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Data\Personal\VIS\FH3\Onboarding\"/>
    </mc:Choice>
  </mc:AlternateContent>
  <bookViews>
    <workbookView xWindow="0" yWindow="0" windowWidth="19200" windowHeight="7050" activeTab="5"/>
  </bookViews>
  <sheets>
    <sheet name="Sheet2" sheetId="16" r:id="rId1"/>
    <sheet name="Settings" sheetId="4" r:id="rId2"/>
    <sheet name="Database" sheetId="6" r:id="rId3"/>
    <sheet name="Country Codes" sheetId="21" state="hidden" r:id="rId4"/>
    <sheet name="Sample Filter Files C&amp;H" sheetId="23" r:id="rId5"/>
    <sheet name="Integration Test Scenarios" sheetId="8" r:id="rId6"/>
    <sheet name="1. Home Page" sheetId="11" r:id="rId7"/>
    <sheet name="2. Sign In" sheetId="12" r:id="rId8"/>
    <sheet name="2a. Individual" sheetId="20" r:id="rId9"/>
    <sheet name="2ab. Create Filter" sheetId="22" r:id="rId10"/>
    <sheet name="2b. Partners" sheetId="15" r:id="rId11"/>
    <sheet name="2c. Harmonize" sheetId="17" r:id="rId12"/>
    <sheet name="1b. Start My Free Month" sheetId="13" r:id="rId13"/>
    <sheet name="1c. Industry Sector" sheetId="18" r:id="rId14"/>
    <sheet name="1d. Reactivate" sheetId="14" r:id="rId15"/>
    <sheet name="1e. Stats Page" sheetId="19" r:id="rId16"/>
    <sheet name="Sector" sheetId="9" state="hidden" r:id="rId17"/>
    <sheet name="Industry" sheetId="10" state="hidden" r:id="rId18"/>
    <sheet name="Databases_Old" sheetId="2" state="hidden" r:id="rId19"/>
    <sheet name="Filter File" sheetId="3" state="hidden" r:id="rId20"/>
    <sheet name="Tag File" sheetId="5" state="hidden" r:id="rId21"/>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 name="Tags">Database!$BJ$3:$BP$125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23" l="1"/>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 i="23"/>
  <c r="O3" i="23"/>
  <c r="O4" i="23"/>
  <c r="P4" i="23"/>
  <c r="O5" i="23"/>
  <c r="P5" i="23"/>
  <c r="O6" i="23"/>
  <c r="P6" i="23"/>
  <c r="O7" i="23"/>
  <c r="P7" i="23"/>
  <c r="O8" i="23"/>
  <c r="P8" i="23"/>
  <c r="O9" i="23"/>
  <c r="P9" i="23"/>
  <c r="O10" i="23"/>
  <c r="P10" i="23"/>
  <c r="O11" i="23"/>
  <c r="P11" i="23"/>
  <c r="O12" i="23"/>
  <c r="P12" i="23"/>
  <c r="O13" i="23"/>
  <c r="P13" i="23"/>
  <c r="O14" i="23"/>
  <c r="P14" i="23"/>
  <c r="O15" i="23"/>
  <c r="P15" i="23"/>
  <c r="O16" i="23"/>
  <c r="P16" i="23"/>
  <c r="O17" i="23"/>
  <c r="P17" i="23"/>
  <c r="O18" i="23"/>
  <c r="P18" i="23"/>
  <c r="O19" i="23"/>
  <c r="P19" i="23"/>
  <c r="O20" i="23"/>
  <c r="P20" i="23"/>
  <c r="O21" i="23"/>
  <c r="P21" i="23"/>
  <c r="O22" i="23"/>
  <c r="P22" i="23"/>
  <c r="O23" i="23"/>
  <c r="P23" i="23"/>
  <c r="O24" i="23"/>
  <c r="P24" i="23"/>
  <c r="O25" i="23"/>
  <c r="P25" i="23"/>
  <c r="O26" i="23"/>
  <c r="P26" i="23"/>
  <c r="O27" i="23"/>
  <c r="P27" i="23"/>
  <c r="O28" i="23"/>
  <c r="P28" i="23"/>
  <c r="O29" i="23"/>
  <c r="P29" i="23"/>
  <c r="O30" i="23"/>
  <c r="P30" i="23"/>
  <c r="O31" i="23"/>
  <c r="P31" i="23"/>
  <c r="P3" i="23"/>
  <c r="N3" i="23"/>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M3" i="23"/>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AG2" i="23"/>
  <c r="AF2" i="23"/>
  <c r="AC2" i="23"/>
  <c r="AG1" i="23"/>
  <c r="AE1" i="23"/>
  <c r="AD1" i="23"/>
  <c r="AV21" i="6" l="1"/>
  <c r="AV20" i="6"/>
  <c r="BQ115" i="6"/>
  <c r="HJ4" i="6" l="1"/>
  <c r="HJ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V4" i="6"/>
  <c r="DU4" i="6"/>
  <c r="O5" i="6"/>
  <c r="I4" i="6"/>
  <c r="DV3" i="6"/>
  <c r="DU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comments1.xml><?xml version="1.0" encoding="utf-8"?>
<comments xmlns="http://schemas.openxmlformats.org/spreadsheetml/2006/main">
  <authors>
    <author>Simmons, Joe</author>
  </authors>
  <commentList>
    <comment ref="B3" authorId="0" shapeId="0">
      <text>
        <r>
          <rPr>
            <b/>
            <sz val="9"/>
            <color indexed="81"/>
            <rFont val="Tahoma"/>
            <family val="2"/>
          </rPr>
          <t>Blank value means not sharing</t>
        </r>
      </text>
    </comment>
    <comment ref="E3" authorId="0" shapeId="0">
      <text>
        <r>
          <rPr>
            <b/>
            <sz val="9"/>
            <color indexed="81"/>
            <rFont val="Tahoma"/>
            <family val="2"/>
          </rPr>
          <t>Provided with software</t>
        </r>
      </text>
    </comment>
  </commentList>
</comments>
</file>

<file path=xl/comments2.xml><?xml version="1.0" encoding="utf-8"?>
<comments xmlns="http://schemas.openxmlformats.org/spreadsheetml/2006/main">
  <authors>
    <author>Simmons, Joe</author>
  </authors>
  <commentList>
    <comment ref="HG1" authorId="0" shapeId="0">
      <text>
        <r>
          <rPr>
            <b/>
            <sz val="9"/>
            <color indexed="81"/>
            <rFont val="Tahoma"/>
            <family val="2"/>
          </rPr>
          <t>M+E+Bcountry+Bcity+Bstate+Byear+Bgender+UnuqueNum</t>
        </r>
      </text>
    </comment>
    <comment ref="AK2" authorId="0" shapeId="0">
      <text>
        <r>
          <rPr>
            <b/>
            <sz val="9"/>
            <color indexed="81"/>
            <rFont val="Tahoma"/>
            <family val="2"/>
          </rPr>
          <t>Create Filter ID</t>
        </r>
      </text>
    </comment>
    <comment ref="AO2" authorId="0" shapeId="0">
      <text>
        <r>
          <rPr>
            <b/>
            <sz val="9"/>
            <color indexed="81"/>
            <rFont val="Tahoma"/>
            <family val="2"/>
          </rPr>
          <t>Harmonize Filter ID</t>
        </r>
      </text>
    </comment>
    <comment ref="AT2" authorId="0" shapeId="0">
      <text>
        <r>
          <rPr>
            <b/>
            <sz val="9"/>
            <color indexed="81"/>
            <rFont val="Tahoma"/>
            <family val="2"/>
          </rPr>
          <t>Harmonize Filter ID</t>
        </r>
      </text>
    </comment>
    <comment ref="AV2" authorId="0" shapeId="0">
      <text>
        <r>
          <rPr>
            <b/>
            <sz val="9"/>
            <color indexed="81"/>
            <rFont val="Tahoma"/>
            <family val="2"/>
          </rPr>
          <t>HFLTR-TEMPNUM</t>
        </r>
      </text>
    </comment>
    <comment ref="BD2" authorId="0" shapeId="0">
      <text>
        <r>
          <rPr>
            <b/>
            <sz val="9"/>
            <color indexed="81"/>
            <rFont val="Tahoma"/>
            <family val="2"/>
          </rPr>
          <t>Harmonize Filter ID</t>
        </r>
      </text>
    </comment>
    <comment ref="BM2" authorId="0" shapeId="0">
      <text>
        <r>
          <rPr>
            <b/>
            <sz val="9"/>
            <color indexed="81"/>
            <rFont val="Tahoma"/>
            <family val="2"/>
          </rPr>
          <t>Field Origination Status (standard\custom)</t>
        </r>
      </text>
    </comment>
    <comment ref="GP2" authorId="0" shapeId="0">
      <text>
        <r>
          <rPr>
            <sz val="9"/>
            <color indexed="81"/>
            <rFont val="Tahoma"/>
            <family val="2"/>
          </rPr>
          <t xml:space="preserve">Module
</t>
        </r>
      </text>
    </comment>
    <comment ref="GQ2" authorId="0" shapeId="0">
      <text>
        <r>
          <rPr>
            <b/>
            <sz val="9"/>
            <color indexed="81"/>
            <rFont val="Tahoma"/>
            <family val="2"/>
          </rPr>
          <t>Funct. Area</t>
        </r>
      </text>
    </comment>
    <comment ref="GR2" authorId="0" shapeId="0">
      <text>
        <r>
          <rPr>
            <b/>
            <sz val="9"/>
            <color indexed="81"/>
            <rFont val="Tahoma"/>
            <family val="2"/>
          </rPr>
          <t>Name</t>
        </r>
      </text>
    </comment>
    <comment ref="GS2" authorId="0" shapeId="0">
      <text>
        <r>
          <rPr>
            <b/>
            <sz val="9"/>
            <color indexed="81"/>
            <rFont val="Tahoma"/>
            <family val="2"/>
          </rPr>
          <t>Role</t>
        </r>
      </text>
    </comment>
    <comment ref="GT2" authorId="0" shapeId="0">
      <text>
        <r>
          <rPr>
            <b/>
            <sz val="9"/>
            <color indexed="81"/>
            <rFont val="Tahoma"/>
            <family val="2"/>
          </rPr>
          <t>Email</t>
        </r>
      </text>
    </comment>
    <comment ref="GU2" authorId="0" shapeId="0">
      <text>
        <r>
          <rPr>
            <b/>
            <sz val="9"/>
            <color indexed="81"/>
            <rFont val="Tahoma"/>
            <family val="2"/>
          </rPr>
          <t>Contact Number</t>
        </r>
      </text>
    </comment>
    <comment ref="GV2" authorId="0" shapeId="0">
      <text>
        <r>
          <rPr>
            <b/>
            <sz val="9"/>
            <color indexed="81"/>
            <rFont val="Tahoma"/>
            <family val="2"/>
          </rPr>
          <t>Resource Team</t>
        </r>
      </text>
    </comment>
    <comment ref="GW2" authorId="0" shapeId="0">
      <text>
        <r>
          <rPr>
            <b/>
            <sz val="9"/>
            <color indexed="81"/>
            <rFont val="Tahoma"/>
            <family val="2"/>
          </rPr>
          <t>AKA</t>
        </r>
      </text>
    </comment>
    <comment ref="HB2" authorId="0" shapeId="0">
      <text>
        <r>
          <rPr>
            <b/>
            <sz val="9"/>
            <color indexed="81"/>
            <rFont val="Tahoma"/>
            <family val="2"/>
          </rPr>
          <t>Proj Name</t>
        </r>
      </text>
    </comment>
    <comment ref="ET9" authorId="0" shapeId="0">
      <text>
        <r>
          <rPr>
            <b/>
            <sz val="9"/>
            <color indexed="81"/>
            <rFont val="Tahoma"/>
            <family val="2"/>
          </rPr>
          <t>Individual \ Contractor</t>
        </r>
      </text>
    </comment>
    <comment ref="AD44" authorId="0" shapeId="0">
      <text>
        <r>
          <rPr>
            <b/>
            <sz val="9"/>
            <color indexed="81"/>
            <rFont val="Tahoma"/>
            <family val="2"/>
          </rPr>
          <t>Harmonize Filter ID</t>
        </r>
      </text>
    </comment>
    <comment ref="AM83" authorId="0" shapeId="0">
      <text>
        <r>
          <rPr>
            <b/>
            <sz val="9"/>
            <color indexed="81"/>
            <rFont val="Tahoma"/>
            <family val="2"/>
          </rPr>
          <t>Harmonize Filter ID</t>
        </r>
      </text>
    </comment>
  </commentList>
</comments>
</file>

<file path=xl/comments3.xml><?xml version="1.0" encoding="utf-8"?>
<comments xmlns="http://schemas.openxmlformats.org/spreadsheetml/2006/main">
  <authors>
    <author>Simmons, Joe</author>
  </authors>
  <commentList>
    <comment ref="F2" authorId="0" shapeId="0">
      <text>
        <r>
          <rPr>
            <b/>
            <sz val="9"/>
            <color indexed="81"/>
            <rFont val="Tahoma"/>
            <family val="2"/>
          </rPr>
          <t>Harmonize Filter ID</t>
        </r>
      </text>
    </comment>
    <comment ref="K2" authorId="0" shapeId="0">
      <text>
        <r>
          <rPr>
            <b/>
            <sz val="9"/>
            <color indexed="81"/>
            <rFont val="Tahoma"/>
            <family val="2"/>
          </rPr>
          <t>Harmonize Filter ID</t>
        </r>
      </text>
    </comment>
    <comment ref="O2" authorId="0" shapeId="0">
      <text>
        <r>
          <rPr>
            <b/>
            <sz val="9"/>
            <color indexed="81"/>
            <rFont val="Tahoma"/>
            <family val="2"/>
          </rPr>
          <t>Field Origination Status (standard\custom)</t>
        </r>
      </text>
    </comment>
  </commentList>
</comments>
</file>

<file path=xl/comments4.xml><?xml version="1.0" encoding="utf-8"?>
<comments xmlns="http://schemas.openxmlformats.org/spreadsheetml/2006/main">
  <authors>
    <author>Simmons, Joe</author>
  </authors>
  <commentList>
    <comment ref="AI2" authorId="0" shapeId="0">
      <text>
        <r>
          <rPr>
            <b/>
            <sz val="9"/>
            <color indexed="81"/>
            <rFont val="Tahoma"/>
            <family val="2"/>
          </rPr>
          <t>TAGID-INDID-TEMPID</t>
        </r>
      </text>
    </comment>
    <comment ref="AW2" authorId="0" shapeId="0">
      <text>
        <r>
          <rPr>
            <b/>
            <sz val="9"/>
            <color indexed="81"/>
            <rFont val="Tahoma"/>
            <family val="2"/>
          </rPr>
          <t>Field Origination Status (standard\custom)</t>
        </r>
      </text>
    </comment>
  </commentList>
</comments>
</file>

<file path=xl/comments5.xml><?xml version="1.0" encoding="utf-8"?>
<comments xmlns="http://schemas.openxmlformats.org/spreadsheetml/2006/main">
  <authors>
    <author>Simmons, Joe</author>
  </authors>
  <commentList>
    <comment ref="B2" authorId="0" shapeId="0">
      <text>
        <r>
          <rPr>
            <b/>
            <sz val="9"/>
            <color indexed="81"/>
            <rFont val="Tahoma"/>
            <family val="2"/>
          </rPr>
          <t>Field Origination Status</t>
        </r>
      </text>
    </comment>
    <comment ref="D2" authorId="0" shapeId="0">
      <text>
        <r>
          <rPr>
            <b/>
            <sz val="9"/>
            <color indexed="81"/>
            <rFont val="Tahoma"/>
            <family val="2"/>
          </rPr>
          <t>Share with e.g. customer number</t>
        </r>
      </text>
    </comment>
  </commentList>
</comments>
</file>

<file path=xl/sharedStrings.xml><?xml version="1.0" encoding="utf-8"?>
<sst xmlns="http://schemas.openxmlformats.org/spreadsheetml/2006/main" count="12221" uniqueCount="4187">
  <si>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</si>
  <si>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</si>
  <si>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</si>
  <si>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</si>
  <si>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</si>
  <si>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</si>
  <si>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</si>
  <si>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</si>
  <si>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</si>
  <si>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</si>
  <si>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</si>
  <si>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</si>
  <si>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</si>
  <si>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</si>
  <si>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</si>
  <si>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</si>
  <si>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</si>
  <si>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</si>
  <si>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</si>
  <si>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</si>
  <si>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</si>
  <si>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</si>
  <si>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</si>
  <si>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</si>
  <si>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</si>
  <si>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</si>
  <si>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</si>
  <si>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</si>
  <si>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</si>
  <si>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</si>
  <si>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</si>
  <si>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</si>
  <si>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</si>
  <si>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</si>
  <si>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</si>
  <si>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</si>
  <si>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</si>
  <si>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</si>
  <si>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</si>
  <si>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</si>
  <si>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</si>
  <si>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</si>
  <si>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</si>
  <si>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</si>
  <si>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</si>
  <si>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</si>
  <si>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</si>
  <si>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</si>
  <si>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</si>
  <si>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</si>
  <si>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</si>
  <si>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</si>
  <si>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</si>
  <si>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</si>
  <si>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</si>
  <si>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</si>
  <si>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</si>
  <si>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</si>
  <si>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</si>
  <si>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</si>
  <si>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</si>
  <si>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</si>
  <si>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</si>
  <si>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</si>
  <si>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</si>
  <si>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</si>
  <si>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</si>
  <si>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</si>
  <si>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</si>
  <si>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</si>
  <si>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</si>
  <si>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</si>
  <si>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</si>
  <si>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</si>
  <si>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</si>
  <si>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</si>
  <si>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</si>
  <si>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</si>
  <si>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</si>
  <si>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</si>
  <si>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</si>
  <si>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</si>
  <si>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</si>
  <si>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</si>
  <si>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</si>
  <si>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</si>
  <si>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</si>
  <si>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</si>
  <si>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</si>
  <si>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</si>
  <si>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</si>
  <si>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</si>
  <si>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</si>
  <si>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</si>
  <si>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</si>
  <si>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</si>
  <si>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</si>
  <si>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</si>
  <si>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</si>
  <si>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</si>
  <si>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</si>
  <si>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</si>
  <si>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</si>
  <si>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</si>
  <si>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</si>
  <si>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</si>
  <si>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</si>
  <si>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</si>
  <si>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</si>
  <si>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</si>
  <si>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</si>
  <si>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</si>
  <si>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</si>
  <si>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</si>
  <si>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</si>
  <si>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</si>
  <si>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</si>
  <si>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</si>
  <si>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</si>
  <si>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</si>
  <si>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</si>
  <si>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</si>
  <si>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</si>
  <si>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</si>
  <si>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</si>
  <si>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</si>
  <si>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</si>
  <si>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</si>
  <si>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</si>
  <si>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</si>
  <si>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</si>
  <si>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</si>
  <si>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</si>
  <si>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</si>
  <si>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</si>
  <si>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</si>
  <si>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</si>
  <si>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</si>
  <si>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</si>
  <si>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</si>
  <si>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</si>
  <si>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</si>
  <si>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</si>
  <si>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</si>
  <si>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</si>
  <si>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</si>
  <si>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</si>
  <si>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</si>
  <si>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</si>
  <si>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</si>
  <si>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</si>
  <si>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</si>
  <si>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</si>
  <si>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</si>
  <si>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</si>
  <si>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</si>
  <si>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</si>
  <si>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</si>
  <si>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</si>
  <si>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</si>
  <si>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</si>
  <si>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</si>
  <si>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</si>
  <si>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</si>
  <si>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</si>
  <si>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</si>
  <si>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</si>
  <si>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</si>
  <si>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</si>
  <si>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</si>
  <si>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</si>
  <si>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</si>
  <si>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</si>
  <si>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</si>
  <si>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</si>
  <si>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</si>
  <si>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</si>
  <si>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</si>
  <si>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</si>
  <si>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</si>
  <si>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</si>
  <si>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</si>
  <si>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</si>
  <si>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</si>
  <si>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</si>
  <si>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</si>
  <si>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</si>
  <si>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</si>
  <si>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</si>
  <si>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</si>
  <si>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</si>
  <si>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</si>
  <si>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</si>
  <si>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</si>
  <si>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</si>
  <si>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</si>
  <si>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</si>
  <si>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</si>
  <si>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</si>
  <si>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</si>
  <si>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</si>
  <si>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</si>
  <si>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</si>
  <si>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</si>
  <si>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</si>
  <si>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</si>
  <si>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</si>
  <si>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</si>
  <si>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</si>
  <si>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</si>
  <si>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</si>
  <si>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</si>
  <si>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</si>
  <si>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</si>
  <si>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</si>
  <si>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</si>
  <si>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</si>
  <si>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</si>
  <si>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</si>
  <si>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</si>
  <si>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</si>
  <si>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</si>
  <si>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</si>
  <si>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</si>
  <si>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</si>
  <si>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</si>
  <si>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</si>
  <si>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</si>
  <si>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</si>
  <si>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</si>
  <si>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</si>
  <si>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</si>
  <si>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</si>
  <si>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</si>
  <si>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</si>
  <si>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</si>
  <si>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</si>
  <si>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</si>
  <si>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</si>
  <si>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</si>
  <si>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</si>
  <si>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</si>
  <si>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</si>
  <si>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</si>
  <si>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</si>
  <si>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</si>
  <si>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</si>
  <si>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</si>
  <si>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</si>
  <si>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</si>
  <si>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</si>
  <si>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</si>
  <si>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</si>
  <si>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</si>
  <si>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</si>
  <si>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</si>
  <si>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</si>
  <si>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</si>
  <si>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</si>
  <si>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</si>
  <si>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</si>
  <si>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</si>
  <si>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</si>
  <si>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</si>
  <si>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</si>
  <si>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</si>
  <si>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</si>
  <si>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</si>
  <si>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</si>
  <si>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</si>
  <si>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</si>
  <si>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</si>
  <si>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</si>
  <si>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</si>
  <si>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</si>
  <si>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</si>
  <si>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</si>
  <si>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</si>
  <si>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</si>
  <si>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</si>
  <si>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</si>
  <si>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</si>
  <si>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</si>
  <si>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</si>
  <si>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</si>
  <si>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</si>
  <si>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</si>
  <si>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</si>
  <si>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</si>
  <si>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</si>
  <si>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</si>
  <si>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</si>
  <si>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</si>
  <si>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</si>
  <si>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</si>
  <si>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</si>
  <si>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</si>
  <si>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</si>
  <si>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</si>
  <si>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</si>
  <si>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</si>
  <si>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</si>
  <si>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</si>
  <si>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</si>
  <si>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</si>
  <si>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</si>
  <si>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</si>
  <si>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</si>
  <si>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</si>
  <si>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</si>
  <si>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</si>
  <si>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</si>
  <si>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</si>
  <si>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</si>
  <si>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</si>
  <si>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</si>
  <si>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</si>
  <si>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</si>
  <si>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</si>
  <si>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</si>
  <si>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</si>
  <si>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</si>
  <si>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</si>
  <si>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</si>
  <si>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</si>
  <si>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</si>
  <si>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</si>
  <si>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</si>
  <si>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</si>
  <si>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</si>
  <si>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</si>
  <si>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</si>
  <si>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</si>
  <si>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</si>
  <si>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</si>
  <si>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</si>
  <si>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</si>
  <si>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</si>
  <si>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</si>
  <si>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</si>
  <si>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</si>
  <si>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</si>
  <si>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</si>
  <si>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</si>
  <si>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</si>
  <si>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</si>
  <si>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</si>
  <si>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</si>
  <si>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</si>
  <si>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</si>
  <si>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</si>
  <si>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</si>
  <si>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</si>
  <si>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</si>
  <si>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</si>
  <si>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</si>
  <si>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</si>
  <si>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</si>
  <si>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</si>
  <si>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</si>
  <si>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</si>
  <si>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</si>
  <si>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</si>
  <si>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</si>
  <si>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</si>
  <si>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</si>
  <si>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</si>
  <si>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</si>
  <si>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</si>
  <si>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</si>
  <si>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</si>
  <si>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</si>
  <si>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</si>
  <si>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</si>
  <si>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</si>
  <si>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</si>
  <si>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</si>
  <si>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</si>
  <si>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</si>
  <si>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</si>
  <si>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</si>
  <si>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</si>
  <si>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</si>
  <si>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</si>
  <si>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</si>
  <si>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</si>
  <si>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</si>
  <si>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</si>
  <si>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</si>
  <si>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</si>
  <si>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</si>
  <si>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</si>
  <si>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</si>
  <si>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</si>
  <si>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</si>
  <si>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</si>
  <si>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</si>
  <si>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</si>
  <si>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</si>
  <si>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</si>
  <si>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</si>
  <si>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</si>
  <si>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</si>
  <si>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</si>
  <si>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</si>
  <si>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</si>
  <si>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</si>
  <si>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</si>
  <si>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</si>
  <si>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</si>
  <si>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</si>
  <si>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</si>
  <si>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</si>
  <si>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</si>
  <si>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</si>
  <si>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</si>
  <si>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</si>
  <si>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</si>
  <si>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</si>
  <si>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</si>
  <si>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</si>
  <si>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</si>
  <si>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</si>
  <si>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</si>
  <si>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</si>
  <si>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</si>
  <si>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</si>
  <si>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</si>
  <si>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</si>
  <si>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</si>
  <si>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</si>
  <si>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</si>
  <si>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</si>
  <si>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</si>
  <si>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</si>
  <si>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</si>
  <si>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</si>
  <si>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</si>
  <si>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</si>
  <si>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</si>
  <si>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</si>
  <si>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</si>
  <si>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</si>
  <si>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</si>
  <si>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</si>
  <si>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</si>
  <si>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</si>
  <si>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</si>
  <si>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</si>
  <si>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</si>
  <si>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</si>
  <si>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</si>
  <si>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</si>
  <si>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</si>
  <si>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</si>
  <si>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</si>
  <si>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</si>
  <si>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</si>
  <si>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</si>
  <si>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</si>
  <si>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</si>
  <si>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</si>
  <si>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</si>
  <si>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</si>
  <si>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</si>
  <si>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</si>
  <si>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</si>
  <si>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</si>
  <si>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</si>
  <si>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</si>
  <si>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</si>
  <si>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</si>
  <si>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</si>
  <si>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</si>
  <si>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</si>
  <si>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</si>
  <si>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</si>
  <si>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</si>
  <si>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</si>
  <si>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</si>
  <si>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</si>
  <si>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</si>
  <si>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</si>
  <si>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</si>
  <si>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</si>
  <si>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</si>
  <si>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</si>
  <si>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</si>
  <si>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</si>
  <si>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</si>
  <si>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</si>
  <si>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</si>
  <si>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</si>
  <si>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</si>
  <si>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</si>
  <si>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</si>
  <si>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Customer</t>
  </si>
  <si>
    <t>Medical Selection</t>
  </si>
  <si>
    <t>TBWOLF</t>
  </si>
  <si>
    <t>Business Partner User Validation</t>
  </si>
  <si>
    <t>Business Partner Information</t>
  </si>
  <si>
    <t>BP ID</t>
  </si>
  <si>
    <t>Vendor</t>
  </si>
  <si>
    <t>FLTRNUM</t>
  </si>
  <si>
    <t>Project Technical Templates</t>
  </si>
  <si>
    <t>Project Functional Templates</t>
  </si>
  <si>
    <t>Technical Spec Template</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</si>
  <si>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</si>
  <si>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</si>
  <si>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</si>
  <si>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</si>
  <si>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</si>
  <si>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</si>
  <si>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</si>
  <si>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</si>
  <si>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</si>
  <si>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</si>
  <si>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</si>
  <si>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</si>
  <si>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</si>
  <si>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</si>
  <si>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</si>
  <si>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</si>
  <si>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</si>
  <si>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</si>
  <si>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</si>
  <si>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</si>
  <si>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</si>
  <si>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</si>
  <si>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</si>
  <si>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</si>
  <si>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</si>
  <si>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</si>
  <si>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</si>
  <si>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</si>
  <si>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</si>
  <si>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</si>
  <si>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</si>
  <si>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</si>
  <si>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</si>
  <si>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</si>
  <si>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</si>
  <si>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</si>
  <si>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</si>
  <si>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</si>
  <si>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</si>
  <si>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</si>
  <si>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</si>
  <si>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</si>
  <si>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</si>
  <si>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</si>
  <si>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</si>
  <si>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</si>
  <si>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</si>
  <si>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</si>
  <si>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</si>
  <si>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</si>
  <si>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</si>
  <si>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</si>
  <si>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</si>
  <si>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</si>
  <si>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</si>
  <si>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</si>
  <si>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</si>
  <si>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</si>
  <si>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</si>
  <si>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</si>
  <si>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</si>
  <si>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</si>
  <si>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</si>
  <si>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</si>
  <si>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</si>
  <si>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</si>
  <si>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</si>
  <si>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</si>
  <si>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</si>
  <si>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</si>
  <si>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</si>
  <si>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</si>
  <si>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</si>
  <si>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</si>
  <si>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</si>
  <si>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</si>
  <si>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</si>
  <si>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</si>
  <si>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</si>
  <si>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</si>
  <si>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</si>
  <si>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</si>
  <si>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</si>
  <si>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</si>
  <si>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</si>
  <si>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</si>
  <si>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</si>
  <si>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</si>
  <si>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</si>
  <si>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</si>
  <si>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</si>
  <si>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</si>
  <si>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</si>
  <si>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</si>
  <si>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</si>
  <si>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</si>
  <si>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</si>
  <si>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</si>
  <si>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</si>
  <si>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</si>
  <si>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</si>
  <si>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</si>
  <si>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</si>
  <si>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</si>
  <si>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</si>
  <si>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</si>
  <si>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</si>
  <si>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</si>
  <si>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</si>
  <si>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</si>
  <si>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</si>
  <si>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</si>
  <si>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</si>
  <si>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</si>
  <si>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</si>
  <si>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</si>
  <si>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</si>
  <si>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</si>
  <si>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</si>
  <si>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</si>
  <si>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</si>
  <si>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</si>
  <si>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</si>
  <si>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</si>
  <si>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</si>
  <si>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</si>
  <si>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</si>
  <si>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</si>
  <si>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</si>
  <si>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</si>
  <si>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</si>
  <si>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</si>
  <si>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</si>
  <si>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</si>
  <si>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</si>
  <si>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</si>
  <si>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</si>
  <si>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</si>
  <si>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</si>
  <si>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</si>
  <si>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</si>
  <si>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</si>
  <si>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</si>
  <si>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</si>
  <si>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</si>
  <si>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</si>
  <si>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</si>
  <si>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</si>
  <si>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</si>
  <si>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</si>
  <si>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</si>
  <si>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</si>
  <si>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</si>
  <si>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</si>
  <si>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</si>
  <si>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</si>
  <si>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</si>
  <si>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</si>
  <si>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</si>
  <si>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</si>
  <si>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</si>
  <si>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</si>
  <si>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</si>
  <si>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</si>
  <si>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</si>
  <si>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</si>
  <si>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</si>
  <si>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</si>
  <si>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</si>
  <si>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</si>
  <si>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</si>
  <si>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</si>
  <si>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</si>
  <si>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</si>
  <si>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</si>
  <si>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</si>
  <si>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</si>
  <si>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</si>
  <si>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</si>
  <si>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</si>
  <si>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</si>
  <si>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</si>
  <si>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</si>
  <si>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</si>
  <si>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</si>
  <si>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</si>
  <si>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</si>
  <si>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</si>
  <si>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</si>
  <si>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</si>
  <si>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</si>
  <si>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</si>
  <si>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</si>
  <si>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</si>
  <si>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</si>
  <si>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</si>
  <si>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</si>
  <si>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</si>
  <si>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</si>
  <si>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</si>
  <si>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</si>
  <si>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</si>
  <si>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</si>
  <si>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</si>
  <si>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</si>
  <si>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</si>
  <si>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</si>
  <si>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</si>
  <si>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</si>
  <si>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</si>
  <si>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</si>
  <si>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</si>
  <si>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</si>
  <si>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</si>
  <si>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</si>
  <si>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</si>
  <si>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</si>
  <si>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</si>
  <si>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</si>
  <si>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</si>
  <si>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</si>
  <si>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</si>
  <si>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</si>
  <si>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</si>
  <si>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</si>
  <si>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</si>
  <si>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</si>
  <si>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</si>
  <si>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</si>
  <si>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</si>
  <si>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</si>
  <si>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</si>
  <si>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</si>
  <si>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</si>
  <si>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</si>
  <si>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</si>
  <si>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</si>
  <si>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</si>
  <si>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</si>
  <si>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</si>
  <si>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</si>
  <si>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</si>
  <si>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</si>
  <si>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</si>
  <si>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</si>
  <si>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</si>
  <si>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</si>
  <si>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</si>
  <si>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</si>
  <si>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</si>
  <si>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</si>
  <si>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</si>
  <si>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</si>
  <si>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</si>
  <si>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</si>
  <si>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</si>
  <si>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</si>
  <si>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</si>
  <si>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</si>
  <si>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</si>
  <si>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</si>
  <si>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</si>
  <si>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</si>
  <si>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</si>
  <si>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</si>
  <si>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</si>
  <si>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</si>
  <si>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</si>
  <si>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</si>
  <si>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</si>
  <si>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</si>
  <si>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</si>
  <si>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</si>
  <si>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</si>
  <si>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</si>
  <si>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</si>
  <si>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</si>
  <si>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</si>
  <si>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</si>
  <si>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</si>
  <si>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</si>
  <si>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</si>
  <si>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</si>
  <si>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</si>
  <si>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</si>
  <si>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</si>
  <si>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</si>
  <si>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</si>
  <si>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</si>
  <si>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</si>
  <si>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</si>
  <si>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</si>
  <si>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</si>
  <si>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</si>
  <si>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</si>
  <si>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</si>
  <si>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</si>
  <si>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</si>
  <si>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</si>
  <si>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</si>
  <si>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</si>
  <si>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</si>
  <si>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</si>
  <si>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</si>
  <si>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</si>
  <si>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</si>
  <si>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</si>
  <si>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</si>
  <si>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</si>
  <si>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</si>
  <si>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</si>
  <si>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</si>
  <si>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</si>
  <si>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</si>
  <si>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</si>
  <si>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</si>
  <si>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</si>
  <si>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</si>
  <si>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</si>
  <si>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</si>
  <si>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</si>
  <si>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</si>
  <si>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</si>
  <si>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</si>
  <si>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</si>
  <si>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</si>
  <si>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</si>
  <si>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</si>
  <si>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</si>
  <si>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</si>
  <si>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</si>
  <si>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</si>
  <si>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</si>
  <si>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</si>
  <si>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</si>
  <si>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</si>
  <si>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</si>
  <si>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</si>
  <si>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</si>
  <si>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</si>
  <si>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</si>
  <si>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</si>
  <si>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</si>
  <si>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</si>
  <si>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</si>
  <si>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</si>
  <si>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</si>
  <si>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</si>
  <si>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</si>
  <si>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</si>
  <si>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</si>
  <si>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</si>
  <si>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</si>
  <si>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</si>
  <si>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</si>
  <si>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</si>
  <si>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</si>
  <si>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</si>
  <si>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</si>
  <si>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</si>
  <si>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</si>
  <si>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</si>
  <si>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</si>
  <si>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</si>
  <si>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</si>
  <si>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</si>
  <si>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</si>
  <si>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</si>
  <si>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</si>
  <si>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</si>
  <si>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</si>
  <si>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</si>
  <si>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</si>
  <si>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</si>
  <si>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</si>
  <si>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</si>
  <si>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</si>
  <si>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</si>
  <si>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</si>
  <si>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</si>
  <si>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</si>
  <si>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</si>
  <si>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</si>
  <si>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</si>
  <si>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</si>
  <si>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</si>
  <si>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</si>
  <si>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</si>
  <si>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</si>
  <si>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</si>
  <si>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</si>
  <si>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</si>
  <si>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</si>
  <si>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</si>
  <si>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</si>
  <si>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</si>
  <si>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</si>
  <si>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</si>
  <si>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</si>
  <si>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</si>
  <si>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</si>
  <si>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</si>
  <si>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</si>
  <si>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</si>
  <si>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</si>
  <si>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</si>
  <si>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</si>
  <si>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</si>
  <si>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</si>
  <si>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</si>
  <si>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</si>
  <si>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</si>
  <si>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</si>
  <si>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</si>
  <si>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</si>
  <si>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</si>
  <si>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</si>
  <si>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</si>
  <si>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</si>
  <si>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</si>
  <si>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</si>
  <si>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</si>
  <si>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</si>
  <si>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</si>
  <si>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</si>
  <si>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</si>
  <si>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</si>
  <si>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</si>
  <si>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</si>
  <si>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</si>
  <si>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</si>
  <si>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</si>
  <si>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</si>
  <si>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</si>
  <si>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</si>
  <si>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</si>
  <si>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</si>
  <si>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</si>
  <si>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</si>
  <si>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</si>
  <si>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</si>
  <si>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</si>
  <si>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</si>
  <si>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</si>
  <si>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</si>
  <si>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</si>
  <si>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</si>
  <si>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</si>
  <si>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</si>
  <si>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</si>
  <si>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</si>
  <si>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</si>
  <si>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</si>
  <si>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</si>
  <si>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</si>
  <si>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</si>
  <si>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</si>
  <si>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</si>
  <si>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</si>
  <si>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</si>
  <si>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</si>
  <si>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</si>
  <si>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</si>
  <si>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</si>
  <si>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</si>
  <si>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</si>
  <si>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</si>
  <si>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</si>
  <si>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</si>
  <si>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</si>
  <si>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</si>
  <si>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</si>
  <si>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</si>
  <si>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</si>
  <si>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</si>
  <si>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</si>
  <si>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</si>
  <si>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</si>
  <si>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</si>
  <si>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</si>
  <si>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</si>
  <si>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</si>
  <si>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</si>
  <si>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</si>
  <si>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</si>
  <si>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</si>
  <si>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</si>
  <si>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</si>
  <si>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</si>
  <si>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</si>
  <si>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</si>
  <si>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</si>
  <si>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</si>
  <si>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</si>
  <si>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</si>
  <si>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</si>
  <si>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</si>
  <si>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</si>
  <si>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</si>
  <si>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</si>
  <si>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</si>
  <si>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</si>
  <si>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</si>
  <si>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</si>
  <si>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</si>
  <si>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</si>
  <si>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</si>
  <si>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</si>
  <si>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</si>
  <si>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</si>
  <si>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</si>
  <si>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</si>
  <si>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</si>
  <si>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</si>
  <si>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</si>
  <si>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</si>
  <si>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</si>
  <si>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</si>
  <si>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</si>
  <si>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</si>
  <si>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</si>
  <si>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</si>
  <si>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</si>
  <si>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</si>
  <si>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</si>
  <si>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</si>
  <si>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</si>
  <si>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</si>
  <si>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</si>
  <si>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</si>
  <si>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</si>
  <si>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</si>
  <si>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</si>
  <si>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</si>
  <si>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</si>
  <si>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</si>
  <si>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</si>
  <si>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</si>
  <si>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</si>
  <si>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</si>
  <si>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</si>
  <si>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</si>
  <si>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</si>
  <si>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</si>
  <si>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</si>
  <si>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</si>
  <si>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</si>
  <si>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</si>
  <si>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</si>
  <si>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</si>
  <si>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</si>
  <si>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</si>
  <si>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</si>
  <si>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</si>
  <si>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</si>
  <si>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</si>
  <si>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</si>
  <si>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</si>
  <si>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</si>
  <si>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</si>
  <si>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</si>
  <si>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</si>
  <si>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</si>
  <si>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</si>
  <si>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</si>
  <si>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</si>
  <si>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</si>
  <si>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</si>
  <si>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</si>
  <si>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</si>
  <si>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</si>
  <si>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</si>
  <si>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</si>
  <si>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</si>
  <si>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</si>
  <si>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</si>
  <si>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</si>
  <si>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</si>
  <si>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</si>
  <si>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</si>
  <si>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</si>
  <si>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</si>
  <si>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</si>
  <si>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</si>
  <si>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</si>
  <si>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</si>
  <si>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</si>
  <si>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</si>
  <si>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</si>
  <si>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</si>
  <si>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</si>
  <si>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</si>
  <si>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</si>
  <si>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</si>
  <si>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</si>
  <si>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</si>
  <si>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</si>
  <si>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</si>
  <si>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</si>
  <si>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</si>
  <si>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</si>
  <si>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</si>
  <si>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</si>
  <si>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</si>
  <si>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</si>
  <si>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</si>
  <si>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</si>
  <si>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</si>
  <si>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</si>
  <si>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</si>
  <si>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</si>
  <si>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</si>
  <si>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</si>
  <si>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</si>
  <si>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</si>
  <si>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</si>
  <si>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</si>
  <si>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</si>
  <si>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</si>
  <si>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</si>
  <si>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</si>
  <si>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</si>
  <si>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</si>
  <si>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</si>
  <si>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</si>
  <si>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</si>
  <si>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</si>
  <si>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</si>
  <si>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</si>
  <si>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</si>
  <si>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</si>
  <si>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</si>
  <si>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</si>
  <si>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</si>
  <si>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</si>
  <si>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</si>
  <si>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</si>
  <si>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</si>
  <si>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</si>
  <si>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</si>
  <si>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</si>
  <si>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</si>
  <si>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</si>
  <si>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</si>
  <si>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</si>
  <si>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</si>
  <si>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</si>
  <si>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</si>
  <si>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</si>
  <si>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</si>
  <si>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</si>
  <si>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</si>
  <si>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</si>
  <si>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</si>
  <si>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</si>
  <si>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</si>
  <si>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</si>
  <si>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</si>
  <si>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</si>
  <si>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</si>
  <si>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</si>
  <si>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</si>
  <si>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</si>
  <si>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</si>
  <si>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</si>
  <si>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</si>
  <si>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</si>
  <si>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</si>
  <si>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</si>
  <si>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</si>
  <si>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</si>
  <si>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</si>
  <si>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</si>
  <si>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</si>
  <si>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</si>
  <si>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</si>
  <si>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</si>
  <si>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</si>
  <si>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</si>
  <si>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</si>
  <si>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</si>
  <si>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</si>
  <si>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</si>
  <si>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</si>
  <si>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</si>
  <si>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</si>
  <si>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</si>
  <si>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</si>
  <si>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</si>
  <si>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</si>
  <si>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</si>
  <si>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</si>
  <si>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</si>
  <si>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</si>
  <si>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</si>
  <si>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</si>
  <si>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</si>
  <si>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</si>
  <si>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</si>
  <si>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</si>
  <si>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</si>
  <si>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</si>
  <si>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</si>
  <si>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</si>
  <si>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</si>
  <si>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</si>
  <si>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</si>
  <si>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</si>
  <si>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</si>
  <si>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</si>
  <si>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</si>
  <si>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</si>
  <si>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</si>
  <si>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</si>
  <si>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</si>
  <si>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</si>
  <si>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</si>
  <si>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</si>
  <si>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</si>
  <si>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</si>
  <si>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</si>
  <si>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</si>
  <si>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</si>
  <si>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</si>
  <si>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</si>
  <si>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</si>
  <si>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</si>
  <si>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</si>
  <si>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</si>
  <si>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</si>
  <si>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</si>
  <si>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</si>
  <si>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</si>
  <si>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</si>
  <si>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</si>
  <si>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</si>
  <si>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</si>
  <si>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</si>
  <si>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</si>
  <si>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</si>
  <si>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</si>
  <si>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</si>
  <si>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</si>
  <si>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</si>
  <si>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</si>
  <si>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</si>
  <si>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</si>
  <si>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</si>
  <si>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</si>
  <si>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</si>
  <si>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</si>
  <si>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</si>
  <si>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</si>
  <si>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</si>
  <si>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</si>
  <si>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</si>
  <si>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</si>
  <si>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</si>
  <si>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</si>
  <si>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</si>
  <si>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</si>
  <si>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</si>
  <si>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</si>
  <si>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</si>
  <si>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</si>
  <si>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</si>
  <si>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</si>
  <si>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</si>
  <si>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</si>
  <si>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</si>
  <si>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</si>
  <si>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</si>
  <si>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</si>
  <si>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</si>
  <si>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</si>
  <si>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</si>
  <si>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</si>
  <si>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</si>
  <si>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</si>
  <si>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</si>
  <si>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</si>
  <si>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</si>
  <si>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</si>
  <si>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</si>
  <si>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</si>
  <si>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</si>
  <si>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</si>
  <si>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</si>
  <si>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</si>
  <si>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</si>
  <si>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</si>
  <si>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</si>
  <si>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</si>
  <si>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</si>
  <si>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</si>
  <si>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</si>
  <si>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</si>
  <si>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</si>
  <si>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</si>
  <si>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</si>
  <si>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</si>
  <si>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</si>
  <si>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</si>
  <si>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</si>
  <si>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</si>
  <si>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</si>
  <si>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</si>
  <si>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</si>
  <si>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</si>
  <si>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</si>
  <si>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</si>
  <si>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</si>
  <si>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</si>
  <si>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</si>
  <si>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</si>
  <si>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</si>
  <si>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</si>
  <si>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</si>
  <si>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</si>
  <si>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</si>
  <si>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</si>
  <si>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</si>
  <si>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</si>
  <si>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</si>
  <si>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</si>
  <si>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</si>
  <si>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</si>
  <si>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</si>
  <si>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</si>
  <si>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</si>
  <si>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</si>
  <si>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</si>
  <si>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</si>
  <si>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</si>
  <si>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</si>
  <si>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</si>
  <si>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</si>
  <si>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</si>
  <si>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</si>
  <si>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</si>
  <si>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</si>
  <si>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</si>
  <si>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</si>
  <si>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</si>
  <si>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</si>
  <si>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</si>
  <si>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</si>
  <si>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</si>
  <si>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</si>
  <si>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</si>
  <si>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</si>
  <si>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</si>
  <si>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</si>
  <si>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</si>
  <si>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</si>
  <si>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</si>
  <si>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</si>
  <si>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</si>
  <si>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</si>
  <si>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</si>
  <si>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</si>
  <si>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</si>
  <si>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</si>
  <si>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</si>
  <si>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</si>
  <si>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</si>
  <si>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</si>
  <si>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</si>
  <si>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</si>
  <si>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</si>
  <si>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</si>
  <si>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</si>
  <si>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</si>
  <si>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</si>
  <si>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</si>
  <si>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</si>
  <si>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</si>
  <si>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</si>
  <si>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</si>
  <si>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</si>
  <si>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</si>
  <si>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</si>
  <si>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</si>
  <si>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</si>
  <si>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</si>
  <si>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</si>
  <si>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</si>
  <si>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</si>
  <si>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</si>
  <si>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</si>
  <si>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</si>
  <si>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</si>
  <si>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</si>
  <si>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</si>
  <si>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</si>
  <si>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</si>
  <si>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</si>
  <si>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</si>
  <si>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</si>
  <si>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</si>
  <si>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</si>
  <si>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</si>
  <si>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</si>
  <si>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</si>
  <si>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</si>
  <si>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</si>
  <si>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</si>
  <si>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</si>
  <si>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</si>
  <si>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</si>
  <si>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</si>
  <si>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</si>
  <si>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</si>
  <si>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</si>
  <si>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</si>
  <si>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</si>
  <si>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</si>
  <si>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</si>
  <si>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</si>
  <si>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</si>
  <si>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</si>
  <si>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</si>
  <si>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</si>
  <si>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</si>
  <si>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</si>
  <si>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</si>
  <si>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</si>
  <si>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</si>
  <si>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</si>
  <si>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</si>
  <si>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</si>
  <si>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</si>
  <si>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</si>
  <si>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</si>
  <si>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</si>
  <si>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</si>
  <si>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</si>
  <si>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</si>
  <si>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</si>
  <si>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</si>
  <si>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</si>
  <si>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</si>
  <si>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</si>
  <si>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</si>
  <si>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</si>
  <si>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</si>
  <si>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</si>
  <si>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</si>
  <si>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</si>
  <si>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</si>
  <si>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</si>
  <si>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</si>
  <si>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</si>
  <si>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</si>
  <si>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</si>
  <si>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</si>
  <si>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</si>
  <si>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</si>
  <si>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</si>
  <si>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</si>
  <si>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</si>
  <si>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</si>
  <si>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</si>
  <si>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</si>
  <si>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</si>
  <si>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</si>
  <si>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</si>
  <si>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</si>
  <si>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</si>
  <si>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</si>
  <si>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</si>
  <si>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</si>
  <si>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</si>
  <si>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</si>
  <si>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</si>
  <si>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</si>
  <si>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</si>
  <si>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</si>
  <si>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</si>
  <si>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</si>
  <si>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</si>
  <si>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</si>
  <si>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</si>
  <si>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</si>
  <si>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</si>
  <si>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</si>
  <si>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</si>
  <si>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</si>
  <si>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</si>
  <si>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</si>
  <si>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</si>
  <si>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</si>
  <si>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</si>
  <si>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</si>
  <si>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</si>
  <si>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</si>
  <si>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</si>
  <si>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</si>
  <si>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</si>
  <si>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</si>
  <si>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</si>
  <si>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</si>
  <si>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</si>
  <si>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</si>
  <si>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</si>
  <si>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</si>
  <si>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</si>
  <si>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</si>
  <si>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</si>
  <si>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</si>
  <si>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</si>
  <si>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</si>
  <si>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</si>
  <si>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</si>
  <si>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</si>
  <si>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</si>
  <si>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</si>
  <si>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</si>
  <si>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</si>
  <si>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</si>
  <si>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</si>
  <si>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</si>
  <si>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</si>
  <si>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</si>
  <si>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</si>
  <si>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</si>
  <si>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</si>
  <si>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</si>
  <si>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</si>
  <si>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</si>
  <si>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</si>
  <si>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</si>
  <si>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</si>
  <si>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</si>
  <si>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</si>
  <si>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</si>
  <si>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</si>
  <si>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</si>
  <si>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</si>
  <si>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</si>
  <si>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</si>
  <si>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</si>
  <si>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</si>
  <si>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</si>
  <si>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</si>
  <si>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</si>
  <si>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</si>
  <si>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</si>
  <si>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</si>
  <si>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</si>
  <si>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</si>
  <si>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</si>
  <si>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</si>
  <si>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</si>
  <si>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</si>
  <si>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</si>
  <si>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</si>
  <si>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</si>
  <si>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</si>
  <si>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</si>
  <si>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</si>
  <si>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</si>
  <si>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</si>
  <si>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</si>
  <si>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</si>
  <si>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</si>
  <si>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</si>
  <si>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</si>
  <si>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</si>
  <si>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</si>
  <si>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</si>
  <si>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</si>
  <si>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</si>
  <si>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</si>
  <si>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</si>
  <si>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</si>
  <si>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</si>
  <si>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</si>
  <si>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</si>
  <si>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</si>
  <si>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</si>
  <si>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</si>
  <si>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</si>
  <si>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</si>
  <si>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</si>
  <si>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</si>
  <si>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</si>
  <si>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</si>
  <si>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</si>
  <si>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</si>
  <si>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</si>
  <si>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</si>
  <si>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</si>
  <si>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</si>
  <si>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</si>
  <si>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</si>
  <si>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</si>
  <si>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</si>
  <si>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</si>
  <si>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</si>
  <si>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</si>
  <si>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</si>
  <si>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</si>
  <si>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</si>
  <si>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</si>
  <si>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</si>
  <si>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</si>
  <si>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</si>
  <si>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</si>
  <si>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</si>
  <si>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</si>
  <si>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</si>
  <si>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</si>
  <si>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</si>
  <si>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</si>
  <si>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</si>
  <si>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</si>
  <si>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</si>
  <si>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</si>
  <si>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</si>
  <si>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</si>
  <si>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</si>
  <si>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</si>
  <si>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</si>
  <si>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</si>
  <si>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</si>
  <si>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</si>
  <si>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</si>
  <si>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</si>
  <si>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</si>
  <si>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</si>
  <si>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</si>
  <si>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</si>
  <si>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</si>
  <si>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</si>
  <si>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</si>
  <si>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</si>
  <si>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</si>
  <si>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</si>
  <si>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</si>
  <si>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</si>
  <si>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</si>
  <si>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</si>
  <si>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</si>
  <si>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</si>
  <si>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</si>
  <si>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</si>
  <si>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</si>
  <si>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</si>
  <si>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</si>
  <si>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</si>
  <si>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</si>
  <si>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</si>
  <si>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</si>
  <si>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</si>
  <si>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</si>
  <si>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</si>
  <si>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</si>
  <si>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</si>
  <si>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</si>
  <si>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</si>
  <si>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</si>
  <si>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</si>
  <si>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</si>
  <si>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</si>
  <si>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</si>
  <si>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</si>
  <si>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</si>
  <si>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</si>
  <si>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</si>
  <si>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</si>
  <si>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</si>
  <si>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</si>
  <si>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</si>
  <si>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</si>
  <si>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</si>
  <si>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</si>
  <si>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</si>
  <si>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</si>
  <si>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</si>
  <si>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</si>
  <si>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</si>
  <si>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</si>
  <si>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</si>
  <si>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</si>
  <si>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</si>
  <si>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</si>
  <si>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</si>
  <si>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</si>
  <si>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</si>
  <si>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</si>
  <si>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</si>
  <si>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</si>
  <si>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</si>
  <si>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</si>
  <si>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</si>
  <si>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</si>
  <si>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</si>
  <si>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</si>
  <si>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</si>
  <si>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</si>
  <si>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</si>
  <si>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</si>
  <si>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</si>
  <si>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</si>
  <si>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</si>
  <si>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</si>
  <si>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</si>
  <si>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</si>
  <si>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</si>
  <si>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</si>
  <si>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</si>
  <si>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</si>
  <si>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</si>
  <si>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</si>
  <si>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</si>
  <si>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</si>
  <si>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</si>
  <si>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</si>
  <si>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</si>
  <si>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</si>
  <si>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</si>
  <si>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</si>
  <si>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</si>
  <si>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</si>
  <si>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</si>
  <si>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</si>
  <si>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</si>
  <si>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</si>
  <si>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</si>
  <si>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</si>
  <si>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</si>
  <si>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</si>
  <si>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</si>
  <si>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</si>
  <si>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</si>
  <si>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</si>
  <si>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</si>
  <si>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</si>
  <si>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</si>
  <si>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</si>
  <si>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</si>
  <si>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</si>
  <si>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</si>
  <si>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</si>
  <si>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</si>
  <si>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</si>
  <si>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</si>
  <si>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</si>
  <si>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</si>
  <si>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</si>
  <si>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</si>
  <si>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</si>
  <si>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</si>
  <si>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</si>
  <si>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</si>
  <si>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</si>
  <si>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</si>
  <si>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</si>
  <si>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</si>
  <si>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</si>
  <si>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</si>
  <si>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</si>
  <si>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</si>
  <si>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</si>
  <si>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</si>
  <si>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</si>
  <si>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</si>
  <si>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</si>
  <si>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</si>
  <si>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</si>
  <si>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</si>
  <si>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</si>
  <si>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</si>
  <si>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</si>
  <si>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</si>
  <si>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</si>
  <si>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</si>
  <si>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</si>
  <si>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</si>
  <si>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</si>
  <si>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</si>
  <si>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</si>
  <si>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</si>
  <si>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</si>
  <si>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</si>
  <si>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</si>
  <si>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</si>
  <si>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</si>
  <si>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</si>
  <si>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</si>
  <si>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</si>
  <si>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</si>
  <si>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</si>
  <si>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</si>
  <si>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</si>
  <si>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</si>
  <si>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</si>
  <si>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</si>
  <si>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</si>
  <si>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</si>
  <si>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</si>
  <si>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</si>
  <si>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</si>
  <si>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</si>
  <si>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</si>
  <si>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</si>
  <si>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</si>
  <si>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</si>
  <si>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</si>
  <si>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</si>
  <si>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</si>
  <si>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</si>
  <si>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</si>
  <si>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</si>
  <si>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</si>
  <si>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</si>
  <si>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</si>
  <si>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</si>
  <si>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</si>
  <si>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</si>
  <si>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</si>
  <si>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</si>
  <si>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</si>
  <si>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</si>
  <si>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</si>
  <si>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</si>
  <si>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</si>
  <si>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</si>
  <si>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</si>
  <si>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</si>
  <si>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</si>
  <si>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</si>
  <si>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</si>
  <si>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</si>
  <si>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</si>
  <si>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</si>
  <si>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</si>
  <si>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</si>
  <si>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</si>
  <si>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</si>
  <si>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</si>
  <si>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</si>
  <si>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</si>
  <si>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</si>
  <si>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</si>
  <si>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</si>
  <si>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</si>
  <si>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</si>
  <si>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</si>
  <si>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</si>
  <si>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</si>
  <si>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</si>
  <si>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</si>
  <si>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</si>
  <si>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</si>
  <si>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</si>
  <si>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</si>
  <si>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</si>
  <si>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</si>
  <si>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</si>
  <si>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</si>
  <si>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</si>
  <si>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</si>
  <si>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</si>
  <si>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</si>
  <si>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</si>
  <si>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</si>
  <si>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</si>
  <si>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</si>
  <si>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</si>
  <si>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</si>
  <si>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</si>
  <si>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</si>
  <si>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</si>
  <si>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</si>
  <si>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</si>
  <si>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</si>
  <si>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</si>
  <si>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</si>
  <si>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</si>
  <si>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</si>
  <si>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</si>
  <si>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</si>
  <si>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</si>
  <si>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</si>
  <si>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</si>
  <si>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</si>
  <si>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</si>
  <si>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</si>
  <si>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</si>
  <si>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</si>
  <si>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</si>
  <si>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</si>
  <si>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</si>
  <si>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</si>
  <si>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</si>
  <si>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</si>
  <si>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</si>
  <si>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</si>
  <si>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</si>
  <si>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</si>
  <si>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</si>
  <si>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</si>
  <si>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</si>
  <si>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</si>
  <si>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</si>
  <si>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</si>
  <si>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</si>
  <si>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</si>
  <si>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</si>
  <si>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</si>
  <si>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</si>
  <si>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</si>
  <si>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</si>
  <si>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</si>
  <si>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</si>
  <si>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</si>
  <si>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</si>
  <si>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</si>
  <si>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</si>
  <si>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</si>
  <si>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</si>
  <si>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</si>
  <si>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</si>
  <si>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</si>
  <si>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</si>
  <si>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</si>
  <si>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</si>
  <si>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</si>
  <si>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</si>
  <si>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</si>
  <si>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</si>
  <si>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</si>
  <si>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</si>
  <si>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</si>
  <si>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</si>
  <si>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</si>
  <si>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</si>
  <si>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</si>
  <si>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</si>
  <si>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</si>
  <si>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</si>
  <si>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</si>
  <si>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</si>
  <si>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</si>
  <si>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</si>
  <si>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</si>
  <si>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</si>
  <si>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</si>
  <si>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</si>
  <si>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</si>
  <si>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</si>
  <si>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</si>
  <si>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</si>
  <si>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</si>
  <si>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</si>
  <si>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</si>
  <si>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</si>
  <si>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</si>
  <si>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</si>
  <si>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</si>
  <si>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</si>
  <si>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</si>
  <si>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</si>
  <si>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</si>
  <si>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</si>
  <si>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</si>
  <si>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</si>
  <si>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</si>
  <si>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</si>
  <si>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</si>
  <si>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</si>
  <si>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</si>
  <si>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</si>
  <si>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</si>
  <si>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</si>
  <si>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</si>
  <si>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</si>
  <si>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</si>
  <si>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</si>
  <si>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</si>
  <si>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</si>
  <si>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</si>
  <si>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</si>
  <si>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</si>
  <si>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</si>
  <si>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</si>
  <si>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</si>
  <si>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</si>
  <si>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</si>
  <si>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</si>
  <si>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</si>
  <si>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</si>
  <si>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</si>
  <si>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</si>
  <si>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</si>
  <si>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</si>
  <si>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</si>
  <si>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</si>
  <si>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</si>
  <si>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</si>
  <si>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</si>
  <si>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</si>
  <si>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</si>
  <si>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</si>
  <si>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</si>
  <si>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</si>
  <si>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</si>
  <si>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</si>
  <si>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</si>
  <si>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</si>
  <si>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</si>
  <si>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</si>
  <si>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</si>
  <si>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</si>
  <si>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</si>
  <si>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</si>
  <si>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</si>
  <si>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</si>
  <si>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</si>
  <si>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</si>
  <si>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</si>
  <si>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</si>
  <si>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</si>
  <si>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</si>
  <si>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</si>
  <si>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</si>
  <si>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</si>
  <si>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</si>
  <si>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</si>
  <si>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</si>
  <si>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</si>
  <si>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</si>
  <si>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</si>
  <si>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</si>
  <si>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</si>
  <si>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</si>
  <si>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</si>
  <si>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</si>
  <si>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</si>
  <si>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</si>
  <si>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</si>
  <si>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</si>
  <si>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</si>
  <si>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</si>
  <si>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</si>
  <si>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</si>
  <si>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</si>
  <si>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</si>
  <si>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</si>
  <si>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</si>
  <si>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</si>
  <si>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</si>
  <si>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</si>
  <si>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</si>
  <si>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</si>
  <si>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</si>
  <si>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</si>
  <si>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</si>
  <si>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</si>
  <si>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</si>
  <si>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</si>
  <si>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</si>
  <si>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</si>
  <si>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</si>
  <si>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</si>
  <si>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</si>
  <si>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</si>
  <si>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</si>
  <si>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</si>
  <si>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</si>
  <si>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</si>
  <si>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</si>
  <si>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</si>
  <si>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</si>
  <si>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</si>
  <si>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</si>
  <si>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</si>
  <si>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</si>
  <si>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</si>
  <si>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</si>
  <si>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</si>
  <si>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</si>
  <si>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</si>
  <si>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</si>
  <si>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</si>
  <si>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</si>
  <si>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</si>
  <si>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</si>
  <si>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</si>
  <si>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</si>
  <si>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</si>
  <si>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</si>
  <si>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</si>
  <si>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</si>
  <si>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</si>
  <si>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</si>
  <si>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</si>
  <si>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</si>
  <si>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</si>
  <si>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</si>
  <si>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</si>
  <si>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</si>
  <si>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</si>
  <si>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</si>
  <si>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</si>
  <si>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</si>
  <si>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</si>
  <si>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</si>
  <si>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</si>
  <si>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</si>
  <si>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</si>
  <si>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</si>
  <si>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</si>
  <si>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</si>
  <si>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</si>
  <si>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</si>
  <si>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</si>
  <si>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</si>
  <si>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</si>
  <si>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</si>
  <si>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</si>
  <si>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</si>
  <si>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</si>
  <si>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</si>
  <si>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</si>
  <si>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</si>
  <si>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</si>
  <si>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</si>
  <si>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</si>
  <si>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</si>
  <si>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</si>
  <si>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</si>
  <si>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</si>
  <si>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</si>
  <si>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</si>
  <si>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</si>
  <si>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</si>
  <si>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</si>
  <si>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</si>
  <si>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</si>
  <si>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</si>
  <si>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</si>
  <si>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</si>
  <si>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</si>
  <si>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</si>
  <si>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</si>
  <si>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</si>
  <si>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</si>
  <si>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</si>
  <si>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</si>
  <si>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</si>
  <si>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</si>
  <si>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</si>
  <si>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</si>
  <si>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</si>
  <si>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</si>
  <si>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</si>
  <si>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</si>
  <si>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</si>
  <si>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</si>
  <si>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</si>
  <si>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</si>
  <si>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</si>
  <si>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</si>
  <si>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</si>
  <si>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</si>
  <si>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</si>
  <si>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</si>
  <si>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</si>
  <si>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</si>
  <si>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</si>
  <si>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</si>
  <si>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</si>
  <si>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</si>
  <si>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</si>
  <si>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</si>
  <si>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</si>
  <si>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</si>
  <si>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</si>
  <si>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</si>
  <si>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</si>
  <si>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</si>
  <si>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</si>
  <si>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</si>
  <si>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</si>
  <si>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</si>
  <si>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</si>
  <si>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</si>
  <si>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</si>
  <si>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</si>
  <si>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</si>
  <si>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</si>
  <si>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</si>
  <si>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</si>
  <si>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</si>
  <si>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</si>
  <si>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</si>
  <si>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</si>
  <si>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</si>
  <si>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</si>
  <si>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</si>
  <si>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</si>
  <si>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</si>
  <si>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</si>
  <si>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</si>
  <si>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</si>
  <si>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</si>
  <si>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</si>
  <si>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</si>
  <si>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</si>
  <si>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</si>
  <si>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</si>
  <si>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</si>
  <si>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</si>
  <si>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</si>
  <si>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</si>
  <si>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</si>
  <si>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</si>
  <si>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</si>
  <si>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</si>
  <si>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</si>
  <si>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</si>
  <si>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</si>
  <si>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</si>
  <si>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</si>
  <si>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</si>
  <si>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</si>
  <si>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</si>
  <si>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</si>
  <si>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</si>
  <si>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</si>
  <si>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</si>
  <si>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</si>
  <si>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</si>
  <si>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</si>
  <si>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</si>
  <si>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</si>
  <si>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</si>
  <si>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</si>
  <si>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</si>
  <si>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</si>
  <si>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</si>
  <si>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</si>
  <si>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</si>
  <si>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</si>
  <si>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</si>
  <si>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</si>
  <si>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</si>
  <si>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</si>
  <si>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</si>
  <si>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</si>
  <si>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</si>
  <si>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</si>
  <si>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</si>
  <si>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</si>
  <si>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</si>
  <si>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</si>
  <si>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</si>
  <si>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</si>
  <si>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</si>
  <si>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</si>
  <si>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</si>
  <si>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</si>
  <si>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</si>
  <si>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</si>
  <si>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</si>
  <si>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</si>
  <si>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</si>
  <si>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</si>
  <si>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</si>
  <si>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</si>
  <si>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</si>
  <si>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</si>
  <si>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</si>
  <si>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</si>
  <si>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</si>
  <si>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</si>
  <si>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</si>
  <si>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</si>
  <si>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</si>
  <si>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</si>
  <si>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</si>
  <si>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</si>
  <si>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</si>
  <si>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</si>
  <si>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</si>
  <si>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</si>
  <si>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</si>
  <si>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</si>
  <si>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</si>
  <si>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</si>
  <si>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</si>
  <si>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</si>
  <si>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</si>
  <si>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</si>
  <si>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</si>
  <si>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</si>
  <si>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</si>
  <si>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</si>
  <si>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</si>
  <si>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</si>
  <si>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</si>
  <si>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</si>
  <si>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</si>
  <si>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</si>
  <si>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</si>
  <si>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</si>
  <si>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</si>
  <si>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</si>
  <si>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</si>
  <si>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</si>
  <si>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</si>
  <si>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</si>
  <si>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</si>
  <si>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</si>
  <si>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</si>
  <si>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</si>
  <si>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</si>
  <si>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</si>
  <si>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</si>
  <si>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</si>
  <si>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</si>
  <si>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</si>
  <si>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</si>
  <si>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</si>
  <si>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</si>
  <si>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</si>
  <si>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</si>
  <si>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</si>
  <si>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</si>
  <si>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</si>
  <si>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</si>
  <si>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</si>
  <si>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</si>
  <si>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</si>
  <si>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</si>
  <si>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</si>
  <si>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</si>
  <si>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</si>
  <si>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</si>
  <si>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</si>
  <si>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</si>
  <si>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</si>
  <si>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</si>
  <si>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</si>
  <si>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</si>
  <si>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</si>
  <si>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</si>
  <si>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</si>
  <si>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</si>
  <si>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</si>
  <si>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</si>
  <si>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</si>
  <si>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</si>
  <si>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</si>
  <si>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</si>
  <si>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</si>
  <si>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</si>
  <si>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</si>
  <si>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</si>
  <si>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</si>
  <si>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</si>
  <si>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</si>
  <si>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</si>
  <si>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</si>
  <si>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</si>
  <si>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</si>
  <si>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</si>
  <si>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</si>
  <si>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</si>
  <si>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</si>
  <si>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</si>
  <si>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</si>
  <si>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</si>
  <si>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</si>
  <si>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</si>
  <si>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</si>
  <si>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</si>
  <si>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</si>
  <si>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</si>
  <si>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</si>
  <si>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</si>
  <si>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</si>
  <si>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</si>
  <si>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</si>
  <si>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</si>
  <si>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</si>
  <si>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</si>
  <si>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</si>
  <si>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</si>
  <si>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</si>
  <si>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</si>
  <si>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</si>
  <si>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</si>
  <si>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</si>
  <si>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</si>
  <si>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</si>
  <si>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</si>
  <si>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</si>
  <si>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</si>
  <si>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</si>
  <si>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</si>
  <si>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</si>
  <si>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</si>
  <si>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</si>
  <si>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</si>
  <si>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</si>
  <si>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</si>
  <si>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</si>
  <si>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</si>
  <si>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</si>
  <si>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</si>
  <si>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</si>
  <si>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</si>
  <si>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</si>
  <si>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</si>
  <si>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</si>
  <si>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</si>
  <si>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</si>
  <si>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</si>
  <si>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</si>
  <si>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</si>
  <si>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</si>
  <si>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</si>
  <si>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</si>
  <si>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</si>
  <si>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</si>
  <si>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</si>
  <si>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</si>
  <si>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</si>
  <si>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</si>
  <si>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</si>
  <si>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</si>
  <si>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</si>
  <si>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</si>
  <si>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</si>
  <si>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</si>
  <si>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</si>
  <si>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</si>
  <si>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</si>
  <si>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</si>
  <si>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</si>
  <si>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</si>
  <si>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</si>
  <si>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</si>
  <si>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</si>
  <si>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</si>
  <si>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</si>
  <si>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</si>
  <si>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</si>
  <si>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</si>
  <si>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</si>
  <si>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</si>
  <si>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</si>
  <si>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</si>
  <si>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</si>
  <si>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</si>
  <si>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</si>
  <si>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</si>
  <si>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</si>
  <si>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</si>
  <si>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</si>
  <si>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</si>
  <si>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</si>
  <si>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</si>
  <si>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</si>
  <si>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</si>
  <si>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</si>
  <si>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</si>
  <si>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</si>
  <si>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</si>
  <si>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</si>
  <si>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</si>
  <si>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</si>
  <si>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</si>
  <si>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</si>
  <si>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</si>
  <si>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</si>
  <si>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</si>
  <si>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</si>
  <si>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</si>
  <si>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</si>
  <si>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</si>
  <si>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</si>
  <si>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</si>
  <si>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</si>
  <si>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</si>
  <si>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</si>
  <si>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</si>
  <si>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</si>
  <si>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</si>
  <si>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</si>
  <si>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</si>
  <si>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</si>
  <si>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</si>
  <si>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</si>
  <si>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</si>
  <si>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</si>
  <si>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</si>
  <si>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</si>
  <si>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</si>
  <si>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</si>
  <si>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</si>
  <si>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</si>
  <si>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</si>
  <si>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</si>
  <si>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</si>
  <si>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</si>
  <si>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</si>
  <si>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</si>
  <si>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</si>
  <si>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</si>
  <si>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</si>
  <si>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</si>
  <si>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</si>
  <si>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</si>
  <si>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</si>
  <si>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</si>
  <si>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</si>
  <si>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</si>
  <si>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</si>
  <si>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</si>
  <si>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</si>
  <si>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</si>
  <si>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</si>
  <si>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</si>
  <si>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</si>
  <si>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</si>
  <si>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</si>
  <si>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</si>
  <si>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</si>
  <si>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</si>
  <si>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</si>
  <si>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</si>
  <si>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</si>
  <si>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</si>
  <si>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</si>
  <si>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</si>
  <si>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</si>
  <si>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</si>
  <si>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</si>
  <si>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</si>
  <si>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</si>
  <si>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</si>
  <si>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</si>
  <si>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</si>
  <si>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</si>
  <si>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</si>
  <si>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</si>
  <si>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</si>
  <si>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</si>
  <si>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</si>
  <si>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</si>
  <si>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</si>
  <si>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</si>
  <si>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</si>
  <si>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</si>
  <si>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</si>
  <si>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</si>
  <si>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</si>
  <si>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</si>
  <si>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</si>
  <si>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</si>
  <si>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</si>
  <si>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</si>
  <si>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</si>
  <si>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</si>
  <si>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</si>
  <si>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</si>
  <si>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</si>
  <si>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</si>
  <si>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</si>
  <si>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</si>
  <si>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</si>
  <si>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</si>
  <si>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</si>
  <si>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</si>
  <si>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</si>
  <si>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</si>
  <si>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</si>
  <si>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</si>
  <si>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</si>
  <si>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</si>
  <si>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</si>
  <si>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</si>
  <si>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</si>
  <si>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</si>
  <si>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</si>
  <si>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</si>
  <si>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</si>
  <si>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</si>
  <si>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</si>
  <si>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</si>
  <si>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</si>
  <si>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</si>
  <si>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</si>
  <si>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</si>
  <si>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</si>
  <si>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</si>
  <si>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</si>
  <si>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</si>
  <si>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</si>
  <si>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</si>
  <si>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</si>
  <si>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</si>
  <si>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</si>
  <si>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</si>
  <si>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</si>
  <si>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</si>
  <si>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</si>
  <si>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</si>
  <si>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</si>
  <si>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</si>
  <si>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</si>
  <si>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</si>
  <si>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</si>
  <si>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</si>
  <si>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</si>
  <si>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</si>
  <si>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</si>
  <si>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</si>
  <si>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</si>
  <si>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</si>
  <si>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</si>
  <si>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</si>
  <si>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</si>
  <si>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</si>
  <si>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</si>
  <si>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</si>
  <si>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</si>
  <si>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</si>
  <si>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</si>
  <si>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</si>
  <si>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</si>
  <si>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</si>
  <si>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</si>
  <si>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</si>
  <si>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</si>
  <si>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</si>
  <si>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</si>
  <si>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</si>
  <si>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</si>
  <si>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</si>
  <si>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</si>
  <si>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</si>
  <si>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</si>
  <si>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</si>
  <si>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</si>
  <si>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</si>
  <si>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</si>
  <si>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</si>
  <si>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</si>
  <si>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</si>
  <si>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</si>
  <si>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</si>
  <si>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</si>
  <si>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</si>
  <si>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</si>
  <si>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</si>
  <si>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</si>
  <si>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</si>
  <si>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</si>
  <si>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</si>
  <si>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</si>
  <si>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</si>
  <si>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</si>
  <si>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</si>
  <si>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</si>
  <si>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</si>
  <si>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</si>
  <si>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</si>
  <si>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</si>
  <si>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</si>
  <si>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</si>
  <si>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</si>
  <si>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</si>
  <si>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</si>
  <si>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</si>
  <si>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</si>
  <si>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</si>
  <si>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</si>
  <si>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</si>
  <si>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</si>
  <si>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</si>
  <si>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</si>
  <si>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</si>
  <si>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</si>
  <si>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</si>
  <si>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</si>
  <si>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</si>
  <si>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</si>
  <si>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</si>
  <si>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</si>
  <si>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</si>
  <si>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</si>
  <si>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</si>
  <si>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</si>
  <si>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</si>
  <si>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</si>
  <si>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</si>
  <si>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</si>
  <si>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</si>
  <si>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</si>
  <si>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</si>
  <si>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</si>
  <si>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</si>
  <si>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</si>
  <si>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</si>
  <si>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</si>
  <si>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</si>
  <si>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</si>
  <si>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</si>
  <si>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</si>
  <si>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</si>
  <si>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</si>
  <si>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</si>
  <si>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</si>
  <si>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</si>
  <si>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</si>
  <si>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</si>
  <si>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</si>
  <si>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</si>
  <si>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</si>
  <si>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</si>
  <si>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</si>
  <si>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</si>
  <si>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</si>
  <si>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</si>
  <si>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</si>
  <si>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</si>
  <si>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</si>
  <si>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</si>
  <si>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</si>
  <si>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</si>
  <si>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</si>
  <si>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</si>
  <si>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</si>
  <si>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</si>
  <si>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</si>
  <si>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</si>
  <si>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</si>
  <si>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</si>
  <si>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</si>
  <si>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</si>
  <si>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</si>
  <si>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</si>
  <si>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</si>
  <si>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</si>
  <si>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</si>
  <si>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</si>
  <si>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</si>
  <si>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</si>
  <si>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</si>
  <si>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</si>
  <si>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</si>
  <si>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</si>
  <si>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</si>
  <si>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</si>
  <si>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</si>
  <si>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</si>
  <si>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</si>
  <si>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</si>
  <si>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</si>
  <si>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</si>
  <si>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</si>
  <si>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</si>
  <si>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</si>
  <si>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</si>
  <si>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</si>
  <si>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</si>
  <si>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</si>
  <si>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</si>
  <si>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</si>
  <si>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</si>
  <si>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</si>
  <si>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</si>
  <si>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</si>
  <si>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</si>
  <si>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</si>
  <si>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</si>
  <si>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</si>
  <si>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</si>
  <si>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</si>
  <si>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</si>
  <si>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</si>
  <si>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</si>
  <si>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</si>
  <si>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</si>
  <si>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</si>
  <si>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</si>
  <si>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</si>
  <si>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</si>
  <si>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</si>
  <si>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</si>
  <si>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</si>
  <si>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</si>
  <si>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</si>
  <si>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</si>
  <si>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</si>
  <si>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</si>
  <si>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</si>
  <si>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</si>
  <si>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</si>
  <si>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</si>
  <si>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</si>
  <si>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</si>
  <si>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</si>
  <si>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</si>
  <si>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</si>
  <si>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</si>
  <si>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</si>
  <si>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</si>
  <si>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</si>
  <si>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</si>
  <si>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</si>
  <si>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</si>
  <si>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</si>
  <si>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</si>
  <si>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</si>
  <si>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</si>
  <si>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</si>
  <si>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</si>
  <si>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</si>
  <si>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</si>
  <si>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</si>
  <si>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</si>
  <si>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</si>
  <si>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</si>
  <si>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</si>
  <si>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</si>
  <si>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</si>
  <si>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</si>
  <si>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</si>
  <si>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</si>
  <si>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</si>
  <si>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</si>
  <si>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</si>
  <si>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</si>
  <si>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</si>
  <si>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</si>
  <si>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</si>
  <si>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</si>
  <si>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</si>
  <si>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</si>
  <si>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</si>
  <si>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</si>
  <si>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</si>
  <si>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</si>
  <si>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</si>
  <si>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</si>
  <si>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</si>
  <si>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</si>
  <si>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</si>
  <si>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</si>
  <si>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</si>
  <si>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</si>
  <si>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</si>
  <si>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</si>
  <si>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</si>
  <si>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</si>
  <si>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</si>
  <si>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</si>
  <si>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</si>
  <si>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</si>
  <si>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</si>
  <si>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</si>
  <si>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</si>
  <si>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</si>
  <si>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</si>
  <si>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</si>
  <si>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</si>
  <si>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</si>
  <si>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</si>
  <si>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</si>
  <si>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</si>
  <si>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</si>
  <si>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</si>
  <si>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</si>
  <si>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</si>
  <si>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</si>
  <si>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</si>
  <si>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</si>
  <si>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</si>
  <si>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</si>
  <si>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</si>
  <si>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</si>
  <si>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</si>
  <si>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</si>
  <si>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</si>
  <si>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</si>
  <si>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</si>
  <si>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</si>
  <si>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</si>
  <si>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</si>
  <si>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</si>
  <si>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</si>
  <si>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</si>
  <si>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</si>
  <si>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</si>
  <si>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</si>
  <si>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</si>
  <si>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</si>
  <si>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</si>
  <si>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</si>
  <si>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</si>
  <si>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</si>
  <si>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</si>
  <si>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</si>
  <si>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</si>
  <si>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</si>
  <si>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</si>
  <si>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</si>
  <si>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</si>
  <si>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</si>
  <si>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</si>
  <si>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</si>
  <si>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</si>
  <si>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</si>
  <si>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</si>
  <si>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</si>
  <si>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</si>
  <si>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</si>
  <si>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</si>
  <si>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</si>
  <si>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</si>
  <si>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</si>
  <si>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</si>
  <si>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</si>
  <si>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</si>
  <si>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</si>
  <si>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</si>
  <si>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</si>
  <si>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</si>
  <si>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</si>
  <si>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</si>
  <si>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</si>
  <si>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</si>
  <si>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</si>
  <si>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</si>
  <si>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</si>
  <si>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</si>
  <si>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</si>
  <si>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</si>
  <si>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</si>
  <si>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</si>
  <si>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</si>
  <si>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</si>
  <si>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</si>
  <si>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</si>
  <si>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</si>
  <si>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</si>
  <si>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</si>
  <si>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</si>
  <si>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</si>
  <si>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</si>
  <si>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</si>
  <si>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</si>
  <si>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</si>
  <si>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</si>
  <si>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</si>
  <si>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</si>
  <si>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</si>
  <si>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</si>
  <si>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</si>
  <si>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</si>
  <si>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</si>
  <si>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</si>
  <si>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</si>
  <si>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</si>
  <si>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</si>
  <si>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</si>
  <si>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</si>
  <si>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</si>
  <si>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</si>
  <si>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</si>
  <si>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</si>
  <si>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</si>
  <si>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</si>
  <si>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</si>
  <si>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</si>
  <si>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</si>
  <si>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</si>
  <si>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</si>
  <si>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</si>
  <si>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</si>
  <si>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</si>
  <si>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</si>
  <si>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</si>
  <si>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</si>
  <si>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</si>
  <si>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</si>
  <si>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</si>
  <si>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</si>
  <si>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</si>
  <si>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</si>
  <si>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</si>
  <si>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</si>
  <si>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</si>
  <si>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</si>
  <si>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</si>
  <si>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</si>
  <si>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</si>
  <si>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</si>
  <si>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</si>
  <si>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</si>
  <si>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</si>
  <si>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</si>
  <si>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</si>
  <si>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</si>
  <si>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</si>
  <si>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</si>
  <si>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</si>
  <si>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</si>
  <si>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</si>
  <si>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</si>
  <si>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</si>
  <si>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</si>
  <si>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</si>
  <si>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</si>
  <si>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</si>
  <si>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</si>
  <si>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</si>
  <si>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</si>
  <si>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</si>
  <si>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</si>
  <si>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</si>
  <si>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</si>
  <si>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</si>
  <si>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</si>
  <si>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</si>
  <si>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</si>
  <si>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</si>
  <si>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</si>
  <si>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</si>
  <si>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</si>
  <si>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</si>
  <si>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</si>
  <si>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</si>
  <si>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</si>
  <si>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</si>
  <si>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</si>
  <si>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</si>
  <si>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</si>
  <si>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</si>
  <si>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</si>
  <si>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</si>
  <si>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</si>
  <si>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</si>
  <si>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</si>
  <si>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</si>
  <si>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</si>
  <si>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</si>
  <si>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</si>
  <si>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</si>
  <si>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</si>
  <si>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</si>
  <si>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</si>
  <si>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</si>
  <si>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</si>
  <si>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</si>
  <si>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</si>
  <si>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</si>
  <si>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</si>
  <si>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</si>
  <si>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</si>
  <si>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</si>
  <si>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</si>
  <si>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</si>
  <si>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</si>
  <si>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</si>
  <si>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</si>
  <si>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</si>
  <si>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</si>
  <si>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</si>
  <si>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</si>
  <si>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</si>
  <si>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</si>
  <si>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</si>
  <si>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</si>
  <si>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</si>
  <si>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</si>
  <si>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</si>
  <si>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</si>
  <si>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</si>
  <si>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</si>
  <si>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</si>
  <si>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</si>
  <si>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</si>
  <si>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</si>
  <si>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</si>
  <si>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</si>
  <si>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</si>
  <si>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</si>
  <si>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</si>
  <si>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</si>
  <si>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</si>
  <si>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</si>
  <si>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</si>
  <si>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</si>
  <si>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</si>
  <si>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</si>
  <si>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</si>
  <si>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</si>
  <si>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</si>
  <si>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</si>
  <si>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</si>
  <si>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</si>
  <si>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</si>
  <si>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</si>
  <si>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</si>
  <si>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</si>
  <si>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</si>
  <si>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</si>
  <si>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</si>
  <si>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</si>
  <si>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</si>
  <si>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</si>
  <si>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</si>
  <si>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</si>
  <si>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</si>
  <si>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</si>
  <si>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</si>
  <si>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</si>
  <si>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</si>
  <si>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</si>
  <si>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</si>
  <si>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</si>
  <si>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</si>
  <si>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</si>
  <si>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</si>
  <si>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</si>
  <si>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</si>
  <si>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</si>
  <si>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</si>
  <si>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</si>
  <si>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</si>
  <si>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</si>
  <si>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</si>
  <si>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</si>
  <si>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</si>
  <si>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</si>
  <si>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</si>
  <si>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</si>
  <si>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</si>
  <si>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</si>
  <si>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</si>
  <si>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</si>
  <si>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</si>
  <si>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</si>
  <si>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</si>
  <si>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</si>
  <si>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</si>
  <si>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</si>
  <si>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</si>
  <si>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</si>
  <si>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</si>
  <si>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</si>
  <si>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</si>
  <si>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</si>
  <si>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</si>
  <si>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</si>
  <si>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</si>
  <si>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</si>
  <si>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</si>
  <si>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</si>
  <si>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</si>
  <si>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</si>
  <si>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</si>
  <si>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</si>
  <si>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</si>
  <si>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</si>
  <si>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</si>
  <si>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</si>
  <si>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</si>
  <si>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</si>
  <si>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</si>
  <si>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</si>
  <si>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</si>
  <si>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</si>
  <si>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</si>
  <si>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</si>
  <si>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</si>
  <si>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</si>
  <si>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</si>
  <si>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</si>
  <si>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</si>
  <si>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</si>
  <si>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</si>
  <si>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</si>
  <si>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</si>
  <si>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</si>
  <si>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</si>
  <si>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</si>
  <si>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</si>
  <si>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</si>
  <si>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</si>
  <si>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</si>
  <si>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</si>
  <si>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</si>
  <si>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</si>
  <si>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</si>
  <si>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</si>
  <si>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</si>
  <si>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</si>
  <si>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</si>
  <si>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</si>
  <si>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</si>
  <si>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</si>
  <si>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</si>
  <si>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</si>
  <si>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</si>
  <si>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</si>
  <si>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</si>
  <si>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</si>
  <si>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</si>
  <si>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</si>
  <si>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</si>
  <si>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</si>
  <si>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</si>
  <si>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</si>
  <si>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</si>
  <si>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</si>
  <si>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</si>
  <si>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</si>
  <si>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</si>
  <si>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</si>
  <si>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</si>
  <si>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</si>
  <si>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</si>
  <si>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</si>
  <si>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</si>
  <si>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</si>
  <si>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</si>
  <si>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</si>
  <si>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</si>
  <si>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</si>
  <si>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</si>
  <si>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</si>
  <si>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</si>
  <si>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</si>
  <si>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</si>
  <si>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</si>
  <si>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</si>
  <si>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</si>
  <si>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</si>
  <si>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</si>
  <si>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</si>
  <si>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</si>
  <si>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</si>
  <si>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</si>
  <si>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</si>
  <si>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</si>
  <si>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</si>
  <si>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</si>
  <si>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</si>
  <si>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</si>
  <si>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</si>
  <si>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</si>
  <si>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</si>
  <si>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</si>
  <si>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</si>
  <si>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</si>
  <si>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</si>
  <si>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</si>
  <si>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</si>
  <si>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</si>
  <si>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</si>
  <si>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</si>
  <si>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</si>
  <si>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</si>
  <si>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</si>
  <si>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</si>
  <si>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</si>
  <si>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</si>
  <si>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</si>
  <si>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</si>
  <si>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</si>
  <si>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</si>
  <si>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</si>
  <si>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</si>
  <si>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</si>
  <si>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</si>
  <si>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</si>
  <si>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</si>
  <si>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</si>
  <si>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</si>
  <si>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</si>
  <si>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</si>
  <si>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</si>
  <si>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</si>
  <si>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</si>
  <si>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</si>
  <si>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</si>
  <si>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</si>
  <si>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</si>
  <si>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</si>
  <si>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</si>
  <si>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</si>
  <si>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</si>
  <si>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</si>
  <si>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</si>
  <si>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</si>
  <si>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</si>
  <si>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</si>
  <si>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</si>
  <si>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</si>
  <si>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</si>
  <si>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</si>
  <si>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</si>
  <si>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</si>
  <si>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</si>
  <si>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</si>
  <si>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</si>
  <si>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</si>
  <si>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</si>
  <si>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</si>
  <si>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</si>
  <si>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</si>
  <si>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</si>
  <si>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</si>
  <si>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</si>
  <si>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</si>
  <si>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</si>
  <si>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</si>
  <si>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</si>
  <si>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</si>
  <si>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</si>
  <si>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</si>
  <si>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</si>
  <si>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</si>
  <si>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</si>
  <si>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</si>
  <si>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</si>
  <si>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</si>
  <si>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</si>
  <si>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</si>
  <si>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</si>
  <si>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</si>
  <si>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</si>
  <si>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</si>
  <si>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</si>
  <si>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</si>
  <si>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</si>
  <si>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</si>
  <si>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</si>
  <si>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</si>
  <si>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</si>
  <si>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</si>
  <si>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</si>
  <si>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</si>
  <si>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</si>
  <si>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</si>
  <si>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</si>
  <si>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</si>
  <si>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</si>
  <si>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</si>
  <si>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</si>
  <si>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</si>
  <si>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</si>
  <si>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</si>
  <si>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</si>
  <si>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</si>
  <si>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</si>
  <si>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</si>
  <si>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</si>
  <si>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</si>
  <si>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</si>
  <si>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</si>
  <si>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</si>
  <si>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</si>
  <si>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</si>
  <si>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</si>
  <si>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</si>
  <si>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</si>
  <si>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</si>
  <si>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</si>
  <si>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</si>
  <si>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</si>
  <si>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</si>
  <si>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</si>
  <si>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</si>
  <si>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</si>
  <si>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</si>
  <si>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</si>
  <si>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</si>
  <si>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</si>
  <si>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</si>
  <si>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</si>
  <si>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</si>
  <si>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</si>
  <si>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</si>
  <si>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</si>
  <si>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</si>
  <si>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</si>
  <si>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</si>
  <si>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</si>
  <si>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</si>
  <si>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</si>
  <si>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</si>
  <si>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</si>
  <si>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</si>
  <si>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</si>
  <si>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</si>
  <si>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</si>
  <si>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</si>
  <si>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</si>
  <si>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</si>
  <si>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</si>
  <si>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</si>
  <si>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</si>
  <si>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</si>
  <si>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</si>
  <si>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</si>
  <si>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</si>
  <si>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</si>
  <si>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</si>
  <si>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</si>
  <si>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</si>
  <si>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</si>
  <si>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</si>
  <si>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</si>
  <si>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</si>
  <si>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</si>
  <si>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</si>
  <si>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</si>
  <si>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</si>
  <si>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</si>
  <si>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</si>
  <si>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</si>
  <si>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</si>
  <si>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</si>
  <si>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</si>
  <si>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</si>
  <si>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</si>
  <si>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</si>
  <si>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</si>
  <si>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</si>
  <si>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</si>
  <si>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</si>
  <si>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</si>
  <si>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</si>
  <si>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</si>
  <si>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</si>
  <si>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</si>
  <si>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</si>
  <si>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</si>
  <si>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</si>
  <si>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</si>
  <si>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</si>
  <si>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</si>
  <si>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</si>
  <si>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</si>
  <si>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</si>
  <si>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</si>
  <si>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</si>
  <si>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</si>
  <si>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</si>
  <si>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</si>
  <si>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</si>
  <si>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</si>
  <si>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</si>
  <si>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</si>
  <si>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</si>
  <si>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</si>
  <si>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</si>
  <si>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</si>
  <si>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</si>
  <si>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</si>
  <si>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</si>
  <si>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</si>
  <si>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</si>
  <si>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</si>
  <si>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</si>
  <si>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</si>
  <si>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</si>
  <si>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</si>
  <si>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</si>
  <si>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</si>
  <si>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</si>
  <si>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</si>
  <si>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</si>
  <si>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</si>
  <si>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</si>
  <si>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</si>
  <si>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</si>
  <si>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</si>
  <si>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</si>
  <si>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</si>
  <si>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</si>
  <si>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</si>
  <si>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</si>
  <si>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</si>
  <si>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</si>
  <si>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</si>
  <si>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</si>
  <si>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</si>
  <si>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</si>
  <si>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</si>
  <si>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</si>
  <si>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</si>
  <si>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</si>
  <si>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</si>
  <si>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</si>
  <si>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</si>
  <si>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</si>
  <si>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</si>
  <si>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</si>
  <si>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</si>
  <si>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</si>
  <si>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</si>
  <si>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</si>
  <si>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</si>
  <si>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</si>
  <si>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</si>
  <si>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</si>
  <si>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</si>
  <si>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</si>
  <si>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</si>
  <si>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</si>
  <si>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</si>
  <si>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</si>
  <si>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</si>
  <si>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</si>
  <si>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</si>
  <si>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</si>
  <si>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</si>
  <si>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</si>
  <si>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</si>
  <si>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</si>
  <si>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</si>
  <si>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</si>
  <si>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</si>
  <si>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</si>
  <si>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</si>
  <si>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</si>
  <si>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</si>
  <si>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</si>
  <si>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</si>
  <si>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</si>
  <si>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</si>
  <si>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</si>
  <si>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</si>
  <si>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</si>
  <si>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</si>
  <si>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</si>
  <si>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</si>
  <si>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</si>
  <si>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</si>
  <si>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</si>
  <si>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</si>
  <si>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</si>
  <si>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</si>
  <si>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</si>
  <si>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</si>
  <si>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</si>
  <si>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</si>
  <si>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</si>
  <si>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</si>
  <si>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</si>
  <si>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</si>
  <si>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</si>
  <si>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</si>
  <si>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</si>
  <si>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</si>
  <si>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</si>
  <si>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</si>
  <si>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</si>
  <si>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</si>
  <si>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</si>
  <si>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</si>
  <si>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</si>
  <si>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</si>
  <si>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</si>
  <si>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</si>
  <si>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</si>
  <si>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</si>
  <si>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</si>
  <si>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</si>
  <si>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</si>
  <si>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</si>
  <si>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</si>
  <si>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</si>
  <si>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</si>
  <si>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</si>
  <si>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</si>
  <si>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</si>
  <si>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</si>
  <si>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</si>
  <si>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</si>
  <si>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</si>
  <si>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</si>
  <si>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</si>
  <si>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</si>
  <si>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</si>
  <si>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</si>
  <si>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</si>
  <si>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</si>
  <si>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</si>
  <si>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</si>
  <si>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</si>
  <si>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</si>
  <si>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</si>
  <si>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</si>
  <si>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</si>
  <si>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</si>
  <si>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</si>
  <si>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</si>
  <si>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</si>
  <si>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</si>
  <si>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</si>
  <si>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</si>
  <si>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</si>
  <si>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</si>
  <si>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</si>
  <si>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</si>
  <si>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</si>
  <si>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</si>
  <si>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</si>
  <si>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</si>
  <si>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</si>
  <si>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</si>
  <si>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</si>
  <si>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</si>
  <si>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</si>
  <si>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</si>
  <si>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</si>
  <si>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</si>
  <si>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</si>
  <si>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</si>
  <si>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</si>
  <si>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</si>
  <si>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</si>
  <si>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</si>
  <si>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</si>
  <si>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</si>
  <si>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</si>
  <si>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</si>
  <si>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</si>
  <si>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</si>
  <si>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</si>
  <si>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</si>
  <si>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</si>
  <si>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</si>
  <si>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</si>
  <si>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</si>
  <si>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</si>
  <si>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</si>
  <si>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</si>
  <si>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</si>
  <si>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</si>
  <si>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</si>
  <si>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</si>
  <si>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</si>
  <si>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</si>
  <si>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</si>
  <si>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</si>
  <si>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</si>
  <si>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</si>
  <si>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</si>
  <si>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</si>
  <si>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</si>
  <si>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</si>
  <si>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</si>
  <si>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</si>
  <si>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</si>
  <si>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</si>
  <si>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</si>
  <si>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</si>
  <si>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</si>
  <si>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</si>
  <si>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</si>
  <si>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</si>
  <si>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</si>
  <si>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</si>
  <si>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</si>
  <si>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</si>
  <si>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</si>
  <si>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</si>
  <si>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</si>
  <si>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</si>
  <si>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</si>
  <si>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</si>
  <si>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</si>
  <si>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</si>
  <si>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</si>
  <si>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</si>
  <si>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</si>
  <si>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</si>
  <si>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</si>
  <si>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</si>
  <si>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</si>
  <si>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</si>
  <si>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</si>
  <si>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</si>
  <si>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</si>
  <si>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</si>
  <si>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</si>
  <si>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</si>
  <si>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</si>
  <si>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</si>
  <si>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</si>
  <si>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</si>
  <si>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</si>
  <si>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</si>
  <si>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</si>
  <si>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</si>
  <si>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</si>
  <si>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</si>
  <si>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</si>
  <si>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</si>
  <si>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</si>
  <si>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</si>
  <si>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</si>
  <si>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</si>
  <si>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</si>
  <si>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</si>
  <si>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</si>
  <si>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</si>
  <si>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</si>
  <si>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</si>
  <si>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</si>
  <si>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</si>
  <si>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</si>
  <si>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</si>
  <si>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</si>
  <si>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</si>
  <si>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</si>
  <si>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</si>
  <si>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</si>
  <si>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</si>
  <si>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</si>
  <si>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</si>
  <si>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</si>
  <si>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</si>
  <si>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</si>
  <si>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</si>
  <si>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</si>
  <si>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</si>
  <si>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</si>
  <si>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</si>
  <si>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</si>
  <si>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</si>
  <si>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</si>
  <si>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</si>
  <si>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</si>
  <si>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</si>
  <si>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</si>
  <si>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</si>
  <si>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</si>
  <si>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</si>
  <si>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</si>
  <si>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</si>
  <si>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</si>
  <si>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</si>
  <si>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</si>
  <si>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</si>
  <si>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</si>
  <si>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</si>
  <si>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</si>
  <si>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</si>
  <si>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</si>
  <si>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</si>
  <si>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</si>
  <si>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</si>
  <si>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</si>
  <si>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</si>
  <si>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</si>
  <si>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</si>
  <si>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</si>
  <si>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</si>
  <si>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</si>
  <si>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</si>
  <si>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</si>
  <si>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</si>
  <si>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</si>
  <si>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</si>
  <si>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</si>
  <si>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</si>
  <si>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</si>
  <si>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</si>
  <si>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</si>
  <si>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</si>
  <si>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</si>
  <si>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</si>
  <si>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</si>
  <si>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</si>
  <si>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</si>
  <si>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</si>
  <si>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</si>
  <si>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</si>
  <si>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</si>
  <si>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</si>
  <si>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</si>
  <si>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</si>
  <si>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</si>
  <si>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</si>
  <si>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</si>
  <si>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</si>
  <si>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</si>
  <si>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</si>
  <si>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</si>
  <si>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</si>
  <si>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</si>
  <si>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</si>
  <si>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</si>
  <si>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</si>
  <si>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</si>
  <si>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</si>
  <si>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</si>
  <si>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</si>
  <si>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</si>
  <si>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</si>
  <si>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</si>
  <si>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</si>
  <si>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</si>
  <si>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</si>
  <si>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</si>
  <si>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</si>
  <si>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</si>
  <si>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</si>
  <si>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</si>
  <si>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</si>
  <si>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</si>
  <si>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</si>
  <si>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</si>
  <si>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</si>
  <si>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</si>
  <si>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</si>
  <si>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</si>
  <si>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</si>
  <si>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</si>
  <si>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</si>
  <si>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</si>
  <si>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</si>
  <si>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</si>
  <si>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</si>
  <si>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</si>
  <si>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</si>
  <si>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</si>
  <si>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</si>
  <si>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</si>
  <si>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</si>
  <si>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</si>
  <si>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</si>
  <si>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</si>
  <si>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</si>
  <si>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</si>
  <si>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</si>
  <si>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</si>
  <si>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</si>
  <si>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</si>
  <si>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</si>
  <si>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</si>
  <si>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</si>
  <si>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</si>
  <si>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</si>
  <si>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</si>
  <si>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</si>
  <si>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</si>
  <si>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</si>
  <si>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</si>
  <si>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</si>
  <si>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</si>
  <si>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</si>
  <si>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</si>
  <si>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</si>
  <si>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</si>
  <si>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</si>
  <si>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</si>
  <si>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</si>
  <si>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</si>
  <si>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</si>
  <si>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</si>
  <si>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</si>
  <si>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</si>
  <si>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</si>
  <si>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</si>
  <si>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</si>
  <si>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</si>
  <si>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</si>
  <si>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</si>
  <si>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</si>
  <si>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</si>
  <si>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</si>
  <si>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</si>
  <si>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</si>
  <si>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</si>
  <si>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</si>
  <si>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</si>
  <si>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</si>
  <si>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</si>
  <si>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</si>
  <si>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</si>
  <si>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</si>
  <si>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</si>
  <si>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</si>
  <si>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</si>
  <si>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</si>
  <si>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</si>
  <si>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</si>
  <si>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</si>
  <si>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</si>
  <si>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</si>
  <si>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</si>
  <si>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</si>
  <si>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</si>
  <si>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</si>
  <si>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</si>
  <si>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</si>
  <si>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</si>
  <si>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</si>
  <si>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</si>
  <si>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</si>
  <si>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</si>
  <si>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</si>
  <si>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</si>
  <si>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</si>
  <si>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</si>
  <si>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</si>
  <si>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</si>
  <si>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</si>
  <si>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</si>
  <si>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</si>
  <si>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</si>
  <si>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</si>
  <si>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</si>
  <si>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</si>
  <si>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</si>
  <si>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</si>
  <si>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</si>
  <si>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</si>
  <si>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</si>
  <si>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</si>
  <si>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</si>
  <si>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</si>
  <si>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</si>
  <si>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</si>
  <si>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</si>
  <si>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</si>
  <si>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</si>
  <si>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</si>
  <si>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</si>
  <si>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</si>
  <si>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</si>
  <si>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</si>
  <si>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</si>
  <si>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</si>
  <si>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</si>
  <si>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</si>
  <si>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</si>
  <si>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</si>
  <si>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</si>
  <si>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</si>
  <si>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</si>
  <si>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</si>
  <si>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</si>
  <si>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</si>
  <si>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</si>
  <si>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</si>
  <si>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</si>
  <si>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</si>
  <si>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</si>
  <si>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</si>
  <si>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</si>
  <si>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</si>
  <si>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</si>
  <si>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</si>
  <si>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</si>
  <si>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</si>
  <si>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</si>
  <si>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</si>
  <si>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</si>
  <si>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</si>
  <si>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</si>
  <si>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</si>
  <si>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</si>
  <si>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</si>
  <si>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</si>
  <si>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</si>
  <si>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</si>
  <si>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</si>
  <si>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</si>
  <si>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</si>
  <si>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</si>
  <si>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</si>
  <si>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</si>
  <si>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</si>
  <si>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</si>
  <si>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</si>
  <si>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</si>
  <si>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</si>
  <si>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</si>
  <si>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</si>
  <si>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</si>
  <si>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</si>
  <si>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</si>
  <si>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</si>
  <si>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</si>
  <si>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</si>
  <si>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</si>
  <si>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</si>
  <si>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</si>
  <si>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</si>
  <si>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</si>
  <si>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</si>
  <si>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</si>
  <si>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</si>
  <si>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</si>
  <si>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</si>
  <si>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</si>
  <si>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</si>
  <si>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</si>
  <si>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</si>
  <si>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</si>
  <si>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</si>
  <si>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</si>
  <si>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</si>
  <si>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</si>
  <si>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</si>
  <si>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</si>
  <si>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</si>
  <si>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</si>
  <si>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</si>
  <si>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</si>
  <si>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</si>
  <si>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</si>
  <si>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</si>
  <si>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</si>
  <si>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</si>
  <si>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</si>
  <si>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</si>
  <si>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</si>
  <si>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</si>
  <si>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</si>
  <si>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</si>
  <si>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</si>
  <si>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</si>
  <si>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</si>
  <si>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</si>
  <si>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</si>
  <si>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</si>
  <si>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</si>
  <si>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</si>
  <si>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</si>
  <si>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</si>
  <si>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</si>
  <si>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</si>
  <si>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</si>
  <si>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</si>
  <si>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</si>
  <si>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</si>
  <si>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</si>
  <si>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</si>
  <si>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</si>
  <si>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</si>
  <si>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</si>
  <si>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</si>
  <si>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</si>
  <si>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</si>
  <si>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</si>
  <si>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</si>
  <si>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</si>
  <si>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</si>
  <si>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</si>
  <si>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</si>
  <si>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</si>
  <si>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</si>
  <si>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</si>
  <si>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</si>
  <si>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</si>
  <si>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</si>
  <si>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</si>
  <si>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</si>
  <si>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</si>
  <si>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</si>
  <si>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</si>
  <si>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</si>
  <si>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</si>
  <si>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</si>
  <si>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</si>
  <si>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</si>
  <si>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</si>
  <si>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</si>
  <si>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</si>
  <si>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</si>
  <si>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</si>
  <si>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</si>
  <si>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</si>
  <si>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</si>
  <si>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</si>
  <si>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</si>
  <si>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</si>
  <si>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</si>
  <si>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</si>
  <si>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</si>
  <si>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</si>
  <si>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</si>
  <si>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</si>
  <si>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</si>
  <si>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</si>
  <si>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</si>
  <si>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</si>
  <si>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</si>
  <si>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</si>
  <si>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</si>
  <si>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</si>
  <si>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</si>
  <si>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</si>
  <si>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</si>
  <si>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</si>
  <si>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</si>
  <si>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</si>
  <si>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</si>
  <si>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</si>
  <si>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</si>
  <si>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</si>
  <si>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</si>
  <si>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</si>
  <si>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</si>
  <si>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</si>
  <si>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</si>
  <si>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</si>
  <si>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</si>
  <si>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</si>
  <si>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</si>
  <si>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</si>
  <si>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</si>
  <si>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</si>
  <si>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</si>
  <si>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</si>
  <si>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</si>
  <si>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</si>
  <si>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</si>
  <si>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</si>
  <si>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</si>
  <si>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</si>
  <si>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</si>
  <si>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</si>
  <si>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</si>
  <si>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</si>
  <si>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</si>
  <si>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</si>
  <si>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</si>
  <si>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F&lt;AGC&gt;H</t>
  </si>
  <si>
    <r>
      <rPr>
        <b/>
        <sz val="11"/>
        <color theme="1"/>
        <rFont val="Calibri"/>
        <family val="2"/>
        <scheme val="minor"/>
      </rPr>
      <t>List of my Templates</t>
    </r>
    <r>
      <rPr>
        <sz val="11"/>
        <color theme="1"/>
        <rFont val="Calibri"/>
        <family val="2"/>
        <scheme val="minor"/>
      </rPr>
      <t xml:space="preserve">
</t>
    </r>
  </si>
  <si>
    <r>
      <rPr>
        <b/>
        <sz val="11"/>
        <color theme="1"/>
        <rFont val="Calibri"/>
        <family val="2"/>
        <scheme val="minor"/>
      </rPr>
      <t>List of my BP Templates</t>
    </r>
    <r>
      <rPr>
        <sz val="11"/>
        <color theme="1"/>
        <rFont val="Calibri"/>
        <family val="2"/>
        <scheme val="minor"/>
      </rPr>
      <t xml:space="preserve">
</t>
    </r>
  </si>
  <si>
    <t>Indivisual</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</si>
  <si>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0000000003          </t>
    </r>
    <r>
      <rPr>
        <b/>
        <sz val="14"/>
        <color theme="1"/>
        <rFont val="Calibri"/>
        <family val="2"/>
        <scheme val="minor"/>
      </rPr>
      <t>User ID:</t>
    </r>
    <r>
      <rPr>
        <sz val="14"/>
        <color theme="1"/>
        <rFont val="Calibri"/>
        <family val="2"/>
        <scheme val="minor"/>
      </rPr>
      <t xml:space="preserve"> ADMIN</t>
    </r>
  </si>
  <si>
    <t>FH1201</t>
  </si>
  <si>
    <t>FH1602</t>
  </si>
  <si>
    <t>Template Sector</t>
  </si>
  <si>
    <t>Source Filter Description</t>
  </si>
  <si>
    <t>Source Filter Text</t>
  </si>
  <si>
    <r>
      <rPr>
        <b/>
        <sz val="11"/>
        <color theme="1"/>
        <rFont val="Calibri"/>
        <family val="2"/>
        <scheme val="minor"/>
      </rPr>
      <t>Create Filter and Template</t>
    </r>
    <r>
      <rPr>
        <sz val="11"/>
        <color theme="1"/>
        <rFont val="Calibri"/>
        <family val="2"/>
        <scheme val="minor"/>
      </rPr>
      <t xml:space="preserve">
</t>
    </r>
  </si>
  <si>
    <t>Document Display</t>
  </si>
  <si>
    <t>Country Codes</t>
  </si>
  <si>
    <t>FC1601</t>
  </si>
  <si>
    <t>FC2001</t>
  </si>
  <si>
    <t>FC2002</t>
  </si>
  <si>
    <t>create</t>
  </si>
  <si>
    <t>&lt;10001&gt;</t>
  </si>
  <si>
    <t>Create Filter</t>
  </si>
  <si>
    <t>Field Value</t>
  </si>
  <si>
    <t>Yes</t>
  </si>
  <si>
    <t>FH (Global)</t>
  </si>
  <si>
    <t>Vintage Integrated Solutions</t>
  </si>
  <si>
    <t>Binod Gupta</t>
  </si>
  <si>
    <t>Word Search</t>
  </si>
  <si>
    <t>Project Name</t>
  </si>
  <si>
    <t>OBJID</t>
  </si>
  <si>
    <t>Module</t>
  </si>
  <si>
    <t>Specification Name</t>
  </si>
  <si>
    <t>Document Date</t>
  </si>
  <si>
    <t>*Document Type</t>
  </si>
  <si>
    <t>Target Completion Date</t>
  </si>
  <si>
    <t>Priority Level (Low, Medium, High)</t>
  </si>
  <si>
    <t>Reusable Object(Yes/No)</t>
  </si>
  <si>
    <t>Document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</si>
</sst>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
    <numFmt numFmtId="165" formatCode="0000"/>
    <numFmt numFmtId="166" formatCode="0000000000"/>
    <numFmt numFmtId="167" formatCode="[$-409]h:mm\ AM/PM;@"/>
  </numFmts>
  <fonts count="38"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9"/>
      <color indexed="81"/>
      <name val="Tahoma"/>
      <family val="2"/>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87">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4"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4"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2" borderId="0" xfId="0" applyFont="1" applyFill="1" applyAlignment="1">
      <alignment vertical="top"/>
    </xf>
    <xf numFmtId="0" fontId="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Fill="1" applyBorder="1" applyAlignment="1">
      <alignment horizontal="right" vertical="top"/>
    </xf>
    <xf numFmtId="0" fontId="9" fillId="0" borderId="3" xfId="0" applyFont="1" applyBorder="1" applyAlignment="1">
      <alignment horizontal="right" vertical="top"/>
    </xf>
    <xf numFmtId="0" fontId="11" fillId="0" borderId="6" xfId="2" applyFont="1" applyBorder="1" applyAlignment="1">
      <alignment horizontal="center" vertical="top" wrapText="1"/>
    </xf>
    <xf numFmtId="0" fontId="10" fillId="0" borderId="5" xfId="2" applyFont="1" applyBorder="1" applyAlignment="1">
      <alignment horizontal="left" vertical="top" wrapText="1"/>
    </xf>
    <xf numFmtId="0" fontId="12" fillId="0" borderId="5" xfId="2" applyFont="1" applyBorder="1" applyAlignment="1">
      <alignment horizontal="left" vertical="top" wrapText="1"/>
    </xf>
    <xf numFmtId="0" fontId="13" fillId="0" borderId="5" xfId="2" applyFont="1" applyBorder="1" applyAlignment="1">
      <alignment horizontal="left" vertical="top" wrapText="1"/>
    </xf>
    <xf numFmtId="0" fontId="14" fillId="9" borderId="5" xfId="2" applyFont="1" applyFill="1" applyBorder="1" applyAlignment="1">
      <alignment horizontal="left" vertical="top" wrapText="1"/>
    </xf>
    <xf numFmtId="0" fontId="10" fillId="0" borderId="5" xfId="2" applyBorder="1" applyAlignment="1">
      <alignment horizontal="left" vertical="top" wrapText="1"/>
    </xf>
    <xf numFmtId="0" fontId="10" fillId="9" borderId="5" xfId="2" applyFont="1" applyFill="1" applyBorder="1" applyAlignment="1">
      <alignment horizontal="left" vertical="top" wrapText="1"/>
    </xf>
    <xf numFmtId="0" fontId="18"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22"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11" fillId="0" borderId="5" xfId="2" applyFont="1" applyBorder="1" applyAlignment="1">
      <alignment horizontal="center" vertical="top" wrapText="1"/>
    </xf>
    <xf numFmtId="0" fontId="11" fillId="0" borderId="5" xfId="2" applyFont="1" applyBorder="1" applyAlignment="1">
      <alignment horizontal="center" wrapText="1"/>
    </xf>
    <xf numFmtId="0" fontId="8" fillId="0" borderId="3" xfId="0" applyFont="1" applyBorder="1" applyAlignment="1">
      <alignment horizontal="center" vertical="top"/>
    </xf>
    <xf numFmtId="0" fontId="9" fillId="0" borderId="3" xfId="0" applyFont="1" applyBorder="1" applyAlignment="1">
      <alignment horizontal="left" vertical="top"/>
    </xf>
    <xf numFmtId="0" fontId="12" fillId="0" borderId="6" xfId="2" applyFont="1" applyBorder="1" applyAlignment="1">
      <alignment horizontal="left" vertical="top" wrapText="1"/>
    </xf>
    <xf numFmtId="0" fontId="5" fillId="0" borderId="0" xfId="0" applyFont="1"/>
    <xf numFmtId="0" fontId="8" fillId="0" borderId="8" xfId="0" applyFont="1" applyBorder="1" applyAlignment="1">
      <alignment horizontal="center"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wrapText="1"/>
    </xf>
    <xf numFmtId="0" fontId="9" fillId="0" borderId="10" xfId="0" applyFont="1" applyBorder="1" applyAlignment="1">
      <alignment horizontal="right" vertical="top"/>
    </xf>
    <xf numFmtId="0" fontId="9" fillId="0" borderId="10" xfId="0" applyFont="1" applyFill="1" applyBorder="1" applyAlignment="1">
      <alignment horizontal="right" vertical="top"/>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top" wrapText="1"/>
    </xf>
    <xf numFmtId="0" fontId="8" fillId="0" borderId="13" xfId="0" applyFont="1" applyBorder="1" applyAlignment="1">
      <alignment horizontal="center" vertical="top"/>
    </xf>
    <xf numFmtId="0" fontId="8" fillId="0" borderId="7" xfId="0" applyFont="1" applyBorder="1" applyAlignment="1">
      <alignment horizontal="center" vertical="top"/>
    </xf>
    <xf numFmtId="0" fontId="9" fillId="0" borderId="7" xfId="0" applyFont="1" applyBorder="1" applyAlignment="1">
      <alignment horizontal="left" vertical="top" wrapText="1"/>
    </xf>
    <xf numFmtId="0" fontId="9" fillId="0" borderId="7" xfId="0" applyFont="1" applyFill="1" applyBorder="1" applyAlignment="1">
      <alignment horizontal="right" vertical="top"/>
    </xf>
    <xf numFmtId="0" fontId="9" fillId="0" borderId="7" xfId="0" applyFont="1" applyBorder="1" applyAlignment="1">
      <alignment horizontal="right" vertical="top"/>
    </xf>
    <xf numFmtId="0" fontId="9" fillId="0" borderId="14" xfId="0" applyFont="1" applyBorder="1" applyAlignment="1">
      <alignment horizontal="right" vertical="top"/>
    </xf>
    <xf numFmtId="0" fontId="19" fillId="2" borderId="15" xfId="2" applyFont="1" applyFill="1" applyBorder="1" applyAlignment="1">
      <alignment horizontal="center" vertical="top" wrapText="1"/>
    </xf>
    <xf numFmtId="0" fontId="19" fillId="2" borderId="16" xfId="2" applyFont="1" applyFill="1" applyBorder="1" applyAlignment="1">
      <alignment horizontal="center" vertical="top"/>
    </xf>
    <xf numFmtId="0" fontId="11" fillId="0" borderId="17" xfId="2" applyFont="1" applyBorder="1" applyAlignment="1">
      <alignment horizontal="center" vertical="top" wrapText="1"/>
    </xf>
    <xf numFmtId="0" fontId="11" fillId="0" borderId="18" xfId="2" applyFont="1" applyBorder="1" applyAlignment="1">
      <alignment horizontal="center" vertical="top" wrapText="1"/>
    </xf>
    <xf numFmtId="0" fontId="10" fillId="0" borderId="17" xfId="2" applyFont="1" applyBorder="1" applyAlignment="1">
      <alignment horizontal="left" vertical="top" wrapText="1"/>
    </xf>
    <xf numFmtId="0" fontId="10"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4" fillId="10" borderId="0" xfId="0" applyFont="1" applyFill="1"/>
    <xf numFmtId="0" fontId="27"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8"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30"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3" fillId="0" borderId="0" xfId="0" applyFont="1"/>
    <xf numFmtId="0" fontId="34" fillId="2" borderId="2" xfId="0" applyFont="1" applyFill="1" applyBorder="1" applyAlignment="1">
      <alignment horizontal="center" vertical="top"/>
    </xf>
    <xf numFmtId="0" fontId="34" fillId="0" borderId="0" xfId="0" applyFont="1" applyAlignment="1">
      <alignment vertical="top"/>
    </xf>
    <xf numFmtId="165" fontId="34"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5" fillId="10" borderId="0" xfId="0" applyFont="1" applyFill="1"/>
    <xf numFmtId="0" fontId="36"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5" fillId="0" borderId="0" xfId="0" applyFont="1" applyFill="1" applyAlignment="1"/>
    <xf numFmtId="0" fontId="37"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xf numFmtId="0" fontId="0" fillId="2" borderId="3" xfId="0" applyFill="1" applyBorder="1" applyAlignment="1">
      <alignment horizontal="center"/>
    </xf>
    <xf numFmtId="0" fontId="2" fillId="8" borderId="21" xfId="0" applyFont="1" applyFill="1" applyBorder="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0" fillId="9" borderId="0" xfId="0" applyFill="1" applyAlignment="1">
      <alignment horizontal="left" vertical="top" wrapText="1"/>
    </xf>
    <xf numFmtId="0" fontId="25" fillId="0" borderId="0" xfId="0" applyFont="1" applyFill="1" applyAlignment="1">
      <alignment horizontal="center"/>
    </xf>
    <xf numFmtId="0" fontId="30"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5" fillId="0" borderId="0" xfId="0" applyFont="1" applyFill="1" applyAlignment="1">
      <alignment horizontal="center" vertical="top" wrapText="1"/>
    </xf>
    <xf numFmtId="0" fontId="25" fillId="0" borderId="0" xfId="0" applyFont="1" applyFill="1" applyAlignment="1">
      <alignment horizontal="left" vertical="top" wrapText="1"/>
    </xf>
    <xf numFmtId="0" fontId="0" fillId="2" borderId="0" xfId="0" applyFont="1" applyFill="1" applyBorder="1" applyAlignment="1">
      <alignment vertical="top"/>
    </xf>
    <xf numFmtId="0" fontId="2" fillId="0" borderId="0" xfId="0" applyFont="1" applyAlignment="1">
      <alignment vertical="top"/>
    </xf>
    <xf numFmtId="0" fontId="0" fillId="5" borderId="0" xfId="0" applyFont="1" applyFill="1" applyBorder="1" applyAlignment="1">
      <alignment horizontal="center" vertical="top"/>
    </xf>
    <xf numFmtId="14" fontId="0" fillId="5" borderId="0" xfId="0" applyNumberFormat="1" applyFont="1" applyFill="1" applyBorder="1" applyAlignment="1">
      <alignment horizontal="center" vertical="top"/>
    </xf>
    <xf numFmtId="0" fontId="1" fillId="4" borderId="0" xfId="0" applyFont="1" applyFill="1" applyBorder="1" applyAlignment="1">
      <alignment horizontal="left"/>
    </xf>
    <xf numFmtId="0" fontId="0" fillId="0" borderId="0" xfId="0" applyFont="1" applyAlignment="1">
      <alignment vertical="top"/>
    </xf>
    <xf numFmtId="0" fontId="2" fillId="0" borderId="0" xfId="0" applyFont="1" applyFill="1" applyBorder="1" applyAlignment="1">
      <alignment vertical="top"/>
    </xf>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656B708-F957-40FD-9774-FF3A8A77C1FB}">
      <dsp:nvSpPr>
        <dsp:cNvPr id="0" name=""/>
        <dsp:cNvSpPr/>
      </dsp:nvSpPr>
      <dsp:spPr>
        <a:xfrm>
          <a:off x="218058" y="1266"/>
          <a:ext cx="1280160" cy="249151"/>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15240" rIns="22860" bIns="15240" numCol="1" spcCol="1270" anchor="ctr" anchorCtr="0">
          <a:noAutofit/>
        </a:bodyPr>
        <a:lstStyle/>
        <a:p>
          <a:pPr lvl="0" algn="ctr" defTabSz="533400">
            <a:lnSpc>
              <a:spcPct val="90000"/>
            </a:lnSpc>
            <a:spcBef>
              <a:spcPct val="0"/>
            </a:spcBef>
            <a:spcAft>
              <a:spcPct val="35000"/>
            </a:spcAft>
          </a:pPr>
          <a:r>
            <a:rPr lang="en-US" sz="1200" kern="1200"/>
            <a:t>File Harmonizer</a:t>
          </a:r>
        </a:p>
      </dsp:txBody>
      <dsp:txXfrm>
        <a:off x="225355" y="8563"/>
        <a:ext cx="1265566" cy="234557"/>
      </dsp:txXfrm>
    </dsp:sp>
    <dsp:sp modelId="{25CB38F5-0467-408D-BA5B-0C25C1E7CB4A}">
      <dsp:nvSpPr>
        <dsp:cNvPr id="0" name=""/>
        <dsp:cNvSpPr/>
      </dsp:nvSpPr>
      <dsp:spPr>
        <a:xfrm>
          <a:off x="346074" y="250418"/>
          <a:ext cx="128016" cy="186863"/>
        </a:xfrm>
        <a:custGeom>
          <a:avLst/>
          <a:gdLst/>
          <a:ahLst/>
          <a:cxnLst/>
          <a:rect l="0" t="0" r="0" b="0"/>
          <a:pathLst>
            <a:path>
              <a:moveTo>
                <a:pt x="0" y="0"/>
              </a:moveTo>
              <a:lnTo>
                <a:pt x="0" y="186863"/>
              </a:lnTo>
              <a:lnTo>
                <a:pt x="128016" y="18686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0266653-F3BA-4E49-AE65-4C9CA418BEFA}">
      <dsp:nvSpPr>
        <dsp:cNvPr id="0" name=""/>
        <dsp:cNvSpPr/>
      </dsp:nvSpPr>
      <dsp:spPr>
        <a:xfrm>
          <a:off x="474090" y="312706"/>
          <a:ext cx="1371600"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Sign In</a:t>
          </a:r>
        </a:p>
      </dsp:txBody>
      <dsp:txXfrm>
        <a:off x="481387" y="320003"/>
        <a:ext cx="1357006" cy="234557"/>
      </dsp:txXfrm>
    </dsp:sp>
    <dsp:sp modelId="{4E1A2B06-4316-4B5E-AE47-359B3DD5A3F9}">
      <dsp:nvSpPr>
        <dsp:cNvPr id="0" name=""/>
        <dsp:cNvSpPr/>
      </dsp:nvSpPr>
      <dsp:spPr>
        <a:xfrm>
          <a:off x="346074" y="250418"/>
          <a:ext cx="128016" cy="498302"/>
        </a:xfrm>
        <a:custGeom>
          <a:avLst/>
          <a:gdLst/>
          <a:ahLst/>
          <a:cxnLst/>
          <a:rect l="0" t="0" r="0" b="0"/>
          <a:pathLst>
            <a:path>
              <a:moveTo>
                <a:pt x="0" y="0"/>
              </a:moveTo>
              <a:lnTo>
                <a:pt x="0" y="498302"/>
              </a:lnTo>
              <a:lnTo>
                <a:pt x="128016" y="49830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3AF14B3-98FF-4421-AA4F-B2BCABDD7800}">
      <dsp:nvSpPr>
        <dsp:cNvPr id="0" name=""/>
        <dsp:cNvSpPr/>
      </dsp:nvSpPr>
      <dsp:spPr>
        <a:xfrm>
          <a:off x="474090" y="624145"/>
          <a:ext cx="1371600"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Start My Free Month</a:t>
          </a:r>
        </a:p>
      </dsp:txBody>
      <dsp:txXfrm>
        <a:off x="481387" y="631442"/>
        <a:ext cx="1357006" cy="234557"/>
      </dsp:txXfrm>
    </dsp:sp>
    <dsp:sp modelId="{18656396-A059-4340-A379-FC494F8D3C13}">
      <dsp:nvSpPr>
        <dsp:cNvPr id="0" name=""/>
        <dsp:cNvSpPr/>
      </dsp:nvSpPr>
      <dsp:spPr>
        <a:xfrm>
          <a:off x="346074" y="250418"/>
          <a:ext cx="128016" cy="809742"/>
        </a:xfrm>
        <a:custGeom>
          <a:avLst/>
          <a:gdLst/>
          <a:ahLst/>
          <a:cxnLst/>
          <a:rect l="0" t="0" r="0" b="0"/>
          <a:pathLst>
            <a:path>
              <a:moveTo>
                <a:pt x="0" y="0"/>
              </a:moveTo>
              <a:lnTo>
                <a:pt x="0" y="809742"/>
              </a:lnTo>
              <a:lnTo>
                <a:pt x="128016" y="80974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9427448-F344-44B2-B299-5E95BBF46155}">
      <dsp:nvSpPr>
        <dsp:cNvPr id="0" name=""/>
        <dsp:cNvSpPr/>
      </dsp:nvSpPr>
      <dsp:spPr>
        <a:xfrm>
          <a:off x="474090" y="935584"/>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Reactivate</a:t>
          </a:r>
        </a:p>
      </dsp:txBody>
      <dsp:txXfrm>
        <a:off x="481387" y="942881"/>
        <a:ext cx="1200918" cy="234557"/>
      </dsp:txXfrm>
    </dsp:sp>
    <dsp:sp modelId="{EC28E12D-50EF-4B37-A15F-7879437F228D}">
      <dsp:nvSpPr>
        <dsp:cNvPr id="0" name=""/>
        <dsp:cNvSpPr/>
      </dsp:nvSpPr>
      <dsp:spPr>
        <a:xfrm>
          <a:off x="346074" y="250418"/>
          <a:ext cx="128016" cy="1121181"/>
        </a:xfrm>
        <a:custGeom>
          <a:avLst/>
          <a:gdLst/>
          <a:ahLst/>
          <a:cxnLst/>
          <a:rect l="0" t="0" r="0" b="0"/>
          <a:pathLst>
            <a:path>
              <a:moveTo>
                <a:pt x="0" y="0"/>
              </a:moveTo>
              <a:lnTo>
                <a:pt x="0" y="1121181"/>
              </a:lnTo>
              <a:lnTo>
                <a:pt x="128016" y="112118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243D81-6B8E-4413-9B2D-EBA062B948D2}">
      <dsp:nvSpPr>
        <dsp:cNvPr id="0" name=""/>
        <dsp:cNvSpPr/>
      </dsp:nvSpPr>
      <dsp:spPr>
        <a:xfrm>
          <a:off x="474090" y="1247024"/>
          <a:ext cx="1215512" cy="249151"/>
        </a:xfrm>
        <a:prstGeom prst="roundRect">
          <a:avLst>
            <a:gd name="adj" fmla="val 10000"/>
          </a:avLst>
        </a:prstGeom>
        <a:solidFill>
          <a:schemeClr val="bg1">
            <a:lumMod val="85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Solutions For:</a:t>
          </a:r>
        </a:p>
      </dsp:txBody>
      <dsp:txXfrm>
        <a:off x="481387" y="1254321"/>
        <a:ext cx="1200918" cy="234557"/>
      </dsp:txXfrm>
    </dsp:sp>
    <dsp:sp modelId="{B3DA4BCB-BDA8-4F33-B7A6-8EA7B716F0F8}">
      <dsp:nvSpPr>
        <dsp:cNvPr id="0" name=""/>
        <dsp:cNvSpPr/>
      </dsp:nvSpPr>
      <dsp:spPr>
        <a:xfrm>
          <a:off x="346074" y="250418"/>
          <a:ext cx="128016" cy="1432620"/>
        </a:xfrm>
        <a:custGeom>
          <a:avLst/>
          <a:gdLst/>
          <a:ahLst/>
          <a:cxnLst/>
          <a:rect l="0" t="0" r="0" b="0"/>
          <a:pathLst>
            <a:path>
              <a:moveTo>
                <a:pt x="0" y="0"/>
              </a:moveTo>
              <a:lnTo>
                <a:pt x="0" y="1432620"/>
              </a:lnTo>
              <a:lnTo>
                <a:pt x="128016" y="143262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FDEED47-ED84-4978-B5EB-B5FA33F9C0E3}">
      <dsp:nvSpPr>
        <dsp:cNvPr id="0" name=""/>
        <dsp:cNvSpPr/>
      </dsp:nvSpPr>
      <dsp:spPr>
        <a:xfrm>
          <a:off x="474090" y="1558463"/>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Solution Providers</a:t>
          </a:r>
        </a:p>
      </dsp:txBody>
      <dsp:txXfrm>
        <a:off x="481387" y="1565760"/>
        <a:ext cx="1200918" cy="234557"/>
      </dsp:txXfrm>
    </dsp:sp>
    <dsp:sp modelId="{6DB7C311-F0AE-4A68-8371-FFEE406BE372}">
      <dsp:nvSpPr>
        <dsp:cNvPr id="0" name=""/>
        <dsp:cNvSpPr/>
      </dsp:nvSpPr>
      <dsp:spPr>
        <a:xfrm>
          <a:off x="346074" y="250418"/>
          <a:ext cx="128016" cy="1744060"/>
        </a:xfrm>
        <a:custGeom>
          <a:avLst/>
          <a:gdLst/>
          <a:ahLst/>
          <a:cxnLst/>
          <a:rect l="0" t="0" r="0" b="0"/>
          <a:pathLst>
            <a:path>
              <a:moveTo>
                <a:pt x="0" y="0"/>
              </a:moveTo>
              <a:lnTo>
                <a:pt x="0" y="1744060"/>
              </a:lnTo>
              <a:lnTo>
                <a:pt x="128016" y="174406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D6FE2B0-BE61-4CAB-AF65-57CE156AF9F0}">
      <dsp:nvSpPr>
        <dsp:cNvPr id="0" name=""/>
        <dsp:cNvSpPr/>
      </dsp:nvSpPr>
      <dsp:spPr>
        <a:xfrm>
          <a:off x="474090" y="1869902"/>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Partners</a:t>
          </a:r>
        </a:p>
      </dsp:txBody>
      <dsp:txXfrm>
        <a:off x="481387" y="1877199"/>
        <a:ext cx="1200918" cy="234557"/>
      </dsp:txXfrm>
    </dsp:sp>
    <dsp:sp modelId="{9500C28A-CFC0-413B-9144-E1B476C9407D}">
      <dsp:nvSpPr>
        <dsp:cNvPr id="0" name=""/>
        <dsp:cNvSpPr/>
      </dsp:nvSpPr>
      <dsp:spPr>
        <a:xfrm>
          <a:off x="346074" y="250418"/>
          <a:ext cx="128016" cy="2055499"/>
        </a:xfrm>
        <a:custGeom>
          <a:avLst/>
          <a:gdLst/>
          <a:ahLst/>
          <a:cxnLst/>
          <a:rect l="0" t="0" r="0" b="0"/>
          <a:pathLst>
            <a:path>
              <a:moveTo>
                <a:pt x="0" y="0"/>
              </a:moveTo>
              <a:lnTo>
                <a:pt x="0" y="2055499"/>
              </a:lnTo>
              <a:lnTo>
                <a:pt x="128016" y="205549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E15209-07A5-4274-B823-3D02E13692D4}">
      <dsp:nvSpPr>
        <dsp:cNvPr id="0" name=""/>
        <dsp:cNvSpPr/>
      </dsp:nvSpPr>
      <dsp:spPr>
        <a:xfrm>
          <a:off x="474090" y="2181342"/>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Independents</a:t>
          </a:r>
        </a:p>
      </dsp:txBody>
      <dsp:txXfrm>
        <a:off x="481387" y="2188639"/>
        <a:ext cx="1200918" cy="234557"/>
      </dsp:txXfrm>
    </dsp:sp>
    <dsp:sp modelId="{3128CD8E-D6A1-43E1-B6D1-D729B5D533A4}">
      <dsp:nvSpPr>
        <dsp:cNvPr id="0" name=""/>
        <dsp:cNvSpPr/>
      </dsp:nvSpPr>
      <dsp:spPr>
        <a:xfrm>
          <a:off x="346074" y="250418"/>
          <a:ext cx="128016" cy="2366938"/>
        </a:xfrm>
        <a:custGeom>
          <a:avLst/>
          <a:gdLst/>
          <a:ahLst/>
          <a:cxnLst/>
          <a:rect l="0" t="0" r="0" b="0"/>
          <a:pathLst>
            <a:path>
              <a:moveTo>
                <a:pt x="0" y="0"/>
              </a:moveTo>
              <a:lnTo>
                <a:pt x="0" y="2366938"/>
              </a:lnTo>
              <a:lnTo>
                <a:pt x="128016" y="236693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D779B90-AECC-4E2C-9637-3919DE8159D2}">
      <dsp:nvSpPr>
        <dsp:cNvPr id="0" name=""/>
        <dsp:cNvSpPr/>
      </dsp:nvSpPr>
      <dsp:spPr>
        <a:xfrm>
          <a:off x="474090" y="2492781"/>
          <a:ext cx="1215512" cy="24915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2860" tIns="15240" rIns="22860" bIns="15240" numCol="1" spcCol="1270" anchor="ctr" anchorCtr="0">
          <a:noAutofit/>
        </a:bodyPr>
        <a:lstStyle/>
        <a:p>
          <a:pPr lvl="0" algn="l" defTabSz="533400">
            <a:lnSpc>
              <a:spcPct val="90000"/>
            </a:lnSpc>
            <a:spcBef>
              <a:spcPct val="0"/>
            </a:spcBef>
            <a:spcAft>
              <a:spcPct val="35000"/>
            </a:spcAft>
          </a:pPr>
          <a:r>
            <a:rPr lang="en-US" sz="1200" kern="1200"/>
            <a:t>Industry Sector</a:t>
          </a:r>
        </a:p>
      </dsp:txBody>
      <dsp:txXfrm>
        <a:off x="481387" y="2500078"/>
        <a:ext cx="1200918" cy="23455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emf"/><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topLeftCell="G1" workbookViewId="0">
      <selection activeCell="G1" sqref="A1:XFD1048576"/>
    </sheetView>
  </sheetViews>
  <sheetFormatPr defaultRowHeight="14.5" x14ac:dyDescent="0.35"/>
  <cols>
    <col min="2" max="2" width="32.54296875" bestFit="1" customWidth="1"/>
    <col min="5" max="5" width="7.81640625" style="5" bestFit="1" customWidth="1"/>
    <col min="6" max="6" width="25.7265625" bestFit="1" customWidth="1"/>
    <col min="7" max="7" width="33.81640625" customWidth="1"/>
    <col min="18" max="19" width="11.26953125" bestFit="1" customWidth="1"/>
  </cols>
  <sheetData>
    <row r="1" spans="2:23" x14ac:dyDescent="0.35">
      <c r="Q1" s="142" t="s">
        <v>2817</v>
      </c>
      <c r="R1" s="141">
        <v>2.0833333333333332E-2</v>
      </c>
      <c r="S1" s="140">
        <f>R1+(2/24)</f>
        <v>0.10416666666666666</v>
      </c>
      <c r="T1" s="142" t="str">
        <f>Q1</f>
        <v>MDT:</v>
      </c>
      <c r="U1" s="141">
        <v>0.39583333333333331</v>
      </c>
      <c r="V1" s="140">
        <f>U1+(2/24)</f>
        <v>0.47916666666666663</v>
      </c>
    </row>
    <row r="2" spans="2:23" ht="15" thickBot="1" x14ac:dyDescent="0.4">
      <c r="B2" s="134" t="s">
        <v>4149</v>
      </c>
      <c r="C2" s="134" t="s">
        <v>0</v>
      </c>
      <c r="E2" s="133" t="s">
        <v>285</v>
      </c>
      <c r="F2" s="134" t="s">
        <v>163</v>
      </c>
      <c r="G2" s="134" t="s">
        <v>257</v>
      </c>
      <c r="R2" s="140">
        <f>S2-(2/24)</f>
        <v>0.20833333333333337</v>
      </c>
      <c r="S2" s="141">
        <v>0.29166666666666669</v>
      </c>
      <c r="T2" s="96" t="s">
        <v>2818</v>
      </c>
      <c r="U2" s="140">
        <f>V2-(2/24)</f>
        <v>0.25000000000000006</v>
      </c>
      <c r="V2" s="141">
        <f>S2+(1/24)</f>
        <v>0.33333333333333337</v>
      </c>
      <c r="W2" s="96" t="s">
        <v>2818</v>
      </c>
    </row>
    <row r="3" spans="2:23" ht="15" thickBot="1" x14ac:dyDescent="0.4">
      <c r="B3" s="130" t="s">
        <v>2798</v>
      </c>
      <c r="C3" s="130" t="s">
        <v>154</v>
      </c>
      <c r="E3" s="107" t="s">
        <v>317</v>
      </c>
      <c r="F3" s="42" t="s">
        <v>239</v>
      </c>
      <c r="G3" s="131"/>
    </row>
    <row r="4" spans="2:23" ht="15" thickBot="1" x14ac:dyDescent="0.4">
      <c r="B4" s="130" t="s">
        <v>4142</v>
      </c>
      <c r="C4" s="130" t="s">
        <v>154</v>
      </c>
      <c r="E4" s="107" t="s">
        <v>317</v>
      </c>
      <c r="F4" s="42" t="s">
        <v>240</v>
      </c>
      <c r="G4" s="131"/>
      <c r="R4" s="139"/>
    </row>
    <row r="5" spans="2:23" ht="15" thickBot="1" x14ac:dyDescent="0.4">
      <c r="B5" s="130" t="s">
        <v>4143</v>
      </c>
      <c r="C5" s="130" t="s">
        <v>2627</v>
      </c>
      <c r="E5" s="107" t="s">
        <v>317</v>
      </c>
      <c r="F5" s="42" t="s">
        <v>322</v>
      </c>
      <c r="G5" s="131"/>
      <c r="Q5" s="1" t="s">
        <v>3353</v>
      </c>
      <c r="U5" t="s">
        <v>3363</v>
      </c>
    </row>
    <row r="6" spans="2:23" ht="15" thickBot="1" x14ac:dyDescent="0.4">
      <c r="B6" s="130" t="s">
        <v>4144</v>
      </c>
      <c r="C6" s="130" t="s">
        <v>2627</v>
      </c>
      <c r="E6" s="107" t="s">
        <v>317</v>
      </c>
      <c r="F6" s="42" t="s">
        <v>329</v>
      </c>
      <c r="G6" s="131"/>
      <c r="Q6">
        <v>1</v>
      </c>
      <c r="R6" t="s">
        <v>3354</v>
      </c>
    </row>
    <row r="7" spans="2:23" ht="15" thickBot="1" x14ac:dyDescent="0.4">
      <c r="B7" s="130" t="s">
        <v>4146</v>
      </c>
      <c r="C7" s="130" t="s">
        <v>2630</v>
      </c>
      <c r="E7" s="107" t="s">
        <v>284</v>
      </c>
      <c r="F7" s="42" t="s">
        <v>198</v>
      </c>
      <c r="G7" s="131"/>
      <c r="Q7">
        <v>2</v>
      </c>
      <c r="R7" t="s">
        <v>3355</v>
      </c>
    </row>
    <row r="8" spans="2:23" ht="15" thickBot="1" x14ac:dyDescent="0.4">
      <c r="B8" s="130" t="s">
        <v>4147</v>
      </c>
      <c r="C8" s="130" t="s">
        <v>2627</v>
      </c>
      <c r="E8" s="107" t="s">
        <v>284</v>
      </c>
      <c r="F8" s="42" t="s">
        <v>2791</v>
      </c>
      <c r="G8" s="131"/>
      <c r="Q8">
        <v>3</v>
      </c>
      <c r="R8" t="s">
        <v>3356</v>
      </c>
    </row>
    <row r="9" spans="2:23" ht="15" thickBot="1" x14ac:dyDescent="0.4">
      <c r="B9" s="136" t="s">
        <v>4148</v>
      </c>
      <c r="C9" s="136" t="s">
        <v>2627</v>
      </c>
      <c r="E9" s="107" t="s">
        <v>317</v>
      </c>
      <c r="F9" s="42" t="s">
        <v>2789</v>
      </c>
      <c r="G9" s="131"/>
      <c r="Q9">
        <v>4</v>
      </c>
      <c r="R9" t="s">
        <v>3358</v>
      </c>
    </row>
    <row r="10" spans="2:23" ht="15" thickBot="1" x14ac:dyDescent="0.4">
      <c r="B10" s="130" t="s">
        <v>4151</v>
      </c>
      <c r="C10" s="130" t="s">
        <v>158</v>
      </c>
      <c r="E10" s="107" t="s">
        <v>317</v>
      </c>
      <c r="F10" s="42" t="s">
        <v>2793</v>
      </c>
      <c r="G10" s="131"/>
      <c r="Q10">
        <v>5</v>
      </c>
      <c r="R10" t="s">
        <v>3357</v>
      </c>
    </row>
    <row r="11" spans="2:23" x14ac:dyDescent="0.35">
      <c r="E11" s="107" t="s">
        <v>317</v>
      </c>
      <c r="F11" s="42" t="s">
        <v>2790</v>
      </c>
      <c r="G11" s="131"/>
      <c r="Q11">
        <v>6</v>
      </c>
      <c r="R11" t="s">
        <v>3359</v>
      </c>
    </row>
    <row r="12" spans="2:23" x14ac:dyDescent="0.35">
      <c r="E12" s="107" t="s">
        <v>317</v>
      </c>
      <c r="F12" s="42" t="s">
        <v>241</v>
      </c>
      <c r="G12" s="131"/>
      <c r="Q12">
        <v>7</v>
      </c>
    </row>
    <row r="13" spans="2:23" x14ac:dyDescent="0.35">
      <c r="E13" s="107" t="s">
        <v>317</v>
      </c>
      <c r="F13" s="42" t="s">
        <v>324</v>
      </c>
      <c r="G13" s="131"/>
    </row>
    <row r="14" spans="2:23" ht="15" thickBot="1" x14ac:dyDescent="0.4">
      <c r="B14" s="134" t="s">
        <v>4150</v>
      </c>
      <c r="C14" s="134" t="s">
        <v>0</v>
      </c>
      <c r="E14" s="107" t="s">
        <v>284</v>
      </c>
      <c r="F14" s="42" t="s">
        <v>2805</v>
      </c>
      <c r="G14" s="7" t="s">
        <v>2814</v>
      </c>
    </row>
    <row r="15" spans="2:23" ht="15" thickBot="1" x14ac:dyDescent="0.4">
      <c r="B15" s="130" t="s">
        <v>2798</v>
      </c>
      <c r="C15" s="130" t="s">
        <v>154</v>
      </c>
      <c r="E15" s="107" t="s">
        <v>284</v>
      </c>
      <c r="F15" s="42" t="s">
        <v>2804</v>
      </c>
      <c r="G15" s="7" t="s">
        <v>2809</v>
      </c>
      <c r="Q15" s="1" t="s">
        <v>3372</v>
      </c>
    </row>
    <row r="16" spans="2:23" ht="15" thickBot="1" x14ac:dyDescent="0.4">
      <c r="B16" s="130" t="s">
        <v>4141</v>
      </c>
      <c r="C16" s="130" t="s">
        <v>2623</v>
      </c>
      <c r="E16" s="107" t="s">
        <v>284</v>
      </c>
      <c r="F16" s="42" t="s">
        <v>2806</v>
      </c>
      <c r="G16" s="7" t="s">
        <v>2810</v>
      </c>
      <c r="Q16">
        <v>1</v>
      </c>
      <c r="R16" t="s">
        <v>3373</v>
      </c>
    </row>
    <row r="17" spans="2:7" ht="15" thickBot="1" x14ac:dyDescent="0.4">
      <c r="B17" s="130" t="s">
        <v>516</v>
      </c>
      <c r="C17" s="130" t="s">
        <v>158</v>
      </c>
      <c r="E17" s="107" t="s">
        <v>284</v>
      </c>
      <c r="F17" s="42" t="s">
        <v>2807</v>
      </c>
      <c r="G17" s="7" t="s">
        <v>2811</v>
      </c>
    </row>
    <row r="18" spans="2:7" ht="15" thickBot="1" x14ac:dyDescent="0.4">
      <c r="B18" s="136" t="s">
        <v>517</v>
      </c>
      <c r="C18" s="136" t="s">
        <v>158</v>
      </c>
      <c r="E18" s="107" t="s">
        <v>284</v>
      </c>
      <c r="F18" s="42" t="s">
        <v>2808</v>
      </c>
      <c r="G18" s="7">
        <v>29370</v>
      </c>
    </row>
    <row r="19" spans="2:7" ht="15" thickBot="1" x14ac:dyDescent="0.4">
      <c r="B19" s="130" t="s">
        <v>518</v>
      </c>
      <c r="C19" s="130" t="s">
        <v>158</v>
      </c>
      <c r="E19" s="107" t="s">
        <v>284</v>
      </c>
      <c r="F19" s="42" t="s">
        <v>2802</v>
      </c>
      <c r="G19" s="10" t="s">
        <v>2812</v>
      </c>
    </row>
    <row r="20" spans="2:7" ht="15" thickBot="1" x14ac:dyDescent="0.4">
      <c r="B20" s="130" t="s">
        <v>519</v>
      </c>
      <c r="C20" s="130" t="s">
        <v>158</v>
      </c>
      <c r="E20" s="107" t="s">
        <v>284</v>
      </c>
      <c r="F20" s="42" t="s">
        <v>2803</v>
      </c>
      <c r="G20" s="132" t="s">
        <v>2813</v>
      </c>
    </row>
    <row r="21" spans="2:7" ht="15" thickBot="1" x14ac:dyDescent="0.4">
      <c r="B21" s="130" t="s">
        <v>520</v>
      </c>
      <c r="C21" s="130" t="s">
        <v>158</v>
      </c>
      <c r="E21" s="5" t="s">
        <v>284</v>
      </c>
      <c r="F21" t="s">
        <v>197</v>
      </c>
      <c r="G21" s="7"/>
    </row>
    <row r="22" spans="2:7" ht="15" thickBot="1" x14ac:dyDescent="0.4">
      <c r="B22" s="130" t="s">
        <v>521</v>
      </c>
      <c r="C22" s="130" t="s">
        <v>158</v>
      </c>
      <c r="E22" s="5" t="s">
        <v>284</v>
      </c>
      <c r="F22" t="s">
        <v>198</v>
      </c>
      <c r="G22" s="7"/>
    </row>
    <row r="23" spans="2:7" ht="15" thickBot="1" x14ac:dyDescent="0.4">
      <c r="B23" s="130" t="s">
        <v>4145</v>
      </c>
      <c r="C23" s="130" t="s">
        <v>2627</v>
      </c>
      <c r="E23" s="5" t="s">
        <v>284</v>
      </c>
      <c r="F23" t="s">
        <v>199</v>
      </c>
      <c r="G23" s="7"/>
    </row>
    <row r="24" spans="2:7" ht="15" thickBot="1" x14ac:dyDescent="0.4">
      <c r="B24" s="130" t="s">
        <v>4147</v>
      </c>
      <c r="C24" s="130" t="s">
        <v>2627</v>
      </c>
      <c r="E24" s="5" t="s">
        <v>284</v>
      </c>
      <c r="F24" t="s">
        <v>200</v>
      </c>
      <c r="G24" s="7"/>
    </row>
    <row r="25" spans="2:7" ht="15" thickBot="1" x14ac:dyDescent="0.4">
      <c r="B25" s="130" t="s">
        <v>4148</v>
      </c>
      <c r="C25" s="130" t="s">
        <v>2627</v>
      </c>
      <c r="E25" s="5" t="s">
        <v>284</v>
      </c>
      <c r="F25" t="s">
        <v>201</v>
      </c>
      <c r="G25" s="7"/>
    </row>
    <row r="26" spans="2:7" x14ac:dyDescent="0.35">
      <c r="E26" s="5" t="s">
        <v>284</v>
      </c>
      <c r="F26" t="s">
        <v>202</v>
      </c>
      <c r="G26" s="7"/>
    </row>
    <row r="27" spans="2:7" x14ac:dyDescent="0.35">
      <c r="E27" s="5" t="s">
        <v>284</v>
      </c>
      <c r="F27" t="s">
        <v>203</v>
      </c>
      <c r="G27" s="7"/>
    </row>
    <row r="28" spans="2:7" x14ac:dyDescent="0.35">
      <c r="E28" s="5" t="s">
        <v>284</v>
      </c>
      <c r="F28" t="s">
        <v>204</v>
      </c>
      <c r="G28" s="7"/>
    </row>
    <row r="29" spans="2:7" x14ac:dyDescent="0.35">
      <c r="E29" s="5" t="s">
        <v>284</v>
      </c>
      <c r="F29" t="s">
        <v>205</v>
      </c>
      <c r="G29" s="7"/>
    </row>
    <row r="30" spans="2:7" x14ac:dyDescent="0.35">
      <c r="E30" s="5" t="s">
        <v>284</v>
      </c>
      <c r="F30" t="s">
        <v>206</v>
      </c>
      <c r="G30" s="7"/>
    </row>
    <row r="31" spans="2:7" x14ac:dyDescent="0.35">
      <c r="E31" s="5" t="s">
        <v>284</v>
      </c>
      <c r="F31" t="s">
        <v>207</v>
      </c>
      <c r="G31" s="7"/>
    </row>
    <row r="32" spans="2:7" x14ac:dyDescent="0.35">
      <c r="E32" s="5" t="s">
        <v>284</v>
      </c>
      <c r="F32" t="s">
        <v>208</v>
      </c>
      <c r="G32" s="7"/>
    </row>
    <row r="33" spans="5:7" x14ac:dyDescent="0.35">
      <c r="E33" s="5" t="s">
        <v>284</v>
      </c>
      <c r="F33" t="s">
        <v>209</v>
      </c>
      <c r="G33" s="7"/>
    </row>
    <row r="34" spans="5:7" x14ac:dyDescent="0.35">
      <c r="E34" s="5" t="s">
        <v>284</v>
      </c>
      <c r="F34" t="s">
        <v>210</v>
      </c>
      <c r="G34" s="7"/>
    </row>
    <row r="35" spans="5:7" x14ac:dyDescent="0.35">
      <c r="E35" s="5" t="s">
        <v>284</v>
      </c>
      <c r="F35" t="s">
        <v>211</v>
      </c>
      <c r="G35" s="7"/>
    </row>
    <row r="36" spans="5:7" x14ac:dyDescent="0.35">
      <c r="E36" s="5" t="s">
        <v>284</v>
      </c>
      <c r="F36" t="s">
        <v>212</v>
      </c>
      <c r="G36" s="7"/>
    </row>
    <row r="37" spans="5:7" x14ac:dyDescent="0.35">
      <c r="E37" s="5" t="s">
        <v>284</v>
      </c>
      <c r="F37" t="s">
        <v>213</v>
      </c>
      <c r="G37" s="7"/>
    </row>
    <row r="38" spans="5:7" x14ac:dyDescent="0.35">
      <c r="E38" s="5" t="s">
        <v>284</v>
      </c>
      <c r="F38" t="s">
        <v>214</v>
      </c>
      <c r="G38" s="7"/>
    </row>
    <row r="39" spans="5:7" x14ac:dyDescent="0.35">
      <c r="E39" s="5" t="s">
        <v>284</v>
      </c>
      <c r="F39" t="s">
        <v>215</v>
      </c>
      <c r="G39" s="7"/>
    </row>
    <row r="40" spans="5:7" x14ac:dyDescent="0.35">
      <c r="E40" s="5" t="s">
        <v>284</v>
      </c>
      <c r="F40" t="s">
        <v>216</v>
      </c>
      <c r="G40" s="7"/>
    </row>
    <row r="41" spans="5:7" x14ac:dyDescent="0.35">
      <c r="E41" s="5" t="s">
        <v>284</v>
      </c>
      <c r="F41" t="s">
        <v>217</v>
      </c>
      <c r="G41" s="7"/>
    </row>
    <row r="42" spans="5:7" x14ac:dyDescent="0.35">
      <c r="E42" s="5" t="s">
        <v>284</v>
      </c>
      <c r="F42" t="s">
        <v>218</v>
      </c>
      <c r="G42" s="7"/>
    </row>
    <row r="43" spans="5:7" x14ac:dyDescent="0.35">
      <c r="E43" s="5" t="s">
        <v>284</v>
      </c>
      <c r="F43" t="s">
        <v>219</v>
      </c>
      <c r="G43" s="7"/>
    </row>
    <row r="44" spans="5:7" x14ac:dyDescent="0.35">
      <c r="E44" s="5" t="s">
        <v>284</v>
      </c>
      <c r="F44" t="s">
        <v>220</v>
      </c>
      <c r="G44" s="7"/>
    </row>
    <row r="45" spans="5:7" x14ac:dyDescent="0.35">
      <c r="E45" s="5" t="s">
        <v>284</v>
      </c>
      <c r="F45" t="s">
        <v>221</v>
      </c>
      <c r="G45" s="7"/>
    </row>
    <row r="46" spans="5:7" x14ac:dyDescent="0.35">
      <c r="E46" s="5" t="s">
        <v>284</v>
      </c>
      <c r="F46" t="s">
        <v>222</v>
      </c>
      <c r="G46" s="7"/>
    </row>
    <row r="47" spans="5:7" x14ac:dyDescent="0.35">
      <c r="E47" s="5" t="s">
        <v>284</v>
      </c>
      <c r="F47" t="s">
        <v>223</v>
      </c>
      <c r="G47" s="7"/>
    </row>
    <row r="48" spans="5:7" x14ac:dyDescent="0.35">
      <c r="E48" s="5" t="s">
        <v>284</v>
      </c>
      <c r="F48" t="s">
        <v>224</v>
      </c>
      <c r="G48" s="7"/>
    </row>
    <row r="49" spans="5:7" x14ac:dyDescent="0.35">
      <c r="E49" s="5" t="s">
        <v>284</v>
      </c>
      <c r="F49" t="s">
        <v>225</v>
      </c>
      <c r="G49" s="7"/>
    </row>
    <row r="50" spans="5:7" x14ac:dyDescent="0.3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G43" sqref="G43"/>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175" t="s">
        <v>4156</v>
      </c>
      <c r="B25" s="175"/>
      <c r="C25" s="175"/>
      <c r="D25" s="175"/>
      <c r="E25" s="175"/>
      <c r="F25" s="175"/>
      <c r="G25" s="175"/>
      <c r="H25" s="175"/>
      <c r="I25" s="175"/>
      <c r="J25" s="175"/>
      <c r="K25" s="175"/>
      <c r="L25" s="175"/>
      <c r="M25" s="175"/>
      <c r="N25" s="175"/>
      <c r="O25" s="175"/>
      <c r="P25" s="175"/>
      <c r="Q25" s="175"/>
      <c r="R25" s="175"/>
      <c r="S25" s="175"/>
      <c r="T25" s="175"/>
    </row>
    <row r="26" spans="1:20" x14ac:dyDescent="0.35">
      <c r="A26" s="175"/>
      <c r="B26" s="175"/>
      <c r="C26" s="175"/>
      <c r="D26" s="175"/>
      <c r="E26" s="175"/>
      <c r="F26" s="175"/>
      <c r="G26" s="175"/>
      <c r="H26" s="175"/>
      <c r="I26" s="175"/>
      <c r="J26" s="175"/>
      <c r="K26" s="175"/>
      <c r="L26" s="175"/>
      <c r="M26" s="175"/>
      <c r="N26" s="175"/>
      <c r="O26" s="175"/>
      <c r="P26" s="175"/>
      <c r="Q26" s="175"/>
      <c r="R26" s="175"/>
      <c r="S26" s="175"/>
      <c r="T26" s="175"/>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173" t="s">
        <v>4162</v>
      </c>
      <c r="C31" s="173"/>
      <c r="D31" s="173"/>
      <c r="E31" s="173"/>
      <c r="F31" s="173"/>
      <c r="G31" s="97"/>
      <c r="H31" s="177" t="s">
        <v>4163</v>
      </c>
      <c r="I31" s="177"/>
      <c r="J31" s="177"/>
      <c r="K31" s="177"/>
      <c r="L31" s="177"/>
      <c r="M31" s="177"/>
      <c r="N31" s="177"/>
      <c r="O31" s="177"/>
      <c r="P31" s="177"/>
      <c r="Q31" s="177"/>
      <c r="R31" s="177"/>
      <c r="S31" s="177"/>
      <c r="T31" s="97"/>
    </row>
    <row r="32" spans="1:20" x14ac:dyDescent="0.35">
      <c r="A32" s="97"/>
      <c r="B32" s="173"/>
      <c r="C32" s="173"/>
      <c r="D32" s="173"/>
      <c r="E32" s="173"/>
      <c r="F32" s="173"/>
      <c r="G32" s="97"/>
      <c r="H32" s="177"/>
      <c r="I32" s="177"/>
      <c r="J32" s="177"/>
      <c r="K32" s="177"/>
      <c r="L32" s="177"/>
      <c r="M32" s="177"/>
      <c r="N32" s="177"/>
      <c r="O32" s="177"/>
      <c r="P32" s="177"/>
      <c r="Q32" s="177"/>
      <c r="R32" s="177"/>
      <c r="S32" s="177"/>
      <c r="T32" s="97"/>
    </row>
    <row r="33" spans="1:20" ht="14.5" customHeight="1" x14ac:dyDescent="0.35">
      <c r="A33" s="97"/>
      <c r="B33" s="173"/>
      <c r="C33" s="173"/>
      <c r="D33" s="173"/>
      <c r="E33" s="173"/>
      <c r="F33" s="173"/>
      <c r="G33" s="97"/>
      <c r="H33" s="177"/>
      <c r="I33" s="177"/>
      <c r="J33" s="177"/>
      <c r="K33" s="177"/>
      <c r="L33" s="177"/>
      <c r="M33" s="177"/>
      <c r="N33" s="177"/>
      <c r="O33" s="177"/>
      <c r="P33" s="177"/>
      <c r="Q33" s="177"/>
      <c r="R33" s="177"/>
      <c r="S33" s="177"/>
      <c r="T33" s="97"/>
    </row>
    <row r="34" spans="1:20" ht="14.5" customHeight="1" x14ac:dyDescent="0.35">
      <c r="A34" s="97"/>
      <c r="B34" s="173"/>
      <c r="C34" s="173"/>
      <c r="D34" s="173"/>
      <c r="E34" s="173"/>
      <c r="F34" s="173"/>
      <c r="G34" s="97"/>
      <c r="H34" s="177"/>
      <c r="I34" s="177"/>
      <c r="J34" s="177"/>
      <c r="K34" s="177"/>
      <c r="L34" s="177"/>
      <c r="M34" s="177"/>
      <c r="N34" s="177"/>
      <c r="O34" s="177"/>
      <c r="P34" s="177"/>
      <c r="Q34" s="177"/>
      <c r="R34" s="177"/>
      <c r="S34" s="177"/>
      <c r="T34" s="97"/>
    </row>
    <row r="35" spans="1:20" ht="14.5" customHeight="1" x14ac:dyDescent="0.35">
      <c r="A35" s="97"/>
      <c r="B35" s="173"/>
      <c r="C35" s="173"/>
      <c r="D35" s="173"/>
      <c r="E35" s="173"/>
      <c r="F35" s="173"/>
      <c r="G35" s="97"/>
      <c r="H35" s="177"/>
      <c r="I35" s="177"/>
      <c r="J35" s="177"/>
      <c r="K35" s="177"/>
      <c r="L35" s="177"/>
      <c r="M35" s="177"/>
      <c r="N35" s="177"/>
      <c r="O35" s="177"/>
      <c r="P35" s="177"/>
      <c r="Q35" s="177"/>
      <c r="R35" s="177"/>
      <c r="S35" s="177"/>
      <c r="T35" s="97"/>
    </row>
    <row r="36" spans="1:20" ht="14.5" customHeight="1" x14ac:dyDescent="0.35">
      <c r="A36" s="97"/>
      <c r="B36" s="173"/>
      <c r="C36" s="173"/>
      <c r="D36" s="173"/>
      <c r="E36" s="173"/>
      <c r="F36" s="173"/>
      <c r="G36" s="165"/>
      <c r="H36" s="177"/>
      <c r="I36" s="177"/>
      <c r="J36" s="177"/>
      <c r="K36" s="177"/>
      <c r="L36" s="177"/>
      <c r="M36" s="177"/>
      <c r="N36" s="177"/>
      <c r="O36" s="177"/>
      <c r="P36" s="177"/>
      <c r="Q36" s="177"/>
      <c r="R36" s="177"/>
      <c r="S36" s="177"/>
      <c r="T36" s="97"/>
    </row>
    <row r="37" spans="1:20" ht="14.5" customHeight="1" x14ac:dyDescent="0.35">
      <c r="A37" s="97"/>
      <c r="B37" s="173"/>
      <c r="C37" s="173"/>
      <c r="D37" s="173"/>
      <c r="E37" s="173"/>
      <c r="F37" s="173"/>
      <c r="G37" s="97"/>
      <c r="H37" s="177"/>
      <c r="I37" s="177"/>
      <c r="J37" s="177"/>
      <c r="K37" s="177"/>
      <c r="L37" s="177"/>
      <c r="M37" s="177"/>
      <c r="N37" s="177"/>
      <c r="O37" s="177"/>
      <c r="P37" s="177"/>
      <c r="Q37" s="177"/>
      <c r="R37" s="177"/>
      <c r="S37" s="177"/>
      <c r="T37" s="97"/>
    </row>
    <row r="38" spans="1:20" ht="14.5" customHeight="1" x14ac:dyDescent="0.35">
      <c r="A38" s="97"/>
      <c r="B38" s="173"/>
      <c r="C38" s="173"/>
      <c r="D38" s="173"/>
      <c r="E38" s="173"/>
      <c r="F38" s="173"/>
      <c r="G38" s="97"/>
      <c r="H38" s="177"/>
      <c r="I38" s="177"/>
      <c r="J38" s="177"/>
      <c r="K38" s="177"/>
      <c r="L38" s="177"/>
      <c r="M38" s="177"/>
      <c r="N38" s="177"/>
      <c r="O38" s="177"/>
      <c r="P38" s="177"/>
      <c r="Q38" s="177"/>
      <c r="R38" s="177"/>
      <c r="S38" s="177"/>
      <c r="T38" s="97"/>
    </row>
    <row r="39" spans="1:20" x14ac:dyDescent="0.35">
      <c r="A39" s="97"/>
      <c r="B39" s="173"/>
      <c r="C39" s="173"/>
      <c r="D39" s="173"/>
      <c r="E39" s="173"/>
      <c r="F39" s="173"/>
      <c r="G39" s="97"/>
      <c r="H39" s="177"/>
      <c r="I39" s="177"/>
      <c r="J39" s="177"/>
      <c r="K39" s="177"/>
      <c r="L39" s="177"/>
      <c r="M39" s="177"/>
      <c r="N39" s="177"/>
      <c r="O39" s="177"/>
      <c r="P39" s="177"/>
      <c r="Q39" s="177"/>
      <c r="R39" s="177"/>
      <c r="S39" s="177"/>
      <c r="T39" s="97"/>
    </row>
    <row r="40" spans="1:20" x14ac:dyDescent="0.35">
      <c r="A40" s="97"/>
      <c r="B40" s="173"/>
      <c r="C40" s="173"/>
      <c r="D40" s="173"/>
      <c r="E40" s="173"/>
      <c r="F40" s="173"/>
      <c r="G40" s="97"/>
      <c r="H40" s="177"/>
      <c r="I40" s="177"/>
      <c r="J40" s="177"/>
      <c r="K40" s="177"/>
      <c r="L40" s="177"/>
      <c r="M40" s="177"/>
      <c r="N40" s="177"/>
      <c r="O40" s="177"/>
      <c r="P40" s="177"/>
      <c r="Q40" s="177"/>
      <c r="R40" s="177"/>
      <c r="S40" s="177"/>
      <c r="T40" s="97"/>
    </row>
    <row r="41" spans="1:20" x14ac:dyDescent="0.35">
      <c r="A41" s="97"/>
      <c r="B41" s="173"/>
      <c r="C41" s="173"/>
      <c r="D41" s="173"/>
      <c r="E41" s="173"/>
      <c r="F41" s="173"/>
      <c r="G41" s="97"/>
      <c r="H41" s="177"/>
      <c r="I41" s="177"/>
      <c r="J41" s="177"/>
      <c r="K41" s="177"/>
      <c r="L41" s="177"/>
      <c r="M41" s="177"/>
      <c r="N41" s="177"/>
      <c r="O41" s="177"/>
      <c r="P41" s="177"/>
      <c r="Q41" s="177"/>
      <c r="R41" s="177"/>
      <c r="S41" s="177"/>
      <c r="T41" s="97"/>
    </row>
    <row r="42" spans="1:20" ht="14.5" customHeight="1" x14ac:dyDescent="0.35">
      <c r="A42" s="97"/>
      <c r="B42" s="173"/>
      <c r="C42" s="173"/>
      <c r="D42" s="173"/>
      <c r="E42" s="173"/>
      <c r="F42" s="173"/>
      <c r="G42" s="97"/>
      <c r="H42" s="177"/>
      <c r="I42" s="177"/>
      <c r="J42" s="177"/>
      <c r="K42" s="177"/>
      <c r="L42" s="177"/>
      <c r="M42" s="177"/>
      <c r="N42" s="177"/>
      <c r="O42" s="177"/>
      <c r="P42" s="177"/>
      <c r="Q42" s="177"/>
      <c r="R42" s="177"/>
      <c r="S42" s="177"/>
      <c r="T42" s="97"/>
    </row>
    <row r="43" spans="1:20" ht="14.5" customHeight="1" x14ac:dyDescent="0.35">
      <c r="A43" s="97"/>
      <c r="B43" s="173"/>
      <c r="C43" s="173"/>
      <c r="D43" s="173"/>
      <c r="E43" s="173"/>
      <c r="F43" s="173"/>
      <c r="G43" s="97"/>
      <c r="H43" s="177"/>
      <c r="I43" s="177"/>
      <c r="J43" s="177"/>
      <c r="K43" s="177"/>
      <c r="L43" s="177"/>
      <c r="M43" s="177"/>
      <c r="N43" s="177"/>
      <c r="O43" s="177"/>
      <c r="P43" s="177"/>
      <c r="Q43" s="177"/>
      <c r="R43" s="177"/>
      <c r="S43" s="177"/>
      <c r="T43" s="97"/>
    </row>
    <row r="44" spans="1:20" ht="14.5" customHeight="1" x14ac:dyDescent="0.35">
      <c r="A44" s="97"/>
      <c r="B44" s="173"/>
      <c r="C44" s="173"/>
      <c r="D44" s="173"/>
      <c r="E44" s="173"/>
      <c r="F44" s="173"/>
      <c r="G44" s="97"/>
      <c r="H44" s="177"/>
      <c r="I44" s="177"/>
      <c r="J44" s="177"/>
      <c r="K44" s="177"/>
      <c r="L44" s="177"/>
      <c r="M44" s="177"/>
      <c r="N44" s="177"/>
      <c r="O44" s="177"/>
      <c r="P44" s="177"/>
      <c r="Q44" s="177"/>
      <c r="R44" s="177"/>
      <c r="S44" s="177"/>
      <c r="T44" s="97"/>
    </row>
    <row r="45" spans="1:20" ht="14.5" customHeight="1" x14ac:dyDescent="0.35">
      <c r="A45" s="97"/>
      <c r="B45" s="173"/>
      <c r="C45" s="173"/>
      <c r="D45" s="173"/>
      <c r="E45" s="173"/>
      <c r="F45" s="173"/>
      <c r="G45" s="97"/>
      <c r="H45" s="177"/>
      <c r="I45" s="177"/>
      <c r="J45" s="177"/>
      <c r="K45" s="177"/>
      <c r="L45" s="177"/>
      <c r="M45" s="177"/>
      <c r="N45" s="177"/>
      <c r="O45" s="177"/>
      <c r="P45" s="177"/>
      <c r="Q45" s="177"/>
      <c r="R45" s="177"/>
      <c r="S45" s="177"/>
      <c r="T45" s="97"/>
    </row>
    <row r="46" spans="1:20" ht="14.5" customHeight="1" x14ac:dyDescent="0.35">
      <c r="A46" s="97"/>
      <c r="B46" s="173"/>
      <c r="C46" s="173"/>
      <c r="D46" s="173"/>
      <c r="E46" s="173"/>
      <c r="F46" s="173"/>
      <c r="G46" s="97"/>
      <c r="H46" s="177"/>
      <c r="I46" s="177"/>
      <c r="J46" s="177"/>
      <c r="K46" s="177"/>
      <c r="L46" s="177"/>
      <c r="M46" s="177"/>
      <c r="N46" s="177"/>
      <c r="O46" s="177"/>
      <c r="P46" s="177"/>
      <c r="Q46" s="177"/>
      <c r="R46" s="177"/>
      <c r="S46" s="177"/>
      <c r="T46" s="97"/>
    </row>
    <row r="47" spans="1:20" ht="14.5" customHeight="1" x14ac:dyDescent="0.35">
      <c r="A47" s="97"/>
      <c r="B47" s="173"/>
      <c r="C47" s="173"/>
      <c r="D47" s="173"/>
      <c r="E47" s="173"/>
      <c r="F47" s="173"/>
      <c r="G47" s="97"/>
      <c r="H47" s="177"/>
      <c r="I47" s="177"/>
      <c r="J47" s="177"/>
      <c r="K47" s="177"/>
      <c r="L47" s="177"/>
      <c r="M47" s="177"/>
      <c r="N47" s="177"/>
      <c r="O47" s="177"/>
      <c r="P47" s="177"/>
      <c r="Q47" s="177"/>
      <c r="R47" s="177"/>
      <c r="S47" s="177"/>
      <c r="T47" s="97"/>
    </row>
    <row r="48" spans="1:20" x14ac:dyDescent="0.35">
      <c r="A48" s="97"/>
      <c r="B48" s="173"/>
      <c r="C48" s="173"/>
      <c r="D48" s="173"/>
      <c r="E48" s="173"/>
      <c r="F48" s="173"/>
      <c r="G48" s="97"/>
      <c r="H48" s="177"/>
      <c r="I48" s="177"/>
      <c r="J48" s="177"/>
      <c r="K48" s="177"/>
      <c r="L48" s="177"/>
      <c r="M48" s="177"/>
      <c r="N48" s="177"/>
      <c r="O48" s="177"/>
      <c r="P48" s="177"/>
      <c r="Q48" s="177"/>
      <c r="R48" s="177"/>
      <c r="S48" s="177"/>
      <c r="T48" s="97"/>
    </row>
    <row r="49" spans="1:20" x14ac:dyDescent="0.35">
      <c r="A49" s="97"/>
      <c r="B49" s="173"/>
      <c r="C49" s="173"/>
      <c r="D49" s="173"/>
      <c r="E49" s="173"/>
      <c r="F49" s="173"/>
      <c r="G49" s="97"/>
      <c r="H49" s="177"/>
      <c r="I49" s="177"/>
      <c r="J49" s="177"/>
      <c r="K49" s="177"/>
      <c r="L49" s="177"/>
      <c r="M49" s="177"/>
      <c r="N49" s="177"/>
      <c r="O49" s="177"/>
      <c r="P49" s="177"/>
      <c r="Q49" s="177"/>
      <c r="R49" s="177"/>
      <c r="S49" s="177"/>
      <c r="T49" s="97"/>
    </row>
    <row r="50" spans="1:20" x14ac:dyDescent="0.35">
      <c r="A50" s="97"/>
      <c r="B50" s="173"/>
      <c r="C50" s="173"/>
      <c r="D50" s="173"/>
      <c r="E50" s="173"/>
      <c r="F50" s="173"/>
      <c r="G50" s="97"/>
      <c r="H50" s="177"/>
      <c r="I50" s="177"/>
      <c r="J50" s="177"/>
      <c r="K50" s="177"/>
      <c r="L50" s="177"/>
      <c r="M50" s="177"/>
      <c r="N50" s="177"/>
      <c r="O50" s="177"/>
      <c r="P50" s="177"/>
      <c r="Q50" s="177"/>
      <c r="R50" s="177"/>
      <c r="S50" s="177"/>
      <c r="T50" s="97"/>
    </row>
    <row r="51" spans="1:20" ht="14.5" customHeight="1" x14ac:dyDescent="0.35">
      <c r="A51" s="97"/>
      <c r="B51" s="173"/>
      <c r="C51" s="173"/>
      <c r="D51" s="173"/>
      <c r="E51" s="173"/>
      <c r="F51" s="173"/>
      <c r="G51" s="97"/>
      <c r="H51" s="177"/>
      <c r="I51" s="177"/>
      <c r="J51" s="177"/>
      <c r="K51" s="177"/>
      <c r="L51" s="177"/>
      <c r="M51" s="177"/>
      <c r="N51" s="177"/>
      <c r="O51" s="177"/>
      <c r="P51" s="177"/>
      <c r="Q51" s="177"/>
      <c r="R51" s="177"/>
      <c r="S51" s="177"/>
      <c r="T51" s="97"/>
    </row>
    <row r="52" spans="1:20" ht="14.5" customHeight="1" x14ac:dyDescent="0.35">
      <c r="A52" s="97"/>
      <c r="B52" s="97"/>
      <c r="C52" s="97"/>
      <c r="D52" s="97"/>
      <c r="E52" s="97"/>
      <c r="F52" s="97"/>
      <c r="G52" s="97"/>
      <c r="H52" s="177"/>
      <c r="I52" s="177"/>
      <c r="J52" s="177"/>
      <c r="K52" s="177"/>
      <c r="L52" s="177"/>
      <c r="M52" s="177"/>
      <c r="N52" s="177"/>
      <c r="O52" s="177"/>
      <c r="P52" s="177"/>
      <c r="Q52" s="177"/>
      <c r="R52" s="177"/>
      <c r="S52" s="177"/>
      <c r="T52" s="97"/>
    </row>
    <row r="53" spans="1:20" ht="14.5" customHeight="1" x14ac:dyDescent="0.35">
      <c r="A53" s="97"/>
      <c r="B53" s="97"/>
      <c r="C53" s="97"/>
      <c r="D53" s="97"/>
      <c r="E53" s="97"/>
      <c r="F53" s="97"/>
      <c r="G53" s="97"/>
      <c r="H53" s="177"/>
      <c r="I53" s="177"/>
      <c r="J53" s="177"/>
      <c r="K53" s="177"/>
      <c r="L53" s="177"/>
      <c r="M53" s="177"/>
      <c r="N53" s="177"/>
      <c r="O53" s="177"/>
      <c r="P53" s="177"/>
      <c r="Q53" s="177"/>
      <c r="R53" s="177"/>
      <c r="S53" s="177"/>
      <c r="T53" s="97"/>
    </row>
    <row r="54" spans="1:20" ht="14.5" customHeight="1" x14ac:dyDescent="0.35">
      <c r="A54" s="97"/>
      <c r="B54" s="97"/>
      <c r="C54" s="97"/>
      <c r="D54" s="97"/>
      <c r="E54" s="97"/>
      <c r="F54" s="97"/>
      <c r="G54" s="97"/>
      <c r="H54" s="177"/>
      <c r="I54" s="177"/>
      <c r="J54" s="177"/>
      <c r="K54" s="177"/>
      <c r="L54" s="177"/>
      <c r="M54" s="177"/>
      <c r="N54" s="177"/>
      <c r="O54" s="177"/>
      <c r="P54" s="177"/>
      <c r="Q54" s="177"/>
      <c r="R54" s="177"/>
      <c r="S54" s="177"/>
      <c r="T54" s="97"/>
    </row>
    <row r="55" spans="1:20" ht="14.5" customHeight="1" x14ac:dyDescent="0.35">
      <c r="A55" s="97"/>
      <c r="B55" s="97"/>
      <c r="C55" s="97"/>
      <c r="D55" s="97"/>
      <c r="E55" s="97"/>
      <c r="F55" s="97"/>
      <c r="G55" s="97"/>
      <c r="H55" s="177"/>
      <c r="I55" s="177"/>
      <c r="J55" s="177"/>
      <c r="K55" s="177"/>
      <c r="L55" s="177"/>
      <c r="M55" s="177"/>
      <c r="N55" s="177"/>
      <c r="O55" s="177"/>
      <c r="P55" s="177"/>
      <c r="Q55" s="177"/>
      <c r="R55" s="177"/>
      <c r="S55" s="177"/>
      <c r="T55" s="97"/>
    </row>
    <row r="56" spans="1:20" ht="14.5" customHeight="1" x14ac:dyDescent="0.35">
      <c r="A56" s="97"/>
      <c r="B56" s="97"/>
      <c r="C56" s="97"/>
      <c r="D56" s="97"/>
      <c r="E56" s="97"/>
      <c r="F56" s="97"/>
      <c r="G56" s="97"/>
      <c r="H56" s="177"/>
      <c r="I56" s="177"/>
      <c r="J56" s="177"/>
      <c r="K56" s="177"/>
      <c r="L56" s="177"/>
      <c r="M56" s="177"/>
      <c r="N56" s="177"/>
      <c r="O56" s="177"/>
      <c r="P56" s="177"/>
      <c r="Q56" s="177"/>
      <c r="R56" s="177"/>
      <c r="S56" s="177"/>
      <c r="T56" s="97"/>
    </row>
    <row r="57" spans="1:20" x14ac:dyDescent="0.35">
      <c r="A57" s="97"/>
      <c r="B57" s="97"/>
      <c r="C57" s="97"/>
      <c r="D57" s="97"/>
      <c r="E57" s="97"/>
      <c r="F57" s="97"/>
      <c r="G57" s="97"/>
      <c r="H57" s="177"/>
      <c r="I57" s="177"/>
      <c r="J57" s="177"/>
      <c r="K57" s="177"/>
      <c r="L57" s="177"/>
      <c r="M57" s="177"/>
      <c r="N57" s="177"/>
      <c r="O57" s="177"/>
      <c r="P57" s="177"/>
      <c r="Q57" s="177"/>
      <c r="R57" s="177"/>
      <c r="S57" s="177"/>
      <c r="T57" s="97"/>
    </row>
    <row r="58" spans="1:20" x14ac:dyDescent="0.35">
      <c r="A58" s="97"/>
      <c r="B58" s="97"/>
      <c r="C58" s="97"/>
      <c r="D58" s="97"/>
      <c r="E58" s="97"/>
      <c r="F58" s="97"/>
      <c r="G58" s="97"/>
      <c r="H58" s="177"/>
      <c r="I58" s="177"/>
      <c r="J58" s="177"/>
      <c r="K58" s="177"/>
      <c r="L58" s="177"/>
      <c r="M58" s="177"/>
      <c r="N58" s="177"/>
      <c r="O58" s="177"/>
      <c r="P58" s="177"/>
      <c r="Q58" s="177"/>
      <c r="R58" s="177"/>
      <c r="S58" s="177"/>
      <c r="T58" s="97"/>
    </row>
    <row r="59" spans="1:20" x14ac:dyDescent="0.35">
      <c r="A59" s="97"/>
      <c r="B59" s="97"/>
      <c r="C59" s="97"/>
      <c r="D59" s="97"/>
      <c r="E59" s="97"/>
      <c r="F59" s="97"/>
      <c r="G59" s="97"/>
      <c r="H59" s="177"/>
      <c r="I59" s="177"/>
      <c r="J59" s="177"/>
      <c r="K59" s="177"/>
      <c r="L59" s="177"/>
      <c r="M59" s="177"/>
      <c r="N59" s="177"/>
      <c r="O59" s="177"/>
      <c r="P59" s="177"/>
      <c r="Q59" s="177"/>
      <c r="R59" s="177"/>
      <c r="S59" s="177"/>
      <c r="T59" s="97"/>
    </row>
    <row r="60" spans="1:20" x14ac:dyDescent="0.35">
      <c r="A60" s="97"/>
      <c r="B60" s="97"/>
      <c r="C60" s="97"/>
      <c r="D60" s="97"/>
      <c r="E60" s="97"/>
      <c r="F60" s="97"/>
      <c r="G60" s="97"/>
      <c r="H60" s="177"/>
      <c r="I60" s="177"/>
      <c r="J60" s="177"/>
      <c r="K60" s="177"/>
      <c r="L60" s="177"/>
      <c r="M60" s="177"/>
      <c r="N60" s="177"/>
      <c r="O60" s="177"/>
      <c r="P60" s="177"/>
      <c r="Q60" s="177"/>
      <c r="R60" s="177"/>
      <c r="S60" s="177"/>
      <c r="T60" s="97"/>
    </row>
    <row r="61" spans="1:20" x14ac:dyDescent="0.35">
      <c r="A61" s="97"/>
      <c r="B61" s="97"/>
      <c r="C61" s="97"/>
      <c r="D61" s="97"/>
      <c r="E61" s="97"/>
      <c r="F61" s="97"/>
      <c r="G61" s="97"/>
      <c r="H61" s="177"/>
      <c r="I61" s="177"/>
      <c r="J61" s="177"/>
      <c r="K61" s="177"/>
      <c r="L61" s="177"/>
      <c r="M61" s="177"/>
      <c r="N61" s="177"/>
      <c r="O61" s="177"/>
      <c r="P61" s="177"/>
      <c r="Q61" s="177"/>
      <c r="R61" s="177"/>
      <c r="S61" s="177"/>
      <c r="T61" s="97"/>
    </row>
    <row r="62" spans="1:20" x14ac:dyDescent="0.35">
      <c r="A62" s="97"/>
      <c r="B62" s="97"/>
      <c r="C62" s="97"/>
      <c r="D62" s="97"/>
      <c r="E62" s="97"/>
      <c r="F62" s="97"/>
      <c r="G62" s="97"/>
      <c r="H62" s="177"/>
      <c r="I62" s="177"/>
      <c r="J62" s="177"/>
      <c r="K62" s="177"/>
      <c r="L62" s="177"/>
      <c r="M62" s="177"/>
      <c r="N62" s="177"/>
      <c r="O62" s="177"/>
      <c r="P62" s="177"/>
      <c r="Q62" s="177"/>
      <c r="R62" s="177"/>
      <c r="S62" s="17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H40" sqref="H40"/>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175" t="s">
        <v>4156</v>
      </c>
      <c r="B25" s="175"/>
      <c r="C25" s="175"/>
      <c r="D25" s="175"/>
      <c r="E25" s="175"/>
      <c r="F25" s="175"/>
      <c r="G25" s="175"/>
      <c r="H25" s="175"/>
      <c r="I25" s="175"/>
      <c r="J25" s="175"/>
      <c r="K25" s="175"/>
      <c r="L25" s="175"/>
      <c r="M25" s="175"/>
      <c r="N25" s="175"/>
      <c r="O25" s="175"/>
      <c r="P25" s="175"/>
      <c r="Q25" s="175"/>
      <c r="R25" s="175"/>
      <c r="S25" s="175"/>
      <c r="T25" s="175"/>
    </row>
    <row r="26" spans="1:20" x14ac:dyDescent="0.35">
      <c r="A26" s="175"/>
      <c r="B26" s="175"/>
      <c r="C26" s="175"/>
      <c r="D26" s="175"/>
      <c r="E26" s="175"/>
      <c r="F26" s="175"/>
      <c r="G26" s="175"/>
      <c r="H26" s="175"/>
      <c r="I26" s="175"/>
      <c r="J26" s="175"/>
      <c r="K26" s="175"/>
      <c r="L26" s="175"/>
      <c r="M26" s="175"/>
      <c r="N26" s="175"/>
      <c r="O26" s="175"/>
      <c r="P26" s="175"/>
      <c r="Q26" s="175"/>
      <c r="R26" s="175"/>
      <c r="S26" s="175"/>
      <c r="T26" s="175"/>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173" t="s">
        <v>4154</v>
      </c>
      <c r="C31" s="176"/>
      <c r="D31" s="176"/>
      <c r="E31" s="176"/>
      <c r="F31" s="176"/>
      <c r="G31" s="97"/>
      <c r="H31" s="97"/>
      <c r="I31" s="97"/>
      <c r="J31" s="177" t="s">
        <v>2815</v>
      </c>
      <c r="K31" s="177"/>
      <c r="L31" s="177"/>
      <c r="M31" s="177"/>
      <c r="N31" s="177"/>
      <c r="O31" s="177"/>
      <c r="P31" s="177"/>
      <c r="Q31" s="177"/>
      <c r="R31" s="97"/>
      <c r="S31" s="97"/>
      <c r="T31" s="97"/>
    </row>
    <row r="32" spans="1:20" x14ac:dyDescent="0.35">
      <c r="A32" s="97"/>
      <c r="B32" s="176"/>
      <c r="C32" s="176"/>
      <c r="D32" s="176"/>
      <c r="E32" s="176"/>
      <c r="F32" s="176"/>
      <c r="G32" s="97"/>
      <c r="H32" s="97"/>
      <c r="I32" s="97"/>
      <c r="J32" s="177"/>
      <c r="K32" s="177"/>
      <c r="L32" s="177"/>
      <c r="M32" s="177"/>
      <c r="N32" s="177"/>
      <c r="O32" s="177"/>
      <c r="P32" s="177"/>
      <c r="Q32" s="177"/>
      <c r="R32" s="97"/>
      <c r="S32" s="97"/>
      <c r="T32" s="97"/>
    </row>
    <row r="33" spans="1:20" ht="14.5" customHeight="1" x14ac:dyDescent="0.35">
      <c r="A33" s="97"/>
      <c r="B33" s="176"/>
      <c r="C33" s="176"/>
      <c r="D33" s="176"/>
      <c r="E33" s="176"/>
      <c r="F33" s="176"/>
      <c r="G33" s="97"/>
      <c r="H33" s="97"/>
      <c r="I33" s="97"/>
      <c r="J33" s="177"/>
      <c r="K33" s="177"/>
      <c r="L33" s="177"/>
      <c r="M33" s="177"/>
      <c r="N33" s="177"/>
      <c r="O33" s="177"/>
      <c r="P33" s="177"/>
      <c r="Q33" s="177"/>
      <c r="R33" s="97"/>
      <c r="S33" s="97"/>
      <c r="T33" s="97"/>
    </row>
    <row r="34" spans="1:20" ht="14.5" customHeight="1" x14ac:dyDescent="0.35">
      <c r="A34" s="97"/>
      <c r="B34" s="176"/>
      <c r="C34" s="176"/>
      <c r="D34" s="176"/>
      <c r="E34" s="176"/>
      <c r="F34" s="176"/>
      <c r="G34" s="97"/>
      <c r="H34" s="97"/>
      <c r="I34" s="97"/>
      <c r="J34" s="177"/>
      <c r="K34" s="177"/>
      <c r="L34" s="177"/>
      <c r="M34" s="177"/>
      <c r="N34" s="177"/>
      <c r="O34" s="177"/>
      <c r="P34" s="177"/>
      <c r="Q34" s="177"/>
      <c r="R34" s="97"/>
      <c r="S34" s="97"/>
      <c r="T34" s="97"/>
    </row>
    <row r="35" spans="1:20" ht="14.5" customHeight="1" x14ac:dyDescent="0.35">
      <c r="A35" s="97"/>
      <c r="B35" s="176"/>
      <c r="C35" s="176"/>
      <c r="D35" s="176"/>
      <c r="E35" s="176"/>
      <c r="F35" s="176"/>
      <c r="G35" s="97"/>
      <c r="H35" s="97"/>
      <c r="I35" s="97"/>
      <c r="J35" s="177"/>
      <c r="K35" s="177"/>
      <c r="L35" s="177"/>
      <c r="M35" s="177"/>
      <c r="N35" s="177"/>
      <c r="O35" s="177"/>
      <c r="P35" s="177"/>
      <c r="Q35" s="177"/>
      <c r="R35" s="97"/>
      <c r="S35" s="97"/>
      <c r="T35" s="97"/>
    </row>
    <row r="36" spans="1:20" ht="14.5" customHeight="1" x14ac:dyDescent="0.35">
      <c r="A36" s="97"/>
      <c r="B36" s="176"/>
      <c r="C36" s="176"/>
      <c r="D36" s="176"/>
      <c r="E36" s="176"/>
      <c r="F36" s="176"/>
      <c r="G36" s="97"/>
      <c r="H36" s="97"/>
      <c r="I36" s="97"/>
      <c r="J36" s="177"/>
      <c r="K36" s="177"/>
      <c r="L36" s="177"/>
      <c r="M36" s="177"/>
      <c r="N36" s="177"/>
      <c r="O36" s="177"/>
      <c r="P36" s="177"/>
      <c r="Q36" s="177"/>
      <c r="R36" s="97"/>
      <c r="S36" s="97"/>
      <c r="T36" s="97"/>
    </row>
    <row r="37" spans="1:20" ht="14.5" customHeight="1" x14ac:dyDescent="0.35">
      <c r="A37" s="97"/>
      <c r="B37" s="176"/>
      <c r="C37" s="176"/>
      <c r="D37" s="176"/>
      <c r="E37" s="176"/>
      <c r="F37" s="176"/>
      <c r="G37" s="97"/>
      <c r="H37" s="97"/>
      <c r="I37" s="97"/>
      <c r="J37" s="177"/>
      <c r="K37" s="177"/>
      <c r="L37" s="177"/>
      <c r="M37" s="177"/>
      <c r="N37" s="177"/>
      <c r="O37" s="177"/>
      <c r="P37" s="177"/>
      <c r="Q37" s="177"/>
      <c r="R37" s="97"/>
      <c r="S37" s="97"/>
      <c r="T37" s="97"/>
    </row>
    <row r="38" spans="1:20" ht="14.5" customHeight="1" x14ac:dyDescent="0.35">
      <c r="A38" s="97"/>
      <c r="B38" s="176"/>
      <c r="C38" s="176"/>
      <c r="D38" s="176"/>
      <c r="E38" s="176"/>
      <c r="F38" s="176"/>
      <c r="G38" s="97"/>
      <c r="H38" s="97"/>
      <c r="I38" s="97"/>
      <c r="J38" s="177"/>
      <c r="K38" s="177"/>
      <c r="L38" s="177"/>
      <c r="M38" s="177"/>
      <c r="N38" s="177"/>
      <c r="O38" s="177"/>
      <c r="P38" s="177"/>
      <c r="Q38" s="177"/>
      <c r="R38" s="97"/>
      <c r="S38" s="97"/>
      <c r="T38" s="97"/>
    </row>
    <row r="39" spans="1:20" x14ac:dyDescent="0.35">
      <c r="A39" s="97"/>
      <c r="B39" s="176"/>
      <c r="C39" s="176"/>
      <c r="D39" s="176"/>
      <c r="E39" s="176"/>
      <c r="F39" s="176"/>
      <c r="G39" s="97"/>
      <c r="H39" s="97"/>
      <c r="I39" s="97"/>
      <c r="J39" s="177"/>
      <c r="K39" s="177"/>
      <c r="L39" s="177"/>
      <c r="M39" s="177"/>
      <c r="N39" s="177"/>
      <c r="O39" s="177"/>
      <c r="P39" s="177"/>
      <c r="Q39" s="177"/>
      <c r="R39" s="97"/>
      <c r="S39" s="97"/>
      <c r="T39" s="97"/>
    </row>
    <row r="40" spans="1:20" x14ac:dyDescent="0.35">
      <c r="A40" s="97"/>
      <c r="B40" s="176"/>
      <c r="C40" s="176"/>
      <c r="D40" s="176"/>
      <c r="E40" s="176"/>
      <c r="F40" s="176"/>
      <c r="G40" s="97"/>
      <c r="H40" s="97"/>
      <c r="I40" s="97"/>
      <c r="J40" s="177"/>
      <c r="K40" s="177"/>
      <c r="L40" s="177"/>
      <c r="M40" s="177"/>
      <c r="N40" s="177"/>
      <c r="O40" s="177"/>
      <c r="P40" s="177"/>
      <c r="Q40" s="177"/>
      <c r="R40" s="97"/>
      <c r="S40" s="97"/>
      <c r="T40" s="97"/>
    </row>
    <row r="41" spans="1:20" x14ac:dyDescent="0.35">
      <c r="A41" s="97"/>
      <c r="B41" s="176"/>
      <c r="C41" s="176"/>
      <c r="D41" s="176"/>
      <c r="E41" s="176"/>
      <c r="F41" s="176"/>
      <c r="G41" s="97"/>
      <c r="H41" s="97"/>
      <c r="I41" s="97"/>
      <c r="J41" s="177"/>
      <c r="K41" s="177"/>
      <c r="L41" s="177"/>
      <c r="M41" s="177"/>
      <c r="N41" s="177"/>
      <c r="O41" s="177"/>
      <c r="P41" s="177"/>
      <c r="Q41" s="177"/>
      <c r="R41" s="97"/>
      <c r="S41" s="97"/>
      <c r="T41" s="97"/>
    </row>
    <row r="42" spans="1:20" ht="14.5" customHeight="1" x14ac:dyDescent="0.35">
      <c r="A42" s="97"/>
      <c r="B42" s="176"/>
      <c r="C42" s="176"/>
      <c r="D42" s="176"/>
      <c r="E42" s="176"/>
      <c r="F42" s="176"/>
      <c r="G42" s="97"/>
      <c r="H42" s="97"/>
      <c r="I42" s="97"/>
      <c r="J42" s="177"/>
      <c r="K42" s="177"/>
      <c r="L42" s="177"/>
      <c r="M42" s="177"/>
      <c r="N42" s="177"/>
      <c r="O42" s="177"/>
      <c r="P42" s="177"/>
      <c r="Q42" s="177"/>
      <c r="R42" s="97"/>
      <c r="S42" s="97"/>
      <c r="T42" s="97"/>
    </row>
    <row r="43" spans="1:20" ht="14.5" customHeight="1" x14ac:dyDescent="0.35">
      <c r="A43" s="97"/>
      <c r="B43" s="176"/>
      <c r="C43" s="176"/>
      <c r="D43" s="176"/>
      <c r="E43" s="176"/>
      <c r="F43" s="176"/>
      <c r="G43" s="97"/>
      <c r="H43" s="97"/>
      <c r="I43" s="97"/>
      <c r="J43" s="177"/>
      <c r="K43" s="177"/>
      <c r="L43" s="177"/>
      <c r="M43" s="177"/>
      <c r="N43" s="177"/>
      <c r="O43" s="177"/>
      <c r="P43" s="177"/>
      <c r="Q43" s="177"/>
      <c r="R43" s="97"/>
      <c r="S43" s="97"/>
      <c r="T43" s="97"/>
    </row>
    <row r="44" spans="1:20" ht="14.5" customHeight="1" x14ac:dyDescent="0.35">
      <c r="A44" s="97"/>
      <c r="B44" s="176"/>
      <c r="C44" s="176"/>
      <c r="D44" s="176"/>
      <c r="E44" s="176"/>
      <c r="F44" s="176"/>
      <c r="G44" s="97"/>
      <c r="H44" s="97"/>
      <c r="I44" s="97"/>
      <c r="J44" s="177"/>
      <c r="K44" s="177"/>
      <c r="L44" s="177"/>
      <c r="M44" s="177"/>
      <c r="N44" s="177"/>
      <c r="O44" s="177"/>
      <c r="P44" s="177"/>
      <c r="Q44" s="177"/>
      <c r="R44" s="97"/>
      <c r="S44" s="97"/>
      <c r="T44" s="97"/>
    </row>
    <row r="45" spans="1:20" ht="14.5" customHeight="1" x14ac:dyDescent="0.35">
      <c r="A45" s="97"/>
      <c r="B45" s="176"/>
      <c r="C45" s="176"/>
      <c r="D45" s="176"/>
      <c r="E45" s="176"/>
      <c r="F45" s="176"/>
      <c r="G45" s="97"/>
      <c r="H45" s="97"/>
      <c r="I45" s="97"/>
      <c r="J45" s="177"/>
      <c r="K45" s="177"/>
      <c r="L45" s="177"/>
      <c r="M45" s="177"/>
      <c r="N45" s="177"/>
      <c r="O45" s="177"/>
      <c r="P45" s="177"/>
      <c r="Q45" s="177"/>
      <c r="R45" s="97"/>
      <c r="S45" s="97"/>
      <c r="T45" s="97"/>
    </row>
    <row r="46" spans="1:20" ht="14.5" customHeight="1" x14ac:dyDescent="0.35">
      <c r="A46" s="97"/>
      <c r="B46" s="97"/>
      <c r="C46" s="97"/>
      <c r="D46" s="97"/>
      <c r="E46" s="97"/>
      <c r="F46" s="97"/>
      <c r="G46" s="97"/>
      <c r="H46" s="97"/>
      <c r="I46" s="97"/>
      <c r="J46" s="177"/>
      <c r="K46" s="177"/>
      <c r="L46" s="177"/>
      <c r="M46" s="177"/>
      <c r="N46" s="177"/>
      <c r="O46" s="177"/>
      <c r="P46" s="177"/>
      <c r="Q46" s="177"/>
      <c r="R46" s="97"/>
      <c r="S46" s="97"/>
      <c r="T46" s="97"/>
    </row>
    <row r="47" spans="1:20" ht="14.5" customHeight="1" x14ac:dyDescent="0.35">
      <c r="A47" s="97"/>
      <c r="B47" s="97"/>
      <c r="C47" s="97"/>
      <c r="D47" s="97"/>
      <c r="E47" s="97"/>
      <c r="F47" s="97"/>
      <c r="G47" s="97"/>
      <c r="H47" s="97"/>
      <c r="I47" s="97"/>
      <c r="J47" s="177"/>
      <c r="K47" s="177"/>
      <c r="L47" s="177"/>
      <c r="M47" s="177"/>
      <c r="N47" s="177"/>
      <c r="O47" s="177"/>
      <c r="P47" s="177"/>
      <c r="Q47" s="177"/>
      <c r="R47" s="97"/>
      <c r="S47" s="97"/>
      <c r="T47" s="97"/>
    </row>
    <row r="48" spans="1:20" x14ac:dyDescent="0.35">
      <c r="A48" s="97"/>
      <c r="B48" s="97"/>
      <c r="C48" s="97"/>
      <c r="D48" s="97"/>
      <c r="E48" s="97"/>
      <c r="F48" s="97"/>
      <c r="G48" s="97"/>
      <c r="H48" s="97"/>
      <c r="I48" s="97"/>
      <c r="J48" s="177"/>
      <c r="K48" s="177"/>
      <c r="L48" s="177"/>
      <c r="M48" s="177"/>
      <c r="N48" s="177"/>
      <c r="O48" s="177"/>
      <c r="P48" s="177"/>
      <c r="Q48" s="177"/>
      <c r="R48" s="97"/>
      <c r="S48" s="97"/>
      <c r="T48" s="97"/>
    </row>
    <row r="49" spans="1:20" x14ac:dyDescent="0.35">
      <c r="A49" s="97"/>
      <c r="B49" s="97"/>
      <c r="C49" s="97"/>
      <c r="D49" s="97"/>
      <c r="E49" s="97"/>
      <c r="F49" s="97"/>
      <c r="G49" s="97"/>
      <c r="H49" s="97"/>
      <c r="I49" s="97"/>
      <c r="J49" s="177"/>
      <c r="K49" s="177"/>
      <c r="L49" s="177"/>
      <c r="M49" s="177"/>
      <c r="N49" s="177"/>
      <c r="O49" s="177"/>
      <c r="P49" s="177"/>
      <c r="Q49" s="177"/>
      <c r="R49" s="97"/>
      <c r="S49" s="97"/>
      <c r="T49" s="97"/>
    </row>
    <row r="50" spans="1:20" x14ac:dyDescent="0.35">
      <c r="A50" s="97"/>
      <c r="B50" s="97"/>
      <c r="C50" s="97"/>
      <c r="D50" s="97"/>
      <c r="E50" s="97"/>
      <c r="F50" s="97"/>
      <c r="G50" s="97"/>
      <c r="H50" s="97"/>
      <c r="I50" s="97"/>
      <c r="J50" s="177"/>
      <c r="K50" s="177"/>
      <c r="L50" s="177"/>
      <c r="M50" s="177"/>
      <c r="N50" s="177"/>
      <c r="O50" s="177"/>
      <c r="P50" s="177"/>
      <c r="Q50" s="177"/>
      <c r="R50" s="97"/>
      <c r="S50" s="97"/>
      <c r="T50" s="97"/>
    </row>
    <row r="51" spans="1:20" ht="14.5" customHeight="1" x14ac:dyDescent="0.35">
      <c r="A51" s="97"/>
      <c r="B51" s="97"/>
      <c r="C51" s="97"/>
      <c r="D51" s="97"/>
      <c r="E51" s="97"/>
      <c r="F51" s="97"/>
      <c r="G51" s="97"/>
      <c r="H51" s="97"/>
      <c r="I51" s="97"/>
      <c r="J51" s="177"/>
      <c r="K51" s="177"/>
      <c r="L51" s="177"/>
      <c r="M51" s="177"/>
      <c r="N51" s="177"/>
      <c r="O51" s="177"/>
      <c r="P51" s="177"/>
      <c r="Q51" s="17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RowHeight="14.5" x14ac:dyDescent="0.35"/>
  <cols>
    <col min="1" max="4" width="8.7265625" style="53"/>
    <col min="5" max="5" width="13.7265625" style="53" customWidth="1"/>
    <col min="6"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8.5" x14ac:dyDescent="0.35">
      <c r="A8" s="137" t="s">
        <v>2795</v>
      </c>
      <c r="B8" s="137"/>
      <c r="C8" s="137"/>
      <c r="D8" s="137"/>
      <c r="E8" s="137"/>
      <c r="F8" s="137"/>
      <c r="G8" s="137"/>
      <c r="H8" s="137"/>
      <c r="I8" s="137"/>
      <c r="J8" s="137"/>
      <c r="K8" s="137"/>
      <c r="L8" s="137"/>
      <c r="M8" s="137"/>
      <c r="N8" s="137"/>
      <c r="O8" s="137"/>
      <c r="P8" s="137"/>
      <c r="Q8" s="137"/>
      <c r="R8" s="137"/>
      <c r="S8" s="137"/>
      <c r="T8" s="137"/>
    </row>
    <row r="9" spans="1:20" ht="18.5" x14ac:dyDescent="0.35">
      <c r="A9" s="137"/>
      <c r="B9" s="137"/>
      <c r="C9" s="137"/>
      <c r="D9" s="137"/>
      <c r="E9" s="137"/>
      <c r="F9" s="137"/>
      <c r="G9" s="137"/>
      <c r="H9" s="137"/>
      <c r="I9" s="137"/>
      <c r="J9" s="137"/>
      <c r="K9" s="137"/>
      <c r="L9" s="137"/>
      <c r="M9" s="137"/>
      <c r="N9" s="137"/>
      <c r="O9" s="137"/>
      <c r="P9" s="137"/>
      <c r="Q9" s="137"/>
      <c r="R9" s="137"/>
      <c r="S9" s="137"/>
      <c r="T9" s="13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138" t="s">
        <v>2815</v>
      </c>
      <c r="C14" s="138"/>
      <c r="D14" s="138"/>
      <c r="E14" s="138"/>
      <c r="F14" s="138"/>
      <c r="G14" s="138"/>
      <c r="H14" s="138"/>
      <c r="I14" s="138"/>
      <c r="J14" s="97"/>
      <c r="K14" s="138" t="s">
        <v>2816</v>
      </c>
      <c r="L14" s="138"/>
      <c r="M14" s="138"/>
      <c r="N14" s="138"/>
      <c r="O14" s="138"/>
      <c r="P14" s="138"/>
      <c r="Q14" s="138"/>
      <c r="R14" s="138"/>
      <c r="S14" s="97"/>
      <c r="T14" s="97"/>
    </row>
    <row r="15" spans="1:20" x14ac:dyDescent="0.35">
      <c r="A15" s="97"/>
      <c r="B15" s="138"/>
      <c r="C15" s="138"/>
      <c r="D15" s="138"/>
      <c r="E15" s="138"/>
      <c r="F15" s="138"/>
      <c r="G15" s="138"/>
      <c r="H15" s="138"/>
      <c r="I15" s="138"/>
      <c r="J15" s="97"/>
      <c r="K15" s="138"/>
      <c r="L15" s="138"/>
      <c r="M15" s="138"/>
      <c r="N15" s="138"/>
      <c r="O15" s="138"/>
      <c r="P15" s="138"/>
      <c r="Q15" s="138"/>
      <c r="R15" s="138"/>
      <c r="S15" s="97"/>
      <c r="T15" s="97"/>
    </row>
    <row r="16" spans="1:20" x14ac:dyDescent="0.35">
      <c r="A16" s="97"/>
      <c r="B16" s="138"/>
      <c r="C16" s="138"/>
      <c r="D16" s="138"/>
      <c r="E16" s="138"/>
      <c r="F16" s="138"/>
      <c r="G16" s="138"/>
      <c r="H16" s="138"/>
      <c r="I16" s="138"/>
      <c r="J16" s="97"/>
      <c r="K16" s="138"/>
      <c r="L16" s="138"/>
      <c r="M16" s="138"/>
      <c r="N16" s="138"/>
      <c r="O16" s="138"/>
      <c r="P16" s="138"/>
      <c r="Q16" s="138"/>
      <c r="R16" s="138"/>
      <c r="S16" s="97"/>
      <c r="T16" s="97"/>
    </row>
    <row r="17" spans="1:20" x14ac:dyDescent="0.35">
      <c r="A17" s="97"/>
      <c r="B17" s="138"/>
      <c r="C17" s="138"/>
      <c r="D17" s="138"/>
      <c r="E17" s="138"/>
      <c r="F17" s="138"/>
      <c r="G17" s="138"/>
      <c r="H17" s="138"/>
      <c r="I17" s="138"/>
      <c r="J17" s="97"/>
      <c r="K17" s="138"/>
      <c r="L17" s="138"/>
      <c r="M17" s="138"/>
      <c r="N17" s="138"/>
      <c r="O17" s="138"/>
      <c r="P17" s="138"/>
      <c r="Q17" s="138"/>
      <c r="R17" s="138"/>
      <c r="S17" s="97"/>
      <c r="T17" s="97"/>
    </row>
    <row r="18" spans="1:20" x14ac:dyDescent="0.35">
      <c r="A18" s="97"/>
      <c r="B18" s="138"/>
      <c r="C18" s="138"/>
      <c r="D18" s="138"/>
      <c r="E18" s="138"/>
      <c r="F18" s="138"/>
      <c r="G18" s="138"/>
      <c r="H18" s="138"/>
      <c r="I18" s="138"/>
      <c r="J18" s="97"/>
      <c r="K18" s="138"/>
      <c r="L18" s="138"/>
      <c r="M18" s="138"/>
      <c r="N18" s="138"/>
      <c r="O18" s="138"/>
      <c r="P18" s="138"/>
      <c r="Q18" s="138"/>
      <c r="R18" s="138"/>
      <c r="S18" s="97"/>
      <c r="T18" s="97"/>
    </row>
    <row r="19" spans="1:20" x14ac:dyDescent="0.35">
      <c r="A19" s="97"/>
      <c r="B19" s="138"/>
      <c r="C19" s="138"/>
      <c r="D19" s="138"/>
      <c r="E19" s="138"/>
      <c r="F19" s="138"/>
      <c r="G19" s="138"/>
      <c r="H19" s="138"/>
      <c r="I19" s="138"/>
      <c r="J19" s="97"/>
      <c r="K19" s="138"/>
      <c r="L19" s="138"/>
      <c r="M19" s="138"/>
      <c r="N19" s="138"/>
      <c r="O19" s="138"/>
      <c r="P19" s="138"/>
      <c r="Q19" s="138"/>
      <c r="R19" s="138"/>
      <c r="S19" s="97"/>
      <c r="T19" s="97"/>
    </row>
    <row r="20" spans="1:20" x14ac:dyDescent="0.35">
      <c r="A20" s="97"/>
      <c r="B20" s="138"/>
      <c r="C20" s="138"/>
      <c r="D20" s="138"/>
      <c r="E20" s="138"/>
      <c r="F20" s="138"/>
      <c r="G20" s="138"/>
      <c r="H20" s="138"/>
      <c r="I20" s="138"/>
      <c r="J20" s="97"/>
      <c r="K20" s="138"/>
      <c r="L20" s="138"/>
      <c r="M20" s="138"/>
      <c r="N20" s="138"/>
      <c r="O20" s="138"/>
      <c r="P20" s="138"/>
      <c r="Q20" s="138"/>
      <c r="R20" s="138"/>
      <c r="S20" s="97"/>
      <c r="T20" s="97"/>
    </row>
    <row r="21" spans="1:20" x14ac:dyDescent="0.35">
      <c r="A21" s="97"/>
      <c r="B21" s="138"/>
      <c r="C21" s="138"/>
      <c r="D21" s="138"/>
      <c r="E21" s="138"/>
      <c r="F21" s="138"/>
      <c r="G21" s="138"/>
      <c r="H21" s="138"/>
      <c r="I21" s="138"/>
      <c r="J21" s="97"/>
      <c r="K21" s="138"/>
      <c r="L21" s="138"/>
      <c r="M21" s="138"/>
      <c r="N21" s="138"/>
      <c r="O21" s="138"/>
      <c r="P21" s="138"/>
      <c r="Q21" s="138"/>
      <c r="R21" s="138"/>
      <c r="S21" s="97"/>
      <c r="T21" s="97"/>
    </row>
    <row r="22" spans="1:20" x14ac:dyDescent="0.35">
      <c r="A22" s="97"/>
      <c r="B22" s="138"/>
      <c r="C22" s="138"/>
      <c r="D22" s="138"/>
      <c r="E22" s="138"/>
      <c r="F22" s="138"/>
      <c r="G22" s="138"/>
      <c r="H22" s="138"/>
      <c r="I22" s="138"/>
      <c r="J22" s="97"/>
      <c r="K22" s="138"/>
      <c r="L22" s="138"/>
      <c r="M22" s="138"/>
      <c r="N22" s="138"/>
      <c r="O22" s="138"/>
      <c r="P22" s="138"/>
      <c r="Q22" s="138"/>
      <c r="R22" s="138"/>
      <c r="S22" s="97"/>
      <c r="T22" s="97"/>
    </row>
    <row r="23" spans="1:20" x14ac:dyDescent="0.35">
      <c r="A23" s="97"/>
      <c r="B23" s="138"/>
      <c r="C23" s="138"/>
      <c r="D23" s="138"/>
      <c r="E23" s="138"/>
      <c r="F23" s="138"/>
      <c r="G23" s="138"/>
      <c r="H23" s="138"/>
      <c r="I23" s="138"/>
      <c r="J23" s="97"/>
      <c r="K23" s="138"/>
      <c r="L23" s="138"/>
      <c r="M23" s="138"/>
      <c r="N23" s="138"/>
      <c r="O23" s="138"/>
      <c r="P23" s="138"/>
      <c r="Q23" s="138"/>
      <c r="R23" s="138"/>
      <c r="S23" s="97"/>
      <c r="T23" s="97"/>
    </row>
    <row r="24" spans="1:20" x14ac:dyDescent="0.35">
      <c r="A24" s="97"/>
      <c r="B24" s="138"/>
      <c r="C24" s="138"/>
      <c r="D24" s="138"/>
      <c r="E24" s="138"/>
      <c r="F24" s="138"/>
      <c r="G24" s="138"/>
      <c r="H24" s="138"/>
      <c r="I24" s="138"/>
      <c r="J24" s="97"/>
      <c r="K24" s="138"/>
      <c r="L24" s="138"/>
      <c r="M24" s="138"/>
      <c r="N24" s="138"/>
      <c r="O24" s="138"/>
      <c r="P24" s="138"/>
      <c r="Q24" s="138"/>
      <c r="R24" s="138"/>
      <c r="S24" s="97"/>
      <c r="T24" s="97"/>
    </row>
    <row r="25" spans="1:20" ht="14.5" customHeight="1" x14ac:dyDescent="0.35">
      <c r="A25" s="97"/>
      <c r="B25" s="138"/>
      <c r="C25" s="138"/>
      <c r="D25" s="138"/>
      <c r="E25" s="138"/>
      <c r="F25" s="138"/>
      <c r="G25" s="138"/>
      <c r="H25" s="138"/>
      <c r="I25" s="138"/>
      <c r="J25" s="97"/>
      <c r="K25" s="138"/>
      <c r="L25" s="138"/>
      <c r="M25" s="138"/>
      <c r="N25" s="138"/>
      <c r="O25" s="138"/>
      <c r="P25" s="138"/>
      <c r="Q25" s="138"/>
      <c r="R25" s="138"/>
      <c r="S25" s="97"/>
      <c r="T25" s="97"/>
    </row>
    <row r="26" spans="1:20" ht="14.5" customHeight="1" x14ac:dyDescent="0.35">
      <c r="A26" s="97"/>
      <c r="B26" s="138"/>
      <c r="C26" s="138"/>
      <c r="D26" s="138"/>
      <c r="E26" s="138"/>
      <c r="F26" s="138"/>
      <c r="G26" s="138"/>
      <c r="H26" s="138"/>
      <c r="I26" s="138"/>
      <c r="J26" s="97"/>
      <c r="K26" s="138"/>
      <c r="L26" s="138"/>
      <c r="M26" s="138"/>
      <c r="N26" s="138"/>
      <c r="O26" s="138"/>
      <c r="P26" s="138"/>
      <c r="Q26" s="138"/>
      <c r="R26" s="138"/>
      <c r="S26" s="97"/>
      <c r="T26" s="97"/>
    </row>
    <row r="27" spans="1:20" ht="14.5" customHeight="1" x14ac:dyDescent="0.35">
      <c r="A27" s="97"/>
      <c r="B27" s="138"/>
      <c r="C27" s="138"/>
      <c r="D27" s="138"/>
      <c r="E27" s="138"/>
      <c r="F27" s="138"/>
      <c r="G27" s="138"/>
      <c r="H27" s="138"/>
      <c r="I27" s="138"/>
      <c r="J27" s="97"/>
      <c r="K27" s="138"/>
      <c r="L27" s="138"/>
      <c r="M27" s="138"/>
      <c r="N27" s="138"/>
      <c r="O27" s="138"/>
      <c r="P27" s="138"/>
      <c r="Q27" s="138"/>
      <c r="R27" s="138"/>
      <c r="S27" s="97"/>
      <c r="T27" s="97"/>
    </row>
    <row r="28" spans="1:20" ht="14.5" customHeight="1" x14ac:dyDescent="0.35">
      <c r="A28" s="97"/>
      <c r="B28" s="138"/>
      <c r="C28" s="138"/>
      <c r="D28" s="138"/>
      <c r="E28" s="138"/>
      <c r="F28" s="138"/>
      <c r="G28" s="138"/>
      <c r="H28" s="138"/>
      <c r="I28" s="138"/>
      <c r="J28" s="97"/>
      <c r="K28" s="138"/>
      <c r="L28" s="138"/>
      <c r="M28" s="138"/>
      <c r="N28" s="138"/>
      <c r="O28" s="138"/>
      <c r="P28" s="138"/>
      <c r="Q28" s="138"/>
      <c r="R28" s="138"/>
      <c r="S28" s="97"/>
      <c r="T28" s="97"/>
    </row>
    <row r="29" spans="1:20" ht="14.5" customHeight="1" x14ac:dyDescent="0.35">
      <c r="A29" s="97"/>
      <c r="B29" s="138"/>
      <c r="C29" s="138"/>
      <c r="D29" s="138"/>
      <c r="E29" s="138"/>
      <c r="F29" s="138"/>
      <c r="G29" s="138"/>
      <c r="H29" s="138"/>
      <c r="I29" s="138"/>
      <c r="J29" s="97"/>
      <c r="K29" s="138"/>
      <c r="L29" s="138"/>
      <c r="M29" s="138"/>
      <c r="N29" s="138"/>
      <c r="O29" s="138"/>
      <c r="P29" s="138"/>
      <c r="Q29" s="138"/>
      <c r="R29" s="138"/>
      <c r="S29" s="97"/>
      <c r="T29" s="97"/>
    </row>
    <row r="30" spans="1:20" ht="14.5" customHeight="1" x14ac:dyDescent="0.35">
      <c r="A30" s="97"/>
      <c r="B30" s="138"/>
      <c r="C30" s="138"/>
      <c r="D30" s="138"/>
      <c r="E30" s="138"/>
      <c r="F30" s="138"/>
      <c r="G30" s="138"/>
      <c r="H30" s="138"/>
      <c r="I30" s="138"/>
      <c r="J30" s="97"/>
      <c r="K30" s="138"/>
      <c r="L30" s="138"/>
      <c r="M30" s="138"/>
      <c r="N30" s="138"/>
      <c r="O30" s="138"/>
      <c r="P30" s="138"/>
      <c r="Q30" s="138"/>
      <c r="R30" s="138"/>
      <c r="S30" s="97"/>
      <c r="T30" s="97"/>
    </row>
    <row r="31" spans="1:20" ht="14.5" customHeight="1" x14ac:dyDescent="0.35">
      <c r="A31" s="97"/>
      <c r="B31" s="138"/>
      <c r="C31" s="138"/>
      <c r="D31" s="138"/>
      <c r="E31" s="138"/>
      <c r="F31" s="138"/>
      <c r="G31" s="138"/>
      <c r="H31" s="138"/>
      <c r="I31" s="138"/>
      <c r="J31" s="97"/>
      <c r="K31" s="138"/>
      <c r="L31" s="138"/>
      <c r="M31" s="138"/>
      <c r="N31" s="138"/>
      <c r="O31" s="138"/>
      <c r="P31" s="138"/>
      <c r="Q31" s="138"/>
      <c r="R31" s="138"/>
      <c r="S31" s="97"/>
      <c r="T31" s="97"/>
    </row>
    <row r="32" spans="1:20" x14ac:dyDescent="0.35">
      <c r="A32" s="97"/>
      <c r="B32" s="138"/>
      <c r="C32" s="138"/>
      <c r="D32" s="138"/>
      <c r="E32" s="138"/>
      <c r="F32" s="138"/>
      <c r="G32" s="138"/>
      <c r="H32" s="138"/>
      <c r="I32" s="138"/>
      <c r="J32" s="97"/>
      <c r="K32" s="138"/>
      <c r="L32" s="138"/>
      <c r="M32" s="138"/>
      <c r="N32" s="138"/>
      <c r="O32" s="138"/>
      <c r="P32" s="138"/>
      <c r="Q32" s="138"/>
      <c r="R32" s="138"/>
      <c r="S32" s="97"/>
      <c r="T32" s="97"/>
    </row>
    <row r="33" spans="1:20" ht="14.5" customHeight="1" x14ac:dyDescent="0.35">
      <c r="A33" s="97"/>
      <c r="B33" s="138"/>
      <c r="C33" s="138"/>
      <c r="D33" s="138"/>
      <c r="E33" s="138"/>
      <c r="F33" s="138"/>
      <c r="G33" s="138"/>
      <c r="H33" s="138"/>
      <c r="I33" s="138"/>
      <c r="J33" s="97"/>
      <c r="K33" s="138"/>
      <c r="L33" s="138"/>
      <c r="M33" s="138"/>
      <c r="N33" s="138"/>
      <c r="O33" s="138"/>
      <c r="P33" s="138"/>
      <c r="Q33" s="138"/>
      <c r="R33" s="138"/>
      <c r="S33" s="97"/>
      <c r="T33" s="97"/>
    </row>
    <row r="34" spans="1:20" ht="14.5" customHeight="1" x14ac:dyDescent="0.35">
      <c r="A34" s="97"/>
      <c r="B34" s="138"/>
      <c r="C34" s="138"/>
      <c r="D34" s="138"/>
      <c r="E34" s="138"/>
      <c r="F34" s="138"/>
      <c r="G34" s="138"/>
      <c r="H34" s="138"/>
      <c r="I34" s="138"/>
      <c r="J34" s="97"/>
      <c r="K34" s="138"/>
      <c r="L34" s="138"/>
      <c r="M34" s="138"/>
      <c r="N34" s="138"/>
      <c r="O34" s="138"/>
      <c r="P34" s="138"/>
      <c r="Q34" s="138"/>
      <c r="R34" s="138"/>
      <c r="S34" s="97"/>
      <c r="T34" s="97"/>
    </row>
    <row r="35" spans="1:20" ht="14.5" customHeight="1" x14ac:dyDescent="0.35">
      <c r="A35" s="97"/>
      <c r="B35" s="135"/>
      <c r="C35" s="135"/>
      <c r="D35" s="135"/>
      <c r="E35" s="135"/>
      <c r="F35" s="135"/>
      <c r="G35" s="135"/>
      <c r="H35" s="135"/>
      <c r="I35" s="135"/>
      <c r="J35" s="97"/>
      <c r="K35" s="97"/>
      <c r="L35" s="97"/>
      <c r="M35" s="97"/>
      <c r="N35" s="97"/>
      <c r="O35" s="97"/>
      <c r="P35" s="97"/>
      <c r="Q35" s="97"/>
      <c r="R35" s="97"/>
      <c r="S35" s="97"/>
      <c r="T35" s="97"/>
    </row>
    <row r="36" spans="1:20" ht="14.5" customHeight="1" x14ac:dyDescent="0.35">
      <c r="A36" s="97"/>
      <c r="B36" s="135"/>
      <c r="C36" s="135"/>
      <c r="D36" s="135"/>
      <c r="E36" s="135"/>
      <c r="F36" s="135"/>
      <c r="G36" s="135"/>
      <c r="H36" s="135"/>
      <c r="I36" s="135"/>
      <c r="J36" s="97"/>
      <c r="K36" s="97"/>
      <c r="L36" s="97"/>
      <c r="M36" s="97"/>
      <c r="N36" s="97"/>
      <c r="O36" s="97"/>
      <c r="P36" s="97"/>
      <c r="Q36" s="97"/>
      <c r="R36" s="97"/>
      <c r="S36" s="97"/>
      <c r="T36" s="97"/>
    </row>
    <row r="37" spans="1:20" ht="14.5" customHeight="1" x14ac:dyDescent="0.35">
      <c r="A37" s="97"/>
      <c r="B37" s="135"/>
      <c r="C37" s="135"/>
      <c r="D37" s="135"/>
      <c r="E37" s="135"/>
      <c r="F37" s="135"/>
      <c r="G37" s="135"/>
      <c r="H37" s="135"/>
      <c r="I37" s="135"/>
      <c r="J37" s="97"/>
      <c r="K37" s="97"/>
      <c r="L37" s="97"/>
      <c r="M37" s="97"/>
      <c r="N37" s="97"/>
      <c r="O37" s="97"/>
      <c r="P37" s="97"/>
      <c r="Q37" s="97"/>
      <c r="R37" s="97"/>
      <c r="S37" s="97"/>
      <c r="T37" s="97"/>
    </row>
    <row r="38" spans="1:20" ht="14.5" customHeight="1" x14ac:dyDescent="0.35">
      <c r="A38" s="97"/>
      <c r="B38" s="135"/>
      <c r="C38" s="135"/>
      <c r="D38" s="135"/>
      <c r="E38" s="135"/>
      <c r="F38" s="135"/>
      <c r="G38" s="135"/>
      <c r="H38" s="135"/>
      <c r="I38" s="135"/>
      <c r="J38" s="97"/>
      <c r="K38" s="97"/>
      <c r="L38" s="97"/>
      <c r="M38" s="97"/>
      <c r="N38" s="97"/>
      <c r="O38" s="97"/>
      <c r="P38" s="97"/>
      <c r="Q38" s="97"/>
      <c r="R38" s="97"/>
      <c r="S38" s="97"/>
      <c r="T38" s="97"/>
    </row>
    <row r="39" spans="1:20" ht="14.5" customHeight="1" x14ac:dyDescent="0.35">
      <c r="A39" s="97"/>
      <c r="B39" s="135"/>
      <c r="C39" s="135"/>
      <c r="D39" s="135"/>
      <c r="E39" s="135"/>
      <c r="F39" s="135"/>
      <c r="G39" s="135"/>
      <c r="H39" s="135"/>
      <c r="I39" s="135"/>
      <c r="J39" s="97"/>
      <c r="K39" s="97"/>
      <c r="L39" s="97"/>
      <c r="M39" s="97"/>
      <c r="N39" s="97"/>
      <c r="O39" s="97"/>
      <c r="P39" s="97"/>
      <c r="Q39" s="97"/>
      <c r="R39" s="97"/>
      <c r="S39" s="97"/>
      <c r="T39" s="97"/>
    </row>
    <row r="40" spans="1:20" ht="14.5" customHeight="1" x14ac:dyDescent="0.35">
      <c r="A40" s="97"/>
      <c r="B40" s="135"/>
      <c r="C40" s="135"/>
      <c r="D40" s="135"/>
      <c r="E40" s="135"/>
      <c r="F40" s="135"/>
      <c r="G40" s="135"/>
      <c r="H40" s="135"/>
      <c r="I40" s="135"/>
      <c r="J40" s="97"/>
      <c r="K40" s="97"/>
      <c r="L40" s="97"/>
      <c r="M40" s="97"/>
      <c r="N40" s="97"/>
      <c r="O40" s="97"/>
      <c r="P40" s="97"/>
      <c r="Q40" s="97"/>
      <c r="R40" s="97"/>
      <c r="S40" s="97"/>
      <c r="T40" s="97"/>
    </row>
    <row r="41" spans="1:20" ht="14.5" customHeight="1" x14ac:dyDescent="0.35">
      <c r="A41" s="97"/>
      <c r="B41" s="135"/>
      <c r="C41" s="135"/>
      <c r="D41" s="135"/>
      <c r="E41" s="135"/>
      <c r="F41" s="135"/>
      <c r="G41" s="135"/>
      <c r="H41" s="135"/>
      <c r="I41" s="135"/>
      <c r="J41" s="97"/>
      <c r="K41" s="97"/>
      <c r="L41" s="97"/>
      <c r="M41" s="97"/>
      <c r="N41" s="97"/>
      <c r="O41" s="97"/>
      <c r="P41" s="97"/>
      <c r="Q41" s="97"/>
      <c r="R41" s="97"/>
      <c r="S41" s="97"/>
      <c r="T41" s="97"/>
    </row>
    <row r="42" spans="1:20" ht="14.5" customHeight="1" x14ac:dyDescent="0.35">
      <c r="A42" s="97"/>
      <c r="B42" s="135"/>
      <c r="C42" s="135"/>
      <c r="D42" s="135"/>
      <c r="E42" s="135"/>
      <c r="F42" s="135"/>
      <c r="G42" s="135"/>
      <c r="H42" s="135"/>
      <c r="I42" s="135"/>
      <c r="J42" s="97"/>
      <c r="K42" s="97"/>
      <c r="L42" s="97"/>
      <c r="M42" s="97"/>
      <c r="N42" s="97"/>
      <c r="O42" s="97"/>
      <c r="P42" s="97"/>
      <c r="Q42" s="97"/>
      <c r="R42" s="97"/>
      <c r="S42" s="97"/>
      <c r="T42" s="97"/>
    </row>
    <row r="43" spans="1:20" ht="14.5" customHeight="1" x14ac:dyDescent="0.35">
      <c r="A43" s="97"/>
      <c r="B43" s="135"/>
      <c r="C43" s="135"/>
      <c r="D43" s="135"/>
      <c r="E43" s="135"/>
      <c r="F43" s="135"/>
      <c r="G43" s="135"/>
      <c r="H43" s="135"/>
      <c r="I43" s="135"/>
      <c r="J43" s="97"/>
      <c r="K43" s="97"/>
      <c r="L43" s="97"/>
      <c r="M43" s="97"/>
      <c r="N43" s="97"/>
      <c r="O43" s="97"/>
      <c r="P43" s="97"/>
      <c r="Q43" s="97"/>
      <c r="R43" s="97"/>
      <c r="S43" s="97"/>
      <c r="T43" s="97"/>
    </row>
    <row r="44" spans="1:20" ht="14.5" customHeight="1" x14ac:dyDescent="0.35">
      <c r="A44" s="97"/>
      <c r="B44" s="135"/>
      <c r="C44" s="135"/>
      <c r="D44" s="135"/>
      <c r="E44" s="135"/>
      <c r="F44" s="135"/>
      <c r="G44" s="135"/>
      <c r="H44" s="135"/>
      <c r="I44" s="135"/>
      <c r="J44" s="97"/>
      <c r="K44" s="97"/>
      <c r="L44" s="97"/>
      <c r="M44" s="97"/>
      <c r="N44" s="97"/>
      <c r="O44" s="97"/>
      <c r="P44" s="97"/>
      <c r="Q44" s="97"/>
      <c r="R44" s="97"/>
      <c r="S44" s="97"/>
      <c r="T44" s="97"/>
    </row>
    <row r="45" spans="1:20" ht="14.5" customHeight="1" x14ac:dyDescent="0.35">
      <c r="A45" s="97"/>
      <c r="B45" s="135"/>
      <c r="C45" s="135"/>
      <c r="D45" s="135"/>
      <c r="E45" s="135"/>
      <c r="F45" s="135"/>
      <c r="G45" s="135"/>
      <c r="H45" s="135"/>
      <c r="I45" s="135"/>
      <c r="J45" s="97"/>
      <c r="K45" s="97"/>
      <c r="L45" s="97"/>
      <c r="M45" s="97"/>
      <c r="N45" s="97"/>
      <c r="O45" s="97"/>
      <c r="P45" s="97"/>
      <c r="Q45" s="97"/>
      <c r="R45" s="97"/>
      <c r="S45" s="97"/>
      <c r="T45" s="97"/>
    </row>
    <row r="46" spans="1:20" ht="14.5" customHeight="1" x14ac:dyDescent="0.35">
      <c r="A46" s="97"/>
      <c r="B46" s="135"/>
      <c r="C46" s="135"/>
      <c r="D46" s="135"/>
      <c r="E46" s="135"/>
      <c r="F46" s="135"/>
      <c r="G46" s="135"/>
      <c r="H46" s="135"/>
      <c r="I46" s="135"/>
      <c r="J46" s="97"/>
      <c r="K46" s="97"/>
      <c r="L46" s="97"/>
      <c r="M46" s="97"/>
      <c r="N46" s="97"/>
      <c r="O46" s="97"/>
      <c r="P46" s="97"/>
      <c r="Q46" s="97"/>
      <c r="R46" s="97"/>
      <c r="S46" s="97"/>
      <c r="T46" s="97"/>
    </row>
    <row r="47" spans="1:20" ht="14.5" customHeight="1" x14ac:dyDescent="0.35">
      <c r="A47" s="97"/>
      <c r="B47" s="135"/>
      <c r="C47" s="135"/>
      <c r="D47" s="135"/>
      <c r="E47" s="135"/>
      <c r="F47" s="135"/>
      <c r="G47" s="135"/>
      <c r="H47" s="135"/>
      <c r="I47" s="135"/>
      <c r="J47" s="97"/>
      <c r="K47" s="97"/>
      <c r="L47" s="97"/>
      <c r="M47" s="97"/>
      <c r="N47" s="97"/>
      <c r="O47" s="97"/>
      <c r="P47" s="97"/>
      <c r="Q47" s="97"/>
      <c r="R47" s="97"/>
      <c r="S47" s="97"/>
      <c r="T47" s="97"/>
    </row>
    <row r="48" spans="1:20" ht="14.5" customHeight="1" x14ac:dyDescent="0.35">
      <c r="A48" s="97"/>
      <c r="B48" s="135"/>
      <c r="C48" s="135"/>
      <c r="D48" s="135"/>
      <c r="E48" s="135"/>
      <c r="F48" s="135"/>
      <c r="G48" s="135"/>
      <c r="H48" s="135"/>
      <c r="I48" s="135"/>
      <c r="J48" s="97"/>
      <c r="K48" s="97"/>
      <c r="L48" s="97"/>
      <c r="M48" s="97"/>
      <c r="N48" s="97"/>
      <c r="O48" s="97"/>
      <c r="P48" s="97"/>
      <c r="Q48" s="97"/>
      <c r="R48" s="97"/>
      <c r="S48" s="97"/>
      <c r="T48" s="97"/>
    </row>
    <row r="49" spans="1:20" ht="14.5" customHeight="1" x14ac:dyDescent="0.35">
      <c r="A49" s="97"/>
      <c r="B49" s="135"/>
      <c r="C49" s="135"/>
      <c r="D49" s="135"/>
      <c r="E49" s="135"/>
      <c r="F49" s="135"/>
      <c r="G49" s="135"/>
      <c r="H49" s="135"/>
      <c r="I49" s="135"/>
      <c r="J49" s="97"/>
      <c r="K49" s="97"/>
      <c r="L49" s="97"/>
      <c r="M49" s="97"/>
      <c r="N49" s="97"/>
      <c r="O49" s="97"/>
      <c r="P49" s="97"/>
      <c r="Q49" s="97"/>
      <c r="R49" s="97"/>
      <c r="S49" s="97"/>
      <c r="T49" s="97"/>
    </row>
    <row r="50" spans="1:20" ht="14.5" customHeight="1" x14ac:dyDescent="0.35">
      <c r="A50" s="97"/>
      <c r="B50" s="135"/>
      <c r="C50" s="135"/>
      <c r="D50" s="135"/>
      <c r="E50" s="135"/>
      <c r="F50" s="135"/>
      <c r="G50" s="135"/>
      <c r="H50" s="135"/>
      <c r="I50" s="135"/>
      <c r="J50" s="97"/>
      <c r="K50" s="97"/>
      <c r="L50" s="97"/>
      <c r="M50" s="97"/>
      <c r="N50" s="97"/>
      <c r="O50" s="97"/>
      <c r="P50" s="97"/>
      <c r="Q50" s="97"/>
      <c r="R50" s="97"/>
      <c r="S50" s="97"/>
      <c r="T50" s="97"/>
    </row>
    <row r="51" spans="1:20" ht="14.5" customHeight="1" x14ac:dyDescent="0.35">
      <c r="A51" s="97"/>
      <c r="B51" s="135"/>
      <c r="C51" s="135"/>
      <c r="D51" s="135"/>
      <c r="E51" s="135"/>
      <c r="F51" s="135"/>
      <c r="G51" s="135"/>
      <c r="H51" s="135"/>
      <c r="I51" s="135"/>
      <c r="J51" s="97"/>
      <c r="K51" s="97"/>
      <c r="L51" s="97"/>
      <c r="M51" s="97"/>
      <c r="N51" s="97"/>
      <c r="O51" s="97"/>
      <c r="P51" s="97"/>
      <c r="Q51" s="97"/>
      <c r="R51" s="97"/>
      <c r="S51" s="97"/>
      <c r="T51" s="97"/>
    </row>
    <row r="52" spans="1:20" ht="14.5" customHeight="1" x14ac:dyDescent="0.35">
      <c r="A52" s="97"/>
      <c r="B52" s="135"/>
      <c r="C52" s="135"/>
      <c r="D52" s="135"/>
      <c r="E52" s="135"/>
      <c r="F52" s="135"/>
      <c r="G52" s="135"/>
      <c r="H52" s="135"/>
      <c r="I52" s="135"/>
      <c r="J52" s="97"/>
      <c r="K52" s="97"/>
      <c r="L52" s="97"/>
      <c r="M52" s="97"/>
      <c r="N52" s="97"/>
      <c r="O52" s="97"/>
      <c r="P52" s="97"/>
      <c r="Q52" s="97"/>
      <c r="R52" s="97"/>
      <c r="S52" s="97"/>
      <c r="T52" s="97"/>
    </row>
    <row r="53" spans="1:20" ht="14.5" customHeight="1" x14ac:dyDescent="0.35">
      <c r="A53" s="97"/>
      <c r="B53" s="135"/>
      <c r="C53" s="135"/>
      <c r="D53" s="135"/>
      <c r="E53" s="135"/>
      <c r="F53" s="135"/>
      <c r="G53" s="135"/>
      <c r="H53" s="135"/>
      <c r="I53" s="135"/>
      <c r="J53" s="97"/>
      <c r="K53" s="97"/>
      <c r="L53" s="97"/>
      <c r="M53" s="97"/>
      <c r="N53" s="97"/>
      <c r="O53" s="97"/>
      <c r="P53" s="97"/>
      <c r="Q53" s="97"/>
      <c r="R53" s="97"/>
      <c r="S53" s="97"/>
      <c r="T53" s="97"/>
    </row>
    <row r="54" spans="1:20" ht="14.5" customHeight="1" x14ac:dyDescent="0.35">
      <c r="A54" s="97"/>
      <c r="B54" s="135"/>
      <c r="C54" s="135"/>
      <c r="D54" s="135"/>
      <c r="E54" s="135"/>
      <c r="F54" s="135"/>
      <c r="G54" s="135"/>
      <c r="H54" s="135"/>
      <c r="I54" s="135"/>
      <c r="J54" s="97"/>
      <c r="K54" s="97"/>
      <c r="L54" s="97"/>
      <c r="M54" s="97"/>
      <c r="N54" s="97"/>
      <c r="O54" s="97"/>
      <c r="P54" s="97"/>
      <c r="Q54" s="97"/>
      <c r="R54" s="97"/>
      <c r="S54" s="97"/>
      <c r="T54" s="97"/>
    </row>
    <row r="55" spans="1:20" ht="14.5" customHeight="1" x14ac:dyDescent="0.35">
      <c r="A55" s="97"/>
      <c r="B55" s="135"/>
      <c r="C55" s="135"/>
      <c r="D55" s="135"/>
      <c r="E55" s="135"/>
      <c r="F55" s="135"/>
      <c r="G55" s="135"/>
      <c r="H55" s="135"/>
      <c r="I55" s="135"/>
      <c r="J55" s="97"/>
      <c r="K55" s="97"/>
      <c r="L55" s="97"/>
      <c r="M55" s="97"/>
      <c r="N55" s="97"/>
      <c r="O55" s="97"/>
      <c r="P55" s="97"/>
      <c r="Q55" s="97"/>
      <c r="R55" s="97"/>
      <c r="S55" s="97"/>
      <c r="T55" s="97"/>
    </row>
    <row r="56" spans="1:20" ht="14.5" customHeight="1" x14ac:dyDescent="0.35">
      <c r="A56" s="97"/>
      <c r="B56" s="135"/>
      <c r="C56" s="135"/>
      <c r="D56" s="135"/>
      <c r="E56" s="135"/>
      <c r="F56" s="135"/>
      <c r="G56" s="135"/>
      <c r="H56" s="135"/>
      <c r="I56" s="135"/>
      <c r="J56" s="97"/>
      <c r="K56" s="97"/>
      <c r="L56" s="97"/>
      <c r="M56" s="97"/>
      <c r="N56" s="97"/>
      <c r="O56" s="97"/>
      <c r="P56" s="97"/>
      <c r="Q56" s="97"/>
      <c r="R56" s="97"/>
      <c r="S56" s="97"/>
      <c r="T56" s="97"/>
    </row>
    <row r="57" spans="1:20" x14ac:dyDescent="0.35">
      <c r="A57" s="97"/>
      <c r="B57" s="135"/>
      <c r="C57" s="135"/>
      <c r="D57" s="135"/>
      <c r="E57" s="135"/>
      <c r="F57" s="135"/>
      <c r="G57" s="135"/>
      <c r="H57" s="135"/>
      <c r="I57" s="135"/>
      <c r="J57" s="97"/>
      <c r="K57" s="97"/>
      <c r="L57" s="97"/>
      <c r="M57" s="97"/>
      <c r="N57" s="97"/>
      <c r="O57" s="97"/>
      <c r="P57" s="97"/>
      <c r="Q57" s="97"/>
      <c r="R57" s="97"/>
      <c r="S57" s="97"/>
      <c r="T57" s="97"/>
    </row>
    <row r="58" spans="1:20" x14ac:dyDescent="0.35">
      <c r="A58" s="97"/>
      <c r="B58" s="135"/>
      <c r="C58" s="135"/>
      <c r="D58" s="135"/>
      <c r="E58" s="135"/>
      <c r="F58" s="135"/>
      <c r="G58" s="135"/>
      <c r="H58" s="135"/>
      <c r="I58" s="135"/>
      <c r="J58" s="97"/>
      <c r="K58" s="97"/>
      <c r="L58" s="97"/>
      <c r="M58" s="97"/>
      <c r="N58" s="97"/>
      <c r="O58" s="97"/>
      <c r="P58" s="97"/>
      <c r="Q58" s="97"/>
      <c r="R58" s="97"/>
      <c r="S58" s="97"/>
      <c r="T58" s="97"/>
    </row>
    <row r="59" spans="1:20" x14ac:dyDescent="0.35">
      <c r="A59" s="97"/>
      <c r="B59" s="135"/>
      <c r="C59" s="135"/>
      <c r="D59" s="135"/>
      <c r="E59" s="135"/>
      <c r="F59" s="135"/>
      <c r="G59" s="135"/>
      <c r="H59" s="135"/>
      <c r="I59" s="135"/>
      <c r="J59" s="97"/>
      <c r="K59" s="97"/>
      <c r="L59" s="97"/>
      <c r="M59" s="97"/>
      <c r="N59" s="97"/>
      <c r="O59" s="97"/>
      <c r="P59" s="97"/>
      <c r="Q59" s="97"/>
      <c r="R59" s="97"/>
      <c r="S59" s="97"/>
      <c r="T59" s="97"/>
    </row>
    <row r="60" spans="1:20" x14ac:dyDescent="0.35">
      <c r="A60" s="97"/>
      <c r="B60" s="135"/>
      <c r="C60" s="135"/>
      <c r="D60" s="135"/>
      <c r="E60" s="135"/>
      <c r="F60" s="135"/>
      <c r="G60" s="135"/>
      <c r="H60" s="135"/>
      <c r="I60" s="135"/>
      <c r="J60" s="97"/>
      <c r="K60" s="97"/>
      <c r="L60" s="97"/>
      <c r="M60" s="97"/>
      <c r="N60" s="97"/>
      <c r="O60" s="97"/>
      <c r="P60" s="97"/>
      <c r="Q60" s="97"/>
      <c r="R60" s="97"/>
      <c r="S60" s="97"/>
      <c r="T60" s="97"/>
    </row>
    <row r="61" spans="1:20" x14ac:dyDescent="0.35">
      <c r="A61" s="97"/>
      <c r="B61" s="135"/>
      <c r="C61" s="135"/>
      <c r="D61" s="135"/>
      <c r="E61" s="135"/>
      <c r="F61" s="135"/>
      <c r="G61" s="135"/>
      <c r="H61" s="135"/>
      <c r="I61" s="135"/>
      <c r="J61" s="97"/>
      <c r="K61" s="97"/>
      <c r="L61" s="97"/>
      <c r="M61" s="97"/>
      <c r="N61" s="97"/>
      <c r="O61" s="97"/>
      <c r="P61" s="97"/>
      <c r="Q61" s="97"/>
      <c r="R61" s="97"/>
      <c r="S61" s="97"/>
      <c r="T61" s="97"/>
    </row>
    <row r="62" spans="1:20" x14ac:dyDescent="0.35">
      <c r="A62" s="97"/>
      <c r="B62" s="135"/>
      <c r="C62" s="135"/>
      <c r="D62" s="135"/>
      <c r="E62" s="135"/>
      <c r="F62" s="135"/>
      <c r="G62" s="135"/>
      <c r="H62" s="135"/>
      <c r="I62" s="135"/>
      <c r="J62" s="97"/>
      <c r="K62" s="97"/>
      <c r="L62" s="97"/>
      <c r="M62" s="97"/>
      <c r="N62" s="97"/>
      <c r="O62" s="97"/>
      <c r="P62" s="97"/>
      <c r="Q62" s="97"/>
      <c r="R62" s="97"/>
      <c r="S62" s="97"/>
      <c r="T62" s="97"/>
    </row>
    <row r="63" spans="1:20" x14ac:dyDescent="0.35">
      <c r="A63" s="97"/>
      <c r="B63" s="135"/>
      <c r="C63" s="135"/>
      <c r="D63" s="135"/>
      <c r="E63" s="135"/>
      <c r="F63" s="135"/>
      <c r="G63" s="135"/>
      <c r="H63" s="135"/>
      <c r="I63" s="135"/>
      <c r="J63" s="97"/>
      <c r="K63" s="97"/>
      <c r="L63" s="97"/>
      <c r="M63" s="97"/>
      <c r="N63" s="97"/>
      <c r="O63" s="97"/>
      <c r="P63" s="97"/>
      <c r="Q63" s="97"/>
      <c r="R63" s="97"/>
      <c r="S63" s="97"/>
      <c r="T63" s="97"/>
    </row>
    <row r="64" spans="1:20" x14ac:dyDescent="0.35">
      <c r="A64" s="97"/>
      <c r="B64" s="135"/>
      <c r="C64" s="135"/>
      <c r="D64" s="135"/>
      <c r="E64" s="135"/>
      <c r="F64" s="135"/>
      <c r="G64" s="135"/>
      <c r="H64" s="135"/>
      <c r="I64" s="135"/>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ht="23.5" x14ac:dyDescent="0.55000000000000004">
      <c r="A6" s="97"/>
      <c r="B6" s="97"/>
      <c r="C6" s="97"/>
      <c r="D6" s="97"/>
      <c r="E6" s="97"/>
      <c r="F6" s="97"/>
      <c r="G6" s="99" t="s">
        <v>2763</v>
      </c>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35">
      <c r="A8" s="97"/>
      <c r="B8" s="97"/>
      <c r="C8" s="97"/>
      <c r="D8" s="97"/>
      <c r="E8" s="97"/>
      <c r="F8" s="178" t="s">
        <v>3364</v>
      </c>
      <c r="G8" s="178"/>
      <c r="H8" s="178"/>
      <c r="I8" s="178"/>
      <c r="J8" s="178"/>
      <c r="K8" s="97"/>
      <c r="L8" s="178" t="s">
        <v>3365</v>
      </c>
      <c r="M8" s="178"/>
      <c r="N8" s="178"/>
      <c r="O8" s="178"/>
      <c r="P8" s="178"/>
      <c r="Q8" s="97"/>
      <c r="R8" s="97"/>
      <c r="S8" s="97"/>
      <c r="T8" s="97"/>
    </row>
    <row r="9" spans="1:20" ht="14.5" customHeight="1" x14ac:dyDescent="0.35">
      <c r="A9" s="97"/>
      <c r="B9" s="97"/>
      <c r="C9" s="97"/>
      <c r="D9" s="97"/>
      <c r="E9" s="97"/>
      <c r="F9" s="178"/>
      <c r="G9" s="178"/>
      <c r="H9" s="178"/>
      <c r="I9" s="178"/>
      <c r="J9" s="178"/>
      <c r="K9" s="97"/>
      <c r="L9" s="178"/>
      <c r="M9" s="178"/>
      <c r="N9" s="178"/>
      <c r="O9" s="178"/>
      <c r="P9" s="178"/>
      <c r="Q9" s="97"/>
      <c r="R9" s="97"/>
      <c r="S9" s="97"/>
      <c r="T9" s="97"/>
    </row>
    <row r="10" spans="1:20" ht="14.5" customHeight="1" x14ac:dyDescent="0.35">
      <c r="A10" s="97"/>
      <c r="B10" s="97"/>
      <c r="C10" s="97"/>
      <c r="D10" s="97"/>
      <c r="E10" s="97"/>
      <c r="F10" s="178"/>
      <c r="G10" s="178"/>
      <c r="H10" s="178"/>
      <c r="I10" s="178"/>
      <c r="J10" s="178"/>
      <c r="K10" s="97"/>
      <c r="L10" s="178"/>
      <c r="M10" s="178"/>
      <c r="N10" s="178"/>
      <c r="O10" s="178"/>
      <c r="P10" s="178"/>
      <c r="Q10" s="97"/>
      <c r="R10" s="97"/>
      <c r="S10" s="97"/>
      <c r="T10" s="97"/>
    </row>
    <row r="11" spans="1:20" ht="14.5" customHeight="1" x14ac:dyDescent="0.35">
      <c r="A11" s="97"/>
      <c r="B11" s="97"/>
      <c r="C11" s="97"/>
      <c r="D11" s="97"/>
      <c r="E11" s="97"/>
      <c r="F11" s="178"/>
      <c r="G11" s="178"/>
      <c r="H11" s="178"/>
      <c r="I11" s="178"/>
      <c r="J11" s="178"/>
      <c r="K11" s="97"/>
      <c r="L11" s="178"/>
      <c r="M11" s="178"/>
      <c r="N11" s="178"/>
      <c r="O11" s="178"/>
      <c r="P11" s="178"/>
      <c r="Q11" s="97"/>
      <c r="R11" s="97"/>
      <c r="S11" s="97"/>
      <c r="T11" s="97"/>
    </row>
    <row r="12" spans="1:20" ht="14.5" customHeight="1" x14ac:dyDescent="0.35">
      <c r="A12" s="97"/>
      <c r="B12" s="97"/>
      <c r="C12" s="97"/>
      <c r="D12" s="97"/>
      <c r="E12" s="97"/>
      <c r="F12" s="178"/>
      <c r="G12" s="178"/>
      <c r="H12" s="178"/>
      <c r="I12" s="178"/>
      <c r="J12" s="178"/>
      <c r="K12" s="97"/>
      <c r="L12" s="178"/>
      <c r="M12" s="178"/>
      <c r="N12" s="178"/>
      <c r="O12" s="178"/>
      <c r="P12" s="178"/>
      <c r="Q12" s="97"/>
      <c r="R12" s="97"/>
      <c r="S12" s="97"/>
      <c r="T12" s="97"/>
    </row>
    <row r="13" spans="1:20" ht="14.5" customHeight="1" x14ac:dyDescent="0.35">
      <c r="A13" s="97"/>
      <c r="B13" s="97"/>
      <c r="C13" s="97"/>
      <c r="D13" s="97"/>
      <c r="E13" s="97"/>
      <c r="F13" s="178"/>
      <c r="G13" s="178"/>
      <c r="H13" s="178"/>
      <c r="I13" s="178"/>
      <c r="J13" s="178"/>
      <c r="K13" s="97"/>
      <c r="L13" s="178"/>
      <c r="M13" s="178"/>
      <c r="N13" s="178"/>
      <c r="O13" s="178"/>
      <c r="P13" s="178"/>
      <c r="Q13" s="97"/>
      <c r="R13" s="97"/>
      <c r="S13" s="97"/>
      <c r="T13" s="97"/>
    </row>
    <row r="14" spans="1:20" ht="14.5" customHeight="1" x14ac:dyDescent="0.35">
      <c r="A14" s="97"/>
      <c r="B14" s="97"/>
      <c r="C14" s="97"/>
      <c r="D14" s="97"/>
      <c r="E14" s="97"/>
      <c r="F14" s="178"/>
      <c r="G14" s="178"/>
      <c r="H14" s="178"/>
      <c r="I14" s="178"/>
      <c r="J14" s="178"/>
      <c r="K14" s="97"/>
      <c r="L14" s="178"/>
      <c r="M14" s="178"/>
      <c r="N14" s="178"/>
      <c r="O14" s="178"/>
      <c r="P14" s="178"/>
      <c r="Q14" s="97"/>
      <c r="R14" s="97"/>
      <c r="S14" s="97"/>
      <c r="T14" s="97"/>
    </row>
    <row r="15" spans="1:20" ht="14.5" customHeight="1" x14ac:dyDescent="0.35">
      <c r="A15" s="97"/>
      <c r="B15" s="97"/>
      <c r="C15" s="97"/>
      <c r="D15" s="97"/>
      <c r="E15" s="97"/>
      <c r="F15" s="178"/>
      <c r="G15" s="178"/>
      <c r="H15" s="178"/>
      <c r="I15" s="178"/>
      <c r="J15" s="178"/>
      <c r="K15" s="97"/>
      <c r="L15" s="178"/>
      <c r="M15" s="178"/>
      <c r="N15" s="178"/>
      <c r="O15" s="178"/>
      <c r="P15" s="178"/>
      <c r="Q15" s="97"/>
      <c r="R15" s="97"/>
      <c r="S15" s="97"/>
      <c r="T15" s="97"/>
    </row>
    <row r="16" spans="1:20" ht="14.5" customHeight="1" x14ac:dyDescent="0.35">
      <c r="A16" s="97"/>
      <c r="B16" s="97"/>
      <c r="C16" s="97"/>
      <c r="D16" s="97"/>
      <c r="E16" s="97"/>
      <c r="F16" s="178"/>
      <c r="G16" s="178"/>
      <c r="H16" s="178"/>
      <c r="I16" s="178"/>
      <c r="J16" s="178"/>
      <c r="K16" s="97"/>
      <c r="L16" s="178"/>
      <c r="M16" s="178"/>
      <c r="N16" s="178"/>
      <c r="O16" s="178"/>
      <c r="P16" s="178"/>
      <c r="Q16" s="97"/>
      <c r="R16" s="97"/>
      <c r="S16" s="97"/>
      <c r="T16" s="97"/>
    </row>
    <row r="17" spans="1:20" ht="14.5" customHeight="1" x14ac:dyDescent="0.35">
      <c r="A17" s="97"/>
      <c r="B17" s="97"/>
      <c r="C17" s="97"/>
      <c r="D17" s="97"/>
      <c r="E17" s="97"/>
      <c r="F17" s="178"/>
      <c r="G17" s="178"/>
      <c r="H17" s="178"/>
      <c r="I17" s="178"/>
      <c r="J17" s="178"/>
      <c r="K17" s="97"/>
      <c r="L17" s="178"/>
      <c r="M17" s="178"/>
      <c r="N17" s="178"/>
      <c r="O17" s="178"/>
      <c r="P17" s="178"/>
      <c r="Q17" s="97"/>
      <c r="R17" s="97"/>
      <c r="S17" s="97"/>
      <c r="T17" s="97"/>
    </row>
    <row r="18" spans="1:20" ht="14.5" customHeight="1" x14ac:dyDescent="0.35">
      <c r="A18" s="97"/>
      <c r="B18" s="97"/>
      <c r="C18" s="97"/>
      <c r="D18" s="97"/>
      <c r="E18" s="97"/>
      <c r="F18" s="97"/>
      <c r="G18" s="97"/>
      <c r="H18" s="97"/>
      <c r="I18" s="97"/>
      <c r="J18" s="97"/>
      <c r="K18" s="97"/>
      <c r="L18" s="97"/>
      <c r="M18" s="97"/>
      <c r="N18" s="97"/>
      <c r="O18" s="97"/>
      <c r="P18" s="97"/>
      <c r="Q18" s="97"/>
      <c r="R18" s="97"/>
      <c r="S18" s="97"/>
      <c r="T18" s="97"/>
    </row>
    <row r="19" spans="1:20" ht="14.5" customHeight="1" x14ac:dyDescent="0.35">
      <c r="A19" s="97"/>
      <c r="B19" s="97"/>
      <c r="C19" s="97"/>
      <c r="D19" s="97"/>
      <c r="E19" s="97"/>
      <c r="F19" s="178" t="s">
        <v>2776</v>
      </c>
      <c r="G19" s="178"/>
      <c r="H19" s="178"/>
      <c r="I19" s="178"/>
      <c r="J19" s="178"/>
      <c r="K19" s="97"/>
      <c r="L19" s="178" t="s">
        <v>2775</v>
      </c>
      <c r="M19" s="178"/>
      <c r="N19" s="178"/>
      <c r="O19" s="178"/>
      <c r="P19" s="178"/>
      <c r="Q19" s="97"/>
      <c r="R19" s="97"/>
      <c r="S19" s="97"/>
      <c r="T19" s="97"/>
    </row>
    <row r="20" spans="1:20" ht="14.5" customHeight="1" x14ac:dyDescent="0.35">
      <c r="A20" s="97"/>
      <c r="B20" s="97"/>
      <c r="C20" s="97"/>
      <c r="D20" s="97"/>
      <c r="E20" s="97"/>
      <c r="F20" s="178"/>
      <c r="G20" s="178"/>
      <c r="H20" s="178"/>
      <c r="I20" s="178"/>
      <c r="J20" s="178"/>
      <c r="K20" s="97"/>
      <c r="L20" s="178"/>
      <c r="M20" s="178"/>
      <c r="N20" s="178"/>
      <c r="O20" s="178"/>
      <c r="P20" s="178"/>
      <c r="Q20" s="97"/>
      <c r="R20" s="97"/>
      <c r="S20" s="97"/>
      <c r="T20" s="97"/>
    </row>
    <row r="21" spans="1:20" ht="14.5" customHeight="1" x14ac:dyDescent="0.35">
      <c r="A21" s="97"/>
      <c r="B21" s="97"/>
      <c r="C21" s="97"/>
      <c r="D21" s="97"/>
      <c r="E21" s="97"/>
      <c r="F21" s="178"/>
      <c r="G21" s="178"/>
      <c r="H21" s="178"/>
      <c r="I21" s="178"/>
      <c r="J21" s="178"/>
      <c r="K21" s="97"/>
      <c r="L21" s="178"/>
      <c r="M21" s="178"/>
      <c r="N21" s="178"/>
      <c r="O21" s="178"/>
      <c r="P21" s="178"/>
      <c r="Q21" s="97"/>
      <c r="R21" s="97"/>
      <c r="S21" s="97"/>
      <c r="T21" s="97"/>
    </row>
    <row r="22" spans="1:20" ht="14.5" customHeight="1" x14ac:dyDescent="0.35">
      <c r="A22" s="97"/>
      <c r="B22" s="97"/>
      <c r="C22" s="97"/>
      <c r="D22" s="97"/>
      <c r="E22" s="97"/>
      <c r="F22" s="178"/>
      <c r="G22" s="178"/>
      <c r="H22" s="178"/>
      <c r="I22" s="178"/>
      <c r="J22" s="178"/>
      <c r="K22" s="97"/>
      <c r="L22" s="178"/>
      <c r="M22" s="178"/>
      <c r="N22" s="178"/>
      <c r="O22" s="178"/>
      <c r="P22" s="178"/>
      <c r="Q22" s="97"/>
      <c r="R22" s="97"/>
      <c r="S22" s="97"/>
      <c r="T22" s="97"/>
    </row>
    <row r="23" spans="1:20" ht="14.5" customHeight="1" x14ac:dyDescent="0.35">
      <c r="A23" s="97"/>
      <c r="B23" s="97"/>
      <c r="C23" s="97"/>
      <c r="D23" s="97"/>
      <c r="E23" s="97"/>
      <c r="F23" s="178"/>
      <c r="G23" s="178"/>
      <c r="H23" s="178"/>
      <c r="I23" s="178"/>
      <c r="J23" s="178"/>
      <c r="K23" s="97"/>
      <c r="L23" s="178"/>
      <c r="M23" s="178"/>
      <c r="N23" s="178"/>
      <c r="O23" s="178"/>
      <c r="P23" s="178"/>
      <c r="Q23" s="97"/>
      <c r="R23" s="97"/>
      <c r="S23" s="97"/>
      <c r="T23" s="97"/>
    </row>
    <row r="24" spans="1:20" ht="14.5" customHeight="1" x14ac:dyDescent="0.35">
      <c r="A24" s="97"/>
      <c r="B24" s="97"/>
      <c r="C24" s="97"/>
      <c r="D24" s="97"/>
      <c r="E24" s="97"/>
      <c r="F24" s="178"/>
      <c r="G24" s="178"/>
      <c r="H24" s="178"/>
      <c r="I24" s="178"/>
      <c r="J24" s="178"/>
      <c r="K24" s="97"/>
      <c r="L24" s="178"/>
      <c r="M24" s="178"/>
      <c r="N24" s="178"/>
      <c r="O24" s="178"/>
      <c r="P24" s="178"/>
      <c r="Q24" s="97"/>
      <c r="R24" s="97"/>
      <c r="S24" s="97"/>
      <c r="T24" s="97"/>
    </row>
    <row r="25" spans="1:20" ht="14.5" customHeight="1" x14ac:dyDescent="0.35">
      <c r="A25" s="97"/>
      <c r="B25" s="97"/>
      <c r="C25" s="97"/>
      <c r="D25" s="97"/>
      <c r="E25" s="97"/>
      <c r="F25" s="178"/>
      <c r="G25" s="178"/>
      <c r="H25" s="178"/>
      <c r="I25" s="178"/>
      <c r="J25" s="178"/>
      <c r="K25" s="97"/>
      <c r="L25" s="178"/>
      <c r="M25" s="178"/>
      <c r="N25" s="178"/>
      <c r="O25" s="178"/>
      <c r="P25" s="178"/>
      <c r="Q25" s="97"/>
      <c r="R25" s="97"/>
      <c r="S25" s="97"/>
      <c r="T25" s="97"/>
    </row>
    <row r="26" spans="1:20" ht="14.5" customHeight="1" x14ac:dyDescent="0.35">
      <c r="A26" s="97"/>
      <c r="B26" s="97"/>
      <c r="C26" s="97"/>
      <c r="D26" s="97"/>
      <c r="E26" s="97"/>
      <c r="F26" s="178"/>
      <c r="G26" s="178"/>
      <c r="H26" s="178"/>
      <c r="I26" s="178"/>
      <c r="J26" s="178"/>
      <c r="K26" s="97"/>
      <c r="L26" s="178"/>
      <c r="M26" s="178"/>
      <c r="N26" s="178"/>
      <c r="O26" s="178"/>
      <c r="P26" s="178"/>
      <c r="Q26" s="97"/>
      <c r="R26" s="97"/>
      <c r="S26" s="97"/>
      <c r="T26" s="97"/>
    </row>
    <row r="27" spans="1:20" ht="14.5" customHeight="1" x14ac:dyDescent="0.35">
      <c r="A27" s="97"/>
      <c r="B27" s="97"/>
      <c r="C27" s="97"/>
      <c r="D27" s="97"/>
      <c r="E27" s="97"/>
      <c r="F27" s="178"/>
      <c r="G27" s="178"/>
      <c r="H27" s="178"/>
      <c r="I27" s="178"/>
      <c r="J27" s="178"/>
      <c r="K27" s="97"/>
      <c r="L27" s="178"/>
      <c r="M27" s="178"/>
      <c r="N27" s="178"/>
      <c r="O27" s="178"/>
      <c r="P27" s="178"/>
      <c r="Q27" s="97"/>
      <c r="R27" s="97"/>
      <c r="S27" s="97"/>
      <c r="T27" s="97"/>
    </row>
    <row r="28" spans="1:20" ht="14.5" customHeight="1" x14ac:dyDescent="0.35">
      <c r="A28" s="97"/>
      <c r="B28" s="97"/>
      <c r="C28" s="97"/>
      <c r="D28" s="97"/>
      <c r="E28" s="97"/>
      <c r="F28" s="178"/>
      <c r="G28" s="178"/>
      <c r="H28" s="178"/>
      <c r="I28" s="178"/>
      <c r="J28" s="178"/>
      <c r="K28" s="97"/>
      <c r="L28" s="178"/>
      <c r="M28" s="178"/>
      <c r="N28" s="178"/>
      <c r="O28" s="178"/>
      <c r="P28" s="178"/>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178" t="s">
        <v>2777</v>
      </c>
      <c r="G30" s="178"/>
      <c r="H30" s="178"/>
      <c r="I30" s="178"/>
      <c r="J30" s="178"/>
      <c r="K30" s="97"/>
      <c r="L30" s="178" t="s">
        <v>2778</v>
      </c>
      <c r="M30" s="178"/>
      <c r="N30" s="178"/>
      <c r="O30" s="178"/>
      <c r="P30" s="178"/>
      <c r="Q30" s="97"/>
      <c r="R30" s="97"/>
      <c r="S30" s="97"/>
      <c r="T30" s="97"/>
    </row>
    <row r="31" spans="1:20" ht="14.5" customHeight="1" x14ac:dyDescent="0.35">
      <c r="A31" s="97"/>
      <c r="B31" s="97"/>
      <c r="C31" s="97"/>
      <c r="D31" s="97"/>
      <c r="E31" s="97"/>
      <c r="F31" s="178"/>
      <c r="G31" s="178"/>
      <c r="H31" s="178"/>
      <c r="I31" s="178"/>
      <c r="J31" s="178"/>
      <c r="K31" s="97"/>
      <c r="L31" s="178"/>
      <c r="M31" s="178"/>
      <c r="N31" s="178"/>
      <c r="O31" s="178"/>
      <c r="P31" s="178"/>
      <c r="Q31" s="97"/>
      <c r="R31" s="97"/>
      <c r="S31" s="97"/>
      <c r="T31" s="97"/>
    </row>
    <row r="32" spans="1:20" x14ac:dyDescent="0.35">
      <c r="A32" s="97"/>
      <c r="B32" s="97"/>
      <c r="C32" s="97"/>
      <c r="D32" s="97"/>
      <c r="E32" s="97"/>
      <c r="F32" s="178"/>
      <c r="G32" s="178"/>
      <c r="H32" s="178"/>
      <c r="I32" s="178"/>
      <c r="J32" s="178"/>
      <c r="K32" s="97"/>
      <c r="L32" s="178"/>
      <c r="M32" s="178"/>
      <c r="N32" s="178"/>
      <c r="O32" s="178"/>
      <c r="P32" s="178"/>
      <c r="Q32" s="97"/>
      <c r="R32" s="97"/>
      <c r="S32" s="97"/>
      <c r="T32" s="97"/>
    </row>
    <row r="33" spans="1:20" x14ac:dyDescent="0.35">
      <c r="A33" s="97"/>
      <c r="B33" s="97"/>
      <c r="C33" s="97"/>
      <c r="D33" s="97"/>
      <c r="E33" s="97"/>
      <c r="F33" s="178"/>
      <c r="G33" s="178"/>
      <c r="H33" s="178"/>
      <c r="I33" s="178"/>
      <c r="J33" s="178"/>
      <c r="K33" s="97"/>
      <c r="L33" s="178"/>
      <c r="M33" s="178"/>
      <c r="N33" s="178"/>
      <c r="O33" s="178"/>
      <c r="P33" s="178"/>
      <c r="Q33" s="97"/>
      <c r="R33" s="97"/>
      <c r="S33" s="97"/>
      <c r="T33" s="97"/>
    </row>
    <row r="34" spans="1:20" x14ac:dyDescent="0.35">
      <c r="A34" s="97"/>
      <c r="B34" s="97"/>
      <c r="C34" s="97"/>
      <c r="D34" s="97"/>
      <c r="E34" s="97"/>
      <c r="F34" s="178"/>
      <c r="G34" s="178"/>
      <c r="H34" s="178"/>
      <c r="I34" s="178"/>
      <c r="J34" s="178"/>
      <c r="K34" s="97"/>
      <c r="L34" s="178"/>
      <c r="M34" s="178"/>
      <c r="N34" s="178"/>
      <c r="O34" s="178"/>
      <c r="P34" s="178"/>
      <c r="Q34" s="97"/>
      <c r="R34" s="97"/>
      <c r="S34" s="97"/>
      <c r="T34" s="97"/>
    </row>
    <row r="35" spans="1:20" x14ac:dyDescent="0.35">
      <c r="A35" s="97"/>
      <c r="B35" s="97"/>
      <c r="C35" s="97"/>
      <c r="D35" s="97"/>
      <c r="E35" s="97"/>
      <c r="F35" s="178"/>
      <c r="G35" s="178"/>
      <c r="H35" s="178"/>
      <c r="I35" s="178"/>
      <c r="J35" s="178"/>
      <c r="K35" s="97"/>
      <c r="L35" s="178"/>
      <c r="M35" s="178"/>
      <c r="N35" s="178"/>
      <c r="O35" s="178"/>
      <c r="P35" s="178"/>
      <c r="Q35" s="97"/>
      <c r="R35" s="97"/>
      <c r="S35" s="97"/>
      <c r="T35" s="97"/>
    </row>
    <row r="36" spans="1:20" x14ac:dyDescent="0.35">
      <c r="A36" s="97"/>
      <c r="B36" s="97"/>
      <c r="C36" s="97"/>
      <c r="D36" s="97"/>
      <c r="E36" s="97"/>
      <c r="F36" s="178"/>
      <c r="G36" s="178"/>
      <c r="H36" s="178"/>
      <c r="I36" s="178"/>
      <c r="J36" s="178"/>
      <c r="K36" s="97"/>
      <c r="L36" s="178"/>
      <c r="M36" s="178"/>
      <c r="N36" s="178"/>
      <c r="O36" s="178"/>
      <c r="P36" s="178"/>
      <c r="Q36" s="97"/>
      <c r="R36" s="97"/>
      <c r="S36" s="97"/>
      <c r="T36" s="97"/>
    </row>
    <row r="37" spans="1:20" x14ac:dyDescent="0.35">
      <c r="A37" s="97"/>
      <c r="B37" s="97"/>
      <c r="C37" s="97"/>
      <c r="D37" s="97"/>
      <c r="E37" s="97"/>
      <c r="F37" s="178"/>
      <c r="G37" s="178"/>
      <c r="H37" s="178"/>
      <c r="I37" s="178"/>
      <c r="J37" s="178"/>
      <c r="K37" s="97"/>
      <c r="L37" s="178"/>
      <c r="M37" s="178"/>
      <c r="N37" s="178"/>
      <c r="O37" s="178"/>
      <c r="P37" s="178"/>
      <c r="Q37" s="97"/>
      <c r="R37" s="97"/>
      <c r="S37" s="97"/>
      <c r="T37" s="97"/>
    </row>
    <row r="38" spans="1:20" x14ac:dyDescent="0.35">
      <c r="A38" s="97"/>
      <c r="B38" s="97"/>
      <c r="C38" s="97"/>
      <c r="D38" s="97"/>
      <c r="E38" s="97"/>
      <c r="F38" s="178"/>
      <c r="G38" s="178"/>
      <c r="H38" s="178"/>
      <c r="I38" s="178"/>
      <c r="J38" s="178"/>
      <c r="K38" s="97"/>
      <c r="L38" s="178"/>
      <c r="M38" s="178"/>
      <c r="N38" s="178"/>
      <c r="O38" s="178"/>
      <c r="P38" s="178"/>
      <c r="Q38" s="97"/>
      <c r="R38" s="97"/>
      <c r="S38" s="97"/>
      <c r="T38" s="97"/>
    </row>
    <row r="39" spans="1:20" x14ac:dyDescent="0.35">
      <c r="A39" s="97"/>
      <c r="B39" s="97"/>
      <c r="C39" s="97"/>
      <c r="D39" s="97"/>
      <c r="E39" s="97"/>
      <c r="F39" s="178"/>
      <c r="G39" s="178"/>
      <c r="H39" s="178"/>
      <c r="I39" s="178"/>
      <c r="J39" s="178"/>
      <c r="K39" s="97"/>
      <c r="L39" s="178"/>
      <c r="M39" s="178"/>
      <c r="N39" s="178"/>
      <c r="O39" s="178"/>
      <c r="P39" s="178"/>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x14ac:dyDescent="0.35">
      <c r="A41" s="97"/>
      <c r="B41" s="97"/>
      <c r="C41" s="97"/>
      <c r="D41" s="97"/>
      <c r="E41" s="97"/>
      <c r="F41" s="178" t="s">
        <v>2779</v>
      </c>
      <c r="G41" s="178"/>
      <c r="H41" s="178"/>
      <c r="I41" s="178"/>
      <c r="J41" s="178"/>
      <c r="K41" s="97"/>
      <c r="L41" s="178" t="s">
        <v>2780</v>
      </c>
      <c r="M41" s="178"/>
      <c r="N41" s="178"/>
      <c r="O41" s="178"/>
      <c r="P41" s="178"/>
      <c r="Q41" s="97"/>
      <c r="R41" s="97"/>
      <c r="S41" s="97"/>
      <c r="T41" s="97"/>
    </row>
    <row r="42" spans="1:20" ht="14.5" customHeight="1" x14ac:dyDescent="0.35">
      <c r="A42" s="97"/>
      <c r="B42" s="97"/>
      <c r="C42" s="97"/>
      <c r="D42" s="97"/>
      <c r="E42" s="97"/>
      <c r="F42" s="178"/>
      <c r="G42" s="178"/>
      <c r="H42" s="178"/>
      <c r="I42" s="178"/>
      <c r="J42" s="178"/>
      <c r="K42" s="97"/>
      <c r="L42" s="178"/>
      <c r="M42" s="178"/>
      <c r="N42" s="178"/>
      <c r="O42" s="178"/>
      <c r="P42" s="178"/>
      <c r="Q42" s="97"/>
      <c r="R42" s="97"/>
      <c r="S42" s="97"/>
      <c r="T42" s="97"/>
    </row>
    <row r="43" spans="1:20" ht="14.5" customHeight="1" x14ac:dyDescent="0.35">
      <c r="A43" s="97"/>
      <c r="B43" s="97"/>
      <c r="C43" s="97"/>
      <c r="D43" s="97"/>
      <c r="E43" s="97"/>
      <c r="F43" s="178"/>
      <c r="G43" s="178"/>
      <c r="H43" s="178"/>
      <c r="I43" s="178"/>
      <c r="J43" s="178"/>
      <c r="K43" s="97"/>
      <c r="L43" s="178"/>
      <c r="M43" s="178"/>
      <c r="N43" s="178"/>
      <c r="O43" s="178"/>
      <c r="P43" s="178"/>
      <c r="Q43" s="97"/>
      <c r="R43" s="97"/>
      <c r="S43" s="97"/>
      <c r="T43" s="97"/>
    </row>
    <row r="44" spans="1:20" ht="14.5" customHeight="1" x14ac:dyDescent="0.35">
      <c r="A44" s="97"/>
      <c r="B44" s="97"/>
      <c r="C44" s="97"/>
      <c r="D44" s="97"/>
      <c r="E44" s="97"/>
      <c r="F44" s="178"/>
      <c r="G44" s="178"/>
      <c r="H44" s="178"/>
      <c r="I44" s="178"/>
      <c r="J44" s="178"/>
      <c r="K44" s="97"/>
      <c r="L44" s="178"/>
      <c r="M44" s="178"/>
      <c r="N44" s="178"/>
      <c r="O44" s="178"/>
      <c r="P44" s="178"/>
      <c r="Q44" s="97"/>
      <c r="R44" s="97"/>
      <c r="S44" s="97"/>
      <c r="T44" s="97"/>
    </row>
    <row r="45" spans="1:20" ht="14.5" customHeight="1" x14ac:dyDescent="0.35">
      <c r="A45" s="97"/>
      <c r="B45" s="97"/>
      <c r="C45" s="97"/>
      <c r="D45" s="97"/>
      <c r="E45" s="97"/>
      <c r="F45" s="178"/>
      <c r="G45" s="178"/>
      <c r="H45" s="178"/>
      <c r="I45" s="178"/>
      <c r="J45" s="178"/>
      <c r="K45" s="97"/>
      <c r="L45" s="178"/>
      <c r="M45" s="178"/>
      <c r="N45" s="178"/>
      <c r="O45" s="178"/>
      <c r="P45" s="178"/>
      <c r="Q45" s="97"/>
      <c r="R45" s="97"/>
      <c r="S45" s="97"/>
      <c r="T45" s="97"/>
    </row>
    <row r="46" spans="1:20" ht="14.5" customHeight="1" x14ac:dyDescent="0.35">
      <c r="A46" s="97"/>
      <c r="B46" s="97"/>
      <c r="C46" s="97"/>
      <c r="D46" s="97"/>
      <c r="E46" s="97"/>
      <c r="F46" s="178"/>
      <c r="G46" s="178"/>
      <c r="H46" s="178"/>
      <c r="I46" s="178"/>
      <c r="J46" s="178"/>
      <c r="K46" s="97"/>
      <c r="L46" s="178"/>
      <c r="M46" s="178"/>
      <c r="N46" s="178"/>
      <c r="O46" s="178"/>
      <c r="P46" s="178"/>
      <c r="Q46" s="97"/>
      <c r="R46" s="97"/>
      <c r="S46" s="97"/>
      <c r="T46" s="97"/>
    </row>
    <row r="47" spans="1:20" ht="14.5" customHeight="1" x14ac:dyDescent="0.35">
      <c r="A47" s="97"/>
      <c r="B47" s="97"/>
      <c r="C47" s="97"/>
      <c r="D47" s="97"/>
      <c r="E47" s="97"/>
      <c r="F47" s="178"/>
      <c r="G47" s="178"/>
      <c r="H47" s="178"/>
      <c r="I47" s="178"/>
      <c r="J47" s="178"/>
      <c r="K47" s="97"/>
      <c r="L47" s="178"/>
      <c r="M47" s="178"/>
      <c r="N47" s="178"/>
      <c r="O47" s="178"/>
      <c r="P47" s="178"/>
      <c r="Q47" s="97"/>
      <c r="R47" s="97"/>
      <c r="S47" s="97"/>
      <c r="T47" s="97"/>
    </row>
    <row r="48" spans="1:20" x14ac:dyDescent="0.35">
      <c r="A48" s="97"/>
      <c r="B48" s="97"/>
      <c r="C48" s="97"/>
      <c r="D48" s="97"/>
      <c r="E48" s="97"/>
      <c r="F48" s="178"/>
      <c r="G48" s="178"/>
      <c r="H48" s="178"/>
      <c r="I48" s="178"/>
      <c r="J48" s="178"/>
      <c r="K48" s="97"/>
      <c r="L48" s="178"/>
      <c r="M48" s="178"/>
      <c r="N48" s="178"/>
      <c r="O48" s="178"/>
      <c r="P48" s="178"/>
      <c r="Q48" s="97"/>
      <c r="R48" s="97"/>
      <c r="S48" s="97"/>
      <c r="T48" s="97"/>
    </row>
    <row r="49" spans="1:20" x14ac:dyDescent="0.35">
      <c r="A49" s="97"/>
      <c r="B49" s="97"/>
      <c r="C49" s="97"/>
      <c r="D49" s="97"/>
      <c r="E49" s="97"/>
      <c r="F49" s="178"/>
      <c r="G49" s="178"/>
      <c r="H49" s="178"/>
      <c r="I49" s="178"/>
      <c r="J49" s="178"/>
      <c r="K49" s="97"/>
      <c r="L49" s="178"/>
      <c r="M49" s="178"/>
      <c r="N49" s="178"/>
      <c r="O49" s="178"/>
      <c r="P49" s="178"/>
      <c r="Q49" s="97"/>
      <c r="R49" s="97"/>
      <c r="S49" s="97"/>
      <c r="T49" s="97"/>
    </row>
    <row r="50" spans="1:20" x14ac:dyDescent="0.35">
      <c r="A50" s="97"/>
      <c r="B50" s="97"/>
      <c r="C50" s="97"/>
      <c r="D50" s="97"/>
      <c r="E50" s="97"/>
      <c r="F50" s="178"/>
      <c r="G50" s="178"/>
      <c r="H50" s="178"/>
      <c r="I50" s="178"/>
      <c r="J50" s="178"/>
      <c r="K50" s="97"/>
      <c r="L50" s="178"/>
      <c r="M50" s="178"/>
      <c r="N50" s="178"/>
      <c r="O50" s="178"/>
      <c r="P50" s="178"/>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5">
      <c r="A53" s="97"/>
      <c r="B53" s="97"/>
      <c r="C53" s="97"/>
      <c r="D53" s="97"/>
      <c r="E53" s="97"/>
      <c r="F53" s="98"/>
      <c r="G53" s="97"/>
      <c r="H53" s="97"/>
      <c r="I53" s="97"/>
      <c r="J53" s="97"/>
      <c r="K53" s="97"/>
      <c r="L53" s="97"/>
      <c r="M53" s="97"/>
      <c r="N53" s="97"/>
      <c r="O53" s="97"/>
      <c r="P53" s="97"/>
      <c r="Q53" s="97"/>
      <c r="R53" s="97"/>
      <c r="S53" s="97"/>
      <c r="T53" s="97"/>
    </row>
    <row r="54" spans="1:20" ht="14.5" customHeight="1" x14ac:dyDescent="0.5">
      <c r="A54" s="97"/>
      <c r="B54" s="97"/>
      <c r="C54" s="97"/>
      <c r="D54" s="97"/>
      <c r="E54" s="97"/>
      <c r="F54" s="98"/>
      <c r="G54" s="97"/>
      <c r="H54" s="97"/>
      <c r="I54" s="97"/>
      <c r="J54" s="97"/>
      <c r="K54" s="97"/>
      <c r="L54" s="97"/>
      <c r="M54" s="97"/>
      <c r="N54" s="97"/>
      <c r="O54" s="97"/>
      <c r="P54" s="97"/>
      <c r="Q54" s="97"/>
      <c r="R54" s="97"/>
      <c r="S54" s="97"/>
      <c r="T54" s="97"/>
    </row>
    <row r="55" spans="1:20" ht="21" customHeight="1" x14ac:dyDescent="0.5">
      <c r="A55" s="97"/>
      <c r="B55" s="97"/>
      <c r="C55" s="97"/>
      <c r="D55" s="97"/>
      <c r="E55" s="97"/>
      <c r="F55" s="98" t="s">
        <v>2781</v>
      </c>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ht="21" x14ac:dyDescent="0.5">
      <c r="A57" s="97"/>
      <c r="B57" s="97"/>
      <c r="C57" s="97"/>
      <c r="D57" s="97"/>
      <c r="E57" s="97"/>
      <c r="F57" s="98" t="s">
        <v>2782</v>
      </c>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ht="28.5" x14ac:dyDescent="0.65">
      <c r="A69" s="97"/>
      <c r="B69" s="97"/>
      <c r="C69" s="97"/>
      <c r="D69" s="97"/>
      <c r="E69" s="97"/>
      <c r="F69" s="97"/>
      <c r="G69" s="97"/>
      <c r="H69" s="97"/>
      <c r="I69" s="97"/>
      <c r="J69" s="97"/>
      <c r="K69" s="106" t="s">
        <v>2783</v>
      </c>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ht="21" x14ac:dyDescent="0.5">
      <c r="A88" s="97"/>
      <c r="B88" s="98" t="s">
        <v>2784</v>
      </c>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workbookViewId="0">
      <selection activeCell="F20" sqref="F20"/>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ht="33.5" x14ac:dyDescent="0.75">
      <c r="A5" s="97"/>
      <c r="B5" s="97"/>
      <c r="C5" s="97"/>
      <c r="D5" s="97"/>
      <c r="E5" s="97"/>
      <c r="F5" s="97"/>
      <c r="G5" s="151" t="s">
        <v>3361</v>
      </c>
      <c r="H5" s="97"/>
      <c r="I5" s="97"/>
      <c r="J5" s="97"/>
      <c r="K5" s="97"/>
      <c r="L5" s="97"/>
      <c r="M5" s="97"/>
      <c r="N5" s="97"/>
      <c r="O5" s="97"/>
      <c r="P5" s="97"/>
      <c r="Q5" s="97"/>
      <c r="R5" s="97"/>
      <c r="S5" s="97"/>
      <c r="T5" s="97"/>
    </row>
    <row r="6" spans="1:20" ht="33.5" x14ac:dyDescent="0.75">
      <c r="A6" s="97"/>
      <c r="B6" s="97"/>
      <c r="C6" s="97"/>
      <c r="D6" s="97"/>
      <c r="E6" s="97"/>
      <c r="F6" s="97"/>
      <c r="G6" s="152" t="s">
        <v>3362</v>
      </c>
      <c r="H6" s="97"/>
      <c r="I6" s="151"/>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6">
      <c r="A8" s="97"/>
      <c r="B8" s="97"/>
      <c r="C8" s="97"/>
      <c r="D8" s="157"/>
      <c r="E8" s="157"/>
      <c r="F8" s="157"/>
      <c r="G8" s="157"/>
      <c r="H8" s="157"/>
      <c r="I8" s="157"/>
      <c r="J8" s="157"/>
      <c r="K8" s="157"/>
      <c r="L8" s="157"/>
      <c r="M8" s="157"/>
      <c r="N8" s="157"/>
      <c r="O8" s="157"/>
      <c r="P8" s="157"/>
      <c r="Q8" s="97"/>
      <c r="R8" s="97"/>
      <c r="S8" s="97"/>
      <c r="T8" s="97"/>
    </row>
    <row r="9" spans="1:20" ht="14.5" customHeight="1" x14ac:dyDescent="0.6">
      <c r="A9" s="97"/>
      <c r="B9" s="97"/>
      <c r="C9" s="97"/>
      <c r="D9" s="157"/>
      <c r="E9" s="157"/>
      <c r="F9" s="157"/>
      <c r="G9" s="157"/>
      <c r="H9" s="157"/>
      <c r="I9" s="157"/>
      <c r="J9" s="157"/>
      <c r="K9" s="157"/>
      <c r="L9" s="157"/>
      <c r="M9" s="157"/>
      <c r="N9" s="157"/>
      <c r="O9" s="157"/>
      <c r="P9" s="157"/>
      <c r="Q9" s="97"/>
      <c r="R9" s="97"/>
      <c r="S9" s="97"/>
      <c r="T9" s="97"/>
    </row>
    <row r="10" spans="1:20" ht="14.5" customHeight="1" x14ac:dyDescent="0.6">
      <c r="A10" s="97"/>
      <c r="B10" s="97"/>
      <c r="C10" s="97"/>
      <c r="D10" s="157"/>
      <c r="E10" s="157"/>
      <c r="F10" s="157"/>
      <c r="G10" s="157"/>
      <c r="H10" s="157"/>
      <c r="I10" s="157"/>
      <c r="J10" s="157"/>
      <c r="K10" s="157"/>
      <c r="L10" s="157"/>
      <c r="M10" s="157"/>
      <c r="N10" s="157"/>
      <c r="O10" s="157"/>
      <c r="P10" s="157"/>
      <c r="Q10" s="97"/>
      <c r="R10" s="97"/>
      <c r="S10" s="97"/>
      <c r="T10" s="97"/>
    </row>
    <row r="11" spans="1:20" ht="14.5" customHeight="1" x14ac:dyDescent="0.6">
      <c r="A11" s="97"/>
      <c r="B11" s="97"/>
      <c r="C11" s="97"/>
      <c r="D11" s="157"/>
      <c r="E11" s="157"/>
      <c r="F11" s="157"/>
      <c r="G11" s="157"/>
      <c r="H11" s="157"/>
      <c r="I11" s="157"/>
      <c r="J11" s="157"/>
      <c r="K11" s="157"/>
      <c r="L11" s="157"/>
      <c r="M11" s="157"/>
      <c r="N11" s="157"/>
      <c r="O11" s="157"/>
      <c r="P11" s="157"/>
      <c r="Q11" s="97"/>
      <c r="R11" s="97"/>
      <c r="S11" s="97"/>
      <c r="T11" s="97"/>
    </row>
    <row r="12" spans="1:20" ht="14.5" customHeight="1" x14ac:dyDescent="0.6">
      <c r="A12" s="97"/>
      <c r="B12" s="97"/>
      <c r="C12" s="97"/>
      <c r="D12" s="157"/>
      <c r="E12" s="157"/>
      <c r="F12" s="157"/>
      <c r="G12" s="157"/>
      <c r="H12" s="157"/>
      <c r="I12" s="157"/>
      <c r="J12" s="157"/>
      <c r="K12" s="157"/>
      <c r="L12" s="157"/>
      <c r="M12" s="157"/>
      <c r="N12" s="157"/>
      <c r="O12" s="157"/>
      <c r="P12" s="157"/>
      <c r="Q12" s="97"/>
      <c r="R12" s="97"/>
      <c r="S12" s="97"/>
      <c r="T12" s="97"/>
    </row>
    <row r="13" spans="1:20" ht="14.5" customHeight="1" x14ac:dyDescent="0.6">
      <c r="A13" s="97"/>
      <c r="B13" s="97"/>
      <c r="C13" s="97"/>
      <c r="D13" s="157"/>
      <c r="E13" s="157"/>
      <c r="F13" s="157"/>
      <c r="G13" s="157"/>
      <c r="H13" s="157"/>
      <c r="I13" s="157"/>
      <c r="J13" s="157"/>
      <c r="K13" s="157"/>
      <c r="L13" s="157"/>
      <c r="M13" s="157"/>
      <c r="N13" s="157"/>
      <c r="O13" s="157"/>
      <c r="P13" s="157"/>
      <c r="Q13" s="97"/>
      <c r="R13" s="97"/>
      <c r="S13" s="97"/>
      <c r="T13" s="97"/>
    </row>
    <row r="14" spans="1:20" ht="14.5" customHeight="1" x14ac:dyDescent="0.6">
      <c r="A14" s="97"/>
      <c r="B14" s="97"/>
      <c r="C14" s="97"/>
      <c r="D14" s="157"/>
      <c r="E14" s="157"/>
      <c r="F14" s="157"/>
      <c r="G14" s="157"/>
      <c r="H14" s="157"/>
      <c r="I14" s="157"/>
      <c r="J14" s="157"/>
      <c r="K14" s="157"/>
      <c r="L14" s="157"/>
      <c r="M14" s="157"/>
      <c r="N14" s="157"/>
      <c r="O14" s="157"/>
      <c r="P14" s="157"/>
      <c r="Q14" s="97"/>
      <c r="R14" s="97"/>
      <c r="S14" s="97"/>
      <c r="T14" s="97"/>
    </row>
    <row r="15" spans="1:20" ht="14.5" customHeight="1" x14ac:dyDescent="0.6">
      <c r="A15" s="97"/>
      <c r="B15" s="97"/>
      <c r="C15" s="97"/>
      <c r="D15" s="157"/>
      <c r="E15" s="157"/>
      <c r="F15" s="157"/>
      <c r="G15" s="157"/>
      <c r="H15" s="157"/>
      <c r="I15" s="157"/>
      <c r="J15" s="157"/>
      <c r="K15" s="157"/>
      <c r="L15" s="157"/>
      <c r="M15" s="157"/>
      <c r="N15" s="157"/>
      <c r="O15" s="157"/>
      <c r="P15" s="157"/>
      <c r="Q15" s="97"/>
      <c r="R15" s="97"/>
      <c r="S15" s="97"/>
      <c r="T15" s="97"/>
    </row>
    <row r="16" spans="1:20" ht="14.5" customHeight="1" x14ac:dyDescent="0.6">
      <c r="A16" s="97"/>
      <c r="B16" s="97"/>
      <c r="C16" s="97"/>
      <c r="D16" s="157"/>
      <c r="E16" s="157"/>
      <c r="F16" s="157"/>
      <c r="G16" s="157"/>
      <c r="H16" s="157"/>
      <c r="I16" s="157"/>
      <c r="J16" s="157"/>
      <c r="K16" s="157"/>
      <c r="L16" s="157"/>
      <c r="M16" s="157"/>
      <c r="N16" s="157"/>
      <c r="O16" s="157"/>
      <c r="P16" s="157"/>
      <c r="Q16" s="97"/>
      <c r="R16" s="97"/>
      <c r="S16" s="97"/>
      <c r="T16" s="97"/>
    </row>
    <row r="17" spans="1:20" ht="14.5" customHeight="1" x14ac:dyDescent="0.6">
      <c r="A17" s="97"/>
      <c r="B17" s="97"/>
      <c r="C17" s="97"/>
      <c r="D17" s="157"/>
      <c r="E17" s="157"/>
      <c r="F17" s="157"/>
      <c r="G17" s="157"/>
      <c r="H17" s="157"/>
      <c r="I17" s="157"/>
      <c r="J17" s="157"/>
      <c r="K17" s="157"/>
      <c r="L17" s="157"/>
      <c r="M17" s="157"/>
      <c r="N17" s="157"/>
      <c r="O17" s="157"/>
      <c r="P17" s="157"/>
      <c r="Q17" s="97"/>
      <c r="R17" s="97"/>
      <c r="S17" s="97"/>
      <c r="T17" s="97"/>
    </row>
    <row r="18" spans="1:20" ht="14.5" customHeight="1" x14ac:dyDescent="0.6">
      <c r="A18" s="97"/>
      <c r="B18" s="97"/>
      <c r="C18" s="97"/>
      <c r="D18" s="157"/>
      <c r="E18" s="157"/>
      <c r="F18" s="157"/>
      <c r="G18" s="157"/>
      <c r="H18" s="157"/>
      <c r="I18" s="157"/>
      <c r="J18" s="157"/>
      <c r="K18" s="157"/>
      <c r="L18" s="157"/>
      <c r="M18" s="157"/>
      <c r="N18" s="157"/>
      <c r="O18" s="157"/>
      <c r="P18" s="157"/>
      <c r="Q18" s="97"/>
      <c r="R18" s="97"/>
      <c r="S18" s="97"/>
      <c r="T18" s="97"/>
    </row>
    <row r="19" spans="1:20" ht="14.5" customHeight="1" x14ac:dyDescent="0.6">
      <c r="A19" s="97"/>
      <c r="B19" s="97"/>
      <c r="C19" s="97"/>
      <c r="D19" s="157"/>
      <c r="E19" s="157"/>
      <c r="F19" s="157"/>
      <c r="G19" s="157"/>
      <c r="H19" s="157"/>
      <c r="I19" s="157"/>
      <c r="J19" s="157"/>
      <c r="K19" s="157"/>
      <c r="L19" s="157"/>
      <c r="M19" s="157"/>
      <c r="N19" s="157"/>
      <c r="O19" s="157"/>
      <c r="P19" s="157"/>
      <c r="Q19" s="97"/>
      <c r="R19" s="97"/>
      <c r="S19" s="97"/>
      <c r="T19" s="97"/>
    </row>
    <row r="20" spans="1:20" ht="14.5" customHeight="1" x14ac:dyDescent="0.6">
      <c r="A20" s="97"/>
      <c r="B20" s="97"/>
      <c r="C20" s="97"/>
      <c r="D20" s="157"/>
      <c r="E20" s="157"/>
      <c r="F20" s="157"/>
      <c r="G20" s="157"/>
      <c r="H20" s="157"/>
      <c r="I20" s="157"/>
      <c r="J20" s="157"/>
      <c r="K20" s="157"/>
      <c r="L20" s="157"/>
      <c r="M20" s="157"/>
      <c r="N20" s="157"/>
      <c r="O20" s="157"/>
      <c r="P20" s="157"/>
      <c r="Q20" s="97"/>
      <c r="R20" s="97"/>
      <c r="S20" s="97"/>
      <c r="T20" s="97"/>
    </row>
    <row r="21" spans="1:20" ht="14.5" customHeight="1" x14ac:dyDescent="0.6">
      <c r="A21" s="97"/>
      <c r="B21" s="97"/>
      <c r="C21" s="97"/>
      <c r="D21" s="157"/>
      <c r="E21" s="157"/>
      <c r="F21" s="157"/>
      <c r="G21" s="157"/>
      <c r="H21" s="157"/>
      <c r="I21" s="157"/>
      <c r="J21" s="157"/>
      <c r="K21" s="157"/>
      <c r="L21" s="157"/>
      <c r="M21" s="157"/>
      <c r="N21" s="157"/>
      <c r="O21" s="157"/>
      <c r="P21" s="157"/>
      <c r="Q21" s="97"/>
      <c r="R21" s="97"/>
      <c r="S21" s="97"/>
      <c r="T21" s="97"/>
    </row>
    <row r="22" spans="1:20" ht="14.5" customHeight="1" x14ac:dyDescent="0.6">
      <c r="A22" s="97"/>
      <c r="B22" s="97"/>
      <c r="C22" s="97"/>
      <c r="D22" s="157"/>
      <c r="E22" s="157"/>
      <c r="F22" s="157"/>
      <c r="G22" s="157"/>
      <c r="H22" s="157"/>
      <c r="I22" s="157"/>
      <c r="J22" s="157"/>
      <c r="K22" s="157"/>
      <c r="L22" s="157"/>
      <c r="M22" s="157"/>
      <c r="N22" s="157"/>
      <c r="O22" s="157"/>
      <c r="P22" s="157"/>
      <c r="Q22" s="97"/>
      <c r="R22" s="97"/>
      <c r="S22" s="97"/>
      <c r="T22" s="97"/>
    </row>
    <row r="23" spans="1:20" ht="14.5" customHeight="1" x14ac:dyDescent="0.6">
      <c r="A23" s="97"/>
      <c r="B23" s="97"/>
      <c r="C23" s="97"/>
      <c r="D23" s="157"/>
      <c r="E23" s="157"/>
      <c r="F23" s="157"/>
      <c r="G23" s="157"/>
      <c r="H23" s="157"/>
      <c r="I23" s="157"/>
      <c r="J23" s="157"/>
      <c r="K23" s="157"/>
      <c r="L23" s="157"/>
      <c r="M23" s="157"/>
      <c r="N23" s="157"/>
      <c r="O23" s="157"/>
      <c r="P23" s="157"/>
      <c r="Q23" s="97"/>
      <c r="R23" s="97"/>
      <c r="S23" s="97"/>
      <c r="T23" s="97"/>
    </row>
    <row r="24" spans="1:20" ht="14.5" customHeight="1" x14ac:dyDescent="0.6">
      <c r="A24" s="97"/>
      <c r="B24" s="97"/>
      <c r="C24" s="97"/>
      <c r="D24" s="157"/>
      <c r="E24" s="157"/>
      <c r="F24" s="157"/>
      <c r="G24" s="157"/>
      <c r="H24" s="157"/>
      <c r="I24" s="157"/>
      <c r="J24" s="157"/>
      <c r="K24" s="157"/>
      <c r="L24" s="157"/>
      <c r="M24" s="157"/>
      <c r="N24" s="157"/>
      <c r="O24" s="157"/>
      <c r="P24" s="157"/>
      <c r="Q24" s="97"/>
      <c r="R24" s="97"/>
      <c r="S24" s="97"/>
      <c r="T24" s="97"/>
    </row>
    <row r="25" spans="1:20" ht="14.5" customHeight="1" x14ac:dyDescent="0.6">
      <c r="A25" s="97"/>
      <c r="B25" s="97"/>
      <c r="C25" s="97"/>
      <c r="D25" s="157"/>
      <c r="E25" s="157"/>
      <c r="F25" s="157"/>
      <c r="G25" s="157"/>
      <c r="H25" s="157"/>
      <c r="I25" s="157"/>
      <c r="J25" s="157"/>
      <c r="K25" s="157"/>
      <c r="L25" s="157"/>
      <c r="M25" s="157"/>
      <c r="N25" s="157"/>
      <c r="O25" s="157"/>
      <c r="P25" s="157"/>
      <c r="Q25" s="97"/>
      <c r="R25" s="97"/>
      <c r="S25" s="97"/>
      <c r="T25" s="97"/>
    </row>
    <row r="26" spans="1:20" ht="14.5" customHeight="1" x14ac:dyDescent="0.6">
      <c r="A26" s="97"/>
      <c r="B26" s="97"/>
      <c r="C26" s="97"/>
      <c r="D26" s="157"/>
      <c r="E26" s="157"/>
      <c r="F26" s="157"/>
      <c r="G26" s="157"/>
      <c r="H26" s="157"/>
      <c r="I26" s="157"/>
      <c r="J26" s="157"/>
      <c r="K26" s="157"/>
      <c r="L26" s="157"/>
      <c r="M26" s="157"/>
      <c r="N26" s="157"/>
      <c r="O26" s="157"/>
      <c r="P26" s="157"/>
      <c r="Q26" s="97"/>
      <c r="R26" s="97"/>
      <c r="S26" s="97"/>
      <c r="T26" s="97"/>
    </row>
    <row r="27" spans="1:20" ht="14.5" customHeight="1" x14ac:dyDescent="0.6">
      <c r="A27" s="97"/>
      <c r="B27" s="97"/>
      <c r="C27" s="97"/>
      <c r="D27" s="157"/>
      <c r="E27" s="157"/>
      <c r="F27" s="157"/>
      <c r="G27" s="157"/>
      <c r="H27" s="157"/>
      <c r="I27" s="157"/>
      <c r="J27" s="157"/>
      <c r="K27" s="157"/>
      <c r="L27" s="157"/>
      <c r="M27" s="157"/>
      <c r="N27" s="157"/>
      <c r="O27" s="157"/>
      <c r="P27" s="157"/>
      <c r="Q27" s="97"/>
      <c r="R27" s="97"/>
      <c r="S27" s="97"/>
      <c r="T27" s="97"/>
    </row>
    <row r="28" spans="1:20" ht="14.5" customHeight="1" x14ac:dyDescent="0.6">
      <c r="A28" s="97"/>
      <c r="B28" s="97"/>
      <c r="C28" s="97"/>
      <c r="D28" s="157"/>
      <c r="E28" s="157"/>
      <c r="F28" s="157"/>
      <c r="G28" s="157"/>
      <c r="H28" s="157"/>
      <c r="I28" s="157"/>
      <c r="J28" s="157"/>
      <c r="K28" s="157"/>
      <c r="L28" s="157"/>
      <c r="M28" s="157"/>
      <c r="N28" s="157"/>
      <c r="O28" s="157"/>
      <c r="P28" s="157"/>
      <c r="Q28" s="97"/>
      <c r="R28" s="97"/>
      <c r="S28" s="97"/>
      <c r="T28" s="97"/>
    </row>
    <row r="29" spans="1:20" ht="14.5" customHeight="1" x14ac:dyDescent="0.6">
      <c r="A29" s="97"/>
      <c r="B29" s="97"/>
      <c r="C29" s="97"/>
      <c r="D29" s="157"/>
      <c r="E29" s="157"/>
      <c r="F29" s="157"/>
      <c r="G29" s="157"/>
      <c r="H29" s="157"/>
      <c r="I29" s="157"/>
      <c r="J29" s="157"/>
      <c r="K29" s="157"/>
      <c r="L29" s="157"/>
      <c r="M29" s="157"/>
      <c r="N29" s="157"/>
      <c r="O29" s="157"/>
      <c r="P29" s="157"/>
      <c r="Q29" s="97"/>
      <c r="R29" s="97"/>
      <c r="S29" s="97"/>
      <c r="T29" s="97"/>
    </row>
    <row r="30" spans="1:20" ht="14.5" customHeight="1" x14ac:dyDescent="0.6">
      <c r="A30" s="97"/>
      <c r="B30" s="97"/>
      <c r="C30" s="97"/>
      <c r="D30" s="157"/>
      <c r="E30" s="157"/>
      <c r="F30" s="157"/>
      <c r="G30" s="157"/>
      <c r="H30" s="157"/>
      <c r="I30" s="157"/>
      <c r="J30" s="157"/>
      <c r="K30" s="157"/>
      <c r="L30" s="157"/>
      <c r="M30" s="157"/>
      <c r="N30" s="157"/>
      <c r="O30" s="157"/>
      <c r="P30" s="157"/>
      <c r="Q30" s="97"/>
      <c r="R30" s="97"/>
      <c r="S30" s="97"/>
      <c r="T30" s="97"/>
    </row>
    <row r="31" spans="1:20" ht="14.5" customHeight="1" x14ac:dyDescent="0.6">
      <c r="A31" s="97"/>
      <c r="B31" s="97"/>
      <c r="C31" s="97"/>
      <c r="D31" s="157"/>
      <c r="E31" s="157"/>
      <c r="F31" s="157"/>
      <c r="G31" s="157"/>
      <c r="H31" s="157"/>
      <c r="I31" s="157"/>
      <c r="J31" s="157"/>
      <c r="K31" s="157"/>
      <c r="L31" s="157"/>
      <c r="M31" s="157"/>
      <c r="N31" s="157"/>
      <c r="O31" s="157"/>
      <c r="P31" s="157"/>
      <c r="Q31" s="97"/>
      <c r="R31" s="97"/>
      <c r="S31" s="97"/>
      <c r="T31" s="97"/>
    </row>
    <row r="32" spans="1:20" ht="14.5" customHeight="1" x14ac:dyDescent="0.6">
      <c r="A32" s="97"/>
      <c r="B32" s="97"/>
      <c r="C32" s="97"/>
      <c r="D32" s="157"/>
      <c r="E32" s="157"/>
      <c r="F32" s="157"/>
      <c r="G32" s="157"/>
      <c r="H32" s="157"/>
      <c r="I32" s="157"/>
      <c r="J32" s="157"/>
      <c r="K32" s="157"/>
      <c r="L32" s="157"/>
      <c r="M32" s="157"/>
      <c r="N32" s="157"/>
      <c r="O32" s="157"/>
      <c r="P32" s="157"/>
      <c r="Q32" s="97"/>
      <c r="R32" s="97"/>
      <c r="S32" s="97"/>
      <c r="T32" s="97"/>
    </row>
    <row r="33" spans="1:20" ht="14.5" customHeight="1" x14ac:dyDescent="0.6">
      <c r="A33" s="97"/>
      <c r="B33" s="97"/>
      <c r="C33" s="97"/>
      <c r="D33" s="157"/>
      <c r="E33" s="157"/>
      <c r="F33" s="157"/>
      <c r="G33" s="157"/>
      <c r="H33" s="157"/>
      <c r="I33" s="157"/>
      <c r="J33" s="157"/>
      <c r="K33" s="157"/>
      <c r="L33" s="157"/>
      <c r="M33" s="157"/>
      <c r="N33" s="157"/>
      <c r="O33" s="157"/>
      <c r="P33" s="157"/>
      <c r="Q33" s="97"/>
      <c r="R33" s="97"/>
      <c r="S33" s="97"/>
      <c r="T33" s="97"/>
    </row>
    <row r="34" spans="1:20" ht="14.5" customHeight="1" x14ac:dyDescent="0.6">
      <c r="A34" s="97"/>
      <c r="B34" s="97"/>
      <c r="C34" s="97"/>
      <c r="D34" s="157"/>
      <c r="E34" s="157"/>
      <c r="F34" s="157"/>
      <c r="G34" s="157"/>
      <c r="H34" s="157"/>
      <c r="I34" s="157"/>
      <c r="J34" s="157"/>
      <c r="K34" s="157"/>
      <c r="L34" s="157"/>
      <c r="M34" s="157"/>
      <c r="N34" s="157"/>
      <c r="O34" s="157"/>
      <c r="P34" s="157"/>
      <c r="Q34" s="97"/>
      <c r="R34" s="97"/>
      <c r="S34" s="97"/>
      <c r="T34" s="97"/>
    </row>
    <row r="35" spans="1:20" ht="14.5" customHeight="1" x14ac:dyDescent="0.6">
      <c r="A35" s="97"/>
      <c r="B35" s="97"/>
      <c r="C35" s="97"/>
      <c r="D35" s="157"/>
      <c r="E35" s="157"/>
      <c r="F35" s="157"/>
      <c r="G35" s="157"/>
      <c r="H35" s="157"/>
      <c r="I35" s="157"/>
      <c r="J35" s="157"/>
      <c r="K35" s="157"/>
      <c r="L35" s="157"/>
      <c r="M35" s="157"/>
      <c r="N35" s="157"/>
      <c r="O35" s="157"/>
      <c r="P35" s="157"/>
      <c r="Q35" s="97"/>
      <c r="R35" s="97"/>
      <c r="S35" s="97"/>
      <c r="T35" s="97"/>
    </row>
    <row r="36" spans="1:20" ht="14.5" customHeight="1" x14ac:dyDescent="0.6">
      <c r="A36" s="97"/>
      <c r="B36" s="97"/>
      <c r="C36" s="97"/>
      <c r="D36" s="157"/>
      <c r="E36" s="157"/>
      <c r="F36" s="157"/>
      <c r="G36" s="157"/>
      <c r="H36" s="157"/>
      <c r="I36" s="157"/>
      <c r="J36" s="157"/>
      <c r="K36" s="157"/>
      <c r="L36" s="157"/>
      <c r="M36" s="157"/>
      <c r="N36" s="157"/>
      <c r="O36" s="157"/>
      <c r="P36" s="157"/>
      <c r="Q36" s="97"/>
      <c r="R36" s="97"/>
      <c r="S36" s="97"/>
      <c r="T36" s="97"/>
    </row>
    <row r="37" spans="1:20" ht="14.5" customHeight="1" x14ac:dyDescent="0.6">
      <c r="A37" s="97"/>
      <c r="B37" s="97"/>
      <c r="C37" s="97"/>
      <c r="D37" s="157"/>
      <c r="E37" s="157"/>
      <c r="F37" s="157"/>
      <c r="G37" s="157"/>
      <c r="H37" s="157"/>
      <c r="I37" s="157"/>
      <c r="J37" s="157"/>
      <c r="K37" s="157"/>
      <c r="L37" s="157"/>
      <c r="M37" s="157"/>
      <c r="N37" s="157"/>
      <c r="O37" s="157"/>
      <c r="P37" s="157"/>
      <c r="Q37" s="97"/>
      <c r="R37" s="97"/>
      <c r="S37" s="97"/>
      <c r="T37" s="97"/>
    </row>
    <row r="38" spans="1:20" ht="14.5" customHeight="1" x14ac:dyDescent="0.6">
      <c r="A38" s="97"/>
      <c r="B38" s="97"/>
      <c r="C38" s="97"/>
      <c r="D38" s="157"/>
      <c r="E38" s="157"/>
      <c r="F38" s="157"/>
      <c r="G38" s="157"/>
      <c r="H38" s="157"/>
      <c r="I38" s="157"/>
      <c r="J38" s="157"/>
      <c r="K38" s="157"/>
      <c r="L38" s="157"/>
      <c r="M38" s="157"/>
      <c r="N38" s="157"/>
      <c r="O38" s="157"/>
      <c r="P38" s="157"/>
      <c r="Q38" s="97"/>
      <c r="R38" s="97"/>
      <c r="S38" s="97"/>
      <c r="T38" s="97"/>
    </row>
    <row r="39" spans="1:20" ht="14.5" customHeight="1" x14ac:dyDescent="0.6">
      <c r="A39" s="97"/>
      <c r="B39" s="97"/>
      <c r="C39" s="97"/>
      <c r="D39" s="157"/>
      <c r="E39" s="157"/>
      <c r="F39" s="157"/>
      <c r="G39" s="157"/>
      <c r="H39" s="157"/>
      <c r="I39" s="157"/>
      <c r="J39" s="157"/>
      <c r="K39" s="157"/>
      <c r="L39" s="157"/>
      <c r="M39" s="157"/>
      <c r="N39" s="157"/>
      <c r="O39" s="157"/>
      <c r="P39" s="157"/>
      <c r="Q39" s="97"/>
      <c r="R39" s="97"/>
      <c r="S39" s="97"/>
      <c r="T39" s="97"/>
    </row>
    <row r="40" spans="1:20" ht="14.5" customHeight="1" x14ac:dyDescent="0.6">
      <c r="A40" s="97"/>
      <c r="B40" s="97"/>
      <c r="C40" s="97"/>
      <c r="D40" s="157"/>
      <c r="E40" s="157"/>
      <c r="F40" s="157"/>
      <c r="G40" s="157"/>
      <c r="H40" s="157"/>
      <c r="I40" s="157"/>
      <c r="J40" s="157"/>
      <c r="K40" s="157"/>
      <c r="L40" s="157"/>
      <c r="M40" s="157"/>
      <c r="N40" s="157"/>
      <c r="O40" s="157"/>
      <c r="P40" s="157"/>
      <c r="Q40" s="97"/>
      <c r="R40" s="97"/>
      <c r="S40" s="97"/>
      <c r="T40" s="97"/>
    </row>
    <row r="41" spans="1:20" ht="14.5" customHeight="1" x14ac:dyDescent="0.6">
      <c r="A41" s="97"/>
      <c r="B41" s="97"/>
      <c r="C41" s="97"/>
      <c r="D41" s="157"/>
      <c r="E41" s="157"/>
      <c r="F41" s="157"/>
      <c r="G41" s="157"/>
      <c r="H41" s="157"/>
      <c r="I41" s="157"/>
      <c r="J41" s="157"/>
      <c r="K41" s="157"/>
      <c r="L41" s="157"/>
      <c r="M41" s="157"/>
      <c r="N41" s="157"/>
      <c r="O41" s="157"/>
      <c r="P41" s="157"/>
      <c r="Q41" s="97"/>
      <c r="R41" s="97"/>
      <c r="S41" s="97"/>
      <c r="T41" s="97"/>
    </row>
    <row r="42" spans="1:20" ht="14.5" customHeight="1" x14ac:dyDescent="0.6">
      <c r="A42" s="97"/>
      <c r="B42" s="97"/>
      <c r="C42" s="97"/>
      <c r="D42" s="157"/>
      <c r="E42" s="157"/>
      <c r="F42" s="157"/>
      <c r="G42" s="157"/>
      <c r="H42" s="157"/>
      <c r="I42" s="157"/>
      <c r="J42" s="157"/>
      <c r="K42" s="157"/>
      <c r="L42" s="157"/>
      <c r="M42" s="157"/>
      <c r="N42" s="157"/>
      <c r="O42" s="157"/>
      <c r="P42" s="157"/>
      <c r="Q42" s="97"/>
      <c r="R42" s="97"/>
      <c r="S42" s="97"/>
      <c r="T42" s="97"/>
    </row>
    <row r="43" spans="1:20" ht="14.5" customHeight="1" x14ac:dyDescent="0.6">
      <c r="A43" s="97"/>
      <c r="B43" s="97"/>
      <c r="C43" s="97"/>
      <c r="D43" s="157"/>
      <c r="E43" s="157"/>
      <c r="F43" s="157"/>
      <c r="G43" s="157"/>
      <c r="H43" s="157"/>
      <c r="I43" s="157"/>
      <c r="J43" s="157"/>
      <c r="K43" s="157"/>
      <c r="L43" s="157"/>
      <c r="M43" s="157"/>
      <c r="N43" s="157"/>
      <c r="O43" s="157"/>
      <c r="P43" s="157"/>
      <c r="Q43" s="97"/>
      <c r="R43" s="97"/>
      <c r="S43" s="97"/>
      <c r="T43" s="97"/>
    </row>
    <row r="44" spans="1:20" ht="14.5" customHeight="1" x14ac:dyDescent="0.6">
      <c r="A44" s="97"/>
      <c r="B44" s="97"/>
      <c r="C44" s="97"/>
      <c r="D44" s="157"/>
      <c r="E44" s="157"/>
      <c r="F44" s="157"/>
      <c r="G44" s="157"/>
      <c r="H44" s="157"/>
      <c r="I44" s="157"/>
      <c r="J44" s="157"/>
      <c r="K44" s="157"/>
      <c r="L44" s="157"/>
      <c r="M44" s="157"/>
      <c r="N44" s="157"/>
      <c r="O44" s="157"/>
      <c r="P44" s="157"/>
      <c r="Q44" s="97"/>
      <c r="R44" s="97"/>
      <c r="S44" s="97"/>
      <c r="T44" s="97"/>
    </row>
    <row r="45" spans="1:20" ht="14.5" customHeight="1" x14ac:dyDescent="0.6">
      <c r="A45" s="97"/>
      <c r="B45" s="97"/>
      <c r="C45" s="97"/>
      <c r="D45" s="157"/>
      <c r="E45" s="157"/>
      <c r="F45" s="157"/>
      <c r="G45" s="157"/>
      <c r="H45" s="157"/>
      <c r="I45" s="157"/>
      <c r="J45" s="157"/>
      <c r="K45" s="157"/>
      <c r="L45" s="157"/>
      <c r="M45" s="157"/>
      <c r="N45" s="157"/>
      <c r="O45" s="157"/>
      <c r="P45" s="157"/>
      <c r="Q45" s="97"/>
      <c r="R45" s="97"/>
      <c r="S45" s="97"/>
      <c r="T45" s="97"/>
    </row>
    <row r="46" spans="1:20" ht="14.5" customHeight="1" x14ac:dyDescent="0.6">
      <c r="A46" s="97"/>
      <c r="B46" s="97"/>
      <c r="C46" s="97"/>
      <c r="D46" s="157"/>
      <c r="E46" s="157"/>
      <c r="F46" s="157"/>
      <c r="G46" s="157"/>
      <c r="H46" s="157"/>
      <c r="I46" s="157"/>
      <c r="J46" s="157"/>
      <c r="K46" s="157"/>
      <c r="L46" s="157"/>
      <c r="M46" s="157"/>
      <c r="N46" s="157"/>
      <c r="O46" s="157"/>
      <c r="P46" s="157"/>
      <c r="Q46" s="97"/>
      <c r="R46" s="97"/>
      <c r="S46" s="97"/>
      <c r="T46" s="97"/>
    </row>
    <row r="47" spans="1:20" ht="14.5" customHeight="1" x14ac:dyDescent="0.6">
      <c r="A47" s="97"/>
      <c r="B47" s="97"/>
      <c r="C47" s="97"/>
      <c r="D47" s="157"/>
      <c r="E47" s="157"/>
      <c r="F47" s="157"/>
      <c r="G47" s="157"/>
      <c r="H47" s="157"/>
      <c r="I47" s="157"/>
      <c r="J47" s="157"/>
      <c r="K47" s="157"/>
      <c r="L47" s="157"/>
      <c r="M47" s="157"/>
      <c r="N47" s="157"/>
      <c r="O47" s="157"/>
      <c r="P47" s="157"/>
      <c r="Q47" s="97"/>
      <c r="R47" s="97"/>
      <c r="S47" s="97"/>
      <c r="T47" s="97"/>
    </row>
    <row r="48" spans="1:20" ht="26" x14ac:dyDescent="0.6">
      <c r="A48" s="97"/>
      <c r="B48" s="97"/>
      <c r="C48" s="97"/>
      <c r="D48" s="157"/>
      <c r="E48" s="157"/>
      <c r="F48" s="157"/>
      <c r="G48" s="157"/>
      <c r="H48" s="157"/>
      <c r="I48" s="157"/>
      <c r="J48" s="157"/>
      <c r="K48" s="157"/>
      <c r="L48" s="157"/>
      <c r="M48" s="157"/>
      <c r="N48" s="157"/>
      <c r="O48" s="157"/>
      <c r="P48" s="157"/>
      <c r="Q48" s="97"/>
      <c r="R48" s="97"/>
      <c r="S48" s="97"/>
      <c r="T48" s="97"/>
    </row>
    <row r="49" spans="1:20" ht="26" x14ac:dyDescent="0.6">
      <c r="A49" s="97"/>
      <c r="B49" s="97"/>
      <c r="C49" s="97"/>
      <c r="D49" s="157"/>
      <c r="E49" s="157"/>
      <c r="F49" s="157"/>
      <c r="G49" s="157"/>
      <c r="H49" s="157"/>
      <c r="I49" s="157"/>
      <c r="J49" s="157"/>
      <c r="K49" s="157"/>
      <c r="L49" s="157"/>
      <c r="M49" s="157"/>
      <c r="N49" s="157"/>
      <c r="O49" s="157"/>
      <c r="P49" s="157"/>
      <c r="Q49" s="97"/>
      <c r="R49" s="97"/>
      <c r="S49" s="97"/>
      <c r="T49" s="97"/>
    </row>
    <row r="50" spans="1:20" ht="26" x14ac:dyDescent="0.6">
      <c r="A50" s="97"/>
      <c r="B50" s="97"/>
      <c r="C50" s="97"/>
      <c r="D50" s="157"/>
      <c r="E50" s="157"/>
      <c r="F50" s="157"/>
      <c r="G50" s="157"/>
      <c r="H50" s="157"/>
      <c r="I50" s="157"/>
      <c r="J50" s="157"/>
      <c r="K50" s="157"/>
      <c r="L50" s="157"/>
      <c r="M50" s="157"/>
      <c r="N50" s="157"/>
      <c r="O50" s="157"/>
      <c r="P50" s="157"/>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ht="23.5" x14ac:dyDescent="0.55000000000000004">
      <c r="A6" s="97"/>
      <c r="B6" s="97"/>
      <c r="C6" s="97"/>
      <c r="D6" s="97"/>
      <c r="E6" s="97"/>
      <c r="F6" s="97"/>
      <c r="G6" s="97"/>
      <c r="H6" s="97"/>
      <c r="I6" s="99"/>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35">
      <c r="A8" s="97"/>
      <c r="B8" s="97"/>
      <c r="C8" s="97"/>
      <c r="D8" s="97"/>
      <c r="E8" s="97"/>
      <c r="F8" s="174" t="s">
        <v>2785</v>
      </c>
      <c r="G8" s="174"/>
      <c r="H8" s="174"/>
      <c r="I8" s="174"/>
      <c r="J8" s="174"/>
      <c r="K8" s="174"/>
      <c r="L8" s="174"/>
      <c r="M8" s="174"/>
      <c r="N8" s="174"/>
      <c r="O8" s="174"/>
      <c r="P8" s="174"/>
      <c r="Q8" s="97"/>
      <c r="R8" s="97"/>
      <c r="S8" s="97"/>
      <c r="T8" s="97"/>
    </row>
    <row r="9" spans="1:20" ht="14.5" customHeight="1" x14ac:dyDescent="0.35">
      <c r="A9" s="97"/>
      <c r="B9" s="97"/>
      <c r="C9" s="97"/>
      <c r="D9" s="97"/>
      <c r="E9" s="97"/>
      <c r="F9" s="174"/>
      <c r="G9" s="174"/>
      <c r="H9" s="174"/>
      <c r="I9" s="174"/>
      <c r="J9" s="174"/>
      <c r="K9" s="174"/>
      <c r="L9" s="174"/>
      <c r="M9" s="174"/>
      <c r="N9" s="174"/>
      <c r="O9" s="174"/>
      <c r="P9" s="174"/>
      <c r="Q9" s="97"/>
      <c r="R9" s="97"/>
      <c r="S9" s="97"/>
      <c r="T9" s="97"/>
    </row>
    <row r="10" spans="1:20" ht="14.5" customHeight="1" x14ac:dyDescent="0.35">
      <c r="A10" s="97"/>
      <c r="B10" s="97"/>
      <c r="C10" s="97"/>
      <c r="D10" s="97"/>
      <c r="E10" s="97"/>
      <c r="F10" s="174"/>
      <c r="G10" s="174"/>
      <c r="H10" s="174"/>
      <c r="I10" s="174"/>
      <c r="J10" s="174"/>
      <c r="K10" s="174"/>
      <c r="L10" s="174"/>
      <c r="M10" s="174"/>
      <c r="N10" s="174"/>
      <c r="O10" s="174"/>
      <c r="P10" s="174"/>
      <c r="Q10" s="97"/>
      <c r="R10" s="97"/>
      <c r="S10" s="97"/>
      <c r="T10" s="97"/>
    </row>
    <row r="11" spans="1:20" ht="14.5" customHeight="1" x14ac:dyDescent="0.35">
      <c r="A11" s="97"/>
      <c r="B11" s="97"/>
      <c r="C11" s="97"/>
      <c r="D11" s="97"/>
      <c r="E11" s="97"/>
      <c r="F11" s="174"/>
      <c r="G11" s="174"/>
      <c r="H11" s="174"/>
      <c r="I11" s="174"/>
      <c r="J11" s="174"/>
      <c r="K11" s="174"/>
      <c r="L11" s="174"/>
      <c r="M11" s="174"/>
      <c r="N11" s="174"/>
      <c r="O11" s="174"/>
      <c r="P11" s="174"/>
      <c r="Q11" s="97"/>
      <c r="R11" s="97"/>
      <c r="S11" s="97"/>
      <c r="T11" s="97"/>
    </row>
    <row r="12" spans="1:20" ht="14.5" customHeight="1" x14ac:dyDescent="0.35">
      <c r="A12" s="97"/>
      <c r="B12" s="97"/>
      <c r="C12" s="97"/>
      <c r="D12" s="97"/>
      <c r="E12" s="97"/>
      <c r="F12" s="174"/>
      <c r="G12" s="174"/>
      <c r="H12" s="174"/>
      <c r="I12" s="174"/>
      <c r="J12" s="174"/>
      <c r="K12" s="174"/>
      <c r="L12" s="174"/>
      <c r="M12" s="174"/>
      <c r="N12" s="174"/>
      <c r="O12" s="174"/>
      <c r="P12" s="174"/>
      <c r="Q12" s="97"/>
      <c r="R12" s="97"/>
      <c r="S12" s="97"/>
      <c r="T12" s="97"/>
    </row>
    <row r="13" spans="1:20" ht="14.5" customHeight="1" x14ac:dyDescent="0.35">
      <c r="A13" s="97"/>
      <c r="B13" s="97"/>
      <c r="C13" s="97"/>
      <c r="D13" s="97"/>
      <c r="E13" s="97"/>
      <c r="F13" s="174"/>
      <c r="G13" s="174"/>
      <c r="H13" s="174"/>
      <c r="I13" s="174"/>
      <c r="J13" s="174"/>
      <c r="K13" s="174"/>
      <c r="L13" s="174"/>
      <c r="M13" s="174"/>
      <c r="N13" s="174"/>
      <c r="O13" s="174"/>
      <c r="P13" s="174"/>
      <c r="Q13" s="97"/>
      <c r="R13" s="97"/>
      <c r="S13" s="97"/>
      <c r="T13" s="97"/>
    </row>
    <row r="14" spans="1:20" ht="14.5" customHeight="1" x14ac:dyDescent="0.35">
      <c r="A14" s="97"/>
      <c r="B14" s="97"/>
      <c r="C14" s="97"/>
      <c r="D14" s="97"/>
      <c r="E14" s="97"/>
      <c r="F14" s="174"/>
      <c r="G14" s="174"/>
      <c r="H14" s="174"/>
      <c r="I14" s="174"/>
      <c r="J14" s="174"/>
      <c r="K14" s="174"/>
      <c r="L14" s="174"/>
      <c r="M14" s="174"/>
      <c r="N14" s="174"/>
      <c r="O14" s="174"/>
      <c r="P14" s="174"/>
      <c r="Q14" s="97"/>
      <c r="R14" s="97"/>
      <c r="S14" s="97"/>
      <c r="T14" s="97"/>
    </row>
    <row r="15" spans="1:20" ht="14.5" customHeight="1" x14ac:dyDescent="0.35">
      <c r="A15" s="97"/>
      <c r="B15" s="97"/>
      <c r="C15" s="97"/>
      <c r="D15" s="97"/>
      <c r="E15" s="97"/>
      <c r="F15" s="174"/>
      <c r="G15" s="174"/>
      <c r="H15" s="174"/>
      <c r="I15" s="174"/>
      <c r="J15" s="174"/>
      <c r="K15" s="174"/>
      <c r="L15" s="174"/>
      <c r="M15" s="174"/>
      <c r="N15" s="174"/>
      <c r="O15" s="174"/>
      <c r="P15" s="174"/>
      <c r="Q15" s="97"/>
      <c r="R15" s="97"/>
      <c r="S15" s="97"/>
      <c r="T15" s="97"/>
    </row>
    <row r="16" spans="1:20" ht="14.5" customHeight="1" x14ac:dyDescent="0.35">
      <c r="A16" s="97"/>
      <c r="B16" s="97"/>
      <c r="C16" s="97"/>
      <c r="D16" s="97"/>
      <c r="E16" s="97"/>
      <c r="F16" s="174"/>
      <c r="G16" s="174"/>
      <c r="H16" s="174"/>
      <c r="I16" s="174"/>
      <c r="J16" s="174"/>
      <c r="K16" s="174"/>
      <c r="L16" s="174"/>
      <c r="M16" s="174"/>
      <c r="N16" s="174"/>
      <c r="O16" s="174"/>
      <c r="P16" s="174"/>
      <c r="Q16" s="97"/>
      <c r="R16" s="97"/>
      <c r="S16" s="97"/>
      <c r="T16" s="97"/>
    </row>
    <row r="17" spans="1:20" ht="14.5" customHeight="1" x14ac:dyDescent="0.35">
      <c r="A17" s="97"/>
      <c r="B17" s="97"/>
      <c r="C17" s="97"/>
      <c r="D17" s="97"/>
      <c r="E17" s="97"/>
      <c r="F17" s="174"/>
      <c r="G17" s="174"/>
      <c r="H17" s="174"/>
      <c r="I17" s="174"/>
      <c r="J17" s="174"/>
      <c r="K17" s="174"/>
      <c r="L17" s="174"/>
      <c r="M17" s="174"/>
      <c r="N17" s="174"/>
      <c r="O17" s="174"/>
      <c r="P17" s="174"/>
      <c r="Q17" s="97"/>
      <c r="R17" s="97"/>
      <c r="S17" s="97"/>
      <c r="T17" s="97"/>
    </row>
    <row r="18" spans="1:20" ht="14.5" customHeight="1" x14ac:dyDescent="0.35">
      <c r="A18" s="97"/>
      <c r="B18" s="97"/>
      <c r="C18" s="97"/>
      <c r="D18" s="97"/>
      <c r="E18" s="97"/>
      <c r="F18" s="174"/>
      <c r="G18" s="174"/>
      <c r="H18" s="174"/>
      <c r="I18" s="174"/>
      <c r="J18" s="174"/>
      <c r="K18" s="174"/>
      <c r="L18" s="174"/>
      <c r="M18" s="174"/>
      <c r="N18" s="174"/>
      <c r="O18" s="174"/>
      <c r="P18" s="174"/>
      <c r="Q18" s="97"/>
      <c r="R18" s="97"/>
      <c r="S18" s="97"/>
      <c r="T18" s="97"/>
    </row>
    <row r="19" spans="1:20" ht="14.5" customHeight="1" x14ac:dyDescent="0.35">
      <c r="A19" s="97"/>
      <c r="B19" s="97"/>
      <c r="C19" s="97"/>
      <c r="D19" s="97"/>
      <c r="E19" s="97"/>
      <c r="F19" s="97"/>
      <c r="G19" s="97"/>
      <c r="H19" s="97"/>
      <c r="I19" s="97"/>
      <c r="J19" s="97"/>
      <c r="K19" s="97"/>
      <c r="L19" s="97"/>
      <c r="M19" s="97"/>
      <c r="N19" s="97"/>
      <c r="O19" s="97"/>
      <c r="P19" s="97"/>
      <c r="Q19" s="97"/>
      <c r="R19" s="97"/>
      <c r="S19" s="97"/>
      <c r="T19" s="97"/>
    </row>
    <row r="20" spans="1:20" ht="14.5" customHeight="1" x14ac:dyDescent="0.35">
      <c r="A20" s="97"/>
      <c r="B20" s="97"/>
      <c r="C20" s="97"/>
      <c r="D20" s="97"/>
      <c r="E20" s="97"/>
      <c r="F20" s="97"/>
      <c r="G20" s="97"/>
      <c r="H20" s="97"/>
      <c r="I20" s="97"/>
      <c r="J20" s="97"/>
      <c r="K20" s="97"/>
      <c r="L20" s="97"/>
      <c r="M20" s="97"/>
      <c r="N20" s="97"/>
      <c r="O20" s="97"/>
      <c r="P20" s="97"/>
      <c r="Q20" s="97"/>
      <c r="R20" s="97"/>
      <c r="S20" s="97"/>
      <c r="T20" s="97"/>
    </row>
    <row r="21" spans="1:20" ht="14.5" customHeight="1" x14ac:dyDescent="0.35">
      <c r="A21" s="97"/>
      <c r="B21" s="97"/>
      <c r="C21" s="97"/>
      <c r="D21" s="97"/>
      <c r="E21" s="97"/>
      <c r="F21" s="179" t="s">
        <v>2786</v>
      </c>
      <c r="G21" s="179"/>
      <c r="H21" s="179"/>
      <c r="I21" s="179"/>
      <c r="J21" s="179"/>
      <c r="K21" s="179"/>
      <c r="L21" s="179"/>
      <c r="M21" s="179"/>
      <c r="N21" s="179"/>
      <c r="O21" s="179"/>
      <c r="P21" s="179"/>
      <c r="Q21" s="97"/>
      <c r="R21" s="97"/>
      <c r="S21" s="97"/>
      <c r="T21" s="97"/>
    </row>
    <row r="22" spans="1:20" ht="14.5" customHeight="1" x14ac:dyDescent="0.35">
      <c r="A22" s="97"/>
      <c r="B22" s="97"/>
      <c r="C22" s="97"/>
      <c r="D22" s="97"/>
      <c r="E22" s="97"/>
      <c r="F22" s="179"/>
      <c r="G22" s="179"/>
      <c r="H22" s="179"/>
      <c r="I22" s="179"/>
      <c r="J22" s="179"/>
      <c r="K22" s="179"/>
      <c r="L22" s="179"/>
      <c r="M22" s="179"/>
      <c r="N22" s="179"/>
      <c r="O22" s="179"/>
      <c r="P22" s="179"/>
      <c r="Q22" s="97"/>
      <c r="R22" s="97"/>
      <c r="S22" s="97"/>
      <c r="T22" s="97"/>
    </row>
    <row r="23" spans="1:20" ht="14.5" customHeight="1" x14ac:dyDescent="0.35">
      <c r="A23" s="97"/>
      <c r="B23" s="97"/>
      <c r="C23" s="97"/>
      <c r="D23" s="97"/>
      <c r="E23" s="97"/>
      <c r="F23" s="179"/>
      <c r="G23" s="179"/>
      <c r="H23" s="179"/>
      <c r="I23" s="179"/>
      <c r="J23" s="179"/>
      <c r="K23" s="179"/>
      <c r="L23" s="179"/>
      <c r="M23" s="179"/>
      <c r="N23" s="179"/>
      <c r="O23" s="179"/>
      <c r="P23" s="179"/>
      <c r="Q23" s="97"/>
      <c r="R23" s="97"/>
      <c r="S23" s="97"/>
      <c r="T23" s="97"/>
    </row>
    <row r="24" spans="1:20" ht="14.5" customHeight="1" x14ac:dyDescent="0.35">
      <c r="A24" s="97"/>
      <c r="B24" s="97"/>
      <c r="C24" s="97"/>
      <c r="D24" s="97"/>
      <c r="E24" s="97"/>
      <c r="F24" s="179"/>
      <c r="G24" s="179"/>
      <c r="H24" s="179"/>
      <c r="I24" s="179"/>
      <c r="J24" s="179"/>
      <c r="K24" s="179"/>
      <c r="L24" s="179"/>
      <c r="M24" s="179"/>
      <c r="N24" s="179"/>
      <c r="O24" s="179"/>
      <c r="P24" s="179"/>
      <c r="Q24" s="97"/>
      <c r="R24" s="97"/>
      <c r="S24" s="97"/>
      <c r="T24" s="97"/>
    </row>
    <row r="25" spans="1:20" ht="14.5" customHeight="1" x14ac:dyDescent="0.35">
      <c r="A25" s="97"/>
      <c r="B25" s="97"/>
      <c r="C25" s="97"/>
      <c r="D25" s="97"/>
      <c r="E25" s="97"/>
      <c r="F25" s="179"/>
      <c r="G25" s="179"/>
      <c r="H25" s="179"/>
      <c r="I25" s="179"/>
      <c r="J25" s="179"/>
      <c r="K25" s="179"/>
      <c r="L25" s="179"/>
      <c r="M25" s="179"/>
      <c r="N25" s="179"/>
      <c r="O25" s="179"/>
      <c r="P25" s="179"/>
      <c r="Q25" s="97"/>
      <c r="R25" s="97"/>
      <c r="S25" s="97"/>
      <c r="T25" s="97"/>
    </row>
    <row r="26" spans="1:20" ht="14.5" customHeight="1" x14ac:dyDescent="0.35">
      <c r="A26" s="97"/>
      <c r="B26" s="97"/>
      <c r="C26" s="97"/>
      <c r="D26" s="97"/>
      <c r="E26" s="97"/>
      <c r="F26" s="179"/>
      <c r="G26" s="179"/>
      <c r="H26" s="179"/>
      <c r="I26" s="179"/>
      <c r="J26" s="179"/>
      <c r="K26" s="179"/>
      <c r="L26" s="179"/>
      <c r="M26" s="179"/>
      <c r="N26" s="179"/>
      <c r="O26" s="179"/>
      <c r="P26" s="179"/>
      <c r="Q26" s="97"/>
      <c r="R26" s="97"/>
      <c r="S26" s="97"/>
      <c r="T26" s="97"/>
    </row>
    <row r="27" spans="1:20" ht="14.5" customHeight="1" x14ac:dyDescent="0.35">
      <c r="A27" s="97"/>
      <c r="B27" s="97"/>
      <c r="C27" s="97"/>
      <c r="D27" s="97"/>
      <c r="E27" s="97"/>
      <c r="F27" s="179"/>
      <c r="G27" s="179"/>
      <c r="H27" s="179"/>
      <c r="I27" s="179"/>
      <c r="J27" s="179"/>
      <c r="K27" s="179"/>
      <c r="L27" s="179"/>
      <c r="M27" s="179"/>
      <c r="N27" s="179"/>
      <c r="O27" s="179"/>
      <c r="P27" s="179"/>
      <c r="Q27" s="97"/>
      <c r="R27" s="97"/>
      <c r="S27" s="97"/>
      <c r="T27" s="97"/>
    </row>
    <row r="28" spans="1:20" ht="14.5" customHeight="1" x14ac:dyDescent="0.35">
      <c r="A28" s="97"/>
      <c r="B28" s="97"/>
      <c r="C28" s="97"/>
      <c r="D28" s="97"/>
      <c r="E28" s="97"/>
      <c r="F28" s="179"/>
      <c r="G28" s="179"/>
      <c r="H28" s="179"/>
      <c r="I28" s="179"/>
      <c r="J28" s="179"/>
      <c r="K28" s="179"/>
      <c r="L28" s="179"/>
      <c r="M28" s="179"/>
      <c r="N28" s="179"/>
      <c r="O28" s="179"/>
      <c r="P28" s="179"/>
      <c r="Q28" s="97"/>
      <c r="R28" s="97"/>
      <c r="S28" s="97"/>
      <c r="T28" s="97"/>
    </row>
    <row r="29" spans="1:20" ht="14.5" customHeight="1" x14ac:dyDescent="0.35">
      <c r="A29" s="97"/>
      <c r="B29" s="97"/>
      <c r="C29" s="97"/>
      <c r="D29" s="97"/>
      <c r="E29" s="97"/>
      <c r="F29" s="179"/>
      <c r="G29" s="179"/>
      <c r="H29" s="179"/>
      <c r="I29" s="179"/>
      <c r="J29" s="179"/>
      <c r="K29" s="179"/>
      <c r="L29" s="179"/>
      <c r="M29" s="179"/>
      <c r="N29" s="179"/>
      <c r="O29" s="179"/>
      <c r="P29" s="179"/>
      <c r="Q29" s="97"/>
      <c r="R29" s="97"/>
      <c r="S29" s="97"/>
      <c r="T29" s="97"/>
    </row>
    <row r="30" spans="1:20" ht="14.5" customHeight="1" x14ac:dyDescent="0.35">
      <c r="A30" s="97"/>
      <c r="B30" s="97"/>
      <c r="C30" s="97"/>
      <c r="D30" s="97"/>
      <c r="E30" s="97"/>
      <c r="F30" s="179"/>
      <c r="G30" s="179"/>
      <c r="H30" s="179"/>
      <c r="I30" s="179"/>
      <c r="J30" s="179"/>
      <c r="K30" s="179"/>
      <c r="L30" s="179"/>
      <c r="M30" s="179"/>
      <c r="N30" s="179"/>
      <c r="O30" s="179"/>
      <c r="P30" s="179"/>
      <c r="Q30" s="97"/>
      <c r="R30" s="97"/>
      <c r="S30" s="97"/>
      <c r="T30" s="97"/>
    </row>
    <row r="31" spans="1:20" ht="14.5" customHeight="1" x14ac:dyDescent="0.35">
      <c r="A31" s="97"/>
      <c r="B31" s="97"/>
      <c r="C31" s="97"/>
      <c r="D31" s="97"/>
      <c r="E31" s="97"/>
      <c r="F31" s="179"/>
      <c r="G31" s="179"/>
      <c r="H31" s="179"/>
      <c r="I31" s="179"/>
      <c r="J31" s="179"/>
      <c r="K31" s="179"/>
      <c r="L31" s="179"/>
      <c r="M31" s="179"/>
      <c r="N31" s="179"/>
      <c r="O31" s="179"/>
      <c r="P31" s="179"/>
      <c r="Q31" s="97"/>
      <c r="R31" s="97"/>
      <c r="S31" s="97"/>
      <c r="T31" s="97"/>
    </row>
    <row r="32" spans="1:20" ht="30" customHeight="1" x14ac:dyDescent="0.35">
      <c r="A32" s="97"/>
      <c r="B32" s="97"/>
      <c r="C32" s="97"/>
      <c r="D32" s="97"/>
      <c r="E32" s="97"/>
      <c r="F32" s="179"/>
      <c r="G32" s="179"/>
      <c r="H32" s="179"/>
      <c r="I32" s="179"/>
      <c r="J32" s="179"/>
      <c r="K32" s="179"/>
      <c r="L32" s="179"/>
      <c r="M32" s="179"/>
      <c r="N32" s="179"/>
      <c r="O32" s="179"/>
      <c r="P32" s="179"/>
      <c r="Q32" s="97"/>
      <c r="R32" s="97"/>
      <c r="S32" s="97"/>
      <c r="T32" s="97"/>
    </row>
    <row r="33" spans="1:20" ht="26" customHeight="1" x14ac:dyDescent="0.35">
      <c r="A33" s="97"/>
      <c r="B33" s="97"/>
      <c r="C33" s="97"/>
      <c r="D33" s="97"/>
      <c r="E33" s="97"/>
      <c r="F33" s="179"/>
      <c r="G33" s="179"/>
      <c r="H33" s="179"/>
      <c r="I33" s="179"/>
      <c r="J33" s="179"/>
      <c r="K33" s="179"/>
      <c r="L33" s="179"/>
      <c r="M33" s="179"/>
      <c r="N33" s="179"/>
      <c r="O33" s="179"/>
      <c r="P33" s="179"/>
      <c r="Q33" s="97"/>
      <c r="R33" s="97"/>
      <c r="S33" s="97"/>
      <c r="T33" s="97"/>
    </row>
    <row r="34" spans="1:20" ht="26" customHeight="1" x14ac:dyDescent="0.35">
      <c r="A34" s="97"/>
      <c r="B34" s="97"/>
      <c r="C34" s="97"/>
      <c r="D34" s="97"/>
      <c r="E34" s="97"/>
      <c r="F34" s="179"/>
      <c r="G34" s="179"/>
      <c r="H34" s="179"/>
      <c r="I34" s="179"/>
      <c r="J34" s="179"/>
      <c r="K34" s="179"/>
      <c r="L34" s="179"/>
      <c r="M34" s="179"/>
      <c r="N34" s="179"/>
      <c r="O34" s="179"/>
      <c r="P34" s="179"/>
      <c r="Q34" s="97"/>
      <c r="R34" s="97"/>
      <c r="S34" s="97"/>
      <c r="T34" s="97"/>
    </row>
    <row r="35" spans="1:20" ht="26" customHeight="1" x14ac:dyDescent="0.35">
      <c r="A35" s="97"/>
      <c r="B35" s="97"/>
      <c r="C35" s="97"/>
      <c r="D35" s="97"/>
      <c r="E35" s="97"/>
      <c r="F35" s="97"/>
      <c r="G35" s="97"/>
      <c r="H35" s="97"/>
      <c r="I35" s="97"/>
      <c r="J35" s="97"/>
      <c r="K35" s="97"/>
      <c r="L35" s="97"/>
      <c r="M35" s="97"/>
      <c r="N35" s="97"/>
      <c r="O35" s="97"/>
      <c r="P35" s="97"/>
      <c r="Q35" s="97"/>
      <c r="R35" s="97"/>
      <c r="S35" s="97"/>
      <c r="T35" s="97"/>
    </row>
    <row r="36" spans="1:20" ht="26" customHeight="1" x14ac:dyDescent="0.35">
      <c r="A36" s="97"/>
      <c r="B36" s="97"/>
      <c r="C36" s="97"/>
      <c r="D36" s="97"/>
      <c r="E36" s="97"/>
      <c r="F36" s="178" t="s">
        <v>2787</v>
      </c>
      <c r="G36" s="178"/>
      <c r="H36" s="178"/>
      <c r="I36" s="178"/>
      <c r="J36" s="178"/>
      <c r="K36" s="178"/>
      <c r="L36" s="178"/>
      <c r="M36" s="178"/>
      <c r="N36" s="178"/>
      <c r="O36" s="178"/>
      <c r="P36" s="178"/>
      <c r="Q36" s="97"/>
      <c r="R36" s="97"/>
      <c r="S36" s="97"/>
      <c r="T36" s="97"/>
    </row>
    <row r="37" spans="1:20" ht="26" customHeight="1" x14ac:dyDescent="0.35">
      <c r="A37" s="97"/>
      <c r="B37" s="97"/>
      <c r="C37" s="97"/>
      <c r="D37" s="97"/>
      <c r="E37" s="97"/>
      <c r="F37" s="178"/>
      <c r="G37" s="178"/>
      <c r="H37" s="178"/>
      <c r="I37" s="178"/>
      <c r="J37" s="178"/>
      <c r="K37" s="178"/>
      <c r="L37" s="178"/>
      <c r="M37" s="178"/>
      <c r="N37" s="178"/>
      <c r="O37" s="178"/>
      <c r="P37" s="178"/>
      <c r="Q37" s="97"/>
      <c r="R37" s="97"/>
      <c r="S37" s="97"/>
      <c r="T37" s="97"/>
    </row>
    <row r="38" spans="1:20" ht="26" customHeight="1" x14ac:dyDescent="0.35">
      <c r="A38" s="97"/>
      <c r="B38" s="97"/>
      <c r="C38" s="97"/>
      <c r="D38" s="97"/>
      <c r="E38" s="97"/>
      <c r="F38" s="178"/>
      <c r="G38" s="178"/>
      <c r="H38" s="178"/>
      <c r="I38" s="178"/>
      <c r="J38" s="178"/>
      <c r="K38" s="178"/>
      <c r="L38" s="178"/>
      <c r="M38" s="178"/>
      <c r="N38" s="178"/>
      <c r="O38" s="178"/>
      <c r="P38" s="178"/>
      <c r="Q38" s="97"/>
      <c r="R38" s="97"/>
      <c r="S38" s="97"/>
      <c r="T38" s="97"/>
    </row>
    <row r="39" spans="1:20" ht="26" customHeight="1" x14ac:dyDescent="0.35">
      <c r="A39" s="97"/>
      <c r="B39" s="97"/>
      <c r="C39" s="97"/>
      <c r="D39" s="97"/>
      <c r="E39" s="97"/>
      <c r="F39" s="178"/>
      <c r="G39" s="178"/>
      <c r="H39" s="178"/>
      <c r="I39" s="178"/>
      <c r="J39" s="178"/>
      <c r="K39" s="178"/>
      <c r="L39" s="178"/>
      <c r="M39" s="178"/>
      <c r="N39" s="178"/>
      <c r="O39" s="178"/>
      <c r="P39" s="178"/>
      <c r="Q39" s="97"/>
      <c r="R39" s="97"/>
      <c r="S39" s="97"/>
      <c r="T39" s="97"/>
    </row>
    <row r="40" spans="1:20" ht="26" customHeight="1" x14ac:dyDescent="0.35">
      <c r="A40" s="97"/>
      <c r="B40" s="97"/>
      <c r="C40" s="97"/>
      <c r="D40" s="97"/>
      <c r="E40" s="97"/>
      <c r="F40" s="178"/>
      <c r="G40" s="178"/>
      <c r="H40" s="178"/>
      <c r="I40" s="178"/>
      <c r="J40" s="178"/>
      <c r="K40" s="178"/>
      <c r="L40" s="178"/>
      <c r="M40" s="178"/>
      <c r="N40" s="178"/>
      <c r="O40" s="178"/>
      <c r="P40" s="178"/>
      <c r="Q40" s="97"/>
      <c r="R40" s="97"/>
      <c r="S40" s="97"/>
      <c r="T40" s="97"/>
    </row>
    <row r="41" spans="1:20" ht="26" customHeight="1" x14ac:dyDescent="0.35">
      <c r="A41" s="97"/>
      <c r="B41" s="97"/>
      <c r="C41" s="97"/>
      <c r="D41" s="97"/>
      <c r="E41" s="97"/>
      <c r="F41" s="178"/>
      <c r="G41" s="178"/>
      <c r="H41" s="178"/>
      <c r="I41" s="178"/>
      <c r="J41" s="178"/>
      <c r="K41" s="178"/>
      <c r="L41" s="178"/>
      <c r="M41" s="178"/>
      <c r="N41" s="178"/>
      <c r="O41" s="178"/>
      <c r="P41" s="178"/>
      <c r="Q41" s="97"/>
      <c r="R41" s="97"/>
      <c r="S41" s="97"/>
      <c r="T41" s="97"/>
    </row>
    <row r="42" spans="1:20" ht="14.5" customHeight="1" x14ac:dyDescent="0.35">
      <c r="A42" s="97"/>
      <c r="B42" s="97"/>
      <c r="C42" s="97"/>
      <c r="D42" s="97"/>
      <c r="E42" s="97"/>
      <c r="F42" s="178"/>
      <c r="G42" s="178"/>
      <c r="H42" s="178"/>
      <c r="I42" s="178"/>
      <c r="J42" s="178"/>
      <c r="K42" s="178"/>
      <c r="L42" s="178"/>
      <c r="M42" s="178"/>
      <c r="N42" s="178"/>
      <c r="O42" s="178"/>
      <c r="P42" s="178"/>
      <c r="Q42" s="97"/>
      <c r="R42" s="97"/>
      <c r="S42" s="97"/>
      <c r="T42" s="97"/>
    </row>
    <row r="43" spans="1:20" ht="14.5" customHeight="1" x14ac:dyDescent="0.35">
      <c r="A43" s="97"/>
      <c r="B43" s="97"/>
      <c r="C43" s="97"/>
      <c r="D43" s="97"/>
      <c r="E43" s="97"/>
      <c r="F43" s="178"/>
      <c r="G43" s="178"/>
      <c r="H43" s="178"/>
      <c r="I43" s="178"/>
      <c r="J43" s="178"/>
      <c r="K43" s="178"/>
      <c r="L43" s="178"/>
      <c r="M43" s="178"/>
      <c r="N43" s="178"/>
      <c r="O43" s="178"/>
      <c r="P43" s="178"/>
      <c r="Q43" s="97"/>
      <c r="R43" s="97"/>
      <c r="S43" s="97"/>
      <c r="T43" s="97"/>
    </row>
    <row r="44" spans="1:20" ht="14.5" customHeight="1" x14ac:dyDescent="0.35">
      <c r="A44" s="97"/>
      <c r="B44" s="97"/>
      <c r="C44" s="97"/>
      <c r="D44" s="97"/>
      <c r="E44" s="97"/>
      <c r="F44" s="178"/>
      <c r="G44" s="178"/>
      <c r="H44" s="178"/>
      <c r="I44" s="178"/>
      <c r="J44" s="178"/>
      <c r="K44" s="178"/>
      <c r="L44" s="178"/>
      <c r="M44" s="178"/>
      <c r="N44" s="178"/>
      <c r="O44" s="178"/>
      <c r="P44" s="178"/>
      <c r="Q44" s="97"/>
      <c r="R44" s="97"/>
      <c r="S44" s="97"/>
      <c r="T44" s="97"/>
    </row>
    <row r="45" spans="1:20" ht="14.5" customHeight="1" x14ac:dyDescent="0.35">
      <c r="A45" s="97"/>
      <c r="B45" s="97"/>
      <c r="C45" s="97"/>
      <c r="D45" s="97"/>
      <c r="E45" s="97"/>
      <c r="F45" s="178"/>
      <c r="G45" s="178"/>
      <c r="H45" s="178"/>
      <c r="I45" s="178"/>
      <c r="J45" s="178"/>
      <c r="K45" s="178"/>
      <c r="L45" s="178"/>
      <c r="M45" s="178"/>
      <c r="N45" s="178"/>
      <c r="O45" s="178"/>
      <c r="P45" s="178"/>
      <c r="Q45" s="97"/>
      <c r="R45" s="97"/>
      <c r="S45" s="97"/>
      <c r="T45" s="97"/>
    </row>
    <row r="46" spans="1:20" ht="14.5" customHeight="1" x14ac:dyDescent="0.35">
      <c r="A46" s="97"/>
      <c r="B46" s="97"/>
      <c r="C46" s="97"/>
      <c r="D46" s="97"/>
      <c r="E46" s="97"/>
      <c r="F46" s="178"/>
      <c r="G46" s="178"/>
      <c r="H46" s="178"/>
      <c r="I46" s="178"/>
      <c r="J46" s="178"/>
      <c r="K46" s="178"/>
      <c r="L46" s="178"/>
      <c r="M46" s="178"/>
      <c r="N46" s="178"/>
      <c r="O46" s="178"/>
      <c r="P46" s="178"/>
      <c r="Q46" s="97"/>
      <c r="R46" s="97"/>
      <c r="S46" s="97"/>
      <c r="T46" s="97"/>
    </row>
    <row r="47" spans="1:20" ht="14.5" customHeight="1" x14ac:dyDescent="0.35">
      <c r="A47" s="97"/>
      <c r="B47" s="97"/>
      <c r="C47" s="97"/>
      <c r="D47" s="97"/>
      <c r="E47" s="97"/>
      <c r="F47" s="178"/>
      <c r="G47" s="178"/>
      <c r="H47" s="178"/>
      <c r="I47" s="178"/>
      <c r="J47" s="178"/>
      <c r="K47" s="178"/>
      <c r="L47" s="178"/>
      <c r="M47" s="178"/>
      <c r="N47" s="178"/>
      <c r="O47" s="178"/>
      <c r="P47" s="178"/>
      <c r="Q47" s="97"/>
      <c r="R47" s="97"/>
      <c r="S47" s="97"/>
      <c r="T47" s="97"/>
    </row>
    <row r="48" spans="1:20" x14ac:dyDescent="0.35">
      <c r="A48" s="97"/>
      <c r="B48" s="97"/>
      <c r="C48" s="97"/>
      <c r="D48" s="97"/>
      <c r="E48" s="97"/>
      <c r="F48" s="178"/>
      <c r="G48" s="178"/>
      <c r="H48" s="178"/>
      <c r="I48" s="178"/>
      <c r="J48" s="178"/>
      <c r="K48" s="178"/>
      <c r="L48" s="178"/>
      <c r="M48" s="178"/>
      <c r="N48" s="178"/>
      <c r="O48" s="178"/>
      <c r="P48" s="178"/>
      <c r="Q48" s="97"/>
      <c r="R48" s="97"/>
      <c r="S48" s="97"/>
      <c r="T48" s="97"/>
    </row>
    <row r="49" spans="1:20" x14ac:dyDescent="0.35">
      <c r="A49" s="97"/>
      <c r="B49" s="97"/>
      <c r="C49" s="97"/>
      <c r="D49" s="97"/>
      <c r="E49" s="97"/>
      <c r="F49" s="178"/>
      <c r="G49" s="178"/>
      <c r="H49" s="178"/>
      <c r="I49" s="178"/>
      <c r="J49" s="178"/>
      <c r="K49" s="178"/>
      <c r="L49" s="178"/>
      <c r="M49" s="178"/>
      <c r="N49" s="178"/>
      <c r="O49" s="178"/>
      <c r="P49" s="178"/>
      <c r="Q49" s="97"/>
      <c r="R49" s="97"/>
      <c r="S49" s="97"/>
      <c r="T49" s="97"/>
    </row>
    <row r="50" spans="1:20" x14ac:dyDescent="0.35">
      <c r="A50" s="97"/>
      <c r="B50" s="97"/>
      <c r="C50" s="97"/>
      <c r="D50" s="97"/>
      <c r="E50" s="97"/>
      <c r="F50" s="97"/>
      <c r="G50" s="97"/>
      <c r="H50" s="97"/>
      <c r="I50" s="97"/>
      <c r="J50" s="97"/>
      <c r="K50" s="97"/>
      <c r="L50" s="97"/>
      <c r="M50" s="97"/>
      <c r="N50" s="97"/>
      <c r="O50" s="97"/>
      <c r="P50" s="97"/>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97"/>
      <c r="B25" s="97"/>
      <c r="C25" s="97"/>
      <c r="D25" s="97"/>
      <c r="E25" s="97"/>
      <c r="F25" s="97"/>
      <c r="G25" s="97"/>
      <c r="H25" s="97"/>
      <c r="I25" s="97"/>
      <c r="J25" s="97"/>
      <c r="K25" s="97"/>
      <c r="L25" s="97"/>
      <c r="M25" s="97"/>
      <c r="N25" s="97"/>
      <c r="O25" s="97"/>
      <c r="P25" s="97"/>
      <c r="Q25" s="97"/>
      <c r="R25" s="97"/>
      <c r="S25" s="97"/>
      <c r="T25" s="97"/>
    </row>
    <row r="26" spans="1:20" x14ac:dyDescent="0.35">
      <c r="A26" s="97"/>
      <c r="B26" s="97"/>
      <c r="C26" s="97"/>
      <c r="D26" s="97"/>
      <c r="E26" s="97"/>
      <c r="F26" s="97"/>
      <c r="G26" s="97"/>
      <c r="H26" s="97"/>
      <c r="I26" s="97"/>
      <c r="J26" s="97"/>
      <c r="K26" s="97"/>
      <c r="L26" s="97"/>
      <c r="M26" s="97"/>
      <c r="N26" s="97"/>
      <c r="O26" s="97"/>
      <c r="P26" s="97"/>
      <c r="Q26" s="97"/>
      <c r="R26" s="97"/>
      <c r="S26" s="97"/>
      <c r="T26" s="97"/>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97"/>
      <c r="C31" s="97"/>
      <c r="D31" s="97"/>
      <c r="E31" s="97"/>
      <c r="F31" s="97"/>
      <c r="G31" s="97"/>
      <c r="H31" s="97"/>
      <c r="I31" s="97"/>
      <c r="J31" s="97"/>
      <c r="K31" s="97"/>
      <c r="L31" s="97"/>
      <c r="M31" s="97"/>
      <c r="N31" s="97"/>
      <c r="O31" s="97"/>
      <c r="P31" s="97"/>
      <c r="Q31" s="97"/>
      <c r="R31" s="97"/>
      <c r="S31" s="97"/>
      <c r="T31" s="97"/>
    </row>
    <row r="32" spans="1:20" x14ac:dyDescent="0.35">
      <c r="A32" s="97"/>
      <c r="B32" s="97"/>
      <c r="C32" s="97"/>
      <c r="D32" s="97"/>
      <c r="E32" s="97"/>
      <c r="F32" s="97"/>
      <c r="G32" s="97"/>
      <c r="H32" s="97"/>
      <c r="I32" s="97"/>
      <c r="J32" s="97"/>
      <c r="K32" s="97"/>
      <c r="L32" s="97"/>
      <c r="M32" s="97"/>
      <c r="N32" s="97"/>
      <c r="O32" s="97"/>
      <c r="P32" s="97"/>
      <c r="Q32" s="97"/>
      <c r="R32" s="97"/>
      <c r="S32" s="97"/>
      <c r="T32" s="97"/>
    </row>
    <row r="33" spans="1:20" x14ac:dyDescent="0.35">
      <c r="A33" s="97"/>
      <c r="B33" s="97"/>
      <c r="C33" s="97"/>
      <c r="D33" s="97"/>
      <c r="E33" s="97"/>
      <c r="F33" s="97"/>
      <c r="G33" s="174" t="s">
        <v>2761</v>
      </c>
      <c r="H33" s="174"/>
      <c r="I33" s="174"/>
      <c r="J33" s="174"/>
      <c r="K33" s="174"/>
      <c r="L33" s="174"/>
      <c r="M33" s="174"/>
      <c r="N33" s="174"/>
      <c r="O33" s="174"/>
      <c r="P33" s="174"/>
      <c r="Q33" s="174"/>
      <c r="R33" s="97"/>
      <c r="S33" s="97"/>
      <c r="T33" s="97"/>
    </row>
    <row r="34" spans="1:20" x14ac:dyDescent="0.35">
      <c r="A34" s="97"/>
      <c r="B34" s="97"/>
      <c r="C34" s="97"/>
      <c r="D34" s="97"/>
      <c r="E34" s="97"/>
      <c r="F34" s="97"/>
      <c r="G34" s="174"/>
      <c r="H34" s="174"/>
      <c r="I34" s="174"/>
      <c r="J34" s="174"/>
      <c r="K34" s="174"/>
      <c r="L34" s="174"/>
      <c r="M34" s="174"/>
      <c r="N34" s="174"/>
      <c r="O34" s="174"/>
      <c r="P34" s="174"/>
      <c r="Q34" s="174"/>
      <c r="R34" s="97"/>
      <c r="S34" s="97"/>
      <c r="T34" s="97"/>
    </row>
    <row r="35" spans="1:20" x14ac:dyDescent="0.35">
      <c r="A35" s="97"/>
      <c r="B35" s="97"/>
      <c r="C35" s="97"/>
      <c r="D35" s="97"/>
      <c r="E35" s="97"/>
      <c r="F35" s="97"/>
      <c r="G35" s="174"/>
      <c r="H35" s="174"/>
      <c r="I35" s="174"/>
      <c r="J35" s="174"/>
      <c r="K35" s="174"/>
      <c r="L35" s="174"/>
      <c r="M35" s="174"/>
      <c r="N35" s="174"/>
      <c r="O35" s="174"/>
      <c r="P35" s="174"/>
      <c r="Q35" s="174"/>
      <c r="R35" s="97"/>
      <c r="S35" s="97"/>
      <c r="T35" s="97"/>
    </row>
    <row r="36" spans="1:20" x14ac:dyDescent="0.35">
      <c r="A36" s="97"/>
      <c r="B36" s="97"/>
      <c r="C36" s="97"/>
      <c r="D36" s="97"/>
      <c r="E36" s="97"/>
      <c r="F36" s="97"/>
      <c r="G36" s="174"/>
      <c r="H36" s="174"/>
      <c r="I36" s="174"/>
      <c r="J36" s="174"/>
      <c r="K36" s="174"/>
      <c r="L36" s="174"/>
      <c r="M36" s="174"/>
      <c r="N36" s="174"/>
      <c r="O36" s="174"/>
      <c r="P36" s="174"/>
      <c r="Q36" s="174"/>
      <c r="R36" s="97"/>
      <c r="S36" s="97"/>
      <c r="T36" s="97"/>
    </row>
    <row r="37" spans="1:20" x14ac:dyDescent="0.35">
      <c r="A37" s="97"/>
      <c r="B37" s="97"/>
      <c r="C37" s="97"/>
      <c r="D37" s="97"/>
      <c r="E37" s="97"/>
      <c r="F37" s="97"/>
      <c r="G37" s="174"/>
      <c r="H37" s="174"/>
      <c r="I37" s="174"/>
      <c r="J37" s="174"/>
      <c r="K37" s="174"/>
      <c r="L37" s="174"/>
      <c r="M37" s="174"/>
      <c r="N37" s="174"/>
      <c r="O37" s="174"/>
      <c r="P37" s="174"/>
      <c r="Q37" s="174"/>
      <c r="R37" s="97"/>
      <c r="S37" s="97"/>
      <c r="T37" s="97"/>
    </row>
    <row r="38" spans="1:20" x14ac:dyDescent="0.35">
      <c r="A38" s="97"/>
      <c r="B38" s="97"/>
      <c r="C38" s="97"/>
      <c r="D38" s="97"/>
      <c r="E38" s="97"/>
      <c r="F38" s="97"/>
      <c r="G38" s="174"/>
      <c r="H38" s="174"/>
      <c r="I38" s="174"/>
      <c r="J38" s="174"/>
      <c r="K38" s="174"/>
      <c r="L38" s="174"/>
      <c r="M38" s="174"/>
      <c r="N38" s="174"/>
      <c r="O38" s="174"/>
      <c r="P38" s="174"/>
      <c r="Q38" s="174"/>
      <c r="R38" s="97"/>
      <c r="S38" s="97"/>
      <c r="T38" s="97"/>
    </row>
    <row r="39" spans="1:20" x14ac:dyDescent="0.35">
      <c r="A39" s="97"/>
      <c r="B39" s="97"/>
      <c r="C39" s="97"/>
      <c r="D39" s="97"/>
      <c r="E39" s="97"/>
      <c r="F39" s="97"/>
      <c r="G39" s="97"/>
      <c r="H39" s="97"/>
      <c r="I39" s="97"/>
      <c r="J39" s="97"/>
      <c r="K39" s="97"/>
      <c r="L39" s="97"/>
      <c r="M39" s="97"/>
      <c r="N39" s="97"/>
      <c r="O39" s="97"/>
      <c r="P39" s="97"/>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x14ac:dyDescent="0.35">
      <c r="A41" s="97"/>
      <c r="B41" s="97"/>
      <c r="C41" s="97"/>
      <c r="D41" s="97"/>
      <c r="E41" s="97"/>
      <c r="F41" s="97"/>
      <c r="G41" s="97"/>
      <c r="H41" s="97"/>
      <c r="I41" s="97"/>
      <c r="J41" s="97"/>
      <c r="K41" s="97"/>
      <c r="L41" s="97"/>
      <c r="M41" s="97"/>
      <c r="N41" s="97"/>
      <c r="O41" s="97"/>
      <c r="P41" s="97"/>
      <c r="Q41" s="97"/>
      <c r="R41" s="97"/>
      <c r="S41" s="97"/>
      <c r="T41" s="97"/>
    </row>
    <row r="42" spans="1:20" x14ac:dyDescent="0.35">
      <c r="A42" s="97"/>
      <c r="B42" s="97"/>
      <c r="C42" s="97"/>
      <c r="D42" s="97"/>
      <c r="E42" s="97"/>
      <c r="F42" s="97"/>
      <c r="G42" s="174">
        <v>122</v>
      </c>
      <c r="H42" s="174"/>
      <c r="I42" s="174"/>
      <c r="J42" s="174"/>
      <c r="K42" s="174"/>
      <c r="L42" s="174"/>
      <c r="M42" s="174"/>
      <c r="N42" s="174"/>
      <c r="O42" s="174"/>
      <c r="P42" s="174"/>
      <c r="Q42" s="174"/>
      <c r="R42" s="97"/>
      <c r="S42" s="97"/>
      <c r="T42" s="97"/>
    </row>
    <row r="43" spans="1:20" ht="14.5" customHeight="1" x14ac:dyDescent="0.35">
      <c r="A43" s="97"/>
      <c r="B43" s="97"/>
      <c r="C43" s="97"/>
      <c r="D43" s="97"/>
      <c r="E43" s="97"/>
      <c r="F43" s="97"/>
      <c r="G43" s="174"/>
      <c r="H43" s="174"/>
      <c r="I43" s="174"/>
      <c r="J43" s="174"/>
      <c r="K43" s="174"/>
      <c r="L43" s="174"/>
      <c r="M43" s="174"/>
      <c r="N43" s="174"/>
      <c r="O43" s="174"/>
      <c r="P43" s="174"/>
      <c r="Q43" s="174"/>
      <c r="R43" s="97"/>
      <c r="S43" s="97"/>
      <c r="T43" s="97"/>
    </row>
    <row r="44" spans="1:20" ht="14.5" customHeight="1" x14ac:dyDescent="0.35">
      <c r="A44" s="97"/>
      <c r="B44" s="97"/>
      <c r="C44" s="97"/>
      <c r="D44" s="97"/>
      <c r="E44" s="97"/>
      <c r="F44" s="97"/>
      <c r="G44" s="174"/>
      <c r="H44" s="174"/>
      <c r="I44" s="174"/>
      <c r="J44" s="174"/>
      <c r="K44" s="174"/>
      <c r="L44" s="174"/>
      <c r="M44" s="174"/>
      <c r="N44" s="174"/>
      <c r="O44" s="174"/>
      <c r="P44" s="174"/>
      <c r="Q44" s="174"/>
      <c r="R44" s="97"/>
      <c r="S44" s="97"/>
      <c r="T44" s="97"/>
    </row>
    <row r="45" spans="1:20" ht="14.5" customHeight="1" x14ac:dyDescent="0.35">
      <c r="A45" s="97"/>
      <c r="B45" s="97"/>
      <c r="C45" s="97"/>
      <c r="D45" s="97"/>
      <c r="E45" s="97"/>
      <c r="F45" s="97"/>
      <c r="G45" s="174"/>
      <c r="H45" s="174"/>
      <c r="I45" s="174"/>
      <c r="J45" s="174"/>
      <c r="K45" s="174"/>
      <c r="L45" s="174"/>
      <c r="M45" s="174"/>
      <c r="N45" s="174"/>
      <c r="O45" s="174"/>
      <c r="P45" s="174"/>
      <c r="Q45" s="174"/>
      <c r="R45" s="97"/>
      <c r="S45" s="97"/>
      <c r="T45" s="97"/>
    </row>
    <row r="46" spans="1:20" ht="14.5" customHeight="1" x14ac:dyDescent="0.35">
      <c r="A46" s="97"/>
      <c r="B46" s="97"/>
      <c r="C46" s="97"/>
      <c r="D46" s="97"/>
      <c r="E46" s="97"/>
      <c r="F46" s="97"/>
      <c r="G46" s="174"/>
      <c r="H46" s="174"/>
      <c r="I46" s="174"/>
      <c r="J46" s="174"/>
      <c r="K46" s="174"/>
      <c r="L46" s="174"/>
      <c r="M46" s="174"/>
      <c r="N46" s="174"/>
      <c r="O46" s="174"/>
      <c r="P46" s="174"/>
      <c r="Q46" s="174"/>
      <c r="R46" s="97"/>
      <c r="S46" s="97"/>
      <c r="T46" s="97"/>
    </row>
    <row r="47" spans="1:20" ht="14.5" customHeight="1" x14ac:dyDescent="0.35">
      <c r="A47" s="97"/>
      <c r="B47" s="97"/>
      <c r="C47" s="97"/>
      <c r="D47" s="97"/>
      <c r="E47" s="97"/>
      <c r="F47" s="97"/>
      <c r="G47" s="174"/>
      <c r="H47" s="174"/>
      <c r="I47" s="174"/>
      <c r="J47" s="174"/>
      <c r="K47" s="174"/>
      <c r="L47" s="174"/>
      <c r="M47" s="174"/>
      <c r="N47" s="174"/>
      <c r="O47" s="174"/>
      <c r="P47" s="174"/>
      <c r="Q47" s="174"/>
      <c r="R47" s="97"/>
      <c r="S47" s="97"/>
      <c r="T47" s="97"/>
    </row>
    <row r="48" spans="1:20" x14ac:dyDescent="0.35">
      <c r="A48" s="97"/>
      <c r="B48" s="97"/>
      <c r="C48" s="97"/>
      <c r="D48" s="97"/>
      <c r="E48" s="97"/>
      <c r="F48" s="97"/>
      <c r="G48" s="97"/>
      <c r="H48" s="97"/>
      <c r="I48" s="97"/>
      <c r="J48" s="97"/>
      <c r="K48" s="97"/>
      <c r="L48" s="97"/>
      <c r="M48" s="97"/>
      <c r="N48" s="97"/>
      <c r="O48" s="97"/>
      <c r="P48" s="97"/>
      <c r="Q48" s="97"/>
      <c r="R48" s="97"/>
      <c r="S48" s="97"/>
      <c r="T48" s="97"/>
    </row>
    <row r="49" spans="1:20" x14ac:dyDescent="0.35">
      <c r="A49" s="97"/>
      <c r="B49" s="97"/>
      <c r="C49" s="97"/>
      <c r="D49" s="97"/>
      <c r="E49" s="97"/>
      <c r="F49" s="97"/>
      <c r="G49" s="97"/>
      <c r="H49" s="97"/>
      <c r="I49" s="97"/>
      <c r="J49" s="97"/>
      <c r="K49" s="97"/>
      <c r="L49" s="97"/>
      <c r="M49" s="97"/>
      <c r="N49" s="97"/>
      <c r="O49" s="97"/>
      <c r="P49" s="97"/>
      <c r="Q49" s="97"/>
      <c r="R49" s="97"/>
      <c r="S49" s="97"/>
      <c r="T49" s="97"/>
    </row>
    <row r="50" spans="1:20" x14ac:dyDescent="0.35">
      <c r="A50" s="97"/>
      <c r="B50" s="97"/>
      <c r="C50" s="97"/>
      <c r="D50" s="97"/>
      <c r="E50" s="97"/>
      <c r="F50" s="97"/>
      <c r="G50" s="97"/>
      <c r="H50" s="97"/>
      <c r="I50" s="97"/>
      <c r="J50" s="97"/>
      <c r="K50" s="97"/>
      <c r="L50" s="97"/>
      <c r="M50" s="97"/>
      <c r="N50" s="97"/>
      <c r="O50" s="97"/>
      <c r="P50" s="97"/>
      <c r="Q50" s="97"/>
      <c r="R50" s="97"/>
      <c r="S50" s="97"/>
      <c r="T50" s="97"/>
    </row>
    <row r="51" spans="1:20" x14ac:dyDescent="0.35">
      <c r="A51" s="97"/>
      <c r="B51" s="97"/>
      <c r="C51" s="97"/>
      <c r="D51" s="97"/>
      <c r="E51" s="97"/>
      <c r="F51" s="97"/>
      <c r="G51" s="174">
        <v>81</v>
      </c>
      <c r="H51" s="174"/>
      <c r="I51" s="174"/>
      <c r="J51" s="174"/>
      <c r="K51" s="174"/>
      <c r="L51" s="174"/>
      <c r="M51" s="174"/>
      <c r="N51" s="174"/>
      <c r="O51" s="174"/>
      <c r="P51" s="174"/>
      <c r="Q51" s="174"/>
      <c r="R51" s="97"/>
      <c r="S51" s="97"/>
      <c r="T51" s="97"/>
    </row>
    <row r="52" spans="1:20" x14ac:dyDescent="0.35">
      <c r="A52" s="97"/>
      <c r="B52" s="97"/>
      <c r="C52" s="97"/>
      <c r="D52" s="97"/>
      <c r="E52" s="97"/>
      <c r="F52" s="97"/>
      <c r="G52" s="174"/>
      <c r="H52" s="174"/>
      <c r="I52" s="174"/>
      <c r="J52" s="174"/>
      <c r="K52" s="174"/>
      <c r="L52" s="174"/>
      <c r="M52" s="174"/>
      <c r="N52" s="174"/>
      <c r="O52" s="174"/>
      <c r="P52" s="174"/>
      <c r="Q52" s="174"/>
      <c r="R52" s="97"/>
      <c r="S52" s="97"/>
      <c r="T52" s="97"/>
    </row>
    <row r="53" spans="1:20" x14ac:dyDescent="0.35">
      <c r="A53" s="97"/>
      <c r="B53" s="97"/>
      <c r="C53" s="97"/>
      <c r="D53" s="97"/>
      <c r="E53" s="97"/>
      <c r="F53" s="97"/>
      <c r="G53" s="174"/>
      <c r="H53" s="174"/>
      <c r="I53" s="174"/>
      <c r="J53" s="174"/>
      <c r="K53" s="174"/>
      <c r="L53" s="174"/>
      <c r="M53" s="174"/>
      <c r="N53" s="174"/>
      <c r="O53" s="174"/>
      <c r="P53" s="174"/>
      <c r="Q53" s="174"/>
      <c r="R53" s="97"/>
      <c r="S53" s="97"/>
      <c r="T53" s="97"/>
    </row>
    <row r="54" spans="1:20" x14ac:dyDescent="0.35">
      <c r="A54" s="97"/>
      <c r="B54" s="97"/>
      <c r="C54" s="97"/>
      <c r="D54" s="97"/>
      <c r="E54" s="97"/>
      <c r="F54" s="97"/>
      <c r="G54" s="174"/>
      <c r="H54" s="174"/>
      <c r="I54" s="174"/>
      <c r="J54" s="174"/>
      <c r="K54" s="174"/>
      <c r="L54" s="174"/>
      <c r="M54" s="174"/>
      <c r="N54" s="174"/>
      <c r="O54" s="174"/>
      <c r="P54" s="174"/>
      <c r="Q54" s="174"/>
      <c r="R54" s="97"/>
      <c r="S54" s="97"/>
      <c r="T54" s="97"/>
    </row>
    <row r="55" spans="1:20" x14ac:dyDescent="0.35">
      <c r="A55" s="97"/>
      <c r="B55" s="97"/>
      <c r="C55" s="97"/>
      <c r="D55" s="97"/>
      <c r="E55" s="97"/>
      <c r="F55" s="97"/>
      <c r="G55" s="174"/>
      <c r="H55" s="174"/>
      <c r="I55" s="174"/>
      <c r="J55" s="174"/>
      <c r="K55" s="174"/>
      <c r="L55" s="174"/>
      <c r="M55" s="174"/>
      <c r="N55" s="174"/>
      <c r="O55" s="174"/>
      <c r="P55" s="174"/>
      <c r="Q55" s="174"/>
      <c r="R55" s="97"/>
      <c r="S55" s="97"/>
      <c r="T55" s="97"/>
    </row>
    <row r="56" spans="1:20" x14ac:dyDescent="0.35">
      <c r="A56" s="97"/>
      <c r="B56" s="97"/>
      <c r="C56" s="97"/>
      <c r="D56" s="97"/>
      <c r="E56" s="97"/>
      <c r="F56" s="97"/>
      <c r="G56" s="174"/>
      <c r="H56" s="174"/>
      <c r="I56" s="174"/>
      <c r="J56" s="174"/>
      <c r="K56" s="174"/>
      <c r="L56" s="174"/>
      <c r="M56" s="174"/>
      <c r="N56" s="174"/>
      <c r="O56" s="174"/>
      <c r="P56" s="174"/>
      <c r="Q56" s="174"/>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4.5" x14ac:dyDescent="0.35"/>
  <cols>
    <col min="1" max="1" width="8.7265625" style="5"/>
    <col min="2" max="2" width="14.1796875" style="5" customWidth="1"/>
    <col min="3" max="3" width="43.08984375" style="40" bestFit="1" customWidth="1"/>
    <col min="4" max="4" width="19.26953125" customWidth="1"/>
    <col min="5" max="5" width="24.26953125" customWidth="1"/>
    <col min="6" max="6" width="25.453125" customWidth="1"/>
    <col min="7" max="7" width="17.453125" customWidth="1"/>
    <col min="8" max="9" width="10.6328125" customWidth="1"/>
  </cols>
  <sheetData>
    <row r="1" spans="1:12" ht="28" x14ac:dyDescent="0.35">
      <c r="A1" s="80" t="s">
        <v>0</v>
      </c>
      <c r="B1" s="81" t="s">
        <v>2633</v>
      </c>
      <c r="C1" s="75" t="s">
        <v>2635</v>
      </c>
      <c r="D1" s="82" t="s">
        <v>653</v>
      </c>
      <c r="E1" s="82" t="s">
        <v>654</v>
      </c>
      <c r="F1" s="82" t="s">
        <v>655</v>
      </c>
      <c r="G1" s="54" t="s">
        <v>656</v>
      </c>
      <c r="H1" s="54" t="s">
        <v>657</v>
      </c>
      <c r="I1" s="77" t="s">
        <v>658</v>
      </c>
      <c r="K1" s="39" t="s">
        <v>2618</v>
      </c>
    </row>
    <row r="2" spans="1:12" x14ac:dyDescent="0.35">
      <c r="A2" s="76">
        <v>11</v>
      </c>
      <c r="B2" s="71" t="s">
        <v>149</v>
      </c>
      <c r="C2" s="55" t="s">
        <v>659</v>
      </c>
      <c r="D2" s="56">
        <v>5</v>
      </c>
      <c r="E2" s="56">
        <v>19</v>
      </c>
      <c r="F2" s="56">
        <v>42</v>
      </c>
      <c r="G2" s="56">
        <v>32</v>
      </c>
      <c r="H2" s="57">
        <v>32</v>
      </c>
      <c r="I2" s="78">
        <v>64</v>
      </c>
    </row>
    <row r="3" spans="1:12" x14ac:dyDescent="0.35">
      <c r="A3" s="76">
        <v>21</v>
      </c>
      <c r="B3" s="71" t="s">
        <v>2619</v>
      </c>
      <c r="C3" s="55" t="s">
        <v>660</v>
      </c>
      <c r="D3" s="56">
        <v>3</v>
      </c>
      <c r="E3" s="56">
        <v>5</v>
      </c>
      <c r="F3" s="56">
        <v>11</v>
      </c>
      <c r="G3" s="56">
        <v>24</v>
      </c>
      <c r="H3" s="56">
        <v>4</v>
      </c>
      <c r="I3" s="79">
        <v>28</v>
      </c>
      <c r="L3" s="72"/>
    </row>
    <row r="4" spans="1:12" x14ac:dyDescent="0.35">
      <c r="A4" s="76">
        <v>22</v>
      </c>
      <c r="B4" s="71" t="s">
        <v>2620</v>
      </c>
      <c r="C4" s="55" t="s">
        <v>661</v>
      </c>
      <c r="D4" s="56">
        <v>1</v>
      </c>
      <c r="E4" s="56">
        <v>3</v>
      </c>
      <c r="F4" s="56">
        <v>6</v>
      </c>
      <c r="G4" s="56">
        <v>10</v>
      </c>
      <c r="H4" s="57">
        <v>4</v>
      </c>
      <c r="I4" s="78">
        <v>14</v>
      </c>
      <c r="L4" s="55"/>
    </row>
    <row r="5" spans="1:12" x14ac:dyDescent="0.35">
      <c r="A5" s="76">
        <v>23</v>
      </c>
      <c r="B5" s="71" t="s">
        <v>150</v>
      </c>
      <c r="C5" s="55" t="s">
        <v>30</v>
      </c>
      <c r="D5" s="56">
        <v>3</v>
      </c>
      <c r="E5" s="56">
        <v>10</v>
      </c>
      <c r="F5" s="56">
        <v>28</v>
      </c>
      <c r="G5" s="56">
        <v>4</v>
      </c>
      <c r="H5" s="56">
        <v>27</v>
      </c>
      <c r="I5" s="78">
        <v>31</v>
      </c>
    </row>
    <row r="6" spans="1:12" x14ac:dyDescent="0.35">
      <c r="A6" s="76" t="s">
        <v>662</v>
      </c>
      <c r="B6" s="71" t="s">
        <v>2623</v>
      </c>
      <c r="C6" s="55" t="s">
        <v>663</v>
      </c>
      <c r="D6" s="56">
        <v>21</v>
      </c>
      <c r="E6" s="56">
        <v>86</v>
      </c>
      <c r="F6" s="56">
        <v>180</v>
      </c>
      <c r="G6" s="56">
        <v>265</v>
      </c>
      <c r="H6" s="56">
        <v>95</v>
      </c>
      <c r="I6" s="79">
        <v>360</v>
      </c>
    </row>
    <row r="7" spans="1:12" x14ac:dyDescent="0.35">
      <c r="A7" s="76">
        <v>42</v>
      </c>
      <c r="B7" s="71" t="s">
        <v>2624</v>
      </c>
      <c r="C7" s="55" t="s">
        <v>664</v>
      </c>
      <c r="D7" s="56">
        <v>3</v>
      </c>
      <c r="E7" s="56">
        <v>19</v>
      </c>
      <c r="F7" s="56">
        <v>71</v>
      </c>
      <c r="G7" s="56">
        <v>0</v>
      </c>
      <c r="H7" s="57">
        <v>71</v>
      </c>
      <c r="I7" s="78">
        <v>71</v>
      </c>
    </row>
    <row r="8" spans="1:12" x14ac:dyDescent="0.35">
      <c r="A8" s="76" t="s">
        <v>665</v>
      </c>
      <c r="B8" s="71" t="s">
        <v>2625</v>
      </c>
      <c r="C8" s="55" t="s">
        <v>666</v>
      </c>
      <c r="D8" s="56">
        <v>12</v>
      </c>
      <c r="E8" s="56">
        <v>27</v>
      </c>
      <c r="F8" s="56">
        <v>57</v>
      </c>
      <c r="G8" s="56">
        <v>17</v>
      </c>
      <c r="H8" s="56">
        <v>49</v>
      </c>
      <c r="I8" s="79">
        <v>66</v>
      </c>
    </row>
    <row r="9" spans="1:12" x14ac:dyDescent="0.35">
      <c r="A9" s="76" t="s">
        <v>667</v>
      </c>
      <c r="B9" s="71" t="s">
        <v>162</v>
      </c>
      <c r="C9" s="55" t="s">
        <v>668</v>
      </c>
      <c r="D9" s="56">
        <v>11</v>
      </c>
      <c r="E9" s="56">
        <v>29</v>
      </c>
      <c r="F9" s="56">
        <v>42</v>
      </c>
      <c r="G9" s="56">
        <v>25</v>
      </c>
      <c r="H9" s="56">
        <v>32</v>
      </c>
      <c r="I9" s="79">
        <v>57</v>
      </c>
    </row>
    <row r="10" spans="1:12" x14ac:dyDescent="0.35">
      <c r="A10" s="76">
        <v>51</v>
      </c>
      <c r="B10" s="71" t="s">
        <v>2626</v>
      </c>
      <c r="C10" s="55" t="s">
        <v>669</v>
      </c>
      <c r="D10" s="56">
        <v>6</v>
      </c>
      <c r="E10" s="56">
        <v>11</v>
      </c>
      <c r="F10" s="56">
        <v>25</v>
      </c>
      <c r="G10" s="56">
        <v>12</v>
      </c>
      <c r="H10" s="56">
        <v>19</v>
      </c>
      <c r="I10" s="79">
        <v>31</v>
      </c>
    </row>
    <row r="11" spans="1:12" x14ac:dyDescent="0.35">
      <c r="A11" s="76">
        <v>52</v>
      </c>
      <c r="B11" s="71" t="s">
        <v>2621</v>
      </c>
      <c r="C11" s="55" t="s">
        <v>670</v>
      </c>
      <c r="D11" s="56">
        <v>5</v>
      </c>
      <c r="E11" s="56">
        <v>11</v>
      </c>
      <c r="F11" s="56">
        <v>31</v>
      </c>
      <c r="G11" s="56">
        <v>15</v>
      </c>
      <c r="H11" s="56">
        <v>26</v>
      </c>
      <c r="I11" s="78">
        <v>41</v>
      </c>
    </row>
    <row r="12" spans="1:12" x14ac:dyDescent="0.35">
      <c r="A12" s="76">
        <v>53</v>
      </c>
      <c r="B12" s="71" t="s">
        <v>2622</v>
      </c>
      <c r="C12" s="55" t="s">
        <v>671</v>
      </c>
      <c r="D12" s="56">
        <v>3</v>
      </c>
      <c r="E12" s="56">
        <v>8</v>
      </c>
      <c r="F12" s="56">
        <v>17</v>
      </c>
      <c r="G12" s="56">
        <v>11</v>
      </c>
      <c r="H12" s="56">
        <v>13</v>
      </c>
      <c r="I12" s="79">
        <v>24</v>
      </c>
      <c r="L12" s="53"/>
    </row>
    <row r="13" spans="1:12" x14ac:dyDescent="0.35">
      <c r="A13" s="76">
        <v>54</v>
      </c>
      <c r="B13" s="71" t="s">
        <v>2627</v>
      </c>
      <c r="C13" s="55" t="s">
        <v>672</v>
      </c>
      <c r="D13" s="56">
        <v>1</v>
      </c>
      <c r="E13" s="56">
        <v>9</v>
      </c>
      <c r="F13" s="56">
        <v>35</v>
      </c>
      <c r="G13" s="56">
        <v>20</v>
      </c>
      <c r="H13" s="56">
        <v>29</v>
      </c>
      <c r="I13" s="79">
        <v>49</v>
      </c>
    </row>
    <row r="14" spans="1:12" x14ac:dyDescent="0.35">
      <c r="A14" s="76">
        <v>55</v>
      </c>
      <c r="B14" s="71" t="s">
        <v>2628</v>
      </c>
      <c r="C14" s="55" t="s">
        <v>673</v>
      </c>
      <c r="D14" s="57">
        <v>1</v>
      </c>
      <c r="E14" s="57">
        <v>1</v>
      </c>
      <c r="F14" s="57">
        <v>1</v>
      </c>
      <c r="G14" s="57">
        <v>3</v>
      </c>
      <c r="H14" s="57">
        <v>0</v>
      </c>
      <c r="I14" s="78">
        <v>3</v>
      </c>
    </row>
    <row r="15" spans="1:12" ht="28" x14ac:dyDescent="0.35">
      <c r="A15" s="76">
        <v>56</v>
      </c>
      <c r="B15" s="71" t="s">
        <v>2629</v>
      </c>
      <c r="C15" s="55" t="s">
        <v>674</v>
      </c>
      <c r="D15" s="56">
        <v>2</v>
      </c>
      <c r="E15" s="56">
        <v>11</v>
      </c>
      <c r="F15" s="56">
        <v>29</v>
      </c>
      <c r="G15" s="56">
        <v>25</v>
      </c>
      <c r="H15" s="56">
        <v>19</v>
      </c>
      <c r="I15" s="78">
        <v>44</v>
      </c>
    </row>
    <row r="16" spans="1:12" x14ac:dyDescent="0.35">
      <c r="A16" s="76">
        <v>61</v>
      </c>
      <c r="B16" s="71" t="s">
        <v>2630</v>
      </c>
      <c r="C16" s="55" t="s">
        <v>675</v>
      </c>
      <c r="D16" s="56">
        <v>1</v>
      </c>
      <c r="E16" s="56">
        <v>7</v>
      </c>
      <c r="F16" s="56">
        <v>12</v>
      </c>
      <c r="G16" s="56">
        <v>7</v>
      </c>
      <c r="H16" s="56">
        <v>10</v>
      </c>
      <c r="I16" s="78">
        <v>17</v>
      </c>
    </row>
    <row r="17" spans="1:12" x14ac:dyDescent="0.35">
      <c r="A17" s="76">
        <v>62</v>
      </c>
      <c r="B17" s="71" t="s">
        <v>154</v>
      </c>
      <c r="C17" s="55" t="s">
        <v>676</v>
      </c>
      <c r="D17" s="56">
        <v>4</v>
      </c>
      <c r="E17" s="56">
        <v>18</v>
      </c>
      <c r="F17" s="56">
        <v>30</v>
      </c>
      <c r="G17" s="56">
        <v>16</v>
      </c>
      <c r="H17" s="56">
        <v>23</v>
      </c>
      <c r="I17" s="79">
        <v>39</v>
      </c>
    </row>
    <row r="18" spans="1:12" x14ac:dyDescent="0.35">
      <c r="A18" s="76">
        <v>71</v>
      </c>
      <c r="B18" s="71" t="s">
        <v>2631</v>
      </c>
      <c r="C18" s="55" t="s">
        <v>677</v>
      </c>
      <c r="D18" s="56">
        <v>3</v>
      </c>
      <c r="E18" s="56">
        <v>9</v>
      </c>
      <c r="F18" s="56">
        <v>23</v>
      </c>
      <c r="G18" s="56">
        <v>3</v>
      </c>
      <c r="H18" s="56">
        <v>22</v>
      </c>
      <c r="I18" s="79">
        <v>25</v>
      </c>
    </row>
    <row r="19" spans="1:12" x14ac:dyDescent="0.35">
      <c r="A19" s="76">
        <v>72</v>
      </c>
      <c r="B19" s="71" t="s">
        <v>2632</v>
      </c>
      <c r="C19" s="55" t="s">
        <v>678</v>
      </c>
      <c r="D19" s="56">
        <v>2</v>
      </c>
      <c r="E19" s="56">
        <v>6</v>
      </c>
      <c r="F19" s="56">
        <v>10</v>
      </c>
      <c r="G19" s="56">
        <v>8</v>
      </c>
      <c r="H19" s="56">
        <v>7</v>
      </c>
      <c r="I19" s="79">
        <v>15</v>
      </c>
    </row>
    <row r="20" spans="1:12" x14ac:dyDescent="0.35">
      <c r="A20" s="76">
        <v>81</v>
      </c>
      <c r="B20" s="71" t="s">
        <v>161</v>
      </c>
      <c r="C20" s="55" t="s">
        <v>679</v>
      </c>
      <c r="D20" s="56">
        <v>4</v>
      </c>
      <c r="E20" s="56">
        <v>14</v>
      </c>
      <c r="F20" s="56">
        <v>30</v>
      </c>
      <c r="G20" s="56">
        <v>30</v>
      </c>
      <c r="H20" s="56">
        <v>19</v>
      </c>
      <c r="I20" s="79">
        <v>49</v>
      </c>
    </row>
    <row r="21" spans="1:12" x14ac:dyDescent="0.35">
      <c r="A21" s="83">
        <v>92</v>
      </c>
      <c r="B21" s="84" t="s">
        <v>158</v>
      </c>
      <c r="C21" s="85" t="s">
        <v>680</v>
      </c>
      <c r="D21" s="86">
        <v>8</v>
      </c>
      <c r="E21" s="86">
        <v>8</v>
      </c>
      <c r="F21" s="86">
        <v>29</v>
      </c>
      <c r="G21" s="87">
        <v>0</v>
      </c>
      <c r="H21" s="87">
        <v>29</v>
      </c>
      <c r="I21" s="88">
        <v>29</v>
      </c>
    </row>
    <row r="22" spans="1:12" x14ac:dyDescent="0.35">
      <c r="K22" s="74" t="s">
        <v>148</v>
      </c>
      <c r="L22" s="74" t="s">
        <v>16</v>
      </c>
    </row>
    <row r="23" spans="1:12" x14ac:dyDescent="0.35">
      <c r="K23" s="74" t="s">
        <v>151</v>
      </c>
      <c r="L23" s="74" t="s">
        <v>37</v>
      </c>
    </row>
    <row r="24" spans="1:12" x14ac:dyDescent="0.35">
      <c r="K24" s="74" t="s">
        <v>152</v>
      </c>
      <c r="L24" s="74" t="s">
        <v>41</v>
      </c>
    </row>
    <row r="25" spans="1:12" x14ac:dyDescent="0.35">
      <c r="K25" s="74" t="s">
        <v>156</v>
      </c>
      <c r="L25" s="74" t="s">
        <v>76</v>
      </c>
    </row>
    <row r="26" spans="1:12" x14ac:dyDescent="0.35">
      <c r="K26" s="74" t="s">
        <v>157</v>
      </c>
      <c r="L26" s="74" t="s">
        <v>95</v>
      </c>
    </row>
    <row r="27" spans="1:12" x14ac:dyDescent="0.35">
      <c r="K27" s="74" t="s">
        <v>159</v>
      </c>
      <c r="L27" s="74" t="s">
        <v>104</v>
      </c>
    </row>
    <row r="28" spans="1:12" x14ac:dyDescent="0.35">
      <c r="K28" s="74" t="s">
        <v>160</v>
      </c>
      <c r="L28" s="74" t="s">
        <v>107</v>
      </c>
    </row>
  </sheetData>
  <hyperlinks>
    <hyperlink ref="K1" r:id="rId1"/>
  </hyperlinks>
  <pageMargins left="0.7" right="0.7" top="0.75" bottom="0.75"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4.5" x14ac:dyDescent="0.35"/>
  <cols>
    <col min="1" max="1" width="16.6328125" style="5" bestFit="1" customWidth="1"/>
    <col min="2" max="2" width="16.6328125" style="5" customWidth="1"/>
    <col min="3" max="3" width="19.26953125" customWidth="1"/>
    <col min="4" max="4" width="41.453125" customWidth="1"/>
  </cols>
  <sheetData>
    <row r="2" spans="1:4" ht="15" thickBot="1" x14ac:dyDescent="0.4">
      <c r="A2" s="89" t="s">
        <v>0</v>
      </c>
      <c r="B2" s="89" t="s">
        <v>2633</v>
      </c>
      <c r="C2" s="89" t="s">
        <v>681</v>
      </c>
      <c r="D2" s="90" t="s">
        <v>682</v>
      </c>
    </row>
    <row r="3" spans="1:4" ht="18" x14ac:dyDescent="0.35">
      <c r="A3" s="58">
        <v>11</v>
      </c>
      <c r="B3" s="58" t="str">
        <f>VLOOKUP(A3,SectorTBL[],2,FALSE)</f>
        <v>AGR</v>
      </c>
      <c r="C3" s="73">
        <v>111</v>
      </c>
      <c r="D3" s="73" t="s">
        <v>683</v>
      </c>
    </row>
    <row r="4" spans="1:4" ht="18" x14ac:dyDescent="0.35">
      <c r="A4" s="58">
        <v>11</v>
      </c>
      <c r="B4" s="58" t="str">
        <f>VLOOKUP(A4,SectorTBL[],2,FALSE)</f>
        <v>AGR</v>
      </c>
      <c r="C4" s="60">
        <v>112</v>
      </c>
      <c r="D4" s="60" t="s">
        <v>737</v>
      </c>
    </row>
    <row r="5" spans="1:4" ht="18" x14ac:dyDescent="0.35">
      <c r="A5" s="58">
        <v>11</v>
      </c>
      <c r="B5" s="58" t="str">
        <f>VLOOKUP(A5,SectorTBL[],2,FALSE)</f>
        <v>AGR</v>
      </c>
      <c r="C5" s="60">
        <v>113</v>
      </c>
      <c r="D5" s="60" t="s">
        <v>779</v>
      </c>
    </row>
    <row r="6" spans="1:4" ht="18" x14ac:dyDescent="0.35">
      <c r="A6" s="58">
        <v>11</v>
      </c>
      <c r="B6" s="58" t="str">
        <f>VLOOKUP(A6,SectorTBL[],2,FALSE)</f>
        <v>AGR</v>
      </c>
      <c r="C6" s="60">
        <v>114</v>
      </c>
      <c r="D6" s="60" t="s">
        <v>789</v>
      </c>
    </row>
    <row r="7" spans="1:4" ht="33" x14ac:dyDescent="0.35">
      <c r="A7" s="58">
        <v>11</v>
      </c>
      <c r="B7" s="58" t="str">
        <f>VLOOKUP(A7,SectorTBL[],2,FALSE)</f>
        <v>AGR</v>
      </c>
      <c r="C7" s="60">
        <v>115</v>
      </c>
      <c r="D7" s="60" t="s">
        <v>798</v>
      </c>
    </row>
    <row r="8" spans="1:4" ht="18" x14ac:dyDescent="0.35">
      <c r="A8" s="58">
        <v>11</v>
      </c>
      <c r="B8" s="58" t="str">
        <f>VLOOKUP(A8,SectorTBL[],2,FALSE)</f>
        <v>AGR</v>
      </c>
      <c r="C8" s="61">
        <v>1111</v>
      </c>
      <c r="D8" s="61" t="s">
        <v>684</v>
      </c>
    </row>
    <row r="9" spans="1:4" ht="18" x14ac:dyDescent="0.35">
      <c r="A9" s="58">
        <v>11</v>
      </c>
      <c r="B9" s="58" t="str">
        <f>VLOOKUP(A9,SectorTBL[],2,FALSE)</f>
        <v>AGR</v>
      </c>
      <c r="C9" s="61">
        <v>1112</v>
      </c>
      <c r="D9" s="61" t="s">
        <v>700</v>
      </c>
    </row>
    <row r="10" spans="1:4" ht="18" x14ac:dyDescent="0.35">
      <c r="A10" s="58">
        <v>11</v>
      </c>
      <c r="B10" s="58" t="str">
        <f>VLOOKUP(A10,SectorTBL[],2,FALSE)</f>
        <v>AGR</v>
      </c>
      <c r="C10" s="61">
        <v>1113</v>
      </c>
      <c r="D10" s="61" t="s">
        <v>704</v>
      </c>
    </row>
    <row r="11" spans="1:4" ht="28" x14ac:dyDescent="0.35">
      <c r="A11" s="58">
        <v>11</v>
      </c>
      <c r="B11" s="58" t="str">
        <f>VLOOKUP(A11,SectorTBL[],2,FALSE)</f>
        <v>AGR</v>
      </c>
      <c r="C11" s="61">
        <v>1114</v>
      </c>
      <c r="D11" s="61" t="s">
        <v>717</v>
      </c>
    </row>
    <row r="12" spans="1:4" ht="18" x14ac:dyDescent="0.35">
      <c r="A12" s="58">
        <v>11</v>
      </c>
      <c r="B12" s="58" t="str">
        <f>VLOOKUP(A12,SectorTBL[],2,FALSE)</f>
        <v>AGR</v>
      </c>
      <c r="C12" s="61">
        <v>1119</v>
      </c>
      <c r="D12" s="61" t="s">
        <v>724</v>
      </c>
    </row>
    <row r="13" spans="1:4" ht="18" x14ac:dyDescent="0.35">
      <c r="A13" s="58">
        <v>11</v>
      </c>
      <c r="B13" s="58" t="str">
        <f>VLOOKUP(A13,SectorTBL[],2,FALSE)</f>
        <v>AGR</v>
      </c>
      <c r="C13" s="61">
        <v>1121</v>
      </c>
      <c r="D13" s="61" t="s">
        <v>738</v>
      </c>
    </row>
    <row r="14" spans="1:4" ht="18" x14ac:dyDescent="0.35">
      <c r="A14" s="58">
        <v>11</v>
      </c>
      <c r="B14" s="58" t="str">
        <f>VLOOKUP(A14,SectorTBL[],2,FALSE)</f>
        <v>AGR</v>
      </c>
      <c r="C14" s="61">
        <v>1122</v>
      </c>
      <c r="D14" s="61" t="s">
        <v>746</v>
      </c>
    </row>
    <row r="15" spans="1:4" ht="18" x14ac:dyDescent="0.35">
      <c r="A15" s="58">
        <v>11</v>
      </c>
      <c r="B15" s="58" t="str">
        <f>VLOOKUP(A15,SectorTBL[],2,FALSE)</f>
        <v>AGR</v>
      </c>
      <c r="C15" s="61">
        <v>1123</v>
      </c>
      <c r="D15" s="61" t="s">
        <v>749</v>
      </c>
    </row>
    <row r="16" spans="1:4" ht="18" x14ac:dyDescent="0.35">
      <c r="A16" s="58">
        <v>11</v>
      </c>
      <c r="B16" s="58" t="str">
        <f>VLOOKUP(A16,SectorTBL[],2,FALSE)</f>
        <v>AGR</v>
      </c>
      <c r="C16" s="61">
        <v>1124</v>
      </c>
      <c r="D16" s="61" t="s">
        <v>760</v>
      </c>
    </row>
    <row r="17" spans="1:4" ht="18" x14ac:dyDescent="0.35">
      <c r="A17" s="58">
        <v>11</v>
      </c>
      <c r="B17" s="58" t="str">
        <f>VLOOKUP(A17,SectorTBL[],2,FALSE)</f>
        <v>AGR</v>
      </c>
      <c r="C17" s="61">
        <v>1125</v>
      </c>
      <c r="D17" s="61" t="s">
        <v>765</v>
      </c>
    </row>
    <row r="18" spans="1:4" ht="18" x14ac:dyDescent="0.35">
      <c r="A18" s="58">
        <v>11</v>
      </c>
      <c r="B18" s="58" t="str">
        <f>VLOOKUP(A18,SectorTBL[],2,FALSE)</f>
        <v>AGR</v>
      </c>
      <c r="C18" s="61">
        <v>1129</v>
      </c>
      <c r="D18" s="61" t="s">
        <v>770</v>
      </c>
    </row>
    <row r="19" spans="1:4" ht="18" x14ac:dyDescent="0.35">
      <c r="A19" s="58">
        <v>11</v>
      </c>
      <c r="B19" s="58" t="str">
        <f>VLOOKUP(A19,SectorTBL[],2,FALSE)</f>
        <v>AGR</v>
      </c>
      <c r="C19" s="61">
        <v>1131</v>
      </c>
      <c r="D19" s="61" t="s">
        <v>780</v>
      </c>
    </row>
    <row r="20" spans="1:4" ht="28" x14ac:dyDescent="0.35">
      <c r="A20" s="58">
        <v>11</v>
      </c>
      <c r="B20" s="58" t="str">
        <f>VLOOKUP(A20,SectorTBL[],2,FALSE)</f>
        <v>AGR</v>
      </c>
      <c r="C20" s="61">
        <v>1132</v>
      </c>
      <c r="D20" s="61" t="s">
        <v>783</v>
      </c>
    </row>
    <row r="21" spans="1:4" ht="18" x14ac:dyDescent="0.35">
      <c r="A21" s="58">
        <v>11</v>
      </c>
      <c r="B21" s="58" t="str">
        <f>VLOOKUP(A21,SectorTBL[],2,FALSE)</f>
        <v>AGR</v>
      </c>
      <c r="C21" s="61">
        <v>1133</v>
      </c>
      <c r="D21" s="61" t="s">
        <v>786</v>
      </c>
    </row>
    <row r="22" spans="1:4" ht="18" x14ac:dyDescent="0.35">
      <c r="A22" s="58">
        <v>11</v>
      </c>
      <c r="B22" s="58" t="str">
        <f>VLOOKUP(A22,SectorTBL[],2,FALSE)</f>
        <v>AGR</v>
      </c>
      <c r="C22" s="61">
        <v>1141</v>
      </c>
      <c r="D22" s="61" t="s">
        <v>790</v>
      </c>
    </row>
    <row r="23" spans="1:4" ht="18" x14ac:dyDescent="0.35">
      <c r="A23" s="58">
        <v>11</v>
      </c>
      <c r="B23" s="58" t="str">
        <f>VLOOKUP(A23,SectorTBL[],2,FALSE)</f>
        <v>AGR</v>
      </c>
      <c r="C23" s="61">
        <v>1142</v>
      </c>
      <c r="D23" s="61" t="s">
        <v>795</v>
      </c>
    </row>
    <row r="24" spans="1:4" ht="18" x14ac:dyDescent="0.35">
      <c r="A24" s="58">
        <v>11</v>
      </c>
      <c r="B24" s="58" t="str">
        <f>VLOOKUP(A24,SectorTBL[],2,FALSE)</f>
        <v>AGR</v>
      </c>
      <c r="C24" s="61">
        <v>1151</v>
      </c>
      <c r="D24" s="61" t="s">
        <v>799</v>
      </c>
    </row>
    <row r="25" spans="1:4" ht="18" x14ac:dyDescent="0.35">
      <c r="A25" s="58">
        <v>11</v>
      </c>
      <c r="B25" s="58" t="str">
        <f>VLOOKUP(A25,SectorTBL[],2,FALSE)</f>
        <v>AGR</v>
      </c>
      <c r="C25" s="61">
        <v>1152</v>
      </c>
      <c r="D25" s="61" t="s">
        <v>807</v>
      </c>
    </row>
    <row r="26" spans="1:4" ht="18" x14ac:dyDescent="0.35">
      <c r="A26" s="58">
        <v>11</v>
      </c>
      <c r="B26" s="58" t="str">
        <f>VLOOKUP(A26,SectorTBL[],2,FALSE)</f>
        <v>AGR</v>
      </c>
      <c r="C26" s="61">
        <v>1153</v>
      </c>
      <c r="D26" s="61" t="s">
        <v>810</v>
      </c>
    </row>
    <row r="27" spans="1:4" ht="18" x14ac:dyDescent="0.35">
      <c r="A27" s="58">
        <v>11</v>
      </c>
      <c r="B27" s="58" t="str">
        <f>VLOOKUP(A27,SectorTBL[],2,FALSE)</f>
        <v>AGR</v>
      </c>
      <c r="C27" s="59">
        <v>11111</v>
      </c>
      <c r="D27" s="63" t="s">
        <v>685</v>
      </c>
    </row>
    <row r="28" spans="1:4" ht="18" x14ac:dyDescent="0.35">
      <c r="A28" s="58">
        <v>11</v>
      </c>
      <c r="B28" s="58" t="str">
        <f>VLOOKUP(A28,SectorTBL[],2,FALSE)</f>
        <v>AGR</v>
      </c>
      <c r="C28" s="59">
        <v>11112</v>
      </c>
      <c r="D28" s="63" t="s">
        <v>687</v>
      </c>
    </row>
    <row r="29" spans="1:4" ht="18" x14ac:dyDescent="0.35">
      <c r="A29" s="58">
        <v>11</v>
      </c>
      <c r="B29" s="58" t="str">
        <f>VLOOKUP(A29,SectorTBL[],2,FALSE)</f>
        <v>AGR</v>
      </c>
      <c r="C29" s="59">
        <v>11113</v>
      </c>
      <c r="D29" s="63" t="s">
        <v>689</v>
      </c>
    </row>
    <row r="30" spans="1:4" ht="18" x14ac:dyDescent="0.35">
      <c r="A30" s="58">
        <v>11</v>
      </c>
      <c r="B30" s="58" t="str">
        <f>VLOOKUP(A30,SectorTBL[],2,FALSE)</f>
        <v>AGR</v>
      </c>
      <c r="C30" s="59">
        <v>11114</v>
      </c>
      <c r="D30" s="63" t="s">
        <v>691</v>
      </c>
    </row>
    <row r="31" spans="1:4" ht="18" x14ac:dyDescent="0.35">
      <c r="A31" s="58">
        <v>11</v>
      </c>
      <c r="B31" s="58" t="str">
        <f>VLOOKUP(A31,SectorTBL[],2,FALSE)</f>
        <v>AGR</v>
      </c>
      <c r="C31" s="59">
        <v>11115</v>
      </c>
      <c r="D31" s="63" t="s">
        <v>693</v>
      </c>
    </row>
    <row r="32" spans="1:4" ht="18" x14ac:dyDescent="0.35">
      <c r="A32" s="58">
        <v>11</v>
      </c>
      <c r="B32" s="58" t="str">
        <f>VLOOKUP(A32,SectorTBL[],2,FALSE)</f>
        <v>AGR</v>
      </c>
      <c r="C32" s="59">
        <v>11116</v>
      </c>
      <c r="D32" s="63" t="s">
        <v>695</v>
      </c>
    </row>
    <row r="33" spans="1:4" ht="18" x14ac:dyDescent="0.35">
      <c r="A33" s="58">
        <v>11</v>
      </c>
      <c r="B33" s="58" t="str">
        <f>VLOOKUP(A33,SectorTBL[],2,FALSE)</f>
        <v>AGR</v>
      </c>
      <c r="C33" s="59">
        <v>11119</v>
      </c>
      <c r="D33" s="63" t="s">
        <v>697</v>
      </c>
    </row>
    <row r="34" spans="1:4" ht="18" x14ac:dyDescent="0.35">
      <c r="A34" s="58">
        <v>11</v>
      </c>
      <c r="B34" s="58" t="str">
        <f>VLOOKUP(A34,SectorTBL[],2,FALSE)</f>
        <v>AGR</v>
      </c>
      <c r="C34" s="59">
        <v>11121</v>
      </c>
      <c r="D34" s="63" t="s">
        <v>701</v>
      </c>
    </row>
    <row r="35" spans="1:4" ht="18" x14ac:dyDescent="0.35">
      <c r="A35" s="58">
        <v>11</v>
      </c>
      <c r="B35" s="58" t="str">
        <f>VLOOKUP(A35,SectorTBL[],2,FALSE)</f>
        <v>AGR</v>
      </c>
      <c r="C35" s="59">
        <v>11131</v>
      </c>
      <c r="D35" s="63" t="s">
        <v>705</v>
      </c>
    </row>
    <row r="36" spans="1:4" ht="18" x14ac:dyDescent="0.35">
      <c r="A36" s="58">
        <v>11</v>
      </c>
      <c r="B36" s="58" t="str">
        <f>VLOOKUP(A36,SectorTBL[],2,FALSE)</f>
        <v>AGR</v>
      </c>
      <c r="C36" s="59">
        <v>11132</v>
      </c>
      <c r="D36" s="63" t="s">
        <v>707</v>
      </c>
    </row>
    <row r="37" spans="1:4" ht="18" x14ac:dyDescent="0.35">
      <c r="A37" s="58">
        <v>11</v>
      </c>
      <c r="B37" s="58" t="str">
        <f>VLOOKUP(A37,SectorTBL[],2,FALSE)</f>
        <v>AGR</v>
      </c>
      <c r="C37" s="59">
        <v>11133</v>
      </c>
      <c r="D37" s="63" t="s">
        <v>709</v>
      </c>
    </row>
    <row r="38" spans="1:4" ht="18" x14ac:dyDescent="0.35">
      <c r="A38" s="58">
        <v>11</v>
      </c>
      <c r="B38" s="58" t="str">
        <f>VLOOKUP(A38,SectorTBL[],2,FALSE)</f>
        <v>AGR</v>
      </c>
      <c r="C38" s="59">
        <v>11141</v>
      </c>
      <c r="D38" s="63" t="s">
        <v>718</v>
      </c>
    </row>
    <row r="39" spans="1:4" ht="18" x14ac:dyDescent="0.35">
      <c r="A39" s="58">
        <v>11</v>
      </c>
      <c r="B39" s="58" t="str">
        <f>VLOOKUP(A39,SectorTBL[],2,FALSE)</f>
        <v>AGR</v>
      </c>
      <c r="C39" s="59">
        <v>11142</v>
      </c>
      <c r="D39" s="63" t="s">
        <v>721</v>
      </c>
    </row>
    <row r="40" spans="1:4" ht="18" x14ac:dyDescent="0.35">
      <c r="A40" s="58">
        <v>11</v>
      </c>
      <c r="B40" s="58" t="str">
        <f>VLOOKUP(A40,SectorTBL[],2,FALSE)</f>
        <v>AGR</v>
      </c>
      <c r="C40" s="59">
        <v>11191</v>
      </c>
      <c r="D40" s="63" t="s">
        <v>725</v>
      </c>
    </row>
    <row r="41" spans="1:4" ht="18" x14ac:dyDescent="0.35">
      <c r="A41" s="58">
        <v>11</v>
      </c>
      <c r="B41" s="58" t="str">
        <f>VLOOKUP(A41,SectorTBL[],2,FALSE)</f>
        <v>AGR</v>
      </c>
      <c r="C41" s="59">
        <v>11192</v>
      </c>
      <c r="D41" s="63" t="s">
        <v>727</v>
      </c>
    </row>
    <row r="42" spans="1:4" ht="18" x14ac:dyDescent="0.35">
      <c r="A42" s="58">
        <v>11</v>
      </c>
      <c r="B42" s="58" t="str">
        <f>VLOOKUP(A42,SectorTBL[],2,FALSE)</f>
        <v>AGR</v>
      </c>
      <c r="C42" s="59">
        <v>11193</v>
      </c>
      <c r="D42" s="63" t="s">
        <v>729</v>
      </c>
    </row>
    <row r="43" spans="1:4" ht="18" x14ac:dyDescent="0.35">
      <c r="A43" s="58">
        <v>11</v>
      </c>
      <c r="B43" s="58" t="str">
        <f>VLOOKUP(A43,SectorTBL[],2,FALSE)</f>
        <v>AGR</v>
      </c>
      <c r="C43" s="59">
        <v>11194</v>
      </c>
      <c r="D43" s="63" t="s">
        <v>731</v>
      </c>
    </row>
    <row r="44" spans="1:4" ht="18" x14ac:dyDescent="0.35">
      <c r="A44" s="58">
        <v>11</v>
      </c>
      <c r="B44" s="58" t="str">
        <f>VLOOKUP(A44,SectorTBL[],2,FALSE)</f>
        <v>AGR</v>
      </c>
      <c r="C44" s="59">
        <v>11199</v>
      </c>
      <c r="D44" s="63" t="s">
        <v>733</v>
      </c>
    </row>
    <row r="45" spans="1:4" ht="27" x14ac:dyDescent="0.35">
      <c r="A45" s="58">
        <v>11</v>
      </c>
      <c r="B45" s="58" t="str">
        <f>VLOOKUP(A45,SectorTBL[],2,FALSE)</f>
        <v>AGR</v>
      </c>
      <c r="C45" s="59">
        <v>11211</v>
      </c>
      <c r="D45" s="63" t="s">
        <v>739</v>
      </c>
    </row>
    <row r="46" spans="1:4" ht="18" x14ac:dyDescent="0.35">
      <c r="A46" s="58">
        <v>11</v>
      </c>
      <c r="B46" s="58" t="str">
        <f>VLOOKUP(A46,SectorTBL[],2,FALSE)</f>
        <v>AGR</v>
      </c>
      <c r="C46" s="59">
        <v>11212</v>
      </c>
      <c r="D46" s="63" t="s">
        <v>742</v>
      </c>
    </row>
    <row r="47" spans="1:4" ht="18" x14ac:dyDescent="0.35">
      <c r="A47" s="58">
        <v>11</v>
      </c>
      <c r="B47" s="58" t="str">
        <f>VLOOKUP(A47,SectorTBL[],2,FALSE)</f>
        <v>AGR</v>
      </c>
      <c r="C47" s="59">
        <v>11213</v>
      </c>
      <c r="D47" s="63" t="s">
        <v>744</v>
      </c>
    </row>
    <row r="48" spans="1:4" ht="18" x14ac:dyDescent="0.35">
      <c r="A48" s="58">
        <v>11</v>
      </c>
      <c r="B48" s="58" t="str">
        <f>VLOOKUP(A48,SectorTBL[],2,FALSE)</f>
        <v>AGR</v>
      </c>
      <c r="C48" s="59">
        <v>11221</v>
      </c>
      <c r="D48" s="63" t="s">
        <v>747</v>
      </c>
    </row>
    <row r="49" spans="1:4" ht="18" x14ac:dyDescent="0.35">
      <c r="A49" s="58">
        <v>11</v>
      </c>
      <c r="B49" s="58" t="str">
        <f>VLOOKUP(A49,SectorTBL[],2,FALSE)</f>
        <v>AGR</v>
      </c>
      <c r="C49" s="59">
        <v>11231</v>
      </c>
      <c r="D49" s="63" t="s">
        <v>750</v>
      </c>
    </row>
    <row r="50" spans="1:4" ht="27" x14ac:dyDescent="0.35">
      <c r="A50" s="58">
        <v>11</v>
      </c>
      <c r="B50" s="58" t="str">
        <f>VLOOKUP(A50,SectorTBL[],2,FALSE)</f>
        <v>AGR</v>
      </c>
      <c r="C50" s="59">
        <v>11232</v>
      </c>
      <c r="D50" s="63" t="s">
        <v>752</v>
      </c>
    </row>
    <row r="51" spans="1:4" ht="18" x14ac:dyDescent="0.35">
      <c r="A51" s="58">
        <v>11</v>
      </c>
      <c r="B51" s="58" t="str">
        <f>VLOOKUP(A51,SectorTBL[],2,FALSE)</f>
        <v>AGR</v>
      </c>
      <c r="C51" s="59">
        <v>11233</v>
      </c>
      <c r="D51" s="63" t="s">
        <v>754</v>
      </c>
    </row>
    <row r="52" spans="1:4" ht="18" x14ac:dyDescent="0.35">
      <c r="A52" s="58">
        <v>11</v>
      </c>
      <c r="B52" s="58" t="str">
        <f>VLOOKUP(A52,SectorTBL[],2,FALSE)</f>
        <v>AGR</v>
      </c>
      <c r="C52" s="59">
        <v>11234</v>
      </c>
      <c r="D52" s="63" t="s">
        <v>756</v>
      </c>
    </row>
    <row r="53" spans="1:4" ht="18" x14ac:dyDescent="0.35">
      <c r="A53" s="58">
        <v>11</v>
      </c>
      <c r="B53" s="58" t="str">
        <f>VLOOKUP(A53,SectorTBL[],2,FALSE)</f>
        <v>AGR</v>
      </c>
      <c r="C53" s="59">
        <v>11239</v>
      </c>
      <c r="D53" s="63" t="s">
        <v>758</v>
      </c>
    </row>
    <row r="54" spans="1:4" ht="18" x14ac:dyDescent="0.35">
      <c r="A54" s="58">
        <v>11</v>
      </c>
      <c r="B54" s="58" t="str">
        <f>VLOOKUP(A54,SectorTBL[],2,FALSE)</f>
        <v>AGR</v>
      </c>
      <c r="C54" s="59">
        <v>11241</v>
      </c>
      <c r="D54" s="63" t="s">
        <v>761</v>
      </c>
    </row>
    <row r="55" spans="1:4" ht="18" x14ac:dyDescent="0.35">
      <c r="A55" s="58">
        <v>11</v>
      </c>
      <c r="B55" s="58" t="str">
        <f>VLOOKUP(A55,SectorTBL[],2,FALSE)</f>
        <v>AGR</v>
      </c>
      <c r="C55" s="59">
        <v>11242</v>
      </c>
      <c r="D55" s="63" t="s">
        <v>763</v>
      </c>
    </row>
    <row r="56" spans="1:4" ht="18" x14ac:dyDescent="0.35">
      <c r="A56" s="58">
        <v>11</v>
      </c>
      <c r="B56" s="58" t="str">
        <f>VLOOKUP(A56,SectorTBL[],2,FALSE)</f>
        <v>AGR</v>
      </c>
      <c r="C56" s="59">
        <v>11251</v>
      </c>
      <c r="D56" s="63" t="s">
        <v>766</v>
      </c>
    </row>
    <row r="57" spans="1:4" ht="18" x14ac:dyDescent="0.35">
      <c r="A57" s="58">
        <v>11</v>
      </c>
      <c r="B57" s="58" t="str">
        <f>VLOOKUP(A57,SectorTBL[],2,FALSE)</f>
        <v>AGR</v>
      </c>
      <c r="C57" s="59">
        <v>11291</v>
      </c>
      <c r="D57" s="63" t="s">
        <v>771</v>
      </c>
    </row>
    <row r="58" spans="1:4" ht="18" x14ac:dyDescent="0.35">
      <c r="A58" s="58">
        <v>11</v>
      </c>
      <c r="B58" s="58" t="str">
        <f>VLOOKUP(A58,SectorTBL[],2,FALSE)</f>
        <v>AGR</v>
      </c>
      <c r="C58" s="59">
        <v>11292</v>
      </c>
      <c r="D58" s="63" t="s">
        <v>773</v>
      </c>
    </row>
    <row r="59" spans="1:4" ht="18" x14ac:dyDescent="0.35">
      <c r="A59" s="58">
        <v>11</v>
      </c>
      <c r="B59" s="58" t="str">
        <f>VLOOKUP(A59,SectorTBL[],2,FALSE)</f>
        <v>AGR</v>
      </c>
      <c r="C59" s="59">
        <v>11293</v>
      </c>
      <c r="D59" s="63" t="s">
        <v>775</v>
      </c>
    </row>
    <row r="60" spans="1:4" ht="18" x14ac:dyDescent="0.35">
      <c r="A60" s="58">
        <v>11</v>
      </c>
      <c r="B60" s="58" t="str">
        <f>VLOOKUP(A60,SectorTBL[],2,FALSE)</f>
        <v>AGR</v>
      </c>
      <c r="C60" s="59">
        <v>11299</v>
      </c>
      <c r="D60" s="63" t="s">
        <v>777</v>
      </c>
    </row>
    <row r="61" spans="1:4" ht="18" x14ac:dyDescent="0.35">
      <c r="A61" s="58">
        <v>11</v>
      </c>
      <c r="B61" s="58" t="str">
        <f>VLOOKUP(A61,SectorTBL[],2,FALSE)</f>
        <v>AGR</v>
      </c>
      <c r="C61" s="59">
        <v>11311</v>
      </c>
      <c r="D61" s="63" t="s">
        <v>781</v>
      </c>
    </row>
    <row r="62" spans="1:4" ht="27" x14ac:dyDescent="0.35">
      <c r="A62" s="58">
        <v>11</v>
      </c>
      <c r="B62" s="58" t="str">
        <f>VLOOKUP(A62,SectorTBL[],2,FALSE)</f>
        <v>AGR</v>
      </c>
      <c r="C62" s="59">
        <v>11321</v>
      </c>
      <c r="D62" s="63" t="s">
        <v>784</v>
      </c>
    </row>
    <row r="63" spans="1:4" ht="18" x14ac:dyDescent="0.35">
      <c r="A63" s="58">
        <v>11</v>
      </c>
      <c r="B63" s="58" t="str">
        <f>VLOOKUP(A63,SectorTBL[],2,FALSE)</f>
        <v>AGR</v>
      </c>
      <c r="C63" s="59">
        <v>11331</v>
      </c>
      <c r="D63" s="63" t="s">
        <v>787</v>
      </c>
    </row>
    <row r="64" spans="1:4" ht="18" x14ac:dyDescent="0.35">
      <c r="A64" s="58">
        <v>11</v>
      </c>
      <c r="B64" s="58" t="str">
        <f>VLOOKUP(A64,SectorTBL[],2,FALSE)</f>
        <v>AGR</v>
      </c>
      <c r="C64" s="59">
        <v>11411</v>
      </c>
      <c r="D64" s="63" t="s">
        <v>791</v>
      </c>
    </row>
    <row r="65" spans="1:4" ht="18" x14ac:dyDescent="0.35">
      <c r="A65" s="58">
        <v>11</v>
      </c>
      <c r="B65" s="58" t="str">
        <f>VLOOKUP(A65,SectorTBL[],2,FALSE)</f>
        <v>AGR</v>
      </c>
      <c r="C65" s="59">
        <v>11421</v>
      </c>
      <c r="D65" s="63" t="s">
        <v>796</v>
      </c>
    </row>
    <row r="66" spans="1:4" ht="18" x14ac:dyDescent="0.35">
      <c r="A66" s="58">
        <v>11</v>
      </c>
      <c r="B66" s="58" t="str">
        <f>VLOOKUP(A66,SectorTBL[],2,FALSE)</f>
        <v>AGR</v>
      </c>
      <c r="C66" s="59">
        <v>11511</v>
      </c>
      <c r="D66" s="63" t="s">
        <v>800</v>
      </c>
    </row>
    <row r="67" spans="1:4" ht="18" x14ac:dyDescent="0.35">
      <c r="A67" s="58">
        <v>11</v>
      </c>
      <c r="B67" s="58" t="str">
        <f>VLOOKUP(A67,SectorTBL[],2,FALSE)</f>
        <v>AGR</v>
      </c>
      <c r="C67" s="59">
        <v>11521</v>
      </c>
      <c r="D67" s="63" t="s">
        <v>808</v>
      </c>
    </row>
    <row r="68" spans="1:4" ht="18" x14ac:dyDescent="0.35">
      <c r="A68" s="58">
        <v>11</v>
      </c>
      <c r="B68" s="58" t="str">
        <f>VLOOKUP(A68,SectorTBL[],2,FALSE)</f>
        <v>AGR</v>
      </c>
      <c r="C68" s="59">
        <v>11531</v>
      </c>
      <c r="D68" s="63" t="s">
        <v>811</v>
      </c>
    </row>
    <row r="69" spans="1:4" ht="18" x14ac:dyDescent="0.35">
      <c r="A69" s="58">
        <v>11</v>
      </c>
      <c r="B69" s="58" t="str">
        <f>VLOOKUP(A69,SectorTBL[],2,FALSE)</f>
        <v>AGR</v>
      </c>
      <c r="C69" s="59">
        <v>111110</v>
      </c>
      <c r="D69" s="63" t="s">
        <v>686</v>
      </c>
    </row>
    <row r="70" spans="1:4" ht="18" x14ac:dyDescent="0.35">
      <c r="A70" s="58">
        <v>11</v>
      </c>
      <c r="B70" s="58" t="str">
        <f>VLOOKUP(A70,SectorTBL[],2,FALSE)</f>
        <v>AGR</v>
      </c>
      <c r="C70" s="59">
        <v>111120</v>
      </c>
      <c r="D70" s="63" t="s">
        <v>688</v>
      </c>
    </row>
    <row r="71" spans="1:4" ht="18" x14ac:dyDescent="0.35">
      <c r="A71" s="58">
        <v>11</v>
      </c>
      <c r="B71" s="58" t="str">
        <f>VLOOKUP(A71,SectorTBL[],2,FALSE)</f>
        <v>AGR</v>
      </c>
      <c r="C71" s="59">
        <v>111130</v>
      </c>
      <c r="D71" s="63" t="s">
        <v>690</v>
      </c>
    </row>
    <row r="72" spans="1:4" ht="18" x14ac:dyDescent="0.35">
      <c r="A72" s="58">
        <v>11</v>
      </c>
      <c r="B72" s="58" t="str">
        <f>VLOOKUP(A72,SectorTBL[],2,FALSE)</f>
        <v>AGR</v>
      </c>
      <c r="C72" s="59">
        <v>111140</v>
      </c>
      <c r="D72" s="63" t="s">
        <v>692</v>
      </c>
    </row>
    <row r="73" spans="1:4" ht="18" x14ac:dyDescent="0.35">
      <c r="A73" s="58">
        <v>11</v>
      </c>
      <c r="B73" s="58" t="str">
        <f>VLOOKUP(A73,SectorTBL[],2,FALSE)</f>
        <v>AGR</v>
      </c>
      <c r="C73" s="59">
        <v>111150</v>
      </c>
      <c r="D73" s="63" t="s">
        <v>694</v>
      </c>
    </row>
    <row r="74" spans="1:4" ht="18" x14ac:dyDescent="0.35">
      <c r="A74" s="58">
        <v>11</v>
      </c>
      <c r="B74" s="58" t="str">
        <f>VLOOKUP(A74,SectorTBL[],2,FALSE)</f>
        <v>AGR</v>
      </c>
      <c r="C74" s="59">
        <v>111160</v>
      </c>
      <c r="D74" s="63" t="s">
        <v>696</v>
      </c>
    </row>
    <row r="75" spans="1:4" ht="18" x14ac:dyDescent="0.35">
      <c r="A75" s="58">
        <v>11</v>
      </c>
      <c r="B75" s="58" t="str">
        <f>VLOOKUP(A75,SectorTBL[],2,FALSE)</f>
        <v>AGR</v>
      </c>
      <c r="C75" s="59">
        <v>111191</v>
      </c>
      <c r="D75" s="63" t="s">
        <v>698</v>
      </c>
    </row>
    <row r="76" spans="1:4" ht="18" x14ac:dyDescent="0.35">
      <c r="A76" s="58">
        <v>11</v>
      </c>
      <c r="B76" s="58" t="str">
        <f>VLOOKUP(A76,SectorTBL[],2,FALSE)</f>
        <v>AGR</v>
      </c>
      <c r="C76" s="59">
        <v>111199</v>
      </c>
      <c r="D76" s="63" t="s">
        <v>699</v>
      </c>
    </row>
    <row r="77" spans="1:4" ht="18" x14ac:dyDescent="0.35">
      <c r="A77" s="58">
        <v>11</v>
      </c>
      <c r="B77" s="58" t="str">
        <f>VLOOKUP(A77,SectorTBL[],2,FALSE)</f>
        <v>AGR</v>
      </c>
      <c r="C77" s="59">
        <v>111211</v>
      </c>
      <c r="D77" s="63" t="s">
        <v>702</v>
      </c>
    </row>
    <row r="78" spans="1:4" ht="25" x14ac:dyDescent="0.35">
      <c r="A78" s="58">
        <v>11</v>
      </c>
      <c r="B78" s="58" t="str">
        <f>VLOOKUP(A78,SectorTBL[],2,FALSE)</f>
        <v>AGR</v>
      </c>
      <c r="C78" s="59">
        <v>111219</v>
      </c>
      <c r="D78" s="63" t="s">
        <v>703</v>
      </c>
    </row>
    <row r="79" spans="1:4" ht="18" x14ac:dyDescent="0.35">
      <c r="A79" s="58">
        <v>11</v>
      </c>
      <c r="B79" s="58" t="str">
        <f>VLOOKUP(A79,SectorTBL[],2,FALSE)</f>
        <v>AGR</v>
      </c>
      <c r="C79" s="59">
        <v>111310</v>
      </c>
      <c r="D79" s="63" t="s">
        <v>706</v>
      </c>
    </row>
    <row r="80" spans="1:4" ht="18" x14ac:dyDescent="0.35">
      <c r="A80" s="58">
        <v>11</v>
      </c>
      <c r="B80" s="58" t="str">
        <f>VLOOKUP(A80,SectorTBL[],2,FALSE)</f>
        <v>AGR</v>
      </c>
      <c r="C80" s="59">
        <v>111320</v>
      </c>
      <c r="D80" s="63" t="s">
        <v>708</v>
      </c>
    </row>
    <row r="81" spans="1:4" ht="18" x14ac:dyDescent="0.35">
      <c r="A81" s="58">
        <v>11</v>
      </c>
      <c r="B81" s="58" t="str">
        <f>VLOOKUP(A81,SectorTBL[],2,FALSE)</f>
        <v>AGR</v>
      </c>
      <c r="C81" s="59">
        <v>111331</v>
      </c>
      <c r="D81" s="63" t="s">
        <v>710</v>
      </c>
    </row>
    <row r="82" spans="1:4" ht="18" x14ac:dyDescent="0.35">
      <c r="A82" s="58">
        <v>11</v>
      </c>
      <c r="B82" s="58" t="str">
        <f>VLOOKUP(A82,SectorTBL[],2,FALSE)</f>
        <v>AGR</v>
      </c>
      <c r="C82" s="59">
        <v>111332</v>
      </c>
      <c r="D82" s="63" t="s">
        <v>711</v>
      </c>
    </row>
    <row r="83" spans="1:4" ht="18" x14ac:dyDescent="0.35">
      <c r="A83" s="58">
        <v>11</v>
      </c>
      <c r="B83" s="58" t="str">
        <f>VLOOKUP(A83,SectorTBL[],2,FALSE)</f>
        <v>AGR</v>
      </c>
      <c r="C83" s="59">
        <v>111333</v>
      </c>
      <c r="D83" s="63" t="s">
        <v>712</v>
      </c>
    </row>
    <row r="84" spans="1:4" ht="18" x14ac:dyDescent="0.35">
      <c r="A84" s="58">
        <v>11</v>
      </c>
      <c r="B84" s="58" t="str">
        <f>VLOOKUP(A84,SectorTBL[],2,FALSE)</f>
        <v>AGR</v>
      </c>
      <c r="C84" s="59">
        <v>111334</v>
      </c>
      <c r="D84" s="63" t="s">
        <v>713</v>
      </c>
    </row>
    <row r="85" spans="1:4" ht="18" x14ac:dyDescent="0.35">
      <c r="A85" s="58">
        <v>11</v>
      </c>
      <c r="B85" s="58" t="str">
        <f>VLOOKUP(A85,SectorTBL[],2,FALSE)</f>
        <v>AGR</v>
      </c>
      <c r="C85" s="59">
        <v>111335</v>
      </c>
      <c r="D85" s="63" t="s">
        <v>714</v>
      </c>
    </row>
    <row r="86" spans="1:4" ht="18" x14ac:dyDescent="0.35">
      <c r="A86" s="58">
        <v>11</v>
      </c>
      <c r="B86" s="58" t="str">
        <f>VLOOKUP(A86,SectorTBL[],2,FALSE)</f>
        <v>AGR</v>
      </c>
      <c r="C86" s="59">
        <v>111336</v>
      </c>
      <c r="D86" s="63" t="s">
        <v>715</v>
      </c>
    </row>
    <row r="87" spans="1:4" ht="18" x14ac:dyDescent="0.35">
      <c r="A87" s="58">
        <v>11</v>
      </c>
      <c r="B87" s="58" t="str">
        <f>VLOOKUP(A87,SectorTBL[],2,FALSE)</f>
        <v>AGR</v>
      </c>
      <c r="C87" s="59">
        <v>111339</v>
      </c>
      <c r="D87" s="63" t="s">
        <v>716</v>
      </c>
    </row>
    <row r="88" spans="1:4" ht="18" x14ac:dyDescent="0.35">
      <c r="A88" s="58">
        <v>11</v>
      </c>
      <c r="B88" s="58" t="str">
        <f>VLOOKUP(A88,SectorTBL[],2,FALSE)</f>
        <v>AGR</v>
      </c>
      <c r="C88" s="59">
        <v>111411</v>
      </c>
      <c r="D88" s="63" t="s">
        <v>719</v>
      </c>
    </row>
    <row r="89" spans="1:4" ht="18" x14ac:dyDescent="0.35">
      <c r="A89" s="58">
        <v>11</v>
      </c>
      <c r="B89" s="58" t="str">
        <f>VLOOKUP(A89,SectorTBL[],2,FALSE)</f>
        <v>AGR</v>
      </c>
      <c r="C89" s="59">
        <v>111419</v>
      </c>
      <c r="D89" s="63" t="s">
        <v>720</v>
      </c>
    </row>
    <row r="90" spans="1:4" ht="18" x14ac:dyDescent="0.35">
      <c r="A90" s="58">
        <v>11</v>
      </c>
      <c r="B90" s="58" t="str">
        <f>VLOOKUP(A90,SectorTBL[],2,FALSE)</f>
        <v>AGR</v>
      </c>
      <c r="C90" s="59">
        <v>111421</v>
      </c>
      <c r="D90" s="63" t="s">
        <v>722</v>
      </c>
    </row>
    <row r="91" spans="1:4" ht="18" x14ac:dyDescent="0.35">
      <c r="A91" s="58">
        <v>11</v>
      </c>
      <c r="B91" s="58" t="str">
        <f>VLOOKUP(A91,SectorTBL[],2,FALSE)</f>
        <v>AGR</v>
      </c>
      <c r="C91" s="59">
        <v>111422</v>
      </c>
      <c r="D91" s="63" t="s">
        <v>723</v>
      </c>
    </row>
    <row r="92" spans="1:4" ht="18" x14ac:dyDescent="0.35">
      <c r="A92" s="58">
        <v>11</v>
      </c>
      <c r="B92" s="58" t="str">
        <f>VLOOKUP(A92,SectorTBL[],2,FALSE)</f>
        <v>AGR</v>
      </c>
      <c r="C92" s="59">
        <v>111910</v>
      </c>
      <c r="D92" s="63" t="s">
        <v>726</v>
      </c>
    </row>
    <row r="93" spans="1:4" ht="18" x14ac:dyDescent="0.35">
      <c r="A93" s="58">
        <v>11</v>
      </c>
      <c r="B93" s="58" t="str">
        <f>VLOOKUP(A93,SectorTBL[],2,FALSE)</f>
        <v>AGR</v>
      </c>
      <c r="C93" s="59">
        <v>111920</v>
      </c>
      <c r="D93" s="63" t="s">
        <v>728</v>
      </c>
    </row>
    <row r="94" spans="1:4" ht="18" x14ac:dyDescent="0.35">
      <c r="A94" s="58">
        <v>11</v>
      </c>
      <c r="B94" s="58" t="str">
        <f>VLOOKUP(A94,SectorTBL[],2,FALSE)</f>
        <v>AGR</v>
      </c>
      <c r="C94" s="59">
        <v>111930</v>
      </c>
      <c r="D94" s="63" t="s">
        <v>730</v>
      </c>
    </row>
    <row r="95" spans="1:4" ht="18" x14ac:dyDescent="0.35">
      <c r="A95" s="58">
        <v>11</v>
      </c>
      <c r="B95" s="58" t="str">
        <f>VLOOKUP(A95,SectorTBL[],2,FALSE)</f>
        <v>AGR</v>
      </c>
      <c r="C95" s="59">
        <v>111940</v>
      </c>
      <c r="D95" s="63" t="s">
        <v>732</v>
      </c>
    </row>
    <row r="96" spans="1:4" ht="18" x14ac:dyDescent="0.35">
      <c r="A96" s="58">
        <v>11</v>
      </c>
      <c r="B96" s="58" t="str">
        <f>VLOOKUP(A96,SectorTBL[],2,FALSE)</f>
        <v>AGR</v>
      </c>
      <c r="C96" s="59">
        <v>111991</v>
      </c>
      <c r="D96" s="63" t="s">
        <v>734</v>
      </c>
    </row>
    <row r="97" spans="1:4" ht="18" x14ac:dyDescent="0.35">
      <c r="A97" s="58">
        <v>11</v>
      </c>
      <c r="B97" s="58" t="str">
        <f>VLOOKUP(A97,SectorTBL[],2,FALSE)</f>
        <v>AGR</v>
      </c>
      <c r="C97" s="59">
        <v>111992</v>
      </c>
      <c r="D97" s="63" t="s">
        <v>735</v>
      </c>
    </row>
    <row r="98" spans="1:4" ht="18" x14ac:dyDescent="0.35">
      <c r="A98" s="58">
        <v>11</v>
      </c>
      <c r="B98" s="58" t="str">
        <f>VLOOKUP(A98,SectorTBL[],2,FALSE)</f>
        <v>AGR</v>
      </c>
      <c r="C98" s="59">
        <v>111998</v>
      </c>
      <c r="D98" s="63" t="s">
        <v>736</v>
      </c>
    </row>
    <row r="99" spans="1:4" ht="18" x14ac:dyDescent="0.35">
      <c r="A99" s="58">
        <v>11</v>
      </c>
      <c r="B99" s="58" t="str">
        <f>VLOOKUP(A99,SectorTBL[],2,FALSE)</f>
        <v>AGR</v>
      </c>
      <c r="C99" s="59">
        <v>112111</v>
      </c>
      <c r="D99" s="63" t="s">
        <v>740</v>
      </c>
    </row>
    <row r="100" spans="1:4" ht="18" x14ac:dyDescent="0.35">
      <c r="A100" s="58">
        <v>11</v>
      </c>
      <c r="B100" s="58" t="str">
        <f>VLOOKUP(A100,SectorTBL[],2,FALSE)</f>
        <v>AGR</v>
      </c>
      <c r="C100" s="59">
        <v>112112</v>
      </c>
      <c r="D100" s="63" t="s">
        <v>741</v>
      </c>
    </row>
    <row r="101" spans="1:4" ht="18" x14ac:dyDescent="0.35">
      <c r="A101" s="58">
        <v>11</v>
      </c>
      <c r="B101" s="58" t="str">
        <f>VLOOKUP(A101,SectorTBL[],2,FALSE)</f>
        <v>AGR</v>
      </c>
      <c r="C101" s="59">
        <v>112120</v>
      </c>
      <c r="D101" s="63" t="s">
        <v>743</v>
      </c>
    </row>
    <row r="102" spans="1:4" ht="18" x14ac:dyDescent="0.35">
      <c r="A102" s="58">
        <v>11</v>
      </c>
      <c r="B102" s="58" t="str">
        <f>VLOOKUP(A102,SectorTBL[],2,FALSE)</f>
        <v>AGR</v>
      </c>
      <c r="C102" s="59">
        <v>112130</v>
      </c>
      <c r="D102" s="63" t="s">
        <v>745</v>
      </c>
    </row>
    <row r="103" spans="1:4" ht="18" x14ac:dyDescent="0.35">
      <c r="A103" s="58">
        <v>11</v>
      </c>
      <c r="B103" s="58" t="str">
        <f>VLOOKUP(A103,SectorTBL[],2,FALSE)</f>
        <v>AGR</v>
      </c>
      <c r="C103" s="59">
        <v>112210</v>
      </c>
      <c r="D103" s="59" t="s">
        <v>748</v>
      </c>
    </row>
    <row r="104" spans="1:4" ht="18" x14ac:dyDescent="0.35">
      <c r="A104" s="58">
        <v>11</v>
      </c>
      <c r="B104" s="58" t="str">
        <f>VLOOKUP(A104,SectorTBL[],2,FALSE)</f>
        <v>AGR</v>
      </c>
      <c r="C104" s="59">
        <v>112310</v>
      </c>
      <c r="D104" s="59" t="s">
        <v>751</v>
      </c>
    </row>
    <row r="105" spans="1:4" ht="18" x14ac:dyDescent="0.35">
      <c r="A105" s="58">
        <v>11</v>
      </c>
      <c r="B105" s="58" t="str">
        <f>VLOOKUP(A105,SectorTBL[],2,FALSE)</f>
        <v>AGR</v>
      </c>
      <c r="C105" s="59">
        <v>112320</v>
      </c>
      <c r="D105" s="63" t="s">
        <v>753</v>
      </c>
    </row>
    <row r="106" spans="1:4" ht="18" x14ac:dyDescent="0.35">
      <c r="A106" s="58">
        <v>11</v>
      </c>
      <c r="B106" s="58" t="str">
        <f>VLOOKUP(A106,SectorTBL[],2,FALSE)</f>
        <v>AGR</v>
      </c>
      <c r="C106" s="59">
        <v>112330</v>
      </c>
      <c r="D106" s="63" t="s">
        <v>755</v>
      </c>
    </row>
    <row r="107" spans="1:4" ht="18" x14ac:dyDescent="0.35">
      <c r="A107" s="58">
        <v>11</v>
      </c>
      <c r="B107" s="58" t="str">
        <f>VLOOKUP(A107,SectorTBL[],2,FALSE)</f>
        <v>AGR</v>
      </c>
      <c r="C107" s="59">
        <v>112340</v>
      </c>
      <c r="D107" s="63" t="s">
        <v>757</v>
      </c>
    </row>
    <row r="108" spans="1:4" ht="18" x14ac:dyDescent="0.35">
      <c r="A108" s="58">
        <v>11</v>
      </c>
      <c r="B108" s="58" t="str">
        <f>VLOOKUP(A108,SectorTBL[],2,FALSE)</f>
        <v>AGR</v>
      </c>
      <c r="C108" s="59">
        <v>112390</v>
      </c>
      <c r="D108" s="59" t="s">
        <v>759</v>
      </c>
    </row>
    <row r="109" spans="1:4" ht="18" x14ac:dyDescent="0.35">
      <c r="A109" s="58">
        <v>11</v>
      </c>
      <c r="B109" s="58" t="str">
        <f>VLOOKUP(A109,SectorTBL[],2,FALSE)</f>
        <v>AGR</v>
      </c>
      <c r="C109" s="59">
        <v>112410</v>
      </c>
      <c r="D109" s="63" t="s">
        <v>762</v>
      </c>
    </row>
    <row r="110" spans="1:4" ht="18" x14ac:dyDescent="0.35">
      <c r="A110" s="58">
        <v>11</v>
      </c>
      <c r="B110" s="58" t="str">
        <f>VLOOKUP(A110,SectorTBL[],2,FALSE)</f>
        <v>AGR</v>
      </c>
      <c r="C110" s="59">
        <v>112420</v>
      </c>
      <c r="D110" s="63" t="s">
        <v>764</v>
      </c>
    </row>
    <row r="111" spans="1:4" ht="18" x14ac:dyDescent="0.35">
      <c r="A111" s="58">
        <v>11</v>
      </c>
      <c r="B111" s="58" t="str">
        <f>VLOOKUP(A111,SectorTBL[],2,FALSE)</f>
        <v>AGR</v>
      </c>
      <c r="C111" s="59">
        <v>112511</v>
      </c>
      <c r="D111" s="59" t="s">
        <v>767</v>
      </c>
    </row>
    <row r="112" spans="1:4" ht="18" x14ac:dyDescent="0.35">
      <c r="A112" s="58">
        <v>11</v>
      </c>
      <c r="B112" s="58" t="str">
        <f>VLOOKUP(A112,SectorTBL[],2,FALSE)</f>
        <v>AGR</v>
      </c>
      <c r="C112" s="59">
        <v>112512</v>
      </c>
      <c r="D112" s="59" t="s">
        <v>768</v>
      </c>
    </row>
    <row r="113" spans="1:4" ht="18" x14ac:dyDescent="0.35">
      <c r="A113" s="58">
        <v>11</v>
      </c>
      <c r="B113" s="58" t="str">
        <f>VLOOKUP(A113,SectorTBL[],2,FALSE)</f>
        <v>AGR</v>
      </c>
      <c r="C113" s="59">
        <v>112519</v>
      </c>
      <c r="D113" s="59" t="s">
        <v>769</v>
      </c>
    </row>
    <row r="114" spans="1:4" ht="18" x14ac:dyDescent="0.35">
      <c r="A114" s="58">
        <v>11</v>
      </c>
      <c r="B114" s="58" t="str">
        <f>VLOOKUP(A114,SectorTBL[],2,FALSE)</f>
        <v>AGR</v>
      </c>
      <c r="C114" s="59">
        <v>112910</v>
      </c>
      <c r="D114" s="63" t="s">
        <v>772</v>
      </c>
    </row>
    <row r="115" spans="1:4" ht="18" x14ac:dyDescent="0.35">
      <c r="A115" s="58">
        <v>11</v>
      </c>
      <c r="B115" s="58" t="str">
        <f>VLOOKUP(A115,SectorTBL[],2,FALSE)</f>
        <v>AGR</v>
      </c>
      <c r="C115" s="59">
        <v>112920</v>
      </c>
      <c r="D115" s="63" t="s">
        <v>774</v>
      </c>
    </row>
    <row r="116" spans="1:4" ht="18" x14ac:dyDescent="0.35">
      <c r="A116" s="58">
        <v>11</v>
      </c>
      <c r="B116" s="58" t="str">
        <f>VLOOKUP(A116,SectorTBL[],2,FALSE)</f>
        <v>AGR</v>
      </c>
      <c r="C116" s="59">
        <v>112930</v>
      </c>
      <c r="D116" s="63" t="s">
        <v>776</v>
      </c>
    </row>
    <row r="117" spans="1:4" ht="18" x14ac:dyDescent="0.35">
      <c r="A117" s="58">
        <v>11</v>
      </c>
      <c r="B117" s="58" t="str">
        <f>VLOOKUP(A117,SectorTBL[],2,FALSE)</f>
        <v>AGR</v>
      </c>
      <c r="C117" s="59">
        <v>112990</v>
      </c>
      <c r="D117" s="59" t="s">
        <v>778</v>
      </c>
    </row>
    <row r="118" spans="1:4" ht="18" x14ac:dyDescent="0.35">
      <c r="A118" s="58">
        <v>11</v>
      </c>
      <c r="B118" s="58" t="str">
        <f>VLOOKUP(A118,SectorTBL[],2,FALSE)</f>
        <v>AGR</v>
      </c>
      <c r="C118" s="59">
        <v>113110</v>
      </c>
      <c r="D118" s="63" t="s">
        <v>782</v>
      </c>
    </row>
    <row r="119" spans="1:4" ht="25" x14ac:dyDescent="0.35">
      <c r="A119" s="58">
        <v>11</v>
      </c>
      <c r="B119" s="58" t="str">
        <f>VLOOKUP(A119,SectorTBL[],2,FALSE)</f>
        <v>AGR</v>
      </c>
      <c r="C119" s="59">
        <v>113210</v>
      </c>
      <c r="D119" s="59" t="s">
        <v>785</v>
      </c>
    </row>
    <row r="120" spans="1:4" ht="18" x14ac:dyDescent="0.35">
      <c r="A120" s="58">
        <v>11</v>
      </c>
      <c r="B120" s="58" t="str">
        <f>VLOOKUP(A120,SectorTBL[],2,FALSE)</f>
        <v>AGR</v>
      </c>
      <c r="C120" s="59">
        <v>113310</v>
      </c>
      <c r="D120" s="59" t="s">
        <v>788</v>
      </c>
    </row>
    <row r="121" spans="1:4" ht="18" x14ac:dyDescent="0.35">
      <c r="A121" s="58">
        <v>11</v>
      </c>
      <c r="B121" s="58" t="str">
        <f>VLOOKUP(A121,SectorTBL[],2,FALSE)</f>
        <v>AGR</v>
      </c>
      <c r="C121" s="59">
        <v>114111</v>
      </c>
      <c r="D121" s="59" t="s">
        <v>792</v>
      </c>
    </row>
    <row r="122" spans="1:4" ht="18" x14ac:dyDescent="0.35">
      <c r="A122" s="58">
        <v>11</v>
      </c>
      <c r="B122" s="58" t="str">
        <f>VLOOKUP(A122,SectorTBL[],2,FALSE)</f>
        <v>AGR</v>
      </c>
      <c r="C122" s="59">
        <v>114112</v>
      </c>
      <c r="D122" s="59" t="s">
        <v>793</v>
      </c>
    </row>
    <row r="123" spans="1:4" ht="18" x14ac:dyDescent="0.35">
      <c r="A123" s="58">
        <v>11</v>
      </c>
      <c r="B123" s="58" t="str">
        <f>VLOOKUP(A123,SectorTBL[],2,FALSE)</f>
        <v>AGR</v>
      </c>
      <c r="C123" s="59">
        <v>114119</v>
      </c>
      <c r="D123" s="59" t="s">
        <v>794</v>
      </c>
    </row>
    <row r="124" spans="1:4" ht="18" x14ac:dyDescent="0.35">
      <c r="A124" s="58">
        <v>11</v>
      </c>
      <c r="B124" s="58" t="str">
        <f>VLOOKUP(A124,SectorTBL[],2,FALSE)</f>
        <v>AGR</v>
      </c>
      <c r="C124" s="59">
        <v>114210</v>
      </c>
      <c r="D124" s="63" t="s">
        <v>797</v>
      </c>
    </row>
    <row r="125" spans="1:4" ht="18" x14ac:dyDescent="0.35">
      <c r="A125" s="58">
        <v>11</v>
      </c>
      <c r="B125" s="58" t="str">
        <f>VLOOKUP(A125,SectorTBL[],2,FALSE)</f>
        <v>AGR</v>
      </c>
      <c r="C125" s="59">
        <v>115111</v>
      </c>
      <c r="D125" s="59" t="s">
        <v>801</v>
      </c>
    </row>
    <row r="126" spans="1:4" ht="18" x14ac:dyDescent="0.35">
      <c r="A126" s="58">
        <v>11</v>
      </c>
      <c r="B126" s="58" t="str">
        <f>VLOOKUP(A126,SectorTBL[],2,FALSE)</f>
        <v>AGR</v>
      </c>
      <c r="C126" s="59">
        <v>115112</v>
      </c>
      <c r="D126" s="59" t="s">
        <v>802</v>
      </c>
    </row>
    <row r="127" spans="1:4" ht="18" x14ac:dyDescent="0.35">
      <c r="A127" s="58">
        <v>11</v>
      </c>
      <c r="B127" s="58" t="str">
        <f>VLOOKUP(A127,SectorTBL[],2,FALSE)</f>
        <v>AGR</v>
      </c>
      <c r="C127" s="59">
        <v>115113</v>
      </c>
      <c r="D127" s="59" t="s">
        <v>803</v>
      </c>
    </row>
    <row r="128" spans="1:4" ht="25" x14ac:dyDescent="0.35">
      <c r="A128" s="58">
        <v>11</v>
      </c>
      <c r="B128" s="58" t="str">
        <f>VLOOKUP(A128,SectorTBL[],2,FALSE)</f>
        <v>AGR</v>
      </c>
      <c r="C128" s="59">
        <v>115114</v>
      </c>
      <c r="D128" s="59" t="s">
        <v>804</v>
      </c>
    </row>
    <row r="129" spans="1:4" ht="18" x14ac:dyDescent="0.35">
      <c r="A129" s="58">
        <v>11</v>
      </c>
      <c r="B129" s="58" t="str">
        <f>VLOOKUP(A129,SectorTBL[],2,FALSE)</f>
        <v>AGR</v>
      </c>
      <c r="C129" s="59">
        <v>115115</v>
      </c>
      <c r="D129" s="59" t="s">
        <v>805</v>
      </c>
    </row>
    <row r="130" spans="1:4" ht="18" x14ac:dyDescent="0.35">
      <c r="A130" s="58">
        <v>11</v>
      </c>
      <c r="B130" s="58" t="str">
        <f>VLOOKUP(A130,SectorTBL[],2,FALSE)</f>
        <v>AGR</v>
      </c>
      <c r="C130" s="59">
        <v>115116</v>
      </c>
      <c r="D130" s="59" t="s">
        <v>806</v>
      </c>
    </row>
    <row r="131" spans="1:4" ht="18" x14ac:dyDescent="0.35">
      <c r="A131" s="58">
        <v>11</v>
      </c>
      <c r="B131" s="58" t="str">
        <f>VLOOKUP(A131,SectorTBL[],2,FALSE)</f>
        <v>AGR</v>
      </c>
      <c r="C131" s="59">
        <v>115210</v>
      </c>
      <c r="D131" s="63" t="s">
        <v>809</v>
      </c>
    </row>
    <row r="132" spans="1:4" ht="18" x14ac:dyDescent="0.35">
      <c r="A132" s="58">
        <v>11</v>
      </c>
      <c r="B132" s="58" t="str">
        <f>VLOOKUP(A132,SectorTBL[],2,FALSE)</f>
        <v>AGR</v>
      </c>
      <c r="C132" s="59">
        <v>115310</v>
      </c>
      <c r="D132" s="63" t="s">
        <v>812</v>
      </c>
    </row>
    <row r="133" spans="1:4" ht="18" x14ac:dyDescent="0.35">
      <c r="A133" s="58">
        <v>21</v>
      </c>
      <c r="B133" s="58" t="str">
        <f>VLOOKUP(A133,SectorTBL[],2,FALSE)</f>
        <v>MIN</v>
      </c>
      <c r="C133" s="60">
        <v>211</v>
      </c>
      <c r="D133" s="60" t="s">
        <v>813</v>
      </c>
    </row>
    <row r="134" spans="1:4" ht="18" x14ac:dyDescent="0.35">
      <c r="A134" s="69">
        <v>21</v>
      </c>
      <c r="B134" s="58" t="str">
        <f>VLOOKUP(A134,SectorTBL[],2,FALSE)</f>
        <v>MIN</v>
      </c>
      <c r="C134" s="60">
        <v>212</v>
      </c>
      <c r="D134" s="60" t="s">
        <v>817</v>
      </c>
    </row>
    <row r="135" spans="1:4" ht="18" x14ac:dyDescent="0.35">
      <c r="A135" s="69">
        <v>21</v>
      </c>
      <c r="B135" s="58" t="str">
        <f>VLOOKUP(A135,SectorTBL[],2,FALSE)</f>
        <v>MIN</v>
      </c>
      <c r="C135" s="60">
        <v>213</v>
      </c>
      <c r="D135" s="60" t="s">
        <v>850</v>
      </c>
    </row>
    <row r="136" spans="1:4" ht="18" x14ac:dyDescent="0.35">
      <c r="A136" s="69">
        <v>21</v>
      </c>
      <c r="B136" s="58" t="str">
        <f>VLOOKUP(A136,SectorTBL[],2,FALSE)</f>
        <v>MIN</v>
      </c>
      <c r="C136" s="61">
        <v>2111</v>
      </c>
      <c r="D136" s="61" t="s">
        <v>814</v>
      </c>
    </row>
    <row r="137" spans="1:4" ht="18" x14ac:dyDescent="0.35">
      <c r="A137" s="69">
        <v>21</v>
      </c>
      <c r="B137" s="58" t="str">
        <f>VLOOKUP(A137,SectorTBL[],2,FALSE)</f>
        <v>MIN</v>
      </c>
      <c r="C137" s="61">
        <v>2121</v>
      </c>
      <c r="D137" s="61" t="s">
        <v>818</v>
      </c>
    </row>
    <row r="138" spans="1:4" ht="18" x14ac:dyDescent="0.35">
      <c r="A138" s="69">
        <v>21</v>
      </c>
      <c r="B138" s="58" t="str">
        <f>VLOOKUP(A138,SectorTBL[],2,FALSE)</f>
        <v>MIN</v>
      </c>
      <c r="C138" s="61">
        <v>2122</v>
      </c>
      <c r="D138" s="61" t="s">
        <v>823</v>
      </c>
    </row>
    <row r="139" spans="1:4" ht="18" x14ac:dyDescent="0.35">
      <c r="A139" s="69">
        <v>21</v>
      </c>
      <c r="B139" s="58" t="str">
        <f>VLOOKUP(A139,SectorTBL[],2,FALSE)</f>
        <v>MIN</v>
      </c>
      <c r="C139" s="61">
        <v>2123</v>
      </c>
      <c r="D139" s="61" t="s">
        <v>834</v>
      </c>
    </row>
    <row r="140" spans="1:4" ht="18" x14ac:dyDescent="0.35">
      <c r="A140" s="69">
        <v>21</v>
      </c>
      <c r="B140" s="58" t="str">
        <f>VLOOKUP(A140,SectorTBL[],2,FALSE)</f>
        <v>MIN</v>
      </c>
      <c r="C140" s="61">
        <v>2131</v>
      </c>
      <c r="D140" s="61" t="s">
        <v>851</v>
      </c>
    </row>
    <row r="141" spans="1:4" ht="18" x14ac:dyDescent="0.35">
      <c r="A141" s="69">
        <v>21</v>
      </c>
      <c r="B141" s="58" t="str">
        <f>VLOOKUP(A141,SectorTBL[],2,FALSE)</f>
        <v>MIN</v>
      </c>
      <c r="C141" s="65">
        <v>21112</v>
      </c>
      <c r="D141" s="65" t="s">
        <v>815</v>
      </c>
    </row>
    <row r="142" spans="1:4" ht="18" x14ac:dyDescent="0.35">
      <c r="A142" s="69">
        <v>21</v>
      </c>
      <c r="B142" s="58" t="str">
        <f>VLOOKUP(A142,SectorTBL[],2,FALSE)</f>
        <v>MIN</v>
      </c>
      <c r="C142" s="65">
        <v>21113</v>
      </c>
      <c r="D142" s="65" t="s">
        <v>816</v>
      </c>
    </row>
    <row r="143" spans="1:4" ht="18" x14ac:dyDescent="0.35">
      <c r="A143" s="69">
        <v>21</v>
      </c>
      <c r="B143" s="58" t="str">
        <f>VLOOKUP(A143,SectorTBL[],2,FALSE)</f>
        <v>MIN</v>
      </c>
      <c r="C143" s="59">
        <v>21211</v>
      </c>
      <c r="D143" s="63" t="s">
        <v>819</v>
      </c>
    </row>
    <row r="144" spans="1:4" ht="18" x14ac:dyDescent="0.35">
      <c r="A144" s="69">
        <v>21</v>
      </c>
      <c r="B144" s="58" t="str">
        <f>VLOOKUP(A144,SectorTBL[],2,FALSE)</f>
        <v>MIN</v>
      </c>
      <c r="C144" s="59">
        <v>21221</v>
      </c>
      <c r="D144" s="63" t="s">
        <v>824</v>
      </c>
    </row>
    <row r="145" spans="1:4" ht="18" x14ac:dyDescent="0.35">
      <c r="A145" s="69">
        <v>21</v>
      </c>
      <c r="B145" s="58" t="str">
        <f>VLOOKUP(A145,SectorTBL[],2,FALSE)</f>
        <v>MIN</v>
      </c>
      <c r="C145" s="59">
        <v>21222</v>
      </c>
      <c r="D145" s="63" t="s">
        <v>826</v>
      </c>
    </row>
    <row r="146" spans="1:4" ht="18" x14ac:dyDescent="0.35">
      <c r="A146" s="69">
        <v>21</v>
      </c>
      <c r="B146" s="58" t="str">
        <f>VLOOKUP(A146,SectorTBL[],2,FALSE)</f>
        <v>MIN</v>
      </c>
      <c r="C146" s="59">
        <v>21223</v>
      </c>
      <c r="D146" s="63" t="s">
        <v>829</v>
      </c>
    </row>
    <row r="147" spans="1:4" ht="18" x14ac:dyDescent="0.35">
      <c r="A147" s="69">
        <v>21</v>
      </c>
      <c r="B147" s="58" t="str">
        <f>VLOOKUP(A147,SectorTBL[],2,FALSE)</f>
        <v>MIN</v>
      </c>
      <c r="C147" s="59">
        <v>21229</v>
      </c>
      <c r="D147" s="63" t="s">
        <v>831</v>
      </c>
    </row>
    <row r="148" spans="1:4" ht="18" x14ac:dyDescent="0.35">
      <c r="A148" s="69">
        <v>21</v>
      </c>
      <c r="B148" s="58" t="str">
        <f>VLOOKUP(A148,SectorTBL[],2,FALSE)</f>
        <v>MIN</v>
      </c>
      <c r="C148" s="59">
        <v>21231</v>
      </c>
      <c r="D148" s="63" t="s">
        <v>835</v>
      </c>
    </row>
    <row r="149" spans="1:4" ht="27" x14ac:dyDescent="0.35">
      <c r="A149" s="69">
        <v>21</v>
      </c>
      <c r="B149" s="58" t="str">
        <f>VLOOKUP(A149,SectorTBL[],2,FALSE)</f>
        <v>MIN</v>
      </c>
      <c r="C149" s="59">
        <v>21232</v>
      </c>
      <c r="D149" s="63" t="s">
        <v>840</v>
      </c>
    </row>
    <row r="150" spans="1:4" ht="18" x14ac:dyDescent="0.35">
      <c r="A150" s="69">
        <v>21</v>
      </c>
      <c r="B150" s="58" t="str">
        <f>VLOOKUP(A150,SectorTBL[],2,FALSE)</f>
        <v>MIN</v>
      </c>
      <c r="C150" s="59">
        <v>21239</v>
      </c>
      <c r="D150" s="63" t="s">
        <v>845</v>
      </c>
    </row>
    <row r="151" spans="1:4" ht="18" x14ac:dyDescent="0.35">
      <c r="A151" s="69">
        <v>21</v>
      </c>
      <c r="B151" s="58" t="str">
        <f>VLOOKUP(A151,SectorTBL[],2,FALSE)</f>
        <v>MIN</v>
      </c>
      <c r="C151" s="59">
        <v>21311</v>
      </c>
      <c r="D151" s="63" t="s">
        <v>852</v>
      </c>
    </row>
    <row r="152" spans="1:4" ht="18" x14ac:dyDescent="0.35">
      <c r="A152" s="69">
        <v>21</v>
      </c>
      <c r="B152" s="58" t="str">
        <f>VLOOKUP(A152,SectorTBL[],2,FALSE)</f>
        <v>MIN</v>
      </c>
      <c r="C152" s="65">
        <v>211120</v>
      </c>
      <c r="D152" s="65" t="s">
        <v>815</v>
      </c>
    </row>
    <row r="153" spans="1:4" ht="18" x14ac:dyDescent="0.35">
      <c r="A153" s="69">
        <v>21</v>
      </c>
      <c r="B153" s="58" t="str">
        <f>VLOOKUP(A153,SectorTBL[],2,FALSE)</f>
        <v>MIN</v>
      </c>
      <c r="C153" s="65">
        <v>211130</v>
      </c>
      <c r="D153" s="65" t="s">
        <v>816</v>
      </c>
    </row>
    <row r="154" spans="1:4" ht="18" x14ac:dyDescent="0.35">
      <c r="A154" s="69">
        <v>21</v>
      </c>
      <c r="B154" s="58" t="str">
        <f>VLOOKUP(A154,SectorTBL[],2,FALSE)</f>
        <v>MIN</v>
      </c>
      <c r="C154" s="59">
        <v>212111</v>
      </c>
      <c r="D154" s="63" t="s">
        <v>820</v>
      </c>
    </row>
    <row r="155" spans="1:4" ht="18" x14ac:dyDescent="0.35">
      <c r="A155" s="69">
        <v>21</v>
      </c>
      <c r="B155" s="58" t="str">
        <f>VLOOKUP(A155,SectorTBL[],2,FALSE)</f>
        <v>MIN</v>
      </c>
      <c r="C155" s="59">
        <v>212112</v>
      </c>
      <c r="D155" s="63" t="s">
        <v>821</v>
      </c>
    </row>
    <row r="156" spans="1:4" ht="18" x14ac:dyDescent="0.35">
      <c r="A156" s="69">
        <v>21</v>
      </c>
      <c r="B156" s="58" t="str">
        <f>VLOOKUP(A156,SectorTBL[],2,FALSE)</f>
        <v>MIN</v>
      </c>
      <c r="C156" s="59">
        <v>212113</v>
      </c>
      <c r="D156" s="59" t="s">
        <v>822</v>
      </c>
    </row>
    <row r="157" spans="1:4" ht="18" x14ac:dyDescent="0.35">
      <c r="A157" s="69">
        <v>21</v>
      </c>
      <c r="B157" s="58" t="str">
        <f>VLOOKUP(A157,SectorTBL[],2,FALSE)</f>
        <v>MIN</v>
      </c>
      <c r="C157" s="59">
        <v>212210</v>
      </c>
      <c r="D157" s="63" t="s">
        <v>825</v>
      </c>
    </row>
    <row r="158" spans="1:4" ht="18" x14ac:dyDescent="0.35">
      <c r="A158" s="69">
        <v>21</v>
      </c>
      <c r="B158" s="58" t="str">
        <f>VLOOKUP(A158,SectorTBL[],2,FALSE)</f>
        <v>MIN</v>
      </c>
      <c r="C158" s="59">
        <v>212221</v>
      </c>
      <c r="D158" s="59" t="s">
        <v>827</v>
      </c>
    </row>
    <row r="159" spans="1:4" ht="18" x14ac:dyDescent="0.35">
      <c r="A159" s="69">
        <v>21</v>
      </c>
      <c r="B159" s="58" t="str">
        <f>VLOOKUP(A159,SectorTBL[],2,FALSE)</f>
        <v>MIN</v>
      </c>
      <c r="C159" s="59">
        <v>212222</v>
      </c>
      <c r="D159" s="59" t="s">
        <v>828</v>
      </c>
    </row>
    <row r="160" spans="1:4" ht="18" x14ac:dyDescent="0.35">
      <c r="A160" s="69">
        <v>21</v>
      </c>
      <c r="B160" s="58" t="str">
        <f>VLOOKUP(A160,SectorTBL[],2,FALSE)</f>
        <v>MIN</v>
      </c>
      <c r="C160" s="65">
        <v>212230</v>
      </c>
      <c r="D160" s="65" t="s">
        <v>830</v>
      </c>
    </row>
    <row r="161" spans="1:4" ht="18" x14ac:dyDescent="0.35">
      <c r="A161" s="69">
        <v>21</v>
      </c>
      <c r="B161" s="58" t="str">
        <f>VLOOKUP(A161,SectorTBL[],2,FALSE)</f>
        <v>MIN</v>
      </c>
      <c r="C161" s="59">
        <v>212291</v>
      </c>
      <c r="D161" s="59" t="s">
        <v>832</v>
      </c>
    </row>
    <row r="162" spans="1:4" ht="18" x14ac:dyDescent="0.35">
      <c r="A162" s="69">
        <v>21</v>
      </c>
      <c r="B162" s="58" t="str">
        <f>VLOOKUP(A162,SectorTBL[],2,FALSE)</f>
        <v>MIN</v>
      </c>
      <c r="C162" s="59">
        <v>212299</v>
      </c>
      <c r="D162" s="59" t="s">
        <v>833</v>
      </c>
    </row>
    <row r="163" spans="1:4" ht="18" x14ac:dyDescent="0.35">
      <c r="A163" s="69">
        <v>21</v>
      </c>
      <c r="B163" s="58" t="str">
        <f>VLOOKUP(A163,SectorTBL[],2,FALSE)</f>
        <v>MIN</v>
      </c>
      <c r="C163" s="59">
        <v>212311</v>
      </c>
      <c r="D163" s="59" t="s">
        <v>836</v>
      </c>
    </row>
    <row r="164" spans="1:4" ht="25" x14ac:dyDescent="0.35">
      <c r="A164" s="69">
        <v>21</v>
      </c>
      <c r="B164" s="58" t="str">
        <f>VLOOKUP(A164,SectorTBL[],2,FALSE)</f>
        <v>MIN</v>
      </c>
      <c r="C164" s="59">
        <v>212312</v>
      </c>
      <c r="D164" s="63" t="s">
        <v>837</v>
      </c>
    </row>
    <row r="165" spans="1:4" ht="25" x14ac:dyDescent="0.35">
      <c r="A165" s="69">
        <v>21</v>
      </c>
      <c r="B165" s="58" t="str">
        <f>VLOOKUP(A165,SectorTBL[],2,FALSE)</f>
        <v>MIN</v>
      </c>
      <c r="C165" s="59">
        <v>212313</v>
      </c>
      <c r="D165" s="63" t="s">
        <v>838</v>
      </c>
    </row>
    <row r="166" spans="1:4" ht="25" x14ac:dyDescent="0.35">
      <c r="A166" s="69">
        <v>21</v>
      </c>
      <c r="B166" s="58" t="str">
        <f>VLOOKUP(A166,SectorTBL[],2,FALSE)</f>
        <v>MIN</v>
      </c>
      <c r="C166" s="59">
        <v>212319</v>
      </c>
      <c r="D166" s="63" t="s">
        <v>839</v>
      </c>
    </row>
    <row r="167" spans="1:4" ht="18" x14ac:dyDescent="0.35">
      <c r="A167" s="69">
        <v>21</v>
      </c>
      <c r="B167" s="58" t="str">
        <f>VLOOKUP(A167,SectorTBL[],2,FALSE)</f>
        <v>MIN</v>
      </c>
      <c r="C167" s="59">
        <v>212321</v>
      </c>
      <c r="D167" s="59" t="s">
        <v>841</v>
      </c>
    </row>
    <row r="168" spans="1:4" ht="18" x14ac:dyDescent="0.35">
      <c r="A168" s="69">
        <v>21</v>
      </c>
      <c r="B168" s="58" t="str">
        <f>VLOOKUP(A168,SectorTBL[],2,FALSE)</f>
        <v>MIN</v>
      </c>
      <c r="C168" s="59">
        <v>212322</v>
      </c>
      <c r="D168" s="63" t="s">
        <v>842</v>
      </c>
    </row>
    <row r="169" spans="1:4" ht="18" x14ac:dyDescent="0.35">
      <c r="A169" s="69">
        <v>21</v>
      </c>
      <c r="B169" s="58" t="str">
        <f>VLOOKUP(A169,SectorTBL[],2,FALSE)</f>
        <v>MIN</v>
      </c>
      <c r="C169" s="59">
        <v>212324</v>
      </c>
      <c r="D169" s="63" t="s">
        <v>843</v>
      </c>
    </row>
    <row r="170" spans="1:4" ht="18" x14ac:dyDescent="0.35">
      <c r="A170" s="69">
        <v>21</v>
      </c>
      <c r="B170" s="58" t="str">
        <f>VLOOKUP(A170,SectorTBL[],2,FALSE)</f>
        <v>MIN</v>
      </c>
      <c r="C170" s="59">
        <v>212325</v>
      </c>
      <c r="D170" s="59" t="s">
        <v>844</v>
      </c>
    </row>
    <row r="171" spans="1:4" ht="18" x14ac:dyDescent="0.35">
      <c r="A171" s="69">
        <v>21</v>
      </c>
      <c r="B171" s="58" t="str">
        <f>VLOOKUP(A171,SectorTBL[],2,FALSE)</f>
        <v>MIN</v>
      </c>
      <c r="C171" s="59">
        <v>212391</v>
      </c>
      <c r="D171" s="59" t="s">
        <v>846</v>
      </c>
    </row>
    <row r="172" spans="1:4" ht="18" x14ac:dyDescent="0.35">
      <c r="A172" s="69">
        <v>21</v>
      </c>
      <c r="B172" s="58" t="str">
        <f>VLOOKUP(A172,SectorTBL[],2,FALSE)</f>
        <v>MIN</v>
      </c>
      <c r="C172" s="59">
        <v>212392</v>
      </c>
      <c r="D172" s="59" t="s">
        <v>847</v>
      </c>
    </row>
    <row r="173" spans="1:4" ht="18" x14ac:dyDescent="0.35">
      <c r="A173" s="69">
        <v>21</v>
      </c>
      <c r="B173" s="58" t="str">
        <f>VLOOKUP(A173,SectorTBL[],2,FALSE)</f>
        <v>MIN</v>
      </c>
      <c r="C173" s="59">
        <v>212393</v>
      </c>
      <c r="D173" s="59" t="s">
        <v>848</v>
      </c>
    </row>
    <row r="174" spans="1:4" ht="18" x14ac:dyDescent="0.35">
      <c r="A174" s="69">
        <v>21</v>
      </c>
      <c r="B174" s="58" t="str">
        <f>VLOOKUP(A174,SectorTBL[],2,FALSE)</f>
        <v>MIN</v>
      </c>
      <c r="C174" s="59">
        <v>212399</v>
      </c>
      <c r="D174" s="59" t="s">
        <v>849</v>
      </c>
    </row>
    <row r="175" spans="1:4" ht="18" x14ac:dyDescent="0.35">
      <c r="A175" s="69">
        <v>21</v>
      </c>
      <c r="B175" s="58" t="str">
        <f>VLOOKUP(A175,SectorTBL[],2,FALSE)</f>
        <v>MIN</v>
      </c>
      <c r="C175" s="59">
        <v>213111</v>
      </c>
      <c r="D175" s="63" t="s">
        <v>853</v>
      </c>
    </row>
    <row r="176" spans="1:4" ht="18" x14ac:dyDescent="0.35">
      <c r="A176" s="69">
        <v>21</v>
      </c>
      <c r="B176" s="58" t="str">
        <f>VLOOKUP(A176,SectorTBL[],2,FALSE)</f>
        <v>MIN</v>
      </c>
      <c r="C176" s="59">
        <v>213112</v>
      </c>
      <c r="D176" s="59" t="s">
        <v>854</v>
      </c>
    </row>
    <row r="177" spans="1:4" ht="18" x14ac:dyDescent="0.35">
      <c r="A177" s="69">
        <v>21</v>
      </c>
      <c r="B177" s="58" t="str">
        <f>VLOOKUP(A177,SectorTBL[],2,FALSE)</f>
        <v>MIN</v>
      </c>
      <c r="C177" s="59">
        <v>213113</v>
      </c>
      <c r="D177" s="59" t="s">
        <v>855</v>
      </c>
    </row>
    <row r="178" spans="1:4" ht="18" x14ac:dyDescent="0.35">
      <c r="A178" s="69">
        <v>21</v>
      </c>
      <c r="B178" s="58" t="str">
        <f>VLOOKUP(A178,SectorTBL[],2,FALSE)</f>
        <v>MIN</v>
      </c>
      <c r="C178" s="59">
        <v>213114</v>
      </c>
      <c r="D178" s="59" t="s">
        <v>856</v>
      </c>
    </row>
    <row r="179" spans="1:4" ht="25" x14ac:dyDescent="0.35">
      <c r="A179" s="69">
        <v>21</v>
      </c>
      <c r="B179" s="58" t="str">
        <f>VLOOKUP(A179,SectorTBL[],2,FALSE)</f>
        <v>MIN</v>
      </c>
      <c r="C179" s="59">
        <v>213115</v>
      </c>
      <c r="D179" s="59" t="s">
        <v>857</v>
      </c>
    </row>
    <row r="180" spans="1:4" ht="18" x14ac:dyDescent="0.35">
      <c r="A180" s="69">
        <v>22</v>
      </c>
      <c r="B180" s="58" t="str">
        <f>VLOOKUP(A180,SectorTBL[],2,FALSE)</f>
        <v>UTL</v>
      </c>
      <c r="C180" s="60">
        <v>221</v>
      </c>
      <c r="D180" s="67" t="s">
        <v>858</v>
      </c>
    </row>
    <row r="181" spans="1:4" ht="28" x14ac:dyDescent="0.35">
      <c r="A181" s="69">
        <v>22</v>
      </c>
      <c r="B181" s="58" t="str">
        <f>VLOOKUP(A181,SectorTBL[],2,FALSE)</f>
        <v>UTL</v>
      </c>
      <c r="C181" s="61">
        <v>2211</v>
      </c>
      <c r="D181" s="66" t="s">
        <v>859</v>
      </c>
    </row>
    <row r="182" spans="1:4" ht="18" x14ac:dyDescent="0.35">
      <c r="A182" s="69">
        <v>22</v>
      </c>
      <c r="B182" s="58" t="str">
        <f>VLOOKUP(A182,SectorTBL[],2,FALSE)</f>
        <v>UTL</v>
      </c>
      <c r="C182" s="61">
        <v>2212</v>
      </c>
      <c r="D182" s="66" t="s">
        <v>872</v>
      </c>
    </row>
    <row r="183" spans="1:4" ht="18" x14ac:dyDescent="0.35">
      <c r="A183" s="69">
        <v>22</v>
      </c>
      <c r="B183" s="58" t="str">
        <f>VLOOKUP(A183,SectorTBL[],2,FALSE)</f>
        <v>UTL</v>
      </c>
      <c r="C183" s="61">
        <v>2213</v>
      </c>
      <c r="D183" s="66" t="s">
        <v>875</v>
      </c>
    </row>
    <row r="184" spans="1:4" ht="18" x14ac:dyDescent="0.35">
      <c r="A184" s="69">
        <v>22</v>
      </c>
      <c r="B184" s="58" t="str">
        <f>VLOOKUP(A184,SectorTBL[],2,FALSE)</f>
        <v>UTL</v>
      </c>
      <c r="C184" s="59">
        <v>22111</v>
      </c>
      <c r="D184" s="65" t="s">
        <v>860</v>
      </c>
    </row>
    <row r="185" spans="1:4" ht="27" x14ac:dyDescent="0.35">
      <c r="A185" s="69">
        <v>22</v>
      </c>
      <c r="B185" s="58" t="str">
        <f>VLOOKUP(A185,SectorTBL[],2,FALSE)</f>
        <v>UTL</v>
      </c>
      <c r="C185" s="59">
        <v>22112</v>
      </c>
      <c r="D185" s="65" t="s">
        <v>869</v>
      </c>
    </row>
    <row r="186" spans="1:4" ht="18" x14ac:dyDescent="0.35">
      <c r="A186" s="69">
        <v>22</v>
      </c>
      <c r="B186" s="58" t="str">
        <f>VLOOKUP(A186,SectorTBL[],2,FALSE)</f>
        <v>UTL</v>
      </c>
      <c r="C186" s="59">
        <v>22121</v>
      </c>
      <c r="D186" s="65" t="s">
        <v>873</v>
      </c>
    </row>
    <row r="187" spans="1:4" ht="18" x14ac:dyDescent="0.35">
      <c r="A187" s="69">
        <v>22</v>
      </c>
      <c r="B187" s="58" t="str">
        <f>VLOOKUP(A187,SectorTBL[],2,FALSE)</f>
        <v>UTL</v>
      </c>
      <c r="C187" s="59">
        <v>22131</v>
      </c>
      <c r="D187" s="59" t="s">
        <v>876</v>
      </c>
    </row>
    <row r="188" spans="1:4" ht="18" x14ac:dyDescent="0.35">
      <c r="A188" s="69">
        <v>22</v>
      </c>
      <c r="B188" s="58" t="str">
        <f>VLOOKUP(A188,SectorTBL[],2,FALSE)</f>
        <v>UTL</v>
      </c>
      <c r="C188" s="59">
        <v>22132</v>
      </c>
      <c r="D188" s="59" t="s">
        <v>877</v>
      </c>
    </row>
    <row r="189" spans="1:4" ht="18" x14ac:dyDescent="0.35">
      <c r="A189" s="69">
        <v>22</v>
      </c>
      <c r="B189" s="58" t="str">
        <f>VLOOKUP(A189,SectorTBL[],2,FALSE)</f>
        <v>UTL</v>
      </c>
      <c r="C189" s="59">
        <v>22133</v>
      </c>
      <c r="D189" s="59" t="s">
        <v>878</v>
      </c>
    </row>
    <row r="190" spans="1:4" ht="18" x14ac:dyDescent="0.35">
      <c r="A190" s="69">
        <v>22</v>
      </c>
      <c r="B190" s="58" t="str">
        <f>VLOOKUP(A190,SectorTBL[],2,FALSE)</f>
        <v>UTL</v>
      </c>
      <c r="C190" s="59">
        <v>221111</v>
      </c>
      <c r="D190" s="59" t="s">
        <v>861</v>
      </c>
    </row>
    <row r="191" spans="1:4" ht="18" x14ac:dyDescent="0.35">
      <c r="A191" s="69">
        <v>22</v>
      </c>
      <c r="B191" s="58" t="str">
        <f>VLOOKUP(A191,SectorTBL[],2,FALSE)</f>
        <v>UTL</v>
      </c>
      <c r="C191" s="59">
        <v>221112</v>
      </c>
      <c r="D191" s="59" t="s">
        <v>862</v>
      </c>
    </row>
    <row r="192" spans="1:4" ht="18" x14ac:dyDescent="0.35">
      <c r="A192" s="69">
        <v>22</v>
      </c>
      <c r="B192" s="58" t="str">
        <f>VLOOKUP(A192,SectorTBL[],2,FALSE)</f>
        <v>UTL</v>
      </c>
      <c r="C192" s="59">
        <v>221113</v>
      </c>
      <c r="D192" s="59" t="s">
        <v>863</v>
      </c>
    </row>
    <row r="193" spans="1:4" ht="18" x14ac:dyDescent="0.35">
      <c r="A193" s="69">
        <v>22</v>
      </c>
      <c r="B193" s="58" t="str">
        <f>VLOOKUP(A193,SectorTBL[],2,FALSE)</f>
        <v>UTL</v>
      </c>
      <c r="C193" s="59">
        <v>221114</v>
      </c>
      <c r="D193" s="59" t="s">
        <v>864</v>
      </c>
    </row>
    <row r="194" spans="1:4" ht="18" x14ac:dyDescent="0.35">
      <c r="A194" s="69">
        <v>22</v>
      </c>
      <c r="B194" s="58" t="str">
        <f>VLOOKUP(A194,SectorTBL[],2,FALSE)</f>
        <v>UTL</v>
      </c>
      <c r="C194" s="59">
        <v>221115</v>
      </c>
      <c r="D194" s="59" t="s">
        <v>865</v>
      </c>
    </row>
    <row r="195" spans="1:4" ht="18" x14ac:dyDescent="0.35">
      <c r="A195" s="69">
        <v>22</v>
      </c>
      <c r="B195" s="58" t="str">
        <f>VLOOKUP(A195,SectorTBL[],2,FALSE)</f>
        <v>UTL</v>
      </c>
      <c r="C195" s="59">
        <v>221116</v>
      </c>
      <c r="D195" s="59" t="s">
        <v>866</v>
      </c>
    </row>
    <row r="196" spans="1:4" ht="18" x14ac:dyDescent="0.35">
      <c r="A196" s="69">
        <v>22</v>
      </c>
      <c r="B196" s="58" t="str">
        <f>VLOOKUP(A196,SectorTBL[],2,FALSE)</f>
        <v>UTL</v>
      </c>
      <c r="C196" s="59">
        <v>221117</v>
      </c>
      <c r="D196" s="59" t="s">
        <v>867</v>
      </c>
    </row>
    <row r="197" spans="1:4" ht="18" x14ac:dyDescent="0.35">
      <c r="A197" s="69">
        <v>22</v>
      </c>
      <c r="B197" s="58" t="str">
        <f>VLOOKUP(A197,SectorTBL[],2,FALSE)</f>
        <v>UTL</v>
      </c>
      <c r="C197" s="59">
        <v>221118</v>
      </c>
      <c r="D197" s="59" t="s">
        <v>868</v>
      </c>
    </row>
    <row r="198" spans="1:4" ht="18" x14ac:dyDescent="0.35">
      <c r="A198" s="69">
        <v>22</v>
      </c>
      <c r="B198" s="58" t="str">
        <f>VLOOKUP(A198,SectorTBL[],2,FALSE)</f>
        <v>UTL</v>
      </c>
      <c r="C198" s="59">
        <v>221121</v>
      </c>
      <c r="D198" s="59" t="s">
        <v>870</v>
      </c>
    </row>
    <row r="199" spans="1:4" ht="18" x14ac:dyDescent="0.35">
      <c r="A199" s="69">
        <v>22</v>
      </c>
      <c r="B199" s="58" t="str">
        <f>VLOOKUP(A199,SectorTBL[],2,FALSE)</f>
        <v>UTL</v>
      </c>
      <c r="C199" s="59">
        <v>221122</v>
      </c>
      <c r="D199" s="59" t="s">
        <v>871</v>
      </c>
    </row>
    <row r="200" spans="1:4" ht="18" x14ac:dyDescent="0.35">
      <c r="A200" s="69">
        <v>22</v>
      </c>
      <c r="B200" s="58" t="str">
        <f>VLOOKUP(A200,SectorTBL[],2,FALSE)</f>
        <v>UTL</v>
      </c>
      <c r="C200" s="59">
        <v>221210</v>
      </c>
      <c r="D200" s="59" t="s">
        <v>874</v>
      </c>
    </row>
    <row r="201" spans="1:4" ht="18" x14ac:dyDescent="0.35">
      <c r="A201" s="69">
        <v>22</v>
      </c>
      <c r="B201" s="58" t="str">
        <f>VLOOKUP(A201,SectorTBL[],2,FALSE)</f>
        <v>UTL</v>
      </c>
      <c r="C201" s="59">
        <v>221310</v>
      </c>
      <c r="D201" s="59" t="s">
        <v>876</v>
      </c>
    </row>
    <row r="202" spans="1:4" ht="18" x14ac:dyDescent="0.35">
      <c r="A202" s="69">
        <v>22</v>
      </c>
      <c r="B202" s="58" t="str">
        <f>VLOOKUP(A202,SectorTBL[],2,FALSE)</f>
        <v>UTL</v>
      </c>
      <c r="C202" s="59">
        <v>221320</v>
      </c>
      <c r="D202" s="59" t="s">
        <v>877</v>
      </c>
    </row>
    <row r="203" spans="1:4" ht="18" x14ac:dyDescent="0.35">
      <c r="A203" s="69">
        <v>22</v>
      </c>
      <c r="B203" s="58" t="str">
        <f>VLOOKUP(A203,SectorTBL[],2,FALSE)</f>
        <v>UTL</v>
      </c>
      <c r="C203" s="59">
        <v>221330</v>
      </c>
      <c r="D203" s="59" t="s">
        <v>878</v>
      </c>
    </row>
    <row r="204" spans="1:4" ht="18" x14ac:dyDescent="0.35">
      <c r="A204" s="69">
        <v>23</v>
      </c>
      <c r="B204" s="58" t="str">
        <f>VLOOKUP(A204,SectorTBL[],2,FALSE)</f>
        <v>CON</v>
      </c>
      <c r="C204" s="60">
        <v>236</v>
      </c>
      <c r="D204" s="60" t="s">
        <v>879</v>
      </c>
    </row>
    <row r="205" spans="1:4" ht="33" x14ac:dyDescent="0.35">
      <c r="A205" s="69">
        <v>23</v>
      </c>
      <c r="B205" s="58" t="str">
        <f>VLOOKUP(A205,SectorTBL[],2,FALSE)</f>
        <v>CON</v>
      </c>
      <c r="C205" s="60">
        <v>237</v>
      </c>
      <c r="D205" s="60" t="s">
        <v>891</v>
      </c>
    </row>
    <row r="206" spans="1:4" ht="18" x14ac:dyDescent="0.35">
      <c r="A206" s="69">
        <v>23</v>
      </c>
      <c r="B206" s="58" t="str">
        <f>VLOOKUP(A206,SectorTBL[],2,FALSE)</f>
        <v>CON</v>
      </c>
      <c r="C206" s="60">
        <v>238</v>
      </c>
      <c r="D206" s="60" t="s">
        <v>908</v>
      </c>
    </row>
    <row r="207" spans="1:4" ht="18" x14ac:dyDescent="0.35">
      <c r="A207" s="69">
        <v>23</v>
      </c>
      <c r="B207" s="58" t="str">
        <f>VLOOKUP(A207,SectorTBL[],2,FALSE)</f>
        <v>CON</v>
      </c>
      <c r="C207" s="61">
        <v>2361</v>
      </c>
      <c r="D207" s="61" t="s">
        <v>880</v>
      </c>
    </row>
    <row r="208" spans="1:4" ht="18" x14ac:dyDescent="0.35">
      <c r="A208" s="69">
        <v>23</v>
      </c>
      <c r="B208" s="58" t="str">
        <f>VLOOKUP(A208,SectorTBL[],2,FALSE)</f>
        <v>CON</v>
      </c>
      <c r="C208" s="61">
        <v>2362</v>
      </c>
      <c r="D208" s="61" t="s">
        <v>886</v>
      </c>
    </row>
    <row r="209" spans="1:4" ht="18" x14ac:dyDescent="0.35">
      <c r="A209" s="69">
        <v>23</v>
      </c>
      <c r="B209" s="58" t="str">
        <f>VLOOKUP(A209,SectorTBL[],2,FALSE)</f>
        <v>CON</v>
      </c>
      <c r="C209" s="61">
        <v>2371</v>
      </c>
      <c r="D209" s="61" t="s">
        <v>892</v>
      </c>
    </row>
    <row r="210" spans="1:4" ht="18" x14ac:dyDescent="0.35">
      <c r="A210" s="69">
        <v>23</v>
      </c>
      <c r="B210" s="58" t="str">
        <f>VLOOKUP(A210,SectorTBL[],2,FALSE)</f>
        <v>CON</v>
      </c>
      <c r="C210" s="61">
        <v>2372</v>
      </c>
      <c r="D210" s="61" t="s">
        <v>899</v>
      </c>
    </row>
    <row r="211" spans="1:4" ht="18" x14ac:dyDescent="0.35">
      <c r="A211" s="69">
        <v>23</v>
      </c>
      <c r="B211" s="58" t="str">
        <f>VLOOKUP(A211,SectorTBL[],2,FALSE)</f>
        <v>CON</v>
      </c>
      <c r="C211" s="61">
        <v>2373</v>
      </c>
      <c r="D211" s="61" t="s">
        <v>902</v>
      </c>
    </row>
    <row r="212" spans="1:4" ht="28" x14ac:dyDescent="0.35">
      <c r="A212" s="69">
        <v>23</v>
      </c>
      <c r="B212" s="58" t="str">
        <f>VLOOKUP(A212,SectorTBL[],2,FALSE)</f>
        <v>CON</v>
      </c>
      <c r="C212" s="61">
        <v>2379</v>
      </c>
      <c r="D212" s="61" t="s">
        <v>905</v>
      </c>
    </row>
    <row r="213" spans="1:4" ht="28" x14ac:dyDescent="0.35">
      <c r="A213" s="69">
        <v>23</v>
      </c>
      <c r="B213" s="58" t="str">
        <f>VLOOKUP(A213,SectorTBL[],2,FALSE)</f>
        <v>CON</v>
      </c>
      <c r="C213" s="61">
        <v>2381</v>
      </c>
      <c r="D213" s="61" t="s">
        <v>909</v>
      </c>
    </row>
    <row r="214" spans="1:4" ht="18" x14ac:dyDescent="0.35">
      <c r="A214" s="69">
        <v>23</v>
      </c>
      <c r="B214" s="58" t="str">
        <f>VLOOKUP(A214,SectorTBL[],2,FALSE)</f>
        <v>CON</v>
      </c>
      <c r="C214" s="61">
        <v>2382</v>
      </c>
      <c r="D214" s="61" t="s">
        <v>919</v>
      </c>
    </row>
    <row r="215" spans="1:4" ht="18" x14ac:dyDescent="0.35">
      <c r="A215" s="69">
        <v>23</v>
      </c>
      <c r="B215" s="58" t="str">
        <f>VLOOKUP(A215,SectorTBL[],2,FALSE)</f>
        <v>CON</v>
      </c>
      <c r="C215" s="61">
        <v>2383</v>
      </c>
      <c r="D215" s="61" t="s">
        <v>926</v>
      </c>
    </row>
    <row r="216" spans="1:4" ht="18" x14ac:dyDescent="0.35">
      <c r="A216" s="69">
        <v>23</v>
      </c>
      <c r="B216" s="58" t="str">
        <f>VLOOKUP(A216,SectorTBL[],2,FALSE)</f>
        <v>CON</v>
      </c>
      <c r="C216" s="61">
        <v>2389</v>
      </c>
      <c r="D216" s="61" t="s">
        <v>939</v>
      </c>
    </row>
    <row r="217" spans="1:4" ht="18" x14ac:dyDescent="0.35">
      <c r="A217" s="69">
        <v>23</v>
      </c>
      <c r="B217" s="58" t="str">
        <f>VLOOKUP(A217,SectorTBL[],2,FALSE)</f>
        <v>CON</v>
      </c>
      <c r="C217" s="59">
        <v>23611</v>
      </c>
      <c r="D217" s="63" t="s">
        <v>881</v>
      </c>
    </row>
    <row r="218" spans="1:4" ht="18" x14ac:dyDescent="0.35">
      <c r="A218" s="69">
        <v>23</v>
      </c>
      <c r="B218" s="58" t="str">
        <f>VLOOKUP(A218,SectorTBL[],2,FALSE)</f>
        <v>CON</v>
      </c>
      <c r="C218" s="59">
        <v>23621</v>
      </c>
      <c r="D218" s="63" t="s">
        <v>887</v>
      </c>
    </row>
    <row r="219" spans="1:4" ht="27" x14ac:dyDescent="0.35">
      <c r="A219" s="69">
        <v>23</v>
      </c>
      <c r="B219" s="58" t="str">
        <f>VLOOKUP(A219,SectorTBL[],2,FALSE)</f>
        <v>CON</v>
      </c>
      <c r="C219" s="59">
        <v>23622</v>
      </c>
      <c r="D219" s="63" t="s">
        <v>889</v>
      </c>
    </row>
    <row r="220" spans="1:4" ht="27" x14ac:dyDescent="0.35">
      <c r="A220" s="69">
        <v>23</v>
      </c>
      <c r="B220" s="58" t="str">
        <f>VLOOKUP(A220,SectorTBL[],2,FALSE)</f>
        <v>CON</v>
      </c>
      <c r="C220" s="59">
        <v>23711</v>
      </c>
      <c r="D220" s="63" t="s">
        <v>893</v>
      </c>
    </row>
    <row r="221" spans="1:4" ht="27" x14ac:dyDescent="0.35">
      <c r="A221" s="69">
        <v>23</v>
      </c>
      <c r="B221" s="58" t="str">
        <f>VLOOKUP(A221,SectorTBL[],2,FALSE)</f>
        <v>CON</v>
      </c>
      <c r="C221" s="59">
        <v>23712</v>
      </c>
      <c r="D221" s="63" t="s">
        <v>895</v>
      </c>
    </row>
    <row r="222" spans="1:4" ht="27" x14ac:dyDescent="0.35">
      <c r="A222" s="69">
        <v>23</v>
      </c>
      <c r="B222" s="58" t="str">
        <f>VLOOKUP(A222,SectorTBL[],2,FALSE)</f>
        <v>CON</v>
      </c>
      <c r="C222" s="59">
        <v>23713</v>
      </c>
      <c r="D222" s="63" t="s">
        <v>897</v>
      </c>
    </row>
    <row r="223" spans="1:4" ht="18" x14ac:dyDescent="0.35">
      <c r="A223" s="69">
        <v>23</v>
      </c>
      <c r="B223" s="58" t="str">
        <f>VLOOKUP(A223,SectorTBL[],2,FALSE)</f>
        <v>CON</v>
      </c>
      <c r="C223" s="59">
        <v>23721</v>
      </c>
      <c r="D223" s="63" t="s">
        <v>900</v>
      </c>
    </row>
    <row r="224" spans="1:4" ht="18" x14ac:dyDescent="0.35">
      <c r="A224" s="69">
        <v>23</v>
      </c>
      <c r="B224" s="58" t="str">
        <f>VLOOKUP(A224,SectorTBL[],2,FALSE)</f>
        <v>CON</v>
      </c>
      <c r="C224" s="59">
        <v>23731</v>
      </c>
      <c r="D224" s="63" t="s">
        <v>903</v>
      </c>
    </row>
    <row r="225" spans="1:4" ht="18" x14ac:dyDescent="0.35">
      <c r="A225" s="69">
        <v>23</v>
      </c>
      <c r="B225" s="58" t="str">
        <f>VLOOKUP(A225,SectorTBL[],2,FALSE)</f>
        <v>CON</v>
      </c>
      <c r="C225" s="59">
        <v>23799</v>
      </c>
      <c r="D225" s="63" t="s">
        <v>906</v>
      </c>
    </row>
    <row r="226" spans="1:4" ht="25" x14ac:dyDescent="0.35">
      <c r="A226" s="69">
        <v>23</v>
      </c>
      <c r="B226" s="58" t="str">
        <f>VLOOKUP(A226,SectorTBL[],2,FALSE)</f>
        <v>CON</v>
      </c>
      <c r="C226" s="59">
        <v>23811</v>
      </c>
      <c r="D226" s="63" t="s">
        <v>910</v>
      </c>
    </row>
    <row r="227" spans="1:4" ht="25" x14ac:dyDescent="0.35">
      <c r="A227" s="69">
        <v>23</v>
      </c>
      <c r="B227" s="58" t="str">
        <f>VLOOKUP(A227,SectorTBL[],2,FALSE)</f>
        <v>CON</v>
      </c>
      <c r="C227" s="59">
        <v>23812</v>
      </c>
      <c r="D227" s="63" t="s">
        <v>911</v>
      </c>
    </row>
    <row r="228" spans="1:4" ht="18" x14ac:dyDescent="0.35">
      <c r="A228" s="69">
        <v>23</v>
      </c>
      <c r="B228" s="58" t="str">
        <f>VLOOKUP(A228,SectorTBL[],2,FALSE)</f>
        <v>CON</v>
      </c>
      <c r="C228" s="59">
        <v>23813</v>
      </c>
      <c r="D228" s="59" t="s">
        <v>913</v>
      </c>
    </row>
    <row r="229" spans="1:4" ht="18" x14ac:dyDescent="0.35">
      <c r="A229" s="69">
        <v>23</v>
      </c>
      <c r="B229" s="58" t="str">
        <f>VLOOKUP(A229,SectorTBL[],2,FALSE)</f>
        <v>CON</v>
      </c>
      <c r="C229" s="59">
        <v>23814</v>
      </c>
      <c r="D229" s="59" t="s">
        <v>914</v>
      </c>
    </row>
    <row r="230" spans="1:4" ht="18" x14ac:dyDescent="0.35">
      <c r="A230" s="69">
        <v>23</v>
      </c>
      <c r="B230" s="58" t="str">
        <f>VLOOKUP(A230,SectorTBL[],2,FALSE)</f>
        <v>CON</v>
      </c>
      <c r="C230" s="59">
        <v>23815</v>
      </c>
      <c r="D230" s="59" t="s">
        <v>915</v>
      </c>
    </row>
    <row r="231" spans="1:4" ht="18" x14ac:dyDescent="0.35">
      <c r="A231" s="69">
        <v>23</v>
      </c>
      <c r="B231" s="58" t="str">
        <f>VLOOKUP(A231,SectorTBL[],2,FALSE)</f>
        <v>CON</v>
      </c>
      <c r="C231" s="59">
        <v>23816</v>
      </c>
      <c r="D231" s="59" t="s">
        <v>916</v>
      </c>
    </row>
    <row r="232" spans="1:4" ht="18" x14ac:dyDescent="0.35">
      <c r="A232" s="69">
        <v>23</v>
      </c>
      <c r="B232" s="58" t="str">
        <f>VLOOKUP(A232,SectorTBL[],2,FALSE)</f>
        <v>CON</v>
      </c>
      <c r="C232" s="59">
        <v>23817</v>
      </c>
      <c r="D232" s="59" t="s">
        <v>917</v>
      </c>
    </row>
    <row r="233" spans="1:4" ht="25" x14ac:dyDescent="0.35">
      <c r="A233" s="69">
        <v>23</v>
      </c>
      <c r="B233" s="58" t="str">
        <f>VLOOKUP(A233,SectorTBL[],2,FALSE)</f>
        <v>CON</v>
      </c>
      <c r="C233" s="59">
        <v>23819</v>
      </c>
      <c r="D233" s="59" t="s">
        <v>918</v>
      </c>
    </row>
    <row r="234" spans="1:4" ht="27" x14ac:dyDescent="0.35">
      <c r="A234" s="69">
        <v>23</v>
      </c>
      <c r="B234" s="58" t="str">
        <f>VLOOKUP(A234,SectorTBL[],2,FALSE)</f>
        <v>CON</v>
      </c>
      <c r="C234" s="59">
        <v>23821</v>
      </c>
      <c r="D234" s="63" t="s">
        <v>920</v>
      </c>
    </row>
    <row r="235" spans="1:4" ht="27" x14ac:dyDescent="0.35">
      <c r="A235" s="69">
        <v>23</v>
      </c>
      <c r="B235" s="58" t="str">
        <f>VLOOKUP(A235,SectorTBL[],2,FALSE)</f>
        <v>CON</v>
      </c>
      <c r="C235" s="59">
        <v>23822</v>
      </c>
      <c r="D235" s="63" t="s">
        <v>922</v>
      </c>
    </row>
    <row r="236" spans="1:4" ht="18" x14ac:dyDescent="0.35">
      <c r="A236" s="69">
        <v>23</v>
      </c>
      <c r="B236" s="58" t="str">
        <f>VLOOKUP(A236,SectorTBL[],2,FALSE)</f>
        <v>CON</v>
      </c>
      <c r="C236" s="59">
        <v>23829</v>
      </c>
      <c r="D236" s="63" t="s">
        <v>924</v>
      </c>
    </row>
    <row r="237" spans="1:4" ht="18" x14ac:dyDescent="0.35">
      <c r="A237" s="69">
        <v>23</v>
      </c>
      <c r="B237" s="58" t="str">
        <f>VLOOKUP(A237,SectorTBL[],2,FALSE)</f>
        <v>CON</v>
      </c>
      <c r="C237" s="59">
        <v>23831</v>
      </c>
      <c r="D237" s="63" t="s">
        <v>927</v>
      </c>
    </row>
    <row r="238" spans="1:4" ht="18" x14ac:dyDescent="0.35">
      <c r="A238" s="69">
        <v>23</v>
      </c>
      <c r="B238" s="58" t="str">
        <f>VLOOKUP(A238,SectorTBL[],2,FALSE)</f>
        <v>CON</v>
      </c>
      <c r="C238" s="59">
        <v>23832</v>
      </c>
      <c r="D238" s="63" t="s">
        <v>929</v>
      </c>
    </row>
    <row r="239" spans="1:4" ht="18" x14ac:dyDescent="0.35">
      <c r="A239" s="69">
        <v>23</v>
      </c>
      <c r="B239" s="58" t="str">
        <f>VLOOKUP(A239,SectorTBL[],2,FALSE)</f>
        <v>CON</v>
      </c>
      <c r="C239" s="59">
        <v>23833</v>
      </c>
      <c r="D239" s="63" t="s">
        <v>931</v>
      </c>
    </row>
    <row r="240" spans="1:4" ht="18" x14ac:dyDescent="0.35">
      <c r="A240" s="69">
        <v>23</v>
      </c>
      <c r="B240" s="58" t="str">
        <f>VLOOKUP(A240,SectorTBL[],2,FALSE)</f>
        <v>CON</v>
      </c>
      <c r="C240" s="59">
        <v>23834</v>
      </c>
      <c r="D240" s="63" t="s">
        <v>933</v>
      </c>
    </row>
    <row r="241" spans="1:4" ht="18" x14ac:dyDescent="0.35">
      <c r="A241" s="69">
        <v>23</v>
      </c>
      <c r="B241" s="58" t="str">
        <f>VLOOKUP(A241,SectorTBL[],2,FALSE)</f>
        <v>CON</v>
      </c>
      <c r="C241" s="59">
        <v>23835</v>
      </c>
      <c r="D241" s="63" t="s">
        <v>935</v>
      </c>
    </row>
    <row r="242" spans="1:4" ht="18" x14ac:dyDescent="0.35">
      <c r="A242" s="69">
        <v>23</v>
      </c>
      <c r="B242" s="58" t="str">
        <f>VLOOKUP(A242,SectorTBL[],2,FALSE)</f>
        <v>CON</v>
      </c>
      <c r="C242" s="59">
        <v>23839</v>
      </c>
      <c r="D242" s="63" t="s">
        <v>937</v>
      </c>
    </row>
    <row r="243" spans="1:4" ht="18" x14ac:dyDescent="0.35">
      <c r="A243" s="69">
        <v>23</v>
      </c>
      <c r="B243" s="58" t="str">
        <f>VLOOKUP(A243,SectorTBL[],2,FALSE)</f>
        <v>CON</v>
      </c>
      <c r="C243" s="59">
        <v>23891</v>
      </c>
      <c r="D243" s="63" t="s">
        <v>940</v>
      </c>
    </row>
    <row r="244" spans="1:4" ht="18" x14ac:dyDescent="0.35">
      <c r="A244" s="69">
        <v>23</v>
      </c>
      <c r="B244" s="58" t="str">
        <f>VLOOKUP(A244,SectorTBL[],2,FALSE)</f>
        <v>CON</v>
      </c>
      <c r="C244" s="59">
        <v>23899</v>
      </c>
      <c r="D244" s="63" t="s">
        <v>942</v>
      </c>
    </row>
    <row r="245" spans="1:4" ht="25" x14ac:dyDescent="0.35">
      <c r="A245" s="69">
        <v>23</v>
      </c>
      <c r="B245" s="58" t="str">
        <f>VLOOKUP(A245,SectorTBL[],2,FALSE)</f>
        <v>CON</v>
      </c>
      <c r="C245" s="59">
        <v>236115</v>
      </c>
      <c r="D245" s="63" t="s">
        <v>882</v>
      </c>
    </row>
    <row r="246" spans="1:4" ht="25" x14ac:dyDescent="0.35">
      <c r="A246" s="69">
        <v>23</v>
      </c>
      <c r="B246" s="58" t="str">
        <f>VLOOKUP(A246,SectorTBL[],2,FALSE)</f>
        <v>CON</v>
      </c>
      <c r="C246" s="59">
        <v>236116</v>
      </c>
      <c r="D246" s="63" t="s">
        <v>883</v>
      </c>
    </row>
    <row r="247" spans="1:4" ht="18" x14ac:dyDescent="0.35">
      <c r="A247" s="69">
        <v>23</v>
      </c>
      <c r="B247" s="58" t="str">
        <f>VLOOKUP(A247,SectorTBL[],2,FALSE)</f>
        <v>CON</v>
      </c>
      <c r="C247" s="59">
        <v>236117</v>
      </c>
      <c r="D247" s="63" t="s">
        <v>884</v>
      </c>
    </row>
    <row r="248" spans="1:4" ht="18" x14ac:dyDescent="0.35">
      <c r="A248" s="69">
        <v>23</v>
      </c>
      <c r="B248" s="58" t="str">
        <f>VLOOKUP(A248,SectorTBL[],2,FALSE)</f>
        <v>CON</v>
      </c>
      <c r="C248" s="59">
        <v>236118</v>
      </c>
      <c r="D248" s="63" t="s">
        <v>885</v>
      </c>
    </row>
    <row r="249" spans="1:4" ht="18" x14ac:dyDescent="0.35">
      <c r="A249" s="69">
        <v>23</v>
      </c>
      <c r="B249" s="58" t="str">
        <f>VLOOKUP(A249,SectorTBL[],2,FALSE)</f>
        <v>CON</v>
      </c>
      <c r="C249" s="59">
        <v>236210</v>
      </c>
      <c r="D249" s="59" t="s">
        <v>888</v>
      </c>
    </row>
    <row r="250" spans="1:4" ht="18" x14ac:dyDescent="0.35">
      <c r="A250" s="69">
        <v>23</v>
      </c>
      <c r="B250" s="58" t="str">
        <f>VLOOKUP(A250,SectorTBL[],2,FALSE)</f>
        <v>CON</v>
      </c>
      <c r="C250" s="59">
        <v>236220</v>
      </c>
      <c r="D250" s="59" t="s">
        <v>890</v>
      </c>
    </row>
    <row r="251" spans="1:4" ht="25" x14ac:dyDescent="0.35">
      <c r="A251" s="69">
        <v>23</v>
      </c>
      <c r="B251" s="58" t="str">
        <f>VLOOKUP(A251,SectorTBL[],2,FALSE)</f>
        <v>CON</v>
      </c>
      <c r="C251" s="59">
        <v>237110</v>
      </c>
      <c r="D251" s="59" t="s">
        <v>894</v>
      </c>
    </row>
    <row r="252" spans="1:4" ht="25" x14ac:dyDescent="0.35">
      <c r="A252" s="69">
        <v>23</v>
      </c>
      <c r="B252" s="58" t="str">
        <f>VLOOKUP(A252,SectorTBL[],2,FALSE)</f>
        <v>CON</v>
      </c>
      <c r="C252" s="59">
        <v>237120</v>
      </c>
      <c r="D252" s="59" t="s">
        <v>896</v>
      </c>
    </row>
    <row r="253" spans="1:4" ht="25" x14ac:dyDescent="0.35">
      <c r="A253" s="69">
        <v>23</v>
      </c>
      <c r="B253" s="58" t="str">
        <f>VLOOKUP(A253,SectorTBL[],2,FALSE)</f>
        <v>CON</v>
      </c>
      <c r="C253" s="59">
        <v>237130</v>
      </c>
      <c r="D253" s="59" t="s">
        <v>898</v>
      </c>
    </row>
    <row r="254" spans="1:4" ht="18" x14ac:dyDescent="0.35">
      <c r="A254" s="69">
        <v>23</v>
      </c>
      <c r="B254" s="58" t="str">
        <f>VLOOKUP(A254,SectorTBL[],2,FALSE)</f>
        <v>CON</v>
      </c>
      <c r="C254" s="59">
        <v>237210</v>
      </c>
      <c r="D254" s="59" t="s">
        <v>901</v>
      </c>
    </row>
    <row r="255" spans="1:4" ht="18" x14ac:dyDescent="0.35">
      <c r="A255" s="69">
        <v>23</v>
      </c>
      <c r="B255" s="58" t="str">
        <f>VLOOKUP(A255,SectorTBL[],2,FALSE)</f>
        <v>CON</v>
      </c>
      <c r="C255" s="59">
        <v>237310</v>
      </c>
      <c r="D255" s="59" t="s">
        <v>904</v>
      </c>
    </row>
    <row r="256" spans="1:4" ht="18" x14ac:dyDescent="0.35">
      <c r="A256" s="69">
        <v>23</v>
      </c>
      <c r="B256" s="58" t="str">
        <f>VLOOKUP(A256,SectorTBL[],2,FALSE)</f>
        <v>CON</v>
      </c>
      <c r="C256" s="59">
        <v>237990</v>
      </c>
      <c r="D256" s="59" t="s">
        <v>907</v>
      </c>
    </row>
    <row r="257" spans="1:4" ht="25" x14ac:dyDescent="0.35">
      <c r="A257" s="69">
        <v>23</v>
      </c>
      <c r="B257" s="58" t="str">
        <f>VLOOKUP(A257,SectorTBL[],2,FALSE)</f>
        <v>CON</v>
      </c>
      <c r="C257" s="59">
        <v>238110</v>
      </c>
      <c r="D257" s="59" t="s">
        <v>910</v>
      </c>
    </row>
    <row r="258" spans="1:4" ht="25" x14ac:dyDescent="0.35">
      <c r="A258" s="69">
        <v>23</v>
      </c>
      <c r="B258" s="58" t="str">
        <f>VLOOKUP(A258,SectorTBL[],2,FALSE)</f>
        <v>CON</v>
      </c>
      <c r="C258" s="59">
        <v>238120</v>
      </c>
      <c r="D258" s="59" t="s">
        <v>912</v>
      </c>
    </row>
    <row r="259" spans="1:4" ht="18" x14ac:dyDescent="0.35">
      <c r="A259" s="69">
        <v>23</v>
      </c>
      <c r="B259" s="58" t="str">
        <f>VLOOKUP(A259,SectorTBL[],2,FALSE)</f>
        <v>CON</v>
      </c>
      <c r="C259" s="59">
        <v>238130</v>
      </c>
      <c r="D259" s="59" t="s">
        <v>913</v>
      </c>
    </row>
    <row r="260" spans="1:4" ht="18" x14ac:dyDescent="0.35">
      <c r="A260" s="69">
        <v>23</v>
      </c>
      <c r="B260" s="58" t="str">
        <f>VLOOKUP(A260,SectorTBL[],2,FALSE)</f>
        <v>CON</v>
      </c>
      <c r="C260" s="59">
        <v>238140</v>
      </c>
      <c r="D260" s="59" t="s">
        <v>914</v>
      </c>
    </row>
    <row r="261" spans="1:4" ht="18" x14ac:dyDescent="0.35">
      <c r="A261" s="69">
        <v>23</v>
      </c>
      <c r="B261" s="58" t="str">
        <f>VLOOKUP(A261,SectorTBL[],2,FALSE)</f>
        <v>CON</v>
      </c>
      <c r="C261" s="59">
        <v>238150</v>
      </c>
      <c r="D261" s="59" t="s">
        <v>915</v>
      </c>
    </row>
    <row r="262" spans="1:4" ht="18" x14ac:dyDescent="0.35">
      <c r="A262" s="69">
        <v>23</v>
      </c>
      <c r="B262" s="58" t="str">
        <f>VLOOKUP(A262,SectorTBL[],2,FALSE)</f>
        <v>CON</v>
      </c>
      <c r="C262" s="59">
        <v>238160</v>
      </c>
      <c r="D262" s="59" t="s">
        <v>916</v>
      </c>
    </row>
    <row r="263" spans="1:4" ht="18" x14ac:dyDescent="0.35">
      <c r="A263" s="69">
        <v>23</v>
      </c>
      <c r="B263" s="58" t="str">
        <f>VLOOKUP(A263,SectorTBL[],2,FALSE)</f>
        <v>CON</v>
      </c>
      <c r="C263" s="59">
        <v>238170</v>
      </c>
      <c r="D263" s="59" t="s">
        <v>917</v>
      </c>
    </row>
    <row r="264" spans="1:4" ht="25" x14ac:dyDescent="0.35">
      <c r="A264" s="69">
        <v>23</v>
      </c>
      <c r="B264" s="58" t="str">
        <f>VLOOKUP(A264,SectorTBL[],2,FALSE)</f>
        <v>CON</v>
      </c>
      <c r="C264" s="59">
        <v>238190</v>
      </c>
      <c r="D264" s="59" t="s">
        <v>918</v>
      </c>
    </row>
    <row r="265" spans="1:4" ht="25" x14ac:dyDescent="0.35">
      <c r="A265" s="69">
        <v>23</v>
      </c>
      <c r="B265" s="58" t="str">
        <f>VLOOKUP(A265,SectorTBL[],2,FALSE)</f>
        <v>CON</v>
      </c>
      <c r="C265" s="59">
        <v>238210</v>
      </c>
      <c r="D265" s="63" t="s">
        <v>921</v>
      </c>
    </row>
    <row r="266" spans="1:4" ht="25" x14ac:dyDescent="0.35">
      <c r="A266" s="69">
        <v>23</v>
      </c>
      <c r="B266" s="58" t="str">
        <f>VLOOKUP(A266,SectorTBL[],2,FALSE)</f>
        <v>CON</v>
      </c>
      <c r="C266" s="59">
        <v>238220</v>
      </c>
      <c r="D266" s="59" t="s">
        <v>923</v>
      </c>
    </row>
    <row r="267" spans="1:4" ht="18" x14ac:dyDescent="0.35">
      <c r="A267" s="69">
        <v>23</v>
      </c>
      <c r="B267" s="58" t="str">
        <f>VLOOKUP(A267,SectorTBL[],2,FALSE)</f>
        <v>CON</v>
      </c>
      <c r="C267" s="59">
        <v>238290</v>
      </c>
      <c r="D267" s="59" t="s">
        <v>925</v>
      </c>
    </row>
    <row r="268" spans="1:4" ht="18" x14ac:dyDescent="0.35">
      <c r="A268" s="69">
        <v>23</v>
      </c>
      <c r="B268" s="58" t="str">
        <f>VLOOKUP(A268,SectorTBL[],2,FALSE)</f>
        <v>CON</v>
      </c>
      <c r="C268" s="59">
        <v>238310</v>
      </c>
      <c r="D268" s="59" t="s">
        <v>928</v>
      </c>
    </row>
    <row r="269" spans="1:4" ht="18" x14ac:dyDescent="0.35">
      <c r="A269" s="69">
        <v>23</v>
      </c>
      <c r="B269" s="58" t="str">
        <f>VLOOKUP(A269,SectorTBL[],2,FALSE)</f>
        <v>CON</v>
      </c>
      <c r="C269" s="59">
        <v>238320</v>
      </c>
      <c r="D269" s="63" t="s">
        <v>930</v>
      </c>
    </row>
    <row r="270" spans="1:4" ht="18" x14ac:dyDescent="0.35">
      <c r="A270" s="69">
        <v>23</v>
      </c>
      <c r="B270" s="58" t="str">
        <f>VLOOKUP(A270,SectorTBL[],2,FALSE)</f>
        <v>CON</v>
      </c>
      <c r="C270" s="59">
        <v>238330</v>
      </c>
      <c r="D270" s="63" t="s">
        <v>932</v>
      </c>
    </row>
    <row r="271" spans="1:4" ht="18" x14ac:dyDescent="0.35">
      <c r="A271" s="69">
        <v>23</v>
      </c>
      <c r="B271" s="58" t="str">
        <f>VLOOKUP(A271,SectorTBL[],2,FALSE)</f>
        <v>CON</v>
      </c>
      <c r="C271" s="59">
        <v>238340</v>
      </c>
      <c r="D271" s="63" t="s">
        <v>934</v>
      </c>
    </row>
    <row r="272" spans="1:4" ht="18" x14ac:dyDescent="0.35">
      <c r="A272" s="69">
        <v>23</v>
      </c>
      <c r="B272" s="58" t="str">
        <f>VLOOKUP(A272,SectorTBL[],2,FALSE)</f>
        <v>CON</v>
      </c>
      <c r="C272" s="59">
        <v>238350</v>
      </c>
      <c r="D272" s="63" t="s">
        <v>936</v>
      </c>
    </row>
    <row r="273" spans="1:4" ht="18" x14ac:dyDescent="0.35">
      <c r="A273" s="69">
        <v>23</v>
      </c>
      <c r="B273" s="58" t="str">
        <f>VLOOKUP(A273,SectorTBL[],2,FALSE)</f>
        <v>CON</v>
      </c>
      <c r="C273" s="59">
        <v>238390</v>
      </c>
      <c r="D273" s="63" t="s">
        <v>938</v>
      </c>
    </row>
    <row r="274" spans="1:4" ht="18" x14ac:dyDescent="0.35">
      <c r="A274" s="69">
        <v>23</v>
      </c>
      <c r="B274" s="58" t="str">
        <f>VLOOKUP(A274,SectorTBL[],2,FALSE)</f>
        <v>CON</v>
      </c>
      <c r="C274" s="59">
        <v>238910</v>
      </c>
      <c r="D274" s="63" t="s">
        <v>941</v>
      </c>
    </row>
    <row r="275" spans="1:4" ht="18" x14ac:dyDescent="0.35">
      <c r="A275" s="69">
        <v>23</v>
      </c>
      <c r="B275" s="58" t="str">
        <f>VLOOKUP(A275,SectorTBL[],2,FALSE)</f>
        <v>CON</v>
      </c>
      <c r="C275" s="59">
        <v>238990</v>
      </c>
      <c r="D275" s="63" t="s">
        <v>943</v>
      </c>
    </row>
    <row r="276" spans="1:4" ht="31" x14ac:dyDescent="0.4">
      <c r="A276" s="70">
        <v>42</v>
      </c>
      <c r="B276" s="58" t="str">
        <f>VLOOKUP(A276,SectorTBL[],2,FALSE)</f>
        <v>WHL</v>
      </c>
      <c r="C276" s="60">
        <v>423</v>
      </c>
      <c r="D276" s="60" t="s">
        <v>1588</v>
      </c>
    </row>
    <row r="277" spans="1:4" ht="31" x14ac:dyDescent="0.4">
      <c r="A277" s="70">
        <v>42</v>
      </c>
      <c r="B277" s="58" t="str">
        <f>VLOOKUP(A277,SectorTBL[],2,FALSE)</f>
        <v>WHL</v>
      </c>
      <c r="C277" s="60">
        <v>424</v>
      </c>
      <c r="D277" s="60" t="s">
        <v>1637</v>
      </c>
    </row>
    <row r="278" spans="1:4" ht="31" x14ac:dyDescent="0.4">
      <c r="A278" s="70">
        <v>42</v>
      </c>
      <c r="B278" s="58" t="str">
        <f>VLOOKUP(A278,SectorTBL[],2,FALSE)</f>
        <v>WHL</v>
      </c>
      <c r="C278" s="60">
        <v>425</v>
      </c>
      <c r="D278" s="60" t="s">
        <v>1678</v>
      </c>
    </row>
    <row r="279" spans="1:4" ht="26" x14ac:dyDescent="0.4">
      <c r="A279" s="70">
        <v>42</v>
      </c>
      <c r="B279" s="58" t="str">
        <f>VLOOKUP(A279,SectorTBL[],2,FALSE)</f>
        <v>WHL</v>
      </c>
      <c r="C279" s="61">
        <v>4231</v>
      </c>
      <c r="D279" s="61" t="s">
        <v>1589</v>
      </c>
    </row>
    <row r="280" spans="1:4" ht="26" x14ac:dyDescent="0.4">
      <c r="A280" s="70">
        <v>42</v>
      </c>
      <c r="B280" s="58" t="str">
        <f>VLOOKUP(A280,SectorTBL[],2,FALSE)</f>
        <v>WHL</v>
      </c>
      <c r="C280" s="61">
        <v>4232</v>
      </c>
      <c r="D280" s="61" t="s">
        <v>1594</v>
      </c>
    </row>
    <row r="281" spans="1:4" ht="26" x14ac:dyDescent="0.4">
      <c r="A281" s="70">
        <v>42</v>
      </c>
      <c r="B281" s="58" t="str">
        <f>VLOOKUP(A281,SectorTBL[],2,FALSE)</f>
        <v>WHL</v>
      </c>
      <c r="C281" s="61">
        <v>4233</v>
      </c>
      <c r="D281" s="61" t="s">
        <v>1597</v>
      </c>
    </row>
    <row r="282" spans="1:4" ht="26" x14ac:dyDescent="0.4">
      <c r="A282" s="70">
        <v>42</v>
      </c>
      <c r="B282" s="58" t="str">
        <f>VLOOKUP(A282,SectorTBL[],2,FALSE)</f>
        <v>WHL</v>
      </c>
      <c r="C282" s="61">
        <v>4234</v>
      </c>
      <c r="D282" s="61" t="s">
        <v>1602</v>
      </c>
    </row>
    <row r="283" spans="1:4" ht="26" x14ac:dyDescent="0.4">
      <c r="A283" s="70">
        <v>42</v>
      </c>
      <c r="B283" s="58" t="str">
        <f>VLOOKUP(A283,SectorTBL[],2,FALSE)</f>
        <v>WHL</v>
      </c>
      <c r="C283" s="61">
        <v>4235</v>
      </c>
      <c r="D283" s="61" t="s">
        <v>1610</v>
      </c>
    </row>
    <row r="284" spans="1:4" ht="26" x14ac:dyDescent="0.4">
      <c r="A284" s="70">
        <v>42</v>
      </c>
      <c r="B284" s="58" t="str">
        <f>VLOOKUP(A284,SectorTBL[],2,FALSE)</f>
        <v>WHL</v>
      </c>
      <c r="C284" s="62">
        <v>4236</v>
      </c>
      <c r="D284" s="62" t="s">
        <v>1613</v>
      </c>
    </row>
    <row r="285" spans="1:4" ht="39" x14ac:dyDescent="0.4">
      <c r="A285" s="70">
        <v>42</v>
      </c>
      <c r="B285" s="58" t="str">
        <f>VLOOKUP(A285,SectorTBL[],2,FALSE)</f>
        <v>WHL</v>
      </c>
      <c r="C285" s="61">
        <v>4237</v>
      </c>
      <c r="D285" s="61" t="s">
        <v>1617</v>
      </c>
    </row>
    <row r="286" spans="1:4" ht="26" x14ac:dyDescent="0.4">
      <c r="A286" s="70">
        <v>42</v>
      </c>
      <c r="B286" s="58" t="str">
        <f>VLOOKUP(A286,SectorTBL[],2,FALSE)</f>
        <v>WHL</v>
      </c>
      <c r="C286" s="61">
        <v>4238</v>
      </c>
      <c r="D286" s="61" t="s">
        <v>1622</v>
      </c>
    </row>
    <row r="287" spans="1:4" ht="26" x14ac:dyDescent="0.4">
      <c r="A287" s="70">
        <v>42</v>
      </c>
      <c r="B287" s="58" t="str">
        <f>VLOOKUP(A287,SectorTBL[],2,FALSE)</f>
        <v>WHL</v>
      </c>
      <c r="C287" s="61">
        <v>4239</v>
      </c>
      <c r="D287" s="61" t="s">
        <v>1630</v>
      </c>
    </row>
    <row r="288" spans="1:4" ht="26" x14ac:dyDescent="0.4">
      <c r="A288" s="70">
        <v>42</v>
      </c>
      <c r="B288" s="58" t="str">
        <f>VLOOKUP(A288,SectorTBL[],2,FALSE)</f>
        <v>WHL</v>
      </c>
      <c r="C288" s="61">
        <v>4241</v>
      </c>
      <c r="D288" s="61" t="s">
        <v>1638</v>
      </c>
    </row>
    <row r="289" spans="1:4" ht="26" x14ac:dyDescent="0.4">
      <c r="A289" s="70">
        <v>42</v>
      </c>
      <c r="B289" s="58" t="str">
        <f>VLOOKUP(A289,SectorTBL[],2,FALSE)</f>
        <v>WHL</v>
      </c>
      <c r="C289" s="61">
        <v>4242</v>
      </c>
      <c r="D289" s="61" t="s">
        <v>1642</v>
      </c>
    </row>
    <row r="290" spans="1:4" ht="26" x14ac:dyDescent="0.4">
      <c r="A290" s="70">
        <v>42</v>
      </c>
      <c r="B290" s="58" t="str">
        <f>VLOOKUP(A290,SectorTBL[],2,FALSE)</f>
        <v>WHL</v>
      </c>
      <c r="C290" s="61">
        <v>4243</v>
      </c>
      <c r="D290" s="61" t="s">
        <v>1643</v>
      </c>
    </row>
    <row r="291" spans="1:4" ht="26" x14ac:dyDescent="0.4">
      <c r="A291" s="70">
        <v>42</v>
      </c>
      <c r="B291" s="58" t="str">
        <f>VLOOKUP(A291,SectorTBL[],2,FALSE)</f>
        <v>WHL</v>
      </c>
      <c r="C291" s="61">
        <v>4244</v>
      </c>
      <c r="D291" s="61" t="s">
        <v>1648</v>
      </c>
    </row>
    <row r="292" spans="1:4" ht="26" x14ac:dyDescent="0.4">
      <c r="A292" s="70">
        <v>42</v>
      </c>
      <c r="B292" s="58" t="str">
        <f>VLOOKUP(A292,SectorTBL[],2,FALSE)</f>
        <v>WHL</v>
      </c>
      <c r="C292" s="61">
        <v>4245</v>
      </c>
      <c r="D292" s="61" t="s">
        <v>1658</v>
      </c>
    </row>
    <row r="293" spans="1:4" ht="26" x14ac:dyDescent="0.4">
      <c r="A293" s="70">
        <v>42</v>
      </c>
      <c r="B293" s="58" t="str">
        <f>VLOOKUP(A293,SectorTBL[],2,FALSE)</f>
        <v>WHL</v>
      </c>
      <c r="C293" s="61">
        <v>4246</v>
      </c>
      <c r="D293" s="61" t="s">
        <v>1662</v>
      </c>
    </row>
    <row r="294" spans="1:4" ht="26" x14ac:dyDescent="0.4">
      <c r="A294" s="70">
        <v>42</v>
      </c>
      <c r="B294" s="58" t="str">
        <f>VLOOKUP(A294,SectorTBL[],2,FALSE)</f>
        <v>WHL</v>
      </c>
      <c r="C294" s="61">
        <v>4247</v>
      </c>
      <c r="D294" s="61" t="s">
        <v>1665</v>
      </c>
    </row>
    <row r="295" spans="1:4" ht="26" x14ac:dyDescent="0.4">
      <c r="A295" s="70">
        <v>42</v>
      </c>
      <c r="B295" s="58" t="str">
        <f>VLOOKUP(A295,SectorTBL[],2,FALSE)</f>
        <v>WHL</v>
      </c>
      <c r="C295" s="61">
        <v>4248</v>
      </c>
      <c r="D295" s="61" t="s">
        <v>1668</v>
      </c>
    </row>
    <row r="296" spans="1:4" ht="26" x14ac:dyDescent="0.4">
      <c r="A296" s="70">
        <v>42</v>
      </c>
      <c r="B296" s="58" t="str">
        <f>VLOOKUP(A296,SectorTBL[],2,FALSE)</f>
        <v>WHL</v>
      </c>
      <c r="C296" s="61">
        <v>4249</v>
      </c>
      <c r="D296" s="61" t="s">
        <v>1671</v>
      </c>
    </row>
    <row r="297" spans="1:4" ht="26" x14ac:dyDescent="0.4">
      <c r="A297" s="70">
        <v>42</v>
      </c>
      <c r="B297" s="58" t="str">
        <f>VLOOKUP(A297,SectorTBL[],2,FALSE)</f>
        <v>WHL</v>
      </c>
      <c r="C297" s="61">
        <v>4251</v>
      </c>
      <c r="D297" s="61" t="s">
        <v>1678</v>
      </c>
    </row>
    <row r="298" spans="1:4" ht="25" x14ac:dyDescent="0.4">
      <c r="A298" s="70">
        <v>42</v>
      </c>
      <c r="B298" s="58" t="str">
        <f>VLOOKUP(A298,SectorTBL[],2,FALSE)</f>
        <v>WHL</v>
      </c>
      <c r="C298" s="59">
        <v>42311</v>
      </c>
      <c r="D298" s="59" t="s">
        <v>1590</v>
      </c>
    </row>
    <row r="299" spans="1:4" ht="25" x14ac:dyDescent="0.4">
      <c r="A299" s="70">
        <v>42</v>
      </c>
      <c r="B299" s="58" t="str">
        <f>VLOOKUP(A299,SectorTBL[],2,FALSE)</f>
        <v>WHL</v>
      </c>
      <c r="C299" s="59">
        <v>42312</v>
      </c>
      <c r="D299" s="59" t="s">
        <v>1591</v>
      </c>
    </row>
    <row r="300" spans="1:4" ht="18" x14ac:dyDescent="0.4">
      <c r="A300" s="70">
        <v>42</v>
      </c>
      <c r="B300" s="58" t="str">
        <f>VLOOKUP(A300,SectorTBL[],2,FALSE)</f>
        <v>WHL</v>
      </c>
      <c r="C300" s="59">
        <v>42313</v>
      </c>
      <c r="D300" s="59" t="s">
        <v>1592</v>
      </c>
    </row>
    <row r="301" spans="1:4" ht="25" x14ac:dyDescent="0.4">
      <c r="A301" s="70">
        <v>42</v>
      </c>
      <c r="B301" s="58" t="str">
        <f>VLOOKUP(A301,SectorTBL[],2,FALSE)</f>
        <v>WHL</v>
      </c>
      <c r="C301" s="59">
        <v>42314</v>
      </c>
      <c r="D301" s="63" t="s">
        <v>1593</v>
      </c>
    </row>
    <row r="302" spans="1:4" ht="18" x14ac:dyDescent="0.4">
      <c r="A302" s="70">
        <v>42</v>
      </c>
      <c r="B302" s="58" t="str">
        <f>VLOOKUP(A302,SectorTBL[],2,FALSE)</f>
        <v>WHL</v>
      </c>
      <c r="C302" s="59">
        <v>42321</v>
      </c>
      <c r="D302" s="59" t="s">
        <v>1595</v>
      </c>
    </row>
    <row r="303" spans="1:4" ht="18" x14ac:dyDescent="0.4">
      <c r="A303" s="70">
        <v>42</v>
      </c>
      <c r="B303" s="58" t="str">
        <f>VLOOKUP(A303,SectorTBL[],2,FALSE)</f>
        <v>WHL</v>
      </c>
      <c r="C303" s="59">
        <v>42322</v>
      </c>
      <c r="D303" s="59" t="s">
        <v>1596</v>
      </c>
    </row>
    <row r="304" spans="1:4" ht="25" x14ac:dyDescent="0.4">
      <c r="A304" s="70">
        <v>42</v>
      </c>
      <c r="B304" s="58" t="str">
        <f>VLOOKUP(A304,SectorTBL[],2,FALSE)</f>
        <v>WHL</v>
      </c>
      <c r="C304" s="59">
        <v>42331</v>
      </c>
      <c r="D304" s="59" t="s">
        <v>1598</v>
      </c>
    </row>
    <row r="305" spans="1:4" ht="25" x14ac:dyDescent="0.4">
      <c r="A305" s="70">
        <v>42</v>
      </c>
      <c r="B305" s="58" t="str">
        <f>VLOOKUP(A305,SectorTBL[],2,FALSE)</f>
        <v>WHL</v>
      </c>
      <c r="C305" s="59">
        <v>42332</v>
      </c>
      <c r="D305" s="59" t="s">
        <v>1599</v>
      </c>
    </row>
    <row r="306" spans="1:4" ht="25" x14ac:dyDescent="0.4">
      <c r="A306" s="70">
        <v>42</v>
      </c>
      <c r="B306" s="58" t="str">
        <f>VLOOKUP(A306,SectorTBL[],2,FALSE)</f>
        <v>WHL</v>
      </c>
      <c r="C306" s="59">
        <v>42333</v>
      </c>
      <c r="D306" s="59" t="s">
        <v>1600</v>
      </c>
    </row>
    <row r="307" spans="1:4" ht="25" x14ac:dyDescent="0.4">
      <c r="A307" s="70">
        <v>42</v>
      </c>
      <c r="B307" s="58" t="str">
        <f>VLOOKUP(A307,SectorTBL[],2,FALSE)</f>
        <v>WHL</v>
      </c>
      <c r="C307" s="59">
        <v>42339</v>
      </c>
      <c r="D307" s="59" t="s">
        <v>1601</v>
      </c>
    </row>
    <row r="308" spans="1:4" ht="25" x14ac:dyDescent="0.4">
      <c r="A308" s="70">
        <v>42</v>
      </c>
      <c r="B308" s="58" t="str">
        <f>VLOOKUP(A308,SectorTBL[],2,FALSE)</f>
        <v>WHL</v>
      </c>
      <c r="C308" s="59">
        <v>42341</v>
      </c>
      <c r="D308" s="59" t="s">
        <v>1603</v>
      </c>
    </row>
    <row r="309" spans="1:4" ht="18" x14ac:dyDescent="0.4">
      <c r="A309" s="70">
        <v>42</v>
      </c>
      <c r="B309" s="58" t="str">
        <f>VLOOKUP(A309,SectorTBL[],2,FALSE)</f>
        <v>WHL</v>
      </c>
      <c r="C309" s="59">
        <v>42342</v>
      </c>
      <c r="D309" s="59" t="s">
        <v>1604</v>
      </c>
    </row>
    <row r="310" spans="1:4" ht="25" x14ac:dyDescent="0.4">
      <c r="A310" s="70">
        <v>42</v>
      </c>
      <c r="B310" s="58" t="str">
        <f>VLOOKUP(A310,SectorTBL[],2,FALSE)</f>
        <v>WHL</v>
      </c>
      <c r="C310" s="59">
        <v>42343</v>
      </c>
      <c r="D310" s="59" t="s">
        <v>1605</v>
      </c>
    </row>
    <row r="311" spans="1:4" ht="25" x14ac:dyDescent="0.4">
      <c r="A311" s="70">
        <v>42</v>
      </c>
      <c r="B311" s="58" t="str">
        <f>VLOOKUP(A311,SectorTBL[],2,FALSE)</f>
        <v>WHL</v>
      </c>
      <c r="C311" s="59">
        <v>42344</v>
      </c>
      <c r="D311" s="59" t="s">
        <v>1606</v>
      </c>
    </row>
    <row r="312" spans="1:4" ht="25" x14ac:dyDescent="0.4">
      <c r="A312" s="70">
        <v>42</v>
      </c>
      <c r="B312" s="58" t="str">
        <f>VLOOKUP(A312,SectorTBL[],2,FALSE)</f>
        <v>WHL</v>
      </c>
      <c r="C312" s="59">
        <v>42345</v>
      </c>
      <c r="D312" s="59" t="s">
        <v>1607</v>
      </c>
    </row>
    <row r="313" spans="1:4" ht="18" x14ac:dyDescent="0.4">
      <c r="A313" s="70">
        <v>42</v>
      </c>
      <c r="B313" s="58" t="str">
        <f>VLOOKUP(A313,SectorTBL[],2,FALSE)</f>
        <v>WHL</v>
      </c>
      <c r="C313" s="59">
        <v>42346</v>
      </c>
      <c r="D313" s="59" t="s">
        <v>1608</v>
      </c>
    </row>
    <row r="314" spans="1:4" ht="25" x14ac:dyDescent="0.4">
      <c r="A314" s="70">
        <v>42</v>
      </c>
      <c r="B314" s="58" t="str">
        <f>VLOOKUP(A314,SectorTBL[],2,FALSE)</f>
        <v>WHL</v>
      </c>
      <c r="C314" s="59">
        <v>42349</v>
      </c>
      <c r="D314" s="59" t="s">
        <v>1609</v>
      </c>
    </row>
    <row r="315" spans="1:4" ht="25" x14ac:dyDescent="0.4">
      <c r="A315" s="70">
        <v>42</v>
      </c>
      <c r="B315" s="58" t="str">
        <f>VLOOKUP(A315,SectorTBL[],2,FALSE)</f>
        <v>WHL</v>
      </c>
      <c r="C315" s="59">
        <v>42351</v>
      </c>
      <c r="D315" s="59" t="s">
        <v>1611</v>
      </c>
    </row>
    <row r="316" spans="1:4" ht="25" x14ac:dyDescent="0.4">
      <c r="A316" s="70">
        <v>42</v>
      </c>
      <c r="B316" s="58" t="str">
        <f>VLOOKUP(A316,SectorTBL[],2,FALSE)</f>
        <v>WHL</v>
      </c>
      <c r="C316" s="59">
        <v>42352</v>
      </c>
      <c r="D316" s="59" t="s">
        <v>1612</v>
      </c>
    </row>
    <row r="317" spans="1:4" ht="37.5" x14ac:dyDescent="0.4">
      <c r="A317" s="70">
        <v>42</v>
      </c>
      <c r="B317" s="58" t="str">
        <f>VLOOKUP(A317,SectorTBL[],2,FALSE)</f>
        <v>WHL</v>
      </c>
      <c r="C317" s="59">
        <v>42361</v>
      </c>
      <c r="D317" s="63" t="s">
        <v>1614</v>
      </c>
    </row>
    <row r="318" spans="1:4" ht="25" x14ac:dyDescent="0.4">
      <c r="A318" s="70">
        <v>42</v>
      </c>
      <c r="B318" s="58" t="str">
        <f>VLOOKUP(A318,SectorTBL[],2,FALSE)</f>
        <v>WHL</v>
      </c>
      <c r="C318" s="59">
        <v>42362</v>
      </c>
      <c r="D318" s="63" t="s">
        <v>1615</v>
      </c>
    </row>
    <row r="319" spans="1:4" ht="25" x14ac:dyDescent="0.4">
      <c r="A319" s="70">
        <v>42</v>
      </c>
      <c r="B319" s="58" t="str">
        <f>VLOOKUP(A319,SectorTBL[],2,FALSE)</f>
        <v>WHL</v>
      </c>
      <c r="C319" s="59">
        <v>42369</v>
      </c>
      <c r="D319" s="59" t="s">
        <v>1616</v>
      </c>
    </row>
    <row r="320" spans="1:4" ht="18" x14ac:dyDescent="0.4">
      <c r="A320" s="70">
        <v>42</v>
      </c>
      <c r="B320" s="58" t="str">
        <f>VLOOKUP(A320,SectorTBL[],2,FALSE)</f>
        <v>WHL</v>
      </c>
      <c r="C320" s="59">
        <v>42371</v>
      </c>
      <c r="D320" s="59" t="s">
        <v>1618</v>
      </c>
    </row>
    <row r="321" spans="1:4" ht="25" x14ac:dyDescent="0.4">
      <c r="A321" s="70">
        <v>42</v>
      </c>
      <c r="B321" s="58" t="str">
        <f>VLOOKUP(A321,SectorTBL[],2,FALSE)</f>
        <v>WHL</v>
      </c>
      <c r="C321" s="59">
        <v>42372</v>
      </c>
      <c r="D321" s="59" t="s">
        <v>1619</v>
      </c>
    </row>
    <row r="322" spans="1:4" ht="25" x14ac:dyDescent="0.4">
      <c r="A322" s="70">
        <v>42</v>
      </c>
      <c r="B322" s="58" t="str">
        <f>VLOOKUP(A322,SectorTBL[],2,FALSE)</f>
        <v>WHL</v>
      </c>
      <c r="C322" s="59">
        <v>42373</v>
      </c>
      <c r="D322" s="59" t="s">
        <v>1620</v>
      </c>
    </row>
    <row r="323" spans="1:4" ht="25" x14ac:dyDescent="0.4">
      <c r="A323" s="70">
        <v>42</v>
      </c>
      <c r="B323" s="58" t="str">
        <f>VLOOKUP(A323,SectorTBL[],2,FALSE)</f>
        <v>WHL</v>
      </c>
      <c r="C323" s="59">
        <v>42374</v>
      </c>
      <c r="D323" s="59" t="s">
        <v>1621</v>
      </c>
    </row>
    <row r="324" spans="1:4" ht="25" x14ac:dyDescent="0.4">
      <c r="A324" s="70">
        <v>42</v>
      </c>
      <c r="B324" s="58" t="str">
        <f>VLOOKUP(A324,SectorTBL[],2,FALSE)</f>
        <v>WHL</v>
      </c>
      <c r="C324" s="59">
        <v>42381</v>
      </c>
      <c r="D324" s="59" t="s">
        <v>1623</v>
      </c>
    </row>
    <row r="325" spans="1:4" ht="25" x14ac:dyDescent="0.4">
      <c r="A325" s="70">
        <v>42</v>
      </c>
      <c r="B325" s="58" t="str">
        <f>VLOOKUP(A325,SectorTBL[],2,FALSE)</f>
        <v>WHL</v>
      </c>
      <c r="C325" s="59">
        <v>42382</v>
      </c>
      <c r="D325" s="59" t="s">
        <v>1624</v>
      </c>
    </row>
    <row r="326" spans="1:4" ht="25" x14ac:dyDescent="0.4">
      <c r="A326" s="70">
        <v>42</v>
      </c>
      <c r="B326" s="58" t="str">
        <f>VLOOKUP(A326,SectorTBL[],2,FALSE)</f>
        <v>WHL</v>
      </c>
      <c r="C326" s="59">
        <v>42383</v>
      </c>
      <c r="D326" s="63" t="s">
        <v>1625</v>
      </c>
    </row>
    <row r="327" spans="1:4" ht="18" x14ac:dyDescent="0.4">
      <c r="A327" s="70">
        <v>42</v>
      </c>
      <c r="B327" s="58" t="str">
        <f>VLOOKUP(A327,SectorTBL[],2,FALSE)</f>
        <v>WHL</v>
      </c>
      <c r="C327" s="59">
        <v>42384</v>
      </c>
      <c r="D327" s="63" t="s">
        <v>1626</v>
      </c>
    </row>
    <row r="328" spans="1:4" ht="25" x14ac:dyDescent="0.4">
      <c r="A328" s="70">
        <v>42</v>
      </c>
      <c r="B328" s="58" t="str">
        <f>VLOOKUP(A328,SectorTBL[],2,FALSE)</f>
        <v>WHL</v>
      </c>
      <c r="C328" s="59">
        <v>42385</v>
      </c>
      <c r="D328" s="63" t="s">
        <v>1628</v>
      </c>
    </row>
    <row r="329" spans="1:4" ht="25" x14ac:dyDescent="0.4">
      <c r="A329" s="70">
        <v>42</v>
      </c>
      <c r="B329" s="58" t="str">
        <f>VLOOKUP(A329,SectorTBL[],2,FALSE)</f>
        <v>WHL</v>
      </c>
      <c r="C329" s="59">
        <v>42386</v>
      </c>
      <c r="D329" s="63" t="s">
        <v>1629</v>
      </c>
    </row>
    <row r="330" spans="1:4" ht="25" x14ac:dyDescent="0.4">
      <c r="A330" s="70">
        <v>42</v>
      </c>
      <c r="B330" s="58" t="str">
        <f>VLOOKUP(A330,SectorTBL[],2,FALSE)</f>
        <v>WHL</v>
      </c>
      <c r="C330" s="59">
        <v>42391</v>
      </c>
      <c r="D330" s="63" t="s">
        <v>1631</v>
      </c>
    </row>
    <row r="331" spans="1:4" ht="25" x14ac:dyDescent="0.4">
      <c r="A331" s="70">
        <v>42</v>
      </c>
      <c r="B331" s="58" t="str">
        <f>VLOOKUP(A331,SectorTBL[],2,FALSE)</f>
        <v>WHL</v>
      </c>
      <c r="C331" s="59">
        <v>42392</v>
      </c>
      <c r="D331" s="63" t="s">
        <v>1633</v>
      </c>
    </row>
    <row r="332" spans="1:4" ht="18" x14ac:dyDescent="0.4">
      <c r="A332" s="70">
        <v>42</v>
      </c>
      <c r="B332" s="58" t="str">
        <f>VLOOKUP(A332,SectorTBL[],2,FALSE)</f>
        <v>WHL</v>
      </c>
      <c r="C332" s="59">
        <v>42393</v>
      </c>
      <c r="D332" s="59" t="s">
        <v>1634</v>
      </c>
    </row>
    <row r="333" spans="1:4" ht="25" x14ac:dyDescent="0.4">
      <c r="A333" s="70">
        <v>42</v>
      </c>
      <c r="B333" s="58" t="str">
        <f>VLOOKUP(A333,SectorTBL[],2,FALSE)</f>
        <v>WHL</v>
      </c>
      <c r="C333" s="59">
        <v>42394</v>
      </c>
      <c r="D333" s="63" t="s">
        <v>1635</v>
      </c>
    </row>
    <row r="334" spans="1:4" ht="25" x14ac:dyDescent="0.4">
      <c r="A334" s="70">
        <v>42</v>
      </c>
      <c r="B334" s="58" t="str">
        <f>VLOOKUP(A334,SectorTBL[],2,FALSE)</f>
        <v>WHL</v>
      </c>
      <c r="C334" s="59">
        <v>42399</v>
      </c>
      <c r="D334" s="63" t="s">
        <v>1636</v>
      </c>
    </row>
    <row r="335" spans="1:4" ht="18" x14ac:dyDescent="0.4">
      <c r="A335" s="70">
        <v>42</v>
      </c>
      <c r="B335" s="58" t="str">
        <f>VLOOKUP(A335,SectorTBL[],2,FALSE)</f>
        <v>WHL</v>
      </c>
      <c r="C335" s="59">
        <v>42411</v>
      </c>
      <c r="D335" s="63" t="s">
        <v>1639</v>
      </c>
    </row>
    <row r="336" spans="1:4" ht="25" x14ac:dyDescent="0.4">
      <c r="A336" s="70">
        <v>42</v>
      </c>
      <c r="B336" s="58" t="str">
        <f>VLOOKUP(A336,SectorTBL[],2,FALSE)</f>
        <v>WHL</v>
      </c>
      <c r="C336" s="59">
        <v>42412</v>
      </c>
      <c r="D336" s="63" t="s">
        <v>1640</v>
      </c>
    </row>
    <row r="337" spans="1:4" ht="25" x14ac:dyDescent="0.4">
      <c r="A337" s="70">
        <v>42</v>
      </c>
      <c r="B337" s="58" t="str">
        <f>VLOOKUP(A337,SectorTBL[],2,FALSE)</f>
        <v>WHL</v>
      </c>
      <c r="C337" s="59">
        <v>42413</v>
      </c>
      <c r="D337" s="63" t="s">
        <v>1641</v>
      </c>
    </row>
    <row r="338" spans="1:4" ht="25" x14ac:dyDescent="0.4">
      <c r="A338" s="70">
        <v>42</v>
      </c>
      <c r="B338" s="58" t="str">
        <f>VLOOKUP(A338,SectorTBL[],2,FALSE)</f>
        <v>WHL</v>
      </c>
      <c r="C338" s="59">
        <v>42421</v>
      </c>
      <c r="D338" s="63" t="s">
        <v>1642</v>
      </c>
    </row>
    <row r="339" spans="1:4" ht="25" x14ac:dyDescent="0.4">
      <c r="A339" s="70">
        <v>42</v>
      </c>
      <c r="B339" s="58" t="str">
        <f>VLOOKUP(A339,SectorTBL[],2,FALSE)</f>
        <v>WHL</v>
      </c>
      <c r="C339" s="59">
        <v>42431</v>
      </c>
      <c r="D339" s="63" t="s">
        <v>1644</v>
      </c>
    </row>
    <row r="340" spans="1:4" ht="25" x14ac:dyDescent="0.4">
      <c r="A340" s="70">
        <v>42</v>
      </c>
      <c r="B340" s="58" t="str">
        <f>VLOOKUP(A340,SectorTBL[],2,FALSE)</f>
        <v>WHL</v>
      </c>
      <c r="C340" s="59">
        <v>42432</v>
      </c>
      <c r="D340" s="63" t="s">
        <v>1645</v>
      </c>
    </row>
    <row r="341" spans="1:4" ht="25" x14ac:dyDescent="0.4">
      <c r="A341" s="70">
        <v>42</v>
      </c>
      <c r="B341" s="58" t="str">
        <f>VLOOKUP(A341,SectorTBL[],2,FALSE)</f>
        <v>WHL</v>
      </c>
      <c r="C341" s="59">
        <v>42433</v>
      </c>
      <c r="D341" s="63" t="s">
        <v>1646</v>
      </c>
    </row>
    <row r="342" spans="1:4" ht="18" x14ac:dyDescent="0.4">
      <c r="A342" s="70">
        <v>42</v>
      </c>
      <c r="B342" s="58" t="str">
        <f>VLOOKUP(A342,SectorTBL[],2,FALSE)</f>
        <v>WHL</v>
      </c>
      <c r="C342" s="59">
        <v>42434</v>
      </c>
      <c r="D342" s="63" t="s">
        <v>1647</v>
      </c>
    </row>
    <row r="343" spans="1:4" ht="18" x14ac:dyDescent="0.4">
      <c r="A343" s="70">
        <v>42</v>
      </c>
      <c r="B343" s="58" t="str">
        <f>VLOOKUP(A343,SectorTBL[],2,FALSE)</f>
        <v>WHL</v>
      </c>
      <c r="C343" s="59">
        <v>42441</v>
      </c>
      <c r="D343" s="63" t="s">
        <v>1649</v>
      </c>
    </row>
    <row r="344" spans="1:4" ht="18" x14ac:dyDescent="0.4">
      <c r="A344" s="70">
        <v>42</v>
      </c>
      <c r="B344" s="58" t="str">
        <f>VLOOKUP(A344,SectorTBL[],2,FALSE)</f>
        <v>WHL</v>
      </c>
      <c r="C344" s="59">
        <v>42442</v>
      </c>
      <c r="D344" s="63" t="s">
        <v>1650</v>
      </c>
    </row>
    <row r="345" spans="1:4" ht="25" x14ac:dyDescent="0.4">
      <c r="A345" s="70">
        <v>42</v>
      </c>
      <c r="B345" s="58" t="str">
        <f>VLOOKUP(A345,SectorTBL[],2,FALSE)</f>
        <v>WHL</v>
      </c>
      <c r="C345" s="59">
        <v>42443</v>
      </c>
      <c r="D345" s="63" t="s">
        <v>1651</v>
      </c>
    </row>
    <row r="346" spans="1:4" ht="25" x14ac:dyDescent="0.4">
      <c r="A346" s="70">
        <v>42</v>
      </c>
      <c r="B346" s="58" t="str">
        <f>VLOOKUP(A346,SectorTBL[],2,FALSE)</f>
        <v>WHL</v>
      </c>
      <c r="C346" s="59">
        <v>42444</v>
      </c>
      <c r="D346" s="63" t="s">
        <v>1652</v>
      </c>
    </row>
    <row r="347" spans="1:4" ht="18" x14ac:dyDescent="0.4">
      <c r="A347" s="70">
        <v>42</v>
      </c>
      <c r="B347" s="58" t="str">
        <f>VLOOKUP(A347,SectorTBL[],2,FALSE)</f>
        <v>WHL</v>
      </c>
      <c r="C347" s="59">
        <v>42445</v>
      </c>
      <c r="D347" s="59" t="s">
        <v>1653</v>
      </c>
    </row>
    <row r="348" spans="1:4" ht="18" x14ac:dyDescent="0.4">
      <c r="A348" s="70">
        <v>42</v>
      </c>
      <c r="B348" s="58" t="str">
        <f>VLOOKUP(A348,SectorTBL[],2,FALSE)</f>
        <v>WHL</v>
      </c>
      <c r="C348" s="59">
        <v>42446</v>
      </c>
      <c r="D348" s="59" t="s">
        <v>1654</v>
      </c>
    </row>
    <row r="349" spans="1:4" ht="18" x14ac:dyDescent="0.4">
      <c r="A349" s="70">
        <v>42</v>
      </c>
      <c r="B349" s="58" t="str">
        <f>VLOOKUP(A349,SectorTBL[],2,FALSE)</f>
        <v>WHL</v>
      </c>
      <c r="C349" s="59">
        <v>42447</v>
      </c>
      <c r="D349" s="59" t="s">
        <v>1655</v>
      </c>
    </row>
    <row r="350" spans="1:4" ht="18" x14ac:dyDescent="0.4">
      <c r="A350" s="70">
        <v>42</v>
      </c>
      <c r="B350" s="58" t="str">
        <f>VLOOKUP(A350,SectorTBL[],2,FALSE)</f>
        <v>WHL</v>
      </c>
      <c r="C350" s="59">
        <v>42448</v>
      </c>
      <c r="D350" s="59" t="s">
        <v>1656</v>
      </c>
    </row>
    <row r="351" spans="1:4" ht="25" x14ac:dyDescent="0.4">
      <c r="A351" s="70">
        <v>42</v>
      </c>
      <c r="B351" s="58" t="str">
        <f>VLOOKUP(A351,SectorTBL[],2,FALSE)</f>
        <v>WHL</v>
      </c>
      <c r="C351" s="59">
        <v>42449</v>
      </c>
      <c r="D351" s="59" t="s">
        <v>1657</v>
      </c>
    </row>
    <row r="352" spans="1:4" ht="18" x14ac:dyDescent="0.4">
      <c r="A352" s="70">
        <v>42</v>
      </c>
      <c r="B352" s="58" t="str">
        <f>VLOOKUP(A352,SectorTBL[],2,FALSE)</f>
        <v>WHL</v>
      </c>
      <c r="C352" s="59">
        <v>42451</v>
      </c>
      <c r="D352" s="59" t="s">
        <v>1659</v>
      </c>
    </row>
    <row r="353" spans="1:4" ht="18" x14ac:dyDescent="0.4">
      <c r="A353" s="70">
        <v>42</v>
      </c>
      <c r="B353" s="58" t="str">
        <f>VLOOKUP(A353,SectorTBL[],2,FALSE)</f>
        <v>WHL</v>
      </c>
      <c r="C353" s="59">
        <v>42452</v>
      </c>
      <c r="D353" s="59" t="s">
        <v>1660</v>
      </c>
    </row>
    <row r="354" spans="1:4" ht="25" x14ac:dyDescent="0.4">
      <c r="A354" s="70">
        <v>42</v>
      </c>
      <c r="B354" s="58" t="str">
        <f>VLOOKUP(A354,SectorTBL[],2,FALSE)</f>
        <v>WHL</v>
      </c>
      <c r="C354" s="59">
        <v>42459</v>
      </c>
      <c r="D354" s="59" t="s">
        <v>1661</v>
      </c>
    </row>
    <row r="355" spans="1:4" ht="25" x14ac:dyDescent="0.4">
      <c r="A355" s="70">
        <v>42</v>
      </c>
      <c r="B355" s="58" t="str">
        <f>VLOOKUP(A355,SectorTBL[],2,FALSE)</f>
        <v>WHL</v>
      </c>
      <c r="C355" s="59">
        <v>42461</v>
      </c>
      <c r="D355" s="59" t="s">
        <v>1663</v>
      </c>
    </row>
    <row r="356" spans="1:4" ht="25" x14ac:dyDescent="0.4">
      <c r="A356" s="70">
        <v>42</v>
      </c>
      <c r="B356" s="58" t="str">
        <f>VLOOKUP(A356,SectorTBL[],2,FALSE)</f>
        <v>WHL</v>
      </c>
      <c r="C356" s="59">
        <v>42469</v>
      </c>
      <c r="D356" s="59" t="s">
        <v>1664</v>
      </c>
    </row>
    <row r="357" spans="1:4" ht="18" x14ac:dyDescent="0.4">
      <c r="A357" s="70">
        <v>42</v>
      </c>
      <c r="B357" s="58" t="str">
        <f>VLOOKUP(A357,SectorTBL[],2,FALSE)</f>
        <v>WHL</v>
      </c>
      <c r="C357" s="59">
        <v>42471</v>
      </c>
      <c r="D357" s="59" t="s">
        <v>1666</v>
      </c>
    </row>
    <row r="358" spans="1:4" ht="25" x14ac:dyDescent="0.4">
      <c r="A358" s="70">
        <v>42</v>
      </c>
      <c r="B358" s="58" t="str">
        <f>VLOOKUP(A358,SectorTBL[],2,FALSE)</f>
        <v>WHL</v>
      </c>
      <c r="C358" s="59">
        <v>42472</v>
      </c>
      <c r="D358" s="59" t="s">
        <v>1667</v>
      </c>
    </row>
    <row r="359" spans="1:4" ht="18" x14ac:dyDescent="0.4">
      <c r="A359" s="70">
        <v>42</v>
      </c>
      <c r="B359" s="58" t="str">
        <f>VLOOKUP(A359,SectorTBL[],2,FALSE)</f>
        <v>WHL</v>
      </c>
      <c r="C359" s="59">
        <v>42481</v>
      </c>
      <c r="D359" s="59" t="s">
        <v>1669</v>
      </c>
    </row>
    <row r="360" spans="1:4" ht="25" x14ac:dyDescent="0.4">
      <c r="A360" s="70">
        <v>42</v>
      </c>
      <c r="B360" s="58" t="str">
        <f>VLOOKUP(A360,SectorTBL[],2,FALSE)</f>
        <v>WHL</v>
      </c>
      <c r="C360" s="59">
        <v>42482</v>
      </c>
      <c r="D360" s="59" t="s">
        <v>1670</v>
      </c>
    </row>
    <row r="361" spans="1:4" ht="18" x14ac:dyDescent="0.4">
      <c r="A361" s="70">
        <v>42</v>
      </c>
      <c r="B361" s="58" t="str">
        <f>VLOOKUP(A361,SectorTBL[],2,FALSE)</f>
        <v>WHL</v>
      </c>
      <c r="C361" s="59">
        <v>42491</v>
      </c>
      <c r="D361" s="59" t="s">
        <v>1672</v>
      </c>
    </row>
    <row r="362" spans="1:4" ht="25" x14ac:dyDescent="0.4">
      <c r="A362" s="70">
        <v>42</v>
      </c>
      <c r="B362" s="58" t="str">
        <f>VLOOKUP(A362,SectorTBL[],2,FALSE)</f>
        <v>WHL</v>
      </c>
      <c r="C362" s="59">
        <v>42492</v>
      </c>
      <c r="D362" s="59" t="s">
        <v>1673</v>
      </c>
    </row>
    <row r="363" spans="1:4" ht="25" x14ac:dyDescent="0.4">
      <c r="A363" s="70">
        <v>42</v>
      </c>
      <c r="B363" s="58" t="str">
        <f>VLOOKUP(A363,SectorTBL[],2,FALSE)</f>
        <v>WHL</v>
      </c>
      <c r="C363" s="59">
        <v>42493</v>
      </c>
      <c r="D363" s="59" t="s">
        <v>1674</v>
      </c>
    </row>
    <row r="364" spans="1:4" ht="25" x14ac:dyDescent="0.4">
      <c r="A364" s="70">
        <v>42</v>
      </c>
      <c r="B364" s="58" t="str">
        <f>VLOOKUP(A364,SectorTBL[],2,FALSE)</f>
        <v>WHL</v>
      </c>
      <c r="C364" s="59">
        <v>42494</v>
      </c>
      <c r="D364" s="59" t="s">
        <v>1675</v>
      </c>
    </row>
    <row r="365" spans="1:4" ht="25" x14ac:dyDescent="0.4">
      <c r="A365" s="70">
        <v>42</v>
      </c>
      <c r="B365" s="58" t="str">
        <f>VLOOKUP(A365,SectorTBL[],2,FALSE)</f>
        <v>WHL</v>
      </c>
      <c r="C365" s="59">
        <v>42495</v>
      </c>
      <c r="D365" s="59" t="s">
        <v>1676</v>
      </c>
    </row>
    <row r="366" spans="1:4" ht="25" x14ac:dyDescent="0.4">
      <c r="A366" s="70">
        <v>42</v>
      </c>
      <c r="B366" s="58" t="str">
        <f>VLOOKUP(A366,SectorTBL[],2,FALSE)</f>
        <v>WHL</v>
      </c>
      <c r="C366" s="59">
        <v>42499</v>
      </c>
      <c r="D366" s="63" t="s">
        <v>1677</v>
      </c>
    </row>
    <row r="367" spans="1:4" ht="18" x14ac:dyDescent="0.4">
      <c r="A367" s="70">
        <v>42</v>
      </c>
      <c r="B367" s="58" t="str">
        <f>VLOOKUP(A367,SectorTBL[],2,FALSE)</f>
        <v>WHL</v>
      </c>
      <c r="C367" s="59">
        <v>42511</v>
      </c>
      <c r="D367" s="59" t="s">
        <v>1679</v>
      </c>
    </row>
    <row r="368" spans="1:4" ht="18" x14ac:dyDescent="0.4">
      <c r="A368" s="70">
        <v>42</v>
      </c>
      <c r="B368" s="58" t="str">
        <f>VLOOKUP(A368,SectorTBL[],2,FALSE)</f>
        <v>WHL</v>
      </c>
      <c r="C368" s="59">
        <v>42512</v>
      </c>
      <c r="D368" s="59" t="s">
        <v>1680</v>
      </c>
    </row>
    <row r="369" spans="1:4" ht="25" x14ac:dyDescent="0.4">
      <c r="A369" s="70">
        <v>42</v>
      </c>
      <c r="B369" s="58" t="str">
        <f>VLOOKUP(A369,SectorTBL[],2,FALSE)</f>
        <v>WHL</v>
      </c>
      <c r="C369" s="59">
        <v>423110</v>
      </c>
      <c r="D369" s="59" t="s">
        <v>1590</v>
      </c>
    </row>
    <row r="370" spans="1:4" ht="25" x14ac:dyDescent="0.4">
      <c r="A370" s="70">
        <v>42</v>
      </c>
      <c r="B370" s="58" t="str">
        <f>VLOOKUP(A370,SectorTBL[],2,FALSE)</f>
        <v>WHL</v>
      </c>
      <c r="C370" s="59">
        <v>423120</v>
      </c>
      <c r="D370" s="59" t="s">
        <v>1591</v>
      </c>
    </row>
    <row r="371" spans="1:4" ht="18" x14ac:dyDescent="0.4">
      <c r="A371" s="70">
        <v>42</v>
      </c>
      <c r="B371" s="58" t="str">
        <f>VLOOKUP(A371,SectorTBL[],2,FALSE)</f>
        <v>WHL</v>
      </c>
      <c r="C371" s="59">
        <v>423130</v>
      </c>
      <c r="D371" s="59" t="s">
        <v>1592</v>
      </c>
    </row>
    <row r="372" spans="1:4" ht="25" x14ac:dyDescent="0.4">
      <c r="A372" s="70">
        <v>42</v>
      </c>
      <c r="B372" s="58" t="str">
        <f>VLOOKUP(A372,SectorTBL[],2,FALSE)</f>
        <v>WHL</v>
      </c>
      <c r="C372" s="59">
        <v>423140</v>
      </c>
      <c r="D372" s="63" t="s">
        <v>1593</v>
      </c>
    </row>
    <row r="373" spans="1:4" ht="18" x14ac:dyDescent="0.4">
      <c r="A373" s="70">
        <v>42</v>
      </c>
      <c r="B373" s="58" t="str">
        <f>VLOOKUP(A373,SectorTBL[],2,FALSE)</f>
        <v>WHL</v>
      </c>
      <c r="C373" s="59">
        <v>423210</v>
      </c>
      <c r="D373" s="59" t="s">
        <v>1595</v>
      </c>
    </row>
    <row r="374" spans="1:4" ht="18" x14ac:dyDescent="0.4">
      <c r="A374" s="70">
        <v>42</v>
      </c>
      <c r="B374" s="58" t="str">
        <f>VLOOKUP(A374,SectorTBL[],2,FALSE)</f>
        <v>WHL</v>
      </c>
      <c r="C374" s="59">
        <v>423220</v>
      </c>
      <c r="D374" s="59" t="s">
        <v>1596</v>
      </c>
    </row>
    <row r="375" spans="1:4" ht="25" x14ac:dyDescent="0.4">
      <c r="A375" s="70">
        <v>42</v>
      </c>
      <c r="B375" s="58" t="str">
        <f>VLOOKUP(A375,SectorTBL[],2,FALSE)</f>
        <v>WHL</v>
      </c>
      <c r="C375" s="59">
        <v>423310</v>
      </c>
      <c r="D375" s="59" t="s">
        <v>1598</v>
      </c>
    </row>
    <row r="376" spans="1:4" ht="25" x14ac:dyDescent="0.4">
      <c r="A376" s="70">
        <v>42</v>
      </c>
      <c r="B376" s="58" t="str">
        <f>VLOOKUP(A376,SectorTBL[],2,FALSE)</f>
        <v>WHL</v>
      </c>
      <c r="C376" s="59">
        <v>423320</v>
      </c>
      <c r="D376" s="59" t="s">
        <v>1599</v>
      </c>
    </row>
    <row r="377" spans="1:4" ht="25" x14ac:dyDescent="0.4">
      <c r="A377" s="70">
        <v>42</v>
      </c>
      <c r="B377" s="58" t="str">
        <f>VLOOKUP(A377,SectorTBL[],2,FALSE)</f>
        <v>WHL</v>
      </c>
      <c r="C377" s="59">
        <v>423330</v>
      </c>
      <c r="D377" s="59" t="s">
        <v>1600</v>
      </c>
    </row>
    <row r="378" spans="1:4" ht="25" x14ac:dyDescent="0.4">
      <c r="A378" s="70">
        <v>42</v>
      </c>
      <c r="B378" s="58" t="str">
        <f>VLOOKUP(A378,SectorTBL[],2,FALSE)</f>
        <v>WHL</v>
      </c>
      <c r="C378" s="59">
        <v>423390</v>
      </c>
      <c r="D378" s="59" t="s">
        <v>1601</v>
      </c>
    </row>
    <row r="379" spans="1:4" ht="25" x14ac:dyDescent="0.4">
      <c r="A379" s="70">
        <v>42</v>
      </c>
      <c r="B379" s="58" t="str">
        <f>VLOOKUP(A379,SectorTBL[],2,FALSE)</f>
        <v>WHL</v>
      </c>
      <c r="C379" s="59">
        <v>423410</v>
      </c>
      <c r="D379" s="59" t="s">
        <v>1603</v>
      </c>
    </row>
    <row r="380" spans="1:4" ht="18" x14ac:dyDescent="0.4">
      <c r="A380" s="70">
        <v>42</v>
      </c>
      <c r="B380" s="58" t="str">
        <f>VLOOKUP(A380,SectorTBL[],2,FALSE)</f>
        <v>WHL</v>
      </c>
      <c r="C380" s="59">
        <v>423420</v>
      </c>
      <c r="D380" s="59" t="s">
        <v>1604</v>
      </c>
    </row>
    <row r="381" spans="1:4" ht="25" x14ac:dyDescent="0.4">
      <c r="A381" s="70">
        <v>42</v>
      </c>
      <c r="B381" s="58" t="str">
        <f>VLOOKUP(A381,SectorTBL[],2,FALSE)</f>
        <v>WHL</v>
      </c>
      <c r="C381" s="59">
        <v>423430</v>
      </c>
      <c r="D381" s="59" t="s">
        <v>1605</v>
      </c>
    </row>
    <row r="382" spans="1:4" ht="25" x14ac:dyDescent="0.4">
      <c r="A382" s="70">
        <v>42</v>
      </c>
      <c r="B382" s="58" t="str">
        <f>VLOOKUP(A382,SectorTBL[],2,FALSE)</f>
        <v>WHL</v>
      </c>
      <c r="C382" s="59">
        <v>423440</v>
      </c>
      <c r="D382" s="59" t="s">
        <v>1606</v>
      </c>
    </row>
    <row r="383" spans="1:4" ht="25" x14ac:dyDescent="0.4">
      <c r="A383" s="70">
        <v>42</v>
      </c>
      <c r="B383" s="58" t="str">
        <f>VLOOKUP(A383,SectorTBL[],2,FALSE)</f>
        <v>WHL</v>
      </c>
      <c r="C383" s="59">
        <v>423450</v>
      </c>
      <c r="D383" s="59" t="s">
        <v>1607</v>
      </c>
    </row>
    <row r="384" spans="1:4" ht="18" x14ac:dyDescent="0.4">
      <c r="A384" s="70">
        <v>42</v>
      </c>
      <c r="B384" s="58" t="str">
        <f>VLOOKUP(A384,SectorTBL[],2,FALSE)</f>
        <v>WHL</v>
      </c>
      <c r="C384" s="59">
        <v>423460</v>
      </c>
      <c r="D384" s="59" t="s">
        <v>1608</v>
      </c>
    </row>
    <row r="385" spans="1:4" ht="25" x14ac:dyDescent="0.4">
      <c r="A385" s="70">
        <v>42</v>
      </c>
      <c r="B385" s="58" t="str">
        <f>VLOOKUP(A385,SectorTBL[],2,FALSE)</f>
        <v>WHL</v>
      </c>
      <c r="C385" s="59">
        <v>423490</v>
      </c>
      <c r="D385" s="59" t="s">
        <v>1609</v>
      </c>
    </row>
    <row r="386" spans="1:4" ht="25" x14ac:dyDescent="0.4">
      <c r="A386" s="70">
        <v>42</v>
      </c>
      <c r="B386" s="58" t="str">
        <f>VLOOKUP(A386,SectorTBL[],2,FALSE)</f>
        <v>WHL</v>
      </c>
      <c r="C386" s="59">
        <v>423510</v>
      </c>
      <c r="D386" s="59" t="s">
        <v>1611</v>
      </c>
    </row>
    <row r="387" spans="1:4" ht="25" x14ac:dyDescent="0.4">
      <c r="A387" s="70">
        <v>42</v>
      </c>
      <c r="B387" s="58" t="str">
        <f>VLOOKUP(A387,SectorTBL[],2,FALSE)</f>
        <v>WHL</v>
      </c>
      <c r="C387" s="59">
        <v>423520</v>
      </c>
      <c r="D387" s="59" t="s">
        <v>1612</v>
      </c>
    </row>
    <row r="388" spans="1:4" ht="37.5" x14ac:dyDescent="0.4">
      <c r="A388" s="70">
        <v>42</v>
      </c>
      <c r="B388" s="58" t="str">
        <f>VLOOKUP(A388,SectorTBL[],2,FALSE)</f>
        <v>WHL</v>
      </c>
      <c r="C388" s="59">
        <v>423610</v>
      </c>
      <c r="D388" s="63" t="s">
        <v>1614</v>
      </c>
    </row>
    <row r="389" spans="1:4" ht="25" x14ac:dyDescent="0.4">
      <c r="A389" s="70">
        <v>42</v>
      </c>
      <c r="B389" s="58" t="str">
        <f>VLOOKUP(A389,SectorTBL[],2,FALSE)</f>
        <v>WHL</v>
      </c>
      <c r="C389" s="59">
        <v>423620</v>
      </c>
      <c r="D389" s="59" t="s">
        <v>1615</v>
      </c>
    </row>
    <row r="390" spans="1:4" ht="25" x14ac:dyDescent="0.4">
      <c r="A390" s="70">
        <v>42</v>
      </c>
      <c r="B390" s="58" t="str">
        <f>VLOOKUP(A390,SectorTBL[],2,FALSE)</f>
        <v>WHL</v>
      </c>
      <c r="C390" s="59">
        <v>423690</v>
      </c>
      <c r="D390" s="59" t="s">
        <v>1616</v>
      </c>
    </row>
    <row r="391" spans="1:4" ht="18" x14ac:dyDescent="0.4">
      <c r="A391" s="70">
        <v>42</v>
      </c>
      <c r="B391" s="58" t="str">
        <f>VLOOKUP(A391,SectorTBL[],2,FALSE)</f>
        <v>WHL</v>
      </c>
      <c r="C391" s="59">
        <v>423710</v>
      </c>
      <c r="D391" s="59" t="s">
        <v>1618</v>
      </c>
    </row>
    <row r="392" spans="1:4" ht="25" x14ac:dyDescent="0.4">
      <c r="A392" s="70">
        <v>42</v>
      </c>
      <c r="B392" s="58" t="str">
        <f>VLOOKUP(A392,SectorTBL[],2,FALSE)</f>
        <v>WHL</v>
      </c>
      <c r="C392" s="59">
        <v>423720</v>
      </c>
      <c r="D392" s="63" t="s">
        <v>1619</v>
      </c>
    </row>
    <row r="393" spans="1:4" ht="25" x14ac:dyDescent="0.4">
      <c r="A393" s="70">
        <v>42</v>
      </c>
      <c r="B393" s="58" t="str">
        <f>VLOOKUP(A393,SectorTBL[],2,FALSE)</f>
        <v>WHL</v>
      </c>
      <c r="C393" s="59">
        <v>423730</v>
      </c>
      <c r="D393" s="59" t="s">
        <v>1620</v>
      </c>
    </row>
    <row r="394" spans="1:4" ht="25" x14ac:dyDescent="0.4">
      <c r="A394" s="70">
        <v>42</v>
      </c>
      <c r="B394" s="58" t="str">
        <f>VLOOKUP(A394,SectorTBL[],2,FALSE)</f>
        <v>WHL</v>
      </c>
      <c r="C394" s="59">
        <v>423740</v>
      </c>
      <c r="D394" s="59" t="s">
        <v>1621</v>
      </c>
    </row>
    <row r="395" spans="1:4" ht="25" x14ac:dyDescent="0.4">
      <c r="A395" s="70">
        <v>42</v>
      </c>
      <c r="B395" s="58" t="str">
        <f>VLOOKUP(A395,SectorTBL[],2,FALSE)</f>
        <v>WHL</v>
      </c>
      <c r="C395" s="59">
        <v>423810</v>
      </c>
      <c r="D395" s="59" t="s">
        <v>1623</v>
      </c>
    </row>
    <row r="396" spans="1:4" ht="25" x14ac:dyDescent="0.4">
      <c r="A396" s="70">
        <v>42</v>
      </c>
      <c r="B396" s="58" t="str">
        <f>VLOOKUP(A396,SectorTBL[],2,FALSE)</f>
        <v>WHL</v>
      </c>
      <c r="C396" s="59">
        <v>423820</v>
      </c>
      <c r="D396" s="59" t="s">
        <v>1624</v>
      </c>
    </row>
    <row r="397" spans="1:4" ht="25" x14ac:dyDescent="0.4">
      <c r="A397" s="70">
        <v>42</v>
      </c>
      <c r="B397" s="58" t="str">
        <f>VLOOKUP(A397,SectorTBL[],2,FALSE)</f>
        <v>WHL</v>
      </c>
      <c r="C397" s="59">
        <v>423830</v>
      </c>
      <c r="D397" s="63" t="s">
        <v>1625</v>
      </c>
    </row>
    <row r="398" spans="1:4" ht="18" x14ac:dyDescent="0.4">
      <c r="A398" s="70">
        <v>42</v>
      </c>
      <c r="B398" s="58" t="str">
        <f>VLOOKUP(A398,SectorTBL[],2,FALSE)</f>
        <v>WHL</v>
      </c>
      <c r="C398" s="59">
        <v>423840</v>
      </c>
      <c r="D398" s="63" t="s">
        <v>1627</v>
      </c>
    </row>
    <row r="399" spans="1:4" ht="25" x14ac:dyDescent="0.4">
      <c r="A399" s="70">
        <v>42</v>
      </c>
      <c r="B399" s="58" t="str">
        <f>VLOOKUP(A399,SectorTBL[],2,FALSE)</f>
        <v>WHL</v>
      </c>
      <c r="C399" s="59">
        <v>423850</v>
      </c>
      <c r="D399" s="63" t="s">
        <v>1628</v>
      </c>
    </row>
    <row r="400" spans="1:4" ht="25" x14ac:dyDescent="0.4">
      <c r="A400" s="70">
        <v>42</v>
      </c>
      <c r="B400" s="58" t="str">
        <f>VLOOKUP(A400,SectorTBL[],2,FALSE)</f>
        <v>WHL</v>
      </c>
      <c r="C400" s="59">
        <v>423860</v>
      </c>
      <c r="D400" s="63" t="s">
        <v>1629</v>
      </c>
    </row>
    <row r="401" spans="1:4" ht="25" x14ac:dyDescent="0.4">
      <c r="A401" s="70">
        <v>42</v>
      </c>
      <c r="B401" s="58" t="str">
        <f>VLOOKUP(A401,SectorTBL[],2,FALSE)</f>
        <v>WHL</v>
      </c>
      <c r="C401" s="59">
        <v>423910</v>
      </c>
      <c r="D401" s="63" t="s">
        <v>1632</v>
      </c>
    </row>
    <row r="402" spans="1:4" ht="25" x14ac:dyDescent="0.4">
      <c r="A402" s="70">
        <v>42</v>
      </c>
      <c r="B402" s="58" t="str">
        <f>VLOOKUP(A402,SectorTBL[],2,FALSE)</f>
        <v>WHL</v>
      </c>
      <c r="C402" s="59">
        <v>423920</v>
      </c>
      <c r="D402" s="63" t="s">
        <v>1633</v>
      </c>
    </row>
    <row r="403" spans="1:4" ht="18" x14ac:dyDescent="0.4">
      <c r="A403" s="70">
        <v>42</v>
      </c>
      <c r="B403" s="58" t="str">
        <f>VLOOKUP(A403,SectorTBL[],2,FALSE)</f>
        <v>WHL</v>
      </c>
      <c r="C403" s="59">
        <v>423930</v>
      </c>
      <c r="D403" s="59" t="s">
        <v>1634</v>
      </c>
    </row>
    <row r="404" spans="1:4" ht="25" x14ac:dyDescent="0.4">
      <c r="A404" s="70">
        <v>42</v>
      </c>
      <c r="B404" s="58" t="str">
        <f>VLOOKUP(A404,SectorTBL[],2,FALSE)</f>
        <v>WHL</v>
      </c>
      <c r="C404" s="59">
        <v>423940</v>
      </c>
      <c r="D404" s="63" t="s">
        <v>1635</v>
      </c>
    </row>
    <row r="405" spans="1:4" ht="25" x14ac:dyDescent="0.4">
      <c r="A405" s="70">
        <v>42</v>
      </c>
      <c r="B405" s="58" t="str">
        <f>VLOOKUP(A405,SectorTBL[],2,FALSE)</f>
        <v>WHL</v>
      </c>
      <c r="C405" s="59">
        <v>423990</v>
      </c>
      <c r="D405" s="63" t="s">
        <v>1636</v>
      </c>
    </row>
    <row r="406" spans="1:4" ht="18" x14ac:dyDescent="0.4">
      <c r="A406" s="70">
        <v>42</v>
      </c>
      <c r="B406" s="58" t="str">
        <f>VLOOKUP(A406,SectorTBL[],2,FALSE)</f>
        <v>WHL</v>
      </c>
      <c r="C406" s="59">
        <v>424110</v>
      </c>
      <c r="D406" s="63" t="s">
        <v>1639</v>
      </c>
    </row>
    <row r="407" spans="1:4" ht="25" x14ac:dyDescent="0.4">
      <c r="A407" s="70">
        <v>42</v>
      </c>
      <c r="B407" s="58" t="str">
        <f>VLOOKUP(A407,SectorTBL[],2,FALSE)</f>
        <v>WHL</v>
      </c>
      <c r="C407" s="59">
        <v>424120</v>
      </c>
      <c r="D407" s="63" t="s">
        <v>1640</v>
      </c>
    </row>
    <row r="408" spans="1:4" ht="25" x14ac:dyDescent="0.4">
      <c r="A408" s="70">
        <v>42</v>
      </c>
      <c r="B408" s="58" t="str">
        <f>VLOOKUP(A408,SectorTBL[],2,FALSE)</f>
        <v>WHL</v>
      </c>
      <c r="C408" s="59">
        <v>424130</v>
      </c>
      <c r="D408" s="63" t="s">
        <v>1641</v>
      </c>
    </row>
    <row r="409" spans="1:4" ht="25" x14ac:dyDescent="0.4">
      <c r="A409" s="70">
        <v>42</v>
      </c>
      <c r="B409" s="58" t="str">
        <f>VLOOKUP(A409,SectorTBL[],2,FALSE)</f>
        <v>WHL</v>
      </c>
      <c r="C409" s="59">
        <v>424210</v>
      </c>
      <c r="D409" s="63" t="s">
        <v>1642</v>
      </c>
    </row>
    <row r="410" spans="1:4" ht="25" x14ac:dyDescent="0.4">
      <c r="A410" s="70">
        <v>42</v>
      </c>
      <c r="B410" s="58" t="str">
        <f>VLOOKUP(A410,SectorTBL[],2,FALSE)</f>
        <v>WHL</v>
      </c>
      <c r="C410" s="59">
        <v>424310</v>
      </c>
      <c r="D410" s="63" t="s">
        <v>1644</v>
      </c>
    </row>
    <row r="411" spans="1:4" ht="25" x14ac:dyDescent="0.4">
      <c r="A411" s="70">
        <v>42</v>
      </c>
      <c r="B411" s="58" t="str">
        <f>VLOOKUP(A411,SectorTBL[],2,FALSE)</f>
        <v>WHL</v>
      </c>
      <c r="C411" s="59">
        <v>424320</v>
      </c>
      <c r="D411" s="63" t="s">
        <v>1645</v>
      </c>
    </row>
    <row r="412" spans="1:4" ht="25" x14ac:dyDescent="0.4">
      <c r="A412" s="70">
        <v>42</v>
      </c>
      <c r="B412" s="58" t="str">
        <f>VLOOKUP(A412,SectorTBL[],2,FALSE)</f>
        <v>WHL</v>
      </c>
      <c r="C412" s="59">
        <v>424330</v>
      </c>
      <c r="D412" s="63" t="s">
        <v>1646</v>
      </c>
    </row>
    <row r="413" spans="1:4" ht="18" x14ac:dyDescent="0.4">
      <c r="A413" s="70">
        <v>42</v>
      </c>
      <c r="B413" s="58" t="str">
        <f>VLOOKUP(A413,SectorTBL[],2,FALSE)</f>
        <v>WHL</v>
      </c>
      <c r="C413" s="59">
        <v>424340</v>
      </c>
      <c r="D413" s="63" t="s">
        <v>1647</v>
      </c>
    </row>
    <row r="414" spans="1:4" ht="18" x14ac:dyDescent="0.4">
      <c r="A414" s="70">
        <v>42</v>
      </c>
      <c r="B414" s="58" t="str">
        <f>VLOOKUP(A414,SectorTBL[],2,FALSE)</f>
        <v>WHL</v>
      </c>
      <c r="C414" s="59">
        <v>424410</v>
      </c>
      <c r="D414" s="63" t="s">
        <v>1649</v>
      </c>
    </row>
    <row r="415" spans="1:4" ht="18" x14ac:dyDescent="0.4">
      <c r="A415" s="70">
        <v>42</v>
      </c>
      <c r="B415" s="58" t="str">
        <f>VLOOKUP(A415,SectorTBL[],2,FALSE)</f>
        <v>WHL</v>
      </c>
      <c r="C415" s="59">
        <v>424420</v>
      </c>
      <c r="D415" s="63" t="s">
        <v>1650</v>
      </c>
    </row>
    <row r="416" spans="1:4" ht="25" x14ac:dyDescent="0.4">
      <c r="A416" s="70">
        <v>42</v>
      </c>
      <c r="B416" s="58" t="str">
        <f>VLOOKUP(A416,SectorTBL[],2,FALSE)</f>
        <v>WHL</v>
      </c>
      <c r="C416" s="59">
        <v>424430</v>
      </c>
      <c r="D416" s="63" t="s">
        <v>1651</v>
      </c>
    </row>
    <row r="417" spans="1:4" ht="25" x14ac:dyDescent="0.4">
      <c r="A417" s="70">
        <v>42</v>
      </c>
      <c r="B417" s="58" t="str">
        <f>VLOOKUP(A417,SectorTBL[],2,FALSE)</f>
        <v>WHL</v>
      </c>
      <c r="C417" s="59">
        <v>424440</v>
      </c>
      <c r="D417" s="59" t="s">
        <v>1652</v>
      </c>
    </row>
    <row r="418" spans="1:4" ht="18" x14ac:dyDescent="0.4">
      <c r="A418" s="70">
        <v>42</v>
      </c>
      <c r="B418" s="58" t="str">
        <f>VLOOKUP(A418,SectorTBL[],2,FALSE)</f>
        <v>WHL</v>
      </c>
      <c r="C418" s="59">
        <v>424450</v>
      </c>
      <c r="D418" s="59" t="s">
        <v>1653</v>
      </c>
    </row>
    <row r="419" spans="1:4" ht="18" x14ac:dyDescent="0.4">
      <c r="A419" s="70">
        <v>42</v>
      </c>
      <c r="B419" s="58" t="str">
        <f>VLOOKUP(A419,SectorTBL[],2,FALSE)</f>
        <v>WHL</v>
      </c>
      <c r="C419" s="59">
        <v>424460</v>
      </c>
      <c r="D419" s="59" t="s">
        <v>1654</v>
      </c>
    </row>
    <row r="420" spans="1:4" ht="18" x14ac:dyDescent="0.4">
      <c r="A420" s="70">
        <v>42</v>
      </c>
      <c r="B420" s="58" t="str">
        <f>VLOOKUP(A420,SectorTBL[],2,FALSE)</f>
        <v>WHL</v>
      </c>
      <c r="C420" s="59">
        <v>424470</v>
      </c>
      <c r="D420" s="59" t="s">
        <v>1655</v>
      </c>
    </row>
    <row r="421" spans="1:4" ht="18" x14ac:dyDescent="0.4">
      <c r="A421" s="70">
        <v>42</v>
      </c>
      <c r="B421" s="58" t="str">
        <f>VLOOKUP(A421,SectorTBL[],2,FALSE)</f>
        <v>WHL</v>
      </c>
      <c r="C421" s="59">
        <v>424480</v>
      </c>
      <c r="D421" s="59" t="s">
        <v>1656</v>
      </c>
    </row>
    <row r="422" spans="1:4" ht="25" x14ac:dyDescent="0.4">
      <c r="A422" s="70">
        <v>42</v>
      </c>
      <c r="B422" s="58" t="str">
        <f>VLOOKUP(A422,SectorTBL[],2,FALSE)</f>
        <v>WHL</v>
      </c>
      <c r="C422" s="59">
        <v>424490</v>
      </c>
      <c r="D422" s="59" t="s">
        <v>1657</v>
      </c>
    </row>
    <row r="423" spans="1:4" ht="18" x14ac:dyDescent="0.4">
      <c r="A423" s="70">
        <v>42</v>
      </c>
      <c r="B423" s="58" t="str">
        <f>VLOOKUP(A423,SectorTBL[],2,FALSE)</f>
        <v>WHL</v>
      </c>
      <c r="C423" s="59">
        <v>424510</v>
      </c>
      <c r="D423" s="59" t="s">
        <v>1659</v>
      </c>
    </row>
    <row r="424" spans="1:4" ht="18" x14ac:dyDescent="0.4">
      <c r="A424" s="70">
        <v>42</v>
      </c>
      <c r="B424" s="58" t="str">
        <f>VLOOKUP(A424,SectorTBL[],2,FALSE)</f>
        <v>WHL</v>
      </c>
      <c r="C424" s="59">
        <v>424520</v>
      </c>
      <c r="D424" s="59" t="s">
        <v>1660</v>
      </c>
    </row>
    <row r="425" spans="1:4" ht="25" x14ac:dyDescent="0.4">
      <c r="A425" s="70">
        <v>42</v>
      </c>
      <c r="B425" s="58" t="str">
        <f>VLOOKUP(A425,SectorTBL[],2,FALSE)</f>
        <v>WHL</v>
      </c>
      <c r="C425" s="59">
        <v>424590</v>
      </c>
      <c r="D425" s="59" t="s">
        <v>1661</v>
      </c>
    </row>
    <row r="426" spans="1:4" ht="25" x14ac:dyDescent="0.4">
      <c r="A426" s="70">
        <v>42</v>
      </c>
      <c r="B426" s="58" t="str">
        <f>VLOOKUP(A426,SectorTBL[],2,FALSE)</f>
        <v>WHL</v>
      </c>
      <c r="C426" s="59">
        <v>424610</v>
      </c>
      <c r="D426" s="59" t="s">
        <v>1663</v>
      </c>
    </row>
    <row r="427" spans="1:4" ht="25" x14ac:dyDescent="0.4">
      <c r="A427" s="70">
        <v>42</v>
      </c>
      <c r="B427" s="58" t="str">
        <f>VLOOKUP(A427,SectorTBL[],2,FALSE)</f>
        <v>WHL</v>
      </c>
      <c r="C427" s="59">
        <v>424690</v>
      </c>
      <c r="D427" s="59" t="s">
        <v>1664</v>
      </c>
    </row>
    <row r="428" spans="1:4" ht="18" x14ac:dyDescent="0.4">
      <c r="A428" s="70">
        <v>42</v>
      </c>
      <c r="B428" s="58" t="str">
        <f>VLOOKUP(A428,SectorTBL[],2,FALSE)</f>
        <v>WHL</v>
      </c>
      <c r="C428" s="59">
        <v>424710</v>
      </c>
      <c r="D428" s="59" t="s">
        <v>1666</v>
      </c>
    </row>
    <row r="429" spans="1:4" ht="25" x14ac:dyDescent="0.4">
      <c r="A429" s="70">
        <v>42</v>
      </c>
      <c r="B429" s="58" t="str">
        <f>VLOOKUP(A429,SectorTBL[],2,FALSE)</f>
        <v>WHL</v>
      </c>
      <c r="C429" s="59">
        <v>424720</v>
      </c>
      <c r="D429" s="59" t="s">
        <v>1667</v>
      </c>
    </row>
    <row r="430" spans="1:4" ht="18" x14ac:dyDescent="0.4">
      <c r="A430" s="70">
        <v>42</v>
      </c>
      <c r="B430" s="58" t="str">
        <f>VLOOKUP(A430,SectorTBL[],2,FALSE)</f>
        <v>WHL</v>
      </c>
      <c r="C430" s="59">
        <v>424810</v>
      </c>
      <c r="D430" s="59" t="s">
        <v>1669</v>
      </c>
    </row>
    <row r="431" spans="1:4" ht="25" x14ac:dyDescent="0.4">
      <c r="A431" s="70">
        <v>42</v>
      </c>
      <c r="B431" s="58" t="str">
        <f>VLOOKUP(A431,SectorTBL[],2,FALSE)</f>
        <v>WHL</v>
      </c>
      <c r="C431" s="59">
        <v>424820</v>
      </c>
      <c r="D431" s="59" t="s">
        <v>1670</v>
      </c>
    </row>
    <row r="432" spans="1:4" ht="18" x14ac:dyDescent="0.4">
      <c r="A432" s="70">
        <v>42</v>
      </c>
      <c r="B432" s="58" t="str">
        <f>VLOOKUP(A432,SectorTBL[],2,FALSE)</f>
        <v>WHL</v>
      </c>
      <c r="C432" s="59">
        <v>424910</v>
      </c>
      <c r="D432" s="59" t="s">
        <v>1672</v>
      </c>
    </row>
    <row r="433" spans="1:4" ht="25" x14ac:dyDescent="0.4">
      <c r="A433" s="70">
        <v>42</v>
      </c>
      <c r="B433" s="58" t="str">
        <f>VLOOKUP(A433,SectorTBL[],2,FALSE)</f>
        <v>WHL</v>
      </c>
      <c r="C433" s="59">
        <v>424920</v>
      </c>
      <c r="D433" s="59" t="s">
        <v>1673</v>
      </c>
    </row>
    <row r="434" spans="1:4" ht="25" x14ac:dyDescent="0.4">
      <c r="A434" s="70">
        <v>42</v>
      </c>
      <c r="B434" s="58" t="str">
        <f>VLOOKUP(A434,SectorTBL[],2,FALSE)</f>
        <v>WHL</v>
      </c>
      <c r="C434" s="59">
        <v>424930</v>
      </c>
      <c r="D434" s="59" t="s">
        <v>1674</v>
      </c>
    </row>
    <row r="435" spans="1:4" ht="25" x14ac:dyDescent="0.4">
      <c r="A435" s="70">
        <v>42</v>
      </c>
      <c r="B435" s="58" t="str">
        <f>VLOOKUP(A435,SectorTBL[],2,FALSE)</f>
        <v>WHL</v>
      </c>
      <c r="C435" s="59">
        <v>424940</v>
      </c>
      <c r="D435" s="59" t="s">
        <v>1675</v>
      </c>
    </row>
    <row r="436" spans="1:4" ht="25" x14ac:dyDescent="0.4">
      <c r="A436" s="70">
        <v>42</v>
      </c>
      <c r="B436" s="58" t="str">
        <f>VLOOKUP(A436,SectorTBL[],2,FALSE)</f>
        <v>WHL</v>
      </c>
      <c r="C436" s="59">
        <v>424950</v>
      </c>
      <c r="D436" s="59" t="s">
        <v>1676</v>
      </c>
    </row>
    <row r="437" spans="1:4" ht="25" x14ac:dyDescent="0.4">
      <c r="A437" s="70">
        <v>42</v>
      </c>
      <c r="B437" s="58" t="str">
        <f>VLOOKUP(A437,SectorTBL[],2,FALSE)</f>
        <v>WHL</v>
      </c>
      <c r="C437" s="59">
        <v>424990</v>
      </c>
      <c r="D437" s="63" t="s">
        <v>1677</v>
      </c>
    </row>
    <row r="438" spans="1:4" ht="18" x14ac:dyDescent="0.4">
      <c r="A438" s="70">
        <v>42</v>
      </c>
      <c r="B438" s="58" t="str">
        <f>VLOOKUP(A438,SectorTBL[],2,FALSE)</f>
        <v>WHL</v>
      </c>
      <c r="C438" s="59">
        <v>425110</v>
      </c>
      <c r="D438" s="59" t="s">
        <v>1679</v>
      </c>
    </row>
    <row r="439" spans="1:4" ht="18" x14ac:dyDescent="0.4">
      <c r="A439" s="70">
        <v>42</v>
      </c>
      <c r="B439" s="58" t="str">
        <f>VLOOKUP(A439,SectorTBL[],2,FALSE)</f>
        <v>WHL</v>
      </c>
      <c r="C439" s="59">
        <v>425120</v>
      </c>
      <c r="D439" s="59" t="s">
        <v>1680</v>
      </c>
    </row>
    <row r="440" spans="1:4" ht="33" x14ac:dyDescent="0.35">
      <c r="A440" s="69">
        <v>51</v>
      </c>
      <c r="B440" s="58" t="str">
        <f>VLOOKUP(A440,SectorTBL[],2,FALSE)</f>
        <v>INF</v>
      </c>
      <c r="C440" s="60">
        <v>511</v>
      </c>
      <c r="D440" s="60" t="s">
        <v>1919</v>
      </c>
    </row>
    <row r="441" spans="1:4" ht="33" x14ac:dyDescent="0.35">
      <c r="A441" s="69">
        <v>51</v>
      </c>
      <c r="B441" s="58" t="str">
        <f>VLOOKUP(A441,SectorTBL[],2,FALSE)</f>
        <v>INF</v>
      </c>
      <c r="C441" s="60">
        <v>512</v>
      </c>
      <c r="D441" s="60" t="s">
        <v>1935</v>
      </c>
    </row>
    <row r="442" spans="1:4" ht="18" x14ac:dyDescent="0.35">
      <c r="A442" s="69">
        <v>51</v>
      </c>
      <c r="B442" s="58" t="str">
        <f>VLOOKUP(A442,SectorTBL[],2,FALSE)</f>
        <v>INF</v>
      </c>
      <c r="C442" s="60">
        <v>515</v>
      </c>
      <c r="D442" s="60" t="s">
        <v>1956</v>
      </c>
    </row>
    <row r="443" spans="1:4" ht="18" x14ac:dyDescent="0.35">
      <c r="A443" s="69">
        <v>51</v>
      </c>
      <c r="B443" s="58" t="str">
        <f>VLOOKUP(A443,SectorTBL[],2,FALSE)</f>
        <v>INF</v>
      </c>
      <c r="C443" s="60">
        <v>517</v>
      </c>
      <c r="D443" s="60" t="s">
        <v>1966</v>
      </c>
    </row>
    <row r="444" spans="1:4" ht="33" x14ac:dyDescent="0.35">
      <c r="A444" s="69">
        <v>51</v>
      </c>
      <c r="B444" s="58" t="str">
        <f>VLOOKUP(A444,SectorTBL[],2,FALSE)</f>
        <v>INF</v>
      </c>
      <c r="C444" s="60">
        <v>518</v>
      </c>
      <c r="D444" s="60" t="s">
        <v>1978</v>
      </c>
    </row>
    <row r="445" spans="1:4" ht="18" x14ac:dyDescent="0.35">
      <c r="A445" s="69">
        <v>51</v>
      </c>
      <c r="B445" s="58" t="str">
        <f>VLOOKUP(A445,SectorTBL[],2,FALSE)</f>
        <v>INF</v>
      </c>
      <c r="C445" s="60">
        <v>519</v>
      </c>
      <c r="D445" s="60" t="s">
        <v>1982</v>
      </c>
    </row>
    <row r="446" spans="1:4" ht="28" x14ac:dyDescent="0.35">
      <c r="A446" s="69">
        <v>51</v>
      </c>
      <c r="B446" s="58" t="str">
        <f>VLOOKUP(A446,SectorTBL[],2,FALSE)</f>
        <v>INF</v>
      </c>
      <c r="C446" s="61">
        <v>5111</v>
      </c>
      <c r="D446" s="61" t="s">
        <v>1920</v>
      </c>
    </row>
    <row r="447" spans="1:4" ht="18" x14ac:dyDescent="0.35">
      <c r="A447" s="69">
        <v>51</v>
      </c>
      <c r="B447" s="58" t="str">
        <f>VLOOKUP(A447,SectorTBL[],2,FALSE)</f>
        <v>INF</v>
      </c>
      <c r="C447" s="61">
        <v>5112</v>
      </c>
      <c r="D447" s="61" t="s">
        <v>1932</v>
      </c>
    </row>
    <row r="448" spans="1:4" ht="18" x14ac:dyDescent="0.35">
      <c r="A448" s="69">
        <v>51</v>
      </c>
      <c r="B448" s="58" t="str">
        <f>VLOOKUP(A448,SectorTBL[],2,FALSE)</f>
        <v>INF</v>
      </c>
      <c r="C448" s="61">
        <v>5121</v>
      </c>
      <c r="D448" s="61" t="s">
        <v>1936</v>
      </c>
    </row>
    <row r="449" spans="1:4" ht="18" x14ac:dyDescent="0.35">
      <c r="A449" s="69">
        <v>51</v>
      </c>
      <c r="B449" s="58" t="str">
        <f>VLOOKUP(A449,SectorTBL[],2,FALSE)</f>
        <v>INF</v>
      </c>
      <c r="C449" s="61">
        <v>5122</v>
      </c>
      <c r="D449" s="61" t="s">
        <v>1947</v>
      </c>
    </row>
    <row r="450" spans="1:4" ht="18" x14ac:dyDescent="0.35">
      <c r="A450" s="69">
        <v>51</v>
      </c>
      <c r="B450" s="58" t="str">
        <f>VLOOKUP(A450,SectorTBL[],2,FALSE)</f>
        <v>INF</v>
      </c>
      <c r="C450" s="61">
        <v>5151</v>
      </c>
      <c r="D450" s="61" t="s">
        <v>1957</v>
      </c>
    </row>
    <row r="451" spans="1:4" ht="18" x14ac:dyDescent="0.35">
      <c r="A451" s="69">
        <v>51</v>
      </c>
      <c r="B451" s="58" t="str">
        <f>VLOOKUP(A451,SectorTBL[],2,FALSE)</f>
        <v>INF</v>
      </c>
      <c r="C451" s="61">
        <v>5152</v>
      </c>
      <c r="D451" s="61" t="s">
        <v>1963</v>
      </c>
    </row>
    <row r="452" spans="1:4" ht="28" x14ac:dyDescent="0.35">
      <c r="A452" s="69">
        <v>51</v>
      </c>
      <c r="B452" s="58" t="str">
        <f>VLOOKUP(A452,SectorTBL[],2,FALSE)</f>
        <v>INF</v>
      </c>
      <c r="C452" s="66">
        <v>5173</v>
      </c>
      <c r="D452" s="66" t="s">
        <v>1967</v>
      </c>
    </row>
    <row r="453" spans="1:4" ht="18" x14ac:dyDescent="0.35">
      <c r="A453" s="69">
        <v>51</v>
      </c>
      <c r="B453" s="58" t="str">
        <f>VLOOKUP(A453,SectorTBL[],2,FALSE)</f>
        <v>INF</v>
      </c>
      <c r="C453" s="61">
        <v>5174</v>
      </c>
      <c r="D453" s="61" t="s">
        <v>1971</v>
      </c>
    </row>
    <row r="454" spans="1:4" ht="18" x14ac:dyDescent="0.35">
      <c r="A454" s="69">
        <v>51</v>
      </c>
      <c r="B454" s="58" t="str">
        <f>VLOOKUP(A454,SectorTBL[],2,FALSE)</f>
        <v>INF</v>
      </c>
      <c r="C454" s="61">
        <v>5179</v>
      </c>
      <c r="D454" s="61" t="s">
        <v>1974</v>
      </c>
    </row>
    <row r="455" spans="1:4" ht="28" x14ac:dyDescent="0.35">
      <c r="A455" s="69">
        <v>51</v>
      </c>
      <c r="B455" s="58" t="str">
        <f>VLOOKUP(A455,SectorTBL[],2,FALSE)</f>
        <v>INF</v>
      </c>
      <c r="C455" s="61">
        <v>5182</v>
      </c>
      <c r="D455" s="61" t="s">
        <v>1979</v>
      </c>
    </row>
    <row r="456" spans="1:4" ht="18" x14ac:dyDescent="0.35">
      <c r="A456" s="69">
        <v>51</v>
      </c>
      <c r="B456" s="58" t="str">
        <f>VLOOKUP(A456,SectorTBL[],2,FALSE)</f>
        <v>INF</v>
      </c>
      <c r="C456" s="61">
        <v>5191</v>
      </c>
      <c r="D456" s="61" t="s">
        <v>1983</v>
      </c>
    </row>
    <row r="457" spans="1:4" ht="18" x14ac:dyDescent="0.35">
      <c r="A457" s="69">
        <v>51</v>
      </c>
      <c r="B457" s="58" t="str">
        <f>VLOOKUP(A457,SectorTBL[],2,FALSE)</f>
        <v>INF</v>
      </c>
      <c r="C457" s="59">
        <v>51111</v>
      </c>
      <c r="D457" s="63" t="s">
        <v>1921</v>
      </c>
    </row>
    <row r="458" spans="1:4" ht="18" x14ac:dyDescent="0.35">
      <c r="A458" s="69">
        <v>51</v>
      </c>
      <c r="B458" s="58" t="str">
        <f>VLOOKUP(A458,SectorTBL[],2,FALSE)</f>
        <v>INF</v>
      </c>
      <c r="C458" s="59">
        <v>51112</v>
      </c>
      <c r="D458" s="63" t="s">
        <v>1923</v>
      </c>
    </row>
    <row r="459" spans="1:4" ht="18" x14ac:dyDescent="0.35">
      <c r="A459" s="69">
        <v>51</v>
      </c>
      <c r="B459" s="58" t="str">
        <f>VLOOKUP(A459,SectorTBL[],2,FALSE)</f>
        <v>INF</v>
      </c>
      <c r="C459" s="59">
        <v>51113</v>
      </c>
      <c r="D459" s="63" t="s">
        <v>1925</v>
      </c>
    </row>
    <row r="460" spans="1:4" ht="18" x14ac:dyDescent="0.35">
      <c r="A460" s="69">
        <v>51</v>
      </c>
      <c r="B460" s="58" t="str">
        <f>VLOOKUP(A460,SectorTBL[],2,FALSE)</f>
        <v>INF</v>
      </c>
      <c r="C460" s="59">
        <v>51114</v>
      </c>
      <c r="D460" s="63" t="s">
        <v>1927</v>
      </c>
    </row>
    <row r="461" spans="1:4" ht="18" x14ac:dyDescent="0.35">
      <c r="A461" s="69">
        <v>51</v>
      </c>
      <c r="B461" s="58" t="str">
        <f>VLOOKUP(A461,SectorTBL[],2,FALSE)</f>
        <v>INF</v>
      </c>
      <c r="C461" s="59">
        <v>51119</v>
      </c>
      <c r="D461" s="63" t="s">
        <v>1929</v>
      </c>
    </row>
    <row r="462" spans="1:4" ht="18" x14ac:dyDescent="0.35">
      <c r="A462" s="69">
        <v>51</v>
      </c>
      <c r="B462" s="58" t="str">
        <f>VLOOKUP(A462,SectorTBL[],2,FALSE)</f>
        <v>INF</v>
      </c>
      <c r="C462" s="59">
        <v>51121</v>
      </c>
      <c r="D462" s="63" t="s">
        <v>1933</v>
      </c>
    </row>
    <row r="463" spans="1:4" ht="18" x14ac:dyDescent="0.35">
      <c r="A463" s="69">
        <v>51</v>
      </c>
      <c r="B463" s="58" t="str">
        <f>VLOOKUP(A463,SectorTBL[],2,FALSE)</f>
        <v>INF</v>
      </c>
      <c r="C463" s="59">
        <v>51211</v>
      </c>
      <c r="D463" s="63" t="s">
        <v>1937</v>
      </c>
    </row>
    <row r="464" spans="1:4" ht="18" x14ac:dyDescent="0.35">
      <c r="A464" s="69">
        <v>51</v>
      </c>
      <c r="B464" s="58" t="str">
        <f>VLOOKUP(A464,SectorTBL[],2,FALSE)</f>
        <v>INF</v>
      </c>
      <c r="C464" s="59">
        <v>51212</v>
      </c>
      <c r="D464" s="63" t="s">
        <v>1939</v>
      </c>
    </row>
    <row r="465" spans="1:4" ht="18" x14ac:dyDescent="0.35">
      <c r="A465" s="69">
        <v>51</v>
      </c>
      <c r="B465" s="58" t="str">
        <f>VLOOKUP(A465,SectorTBL[],2,FALSE)</f>
        <v>INF</v>
      </c>
      <c r="C465" s="59">
        <v>51213</v>
      </c>
      <c r="D465" s="63" t="s">
        <v>1941</v>
      </c>
    </row>
    <row r="466" spans="1:4" ht="27" x14ac:dyDescent="0.35">
      <c r="A466" s="69">
        <v>51</v>
      </c>
      <c r="B466" s="58" t="str">
        <f>VLOOKUP(A466,SectorTBL[],2,FALSE)</f>
        <v>INF</v>
      </c>
      <c r="C466" s="59">
        <v>51219</v>
      </c>
      <c r="D466" s="63" t="s">
        <v>1944</v>
      </c>
    </row>
    <row r="467" spans="1:4" ht="18" x14ac:dyDescent="0.35">
      <c r="A467" s="69">
        <v>51</v>
      </c>
      <c r="B467" s="58" t="str">
        <f>VLOOKUP(A467,SectorTBL[],2,FALSE)</f>
        <v>INF</v>
      </c>
      <c r="C467" s="59">
        <v>51223</v>
      </c>
      <c r="D467" s="63" t="s">
        <v>1948</v>
      </c>
    </row>
    <row r="468" spans="1:4" ht="18" x14ac:dyDescent="0.35">
      <c r="A468" s="69">
        <v>51</v>
      </c>
      <c r="B468" s="58" t="str">
        <f>VLOOKUP(A468,SectorTBL[],2,FALSE)</f>
        <v>INF</v>
      </c>
      <c r="C468" s="59">
        <v>51224</v>
      </c>
      <c r="D468" s="63" t="s">
        <v>1950</v>
      </c>
    </row>
    <row r="469" spans="1:4" ht="18" x14ac:dyDescent="0.35">
      <c r="A469" s="69">
        <v>51</v>
      </c>
      <c r="B469" s="58" t="str">
        <f>VLOOKUP(A469,SectorTBL[],2,FALSE)</f>
        <v>INF</v>
      </c>
      <c r="C469" s="65">
        <v>51225</v>
      </c>
      <c r="D469" s="65" t="s">
        <v>1952</v>
      </c>
    </row>
    <row r="470" spans="1:4" ht="18" x14ac:dyDescent="0.35">
      <c r="A470" s="69">
        <v>51</v>
      </c>
      <c r="B470" s="58" t="str">
        <f>VLOOKUP(A470,SectorTBL[],2,FALSE)</f>
        <v>INF</v>
      </c>
      <c r="C470" s="59">
        <v>51229</v>
      </c>
      <c r="D470" s="63" t="s">
        <v>1954</v>
      </c>
    </row>
    <row r="471" spans="1:4" ht="18" x14ac:dyDescent="0.35">
      <c r="A471" s="69">
        <v>51</v>
      </c>
      <c r="B471" s="58" t="str">
        <f>VLOOKUP(A471,SectorTBL[],2,FALSE)</f>
        <v>INF</v>
      </c>
      <c r="C471" s="59">
        <v>51511</v>
      </c>
      <c r="D471" s="63" t="s">
        <v>1958</v>
      </c>
    </row>
    <row r="472" spans="1:4" ht="18" x14ac:dyDescent="0.35">
      <c r="A472" s="69">
        <v>51</v>
      </c>
      <c r="B472" s="58" t="str">
        <f>VLOOKUP(A472,SectorTBL[],2,FALSE)</f>
        <v>INF</v>
      </c>
      <c r="C472" s="59">
        <v>51512</v>
      </c>
      <c r="D472" s="63" t="s">
        <v>1961</v>
      </c>
    </row>
    <row r="473" spans="1:4" ht="18" x14ac:dyDescent="0.35">
      <c r="A473" s="69">
        <v>51</v>
      </c>
      <c r="B473" s="58" t="str">
        <f>VLOOKUP(A473,SectorTBL[],2,FALSE)</f>
        <v>INF</v>
      </c>
      <c r="C473" s="59">
        <v>51521</v>
      </c>
      <c r="D473" s="63" t="s">
        <v>1964</v>
      </c>
    </row>
    <row r="474" spans="1:4" ht="18" x14ac:dyDescent="0.35">
      <c r="A474" s="69">
        <v>51</v>
      </c>
      <c r="B474" s="58" t="str">
        <f>VLOOKUP(A474,SectorTBL[],2,FALSE)</f>
        <v>INF</v>
      </c>
      <c r="C474" s="65">
        <v>51731</v>
      </c>
      <c r="D474" s="65" t="s">
        <v>1968</v>
      </c>
    </row>
    <row r="475" spans="1:4" ht="18" x14ac:dyDescent="0.35">
      <c r="A475" s="69">
        <v>51</v>
      </c>
      <c r="B475" s="58" t="str">
        <f>VLOOKUP(A475,SectorTBL[],2,FALSE)</f>
        <v>INF</v>
      </c>
      <c r="C475" s="59">
        <v>51741</v>
      </c>
      <c r="D475" s="63" t="s">
        <v>1972</v>
      </c>
    </row>
    <row r="476" spans="1:4" ht="18" x14ac:dyDescent="0.35">
      <c r="A476" s="69">
        <v>51</v>
      </c>
      <c r="B476" s="58" t="str">
        <f>VLOOKUP(A476,SectorTBL[],2,FALSE)</f>
        <v>INF</v>
      </c>
      <c r="C476" s="59">
        <v>51791</v>
      </c>
      <c r="D476" s="63" t="s">
        <v>1975</v>
      </c>
    </row>
    <row r="477" spans="1:4" ht="18" x14ac:dyDescent="0.35">
      <c r="A477" s="69">
        <v>51</v>
      </c>
      <c r="B477" s="58" t="str">
        <f>VLOOKUP(A477,SectorTBL[],2,FALSE)</f>
        <v>INF</v>
      </c>
      <c r="C477" s="59">
        <v>51821</v>
      </c>
      <c r="D477" s="63" t="s">
        <v>1980</v>
      </c>
    </row>
    <row r="478" spans="1:4" ht="18" x14ac:dyDescent="0.35">
      <c r="A478" s="69">
        <v>51</v>
      </c>
      <c r="B478" s="58" t="str">
        <f>VLOOKUP(A478,SectorTBL[],2,FALSE)</f>
        <v>INF</v>
      </c>
      <c r="C478" s="59">
        <v>51911</v>
      </c>
      <c r="D478" s="63" t="s">
        <v>1984</v>
      </c>
    </row>
    <row r="479" spans="1:4" ht="18" x14ac:dyDescent="0.35">
      <c r="A479" s="69">
        <v>51</v>
      </c>
      <c r="B479" s="58" t="str">
        <f>VLOOKUP(A479,SectorTBL[],2,FALSE)</f>
        <v>INF</v>
      </c>
      <c r="C479" s="59">
        <v>51912</v>
      </c>
      <c r="D479" s="63" t="s">
        <v>1986</v>
      </c>
    </row>
    <row r="480" spans="1:4" ht="27" x14ac:dyDescent="0.35">
      <c r="A480" s="69">
        <v>51</v>
      </c>
      <c r="B480" s="58" t="str">
        <f>VLOOKUP(A480,SectorTBL[],2,FALSE)</f>
        <v>INF</v>
      </c>
      <c r="C480" s="59">
        <v>51913</v>
      </c>
      <c r="D480" s="63" t="s">
        <v>1988</v>
      </c>
    </row>
    <row r="481" spans="1:4" ht="18" x14ac:dyDescent="0.35">
      <c r="A481" s="69">
        <v>51</v>
      </c>
      <c r="B481" s="58" t="str">
        <f>VLOOKUP(A481,SectorTBL[],2,FALSE)</f>
        <v>INF</v>
      </c>
      <c r="C481" s="59">
        <v>51919</v>
      </c>
      <c r="D481" s="63" t="s">
        <v>1990</v>
      </c>
    </row>
    <row r="482" spans="1:4" ht="18" x14ac:dyDescent="0.35">
      <c r="A482" s="69">
        <v>51</v>
      </c>
      <c r="B482" s="58" t="str">
        <f>VLOOKUP(A482,SectorTBL[],2,FALSE)</f>
        <v>INF</v>
      </c>
      <c r="C482" s="59">
        <v>511110</v>
      </c>
      <c r="D482" s="59" t="s">
        <v>1922</v>
      </c>
    </row>
    <row r="483" spans="1:4" ht="18" x14ac:dyDescent="0.35">
      <c r="A483" s="69">
        <v>51</v>
      </c>
      <c r="B483" s="58" t="str">
        <f>VLOOKUP(A483,SectorTBL[],2,FALSE)</f>
        <v>INF</v>
      </c>
      <c r="C483" s="59">
        <v>511120</v>
      </c>
      <c r="D483" s="59" t="s">
        <v>1924</v>
      </c>
    </row>
    <row r="484" spans="1:4" ht="18" x14ac:dyDescent="0.35">
      <c r="A484" s="69">
        <v>51</v>
      </c>
      <c r="B484" s="58" t="str">
        <f>VLOOKUP(A484,SectorTBL[],2,FALSE)</f>
        <v>INF</v>
      </c>
      <c r="C484" s="59">
        <v>511130</v>
      </c>
      <c r="D484" s="63" t="s">
        <v>1926</v>
      </c>
    </row>
    <row r="485" spans="1:4" ht="18" x14ac:dyDescent="0.35">
      <c r="A485" s="69">
        <v>51</v>
      </c>
      <c r="B485" s="58" t="str">
        <f>VLOOKUP(A485,SectorTBL[],2,FALSE)</f>
        <v>INF</v>
      </c>
      <c r="C485" s="59">
        <v>511140</v>
      </c>
      <c r="D485" s="59" t="s">
        <v>1928</v>
      </c>
    </row>
    <row r="486" spans="1:4" ht="18" x14ac:dyDescent="0.35">
      <c r="A486" s="69">
        <v>51</v>
      </c>
      <c r="B486" s="58" t="str">
        <f>VLOOKUP(A486,SectorTBL[],2,FALSE)</f>
        <v>INF</v>
      </c>
      <c r="C486" s="59">
        <v>511191</v>
      </c>
      <c r="D486" s="59" t="s">
        <v>1930</v>
      </c>
    </row>
    <row r="487" spans="1:4" ht="18" x14ac:dyDescent="0.35">
      <c r="A487" s="69">
        <v>51</v>
      </c>
      <c r="B487" s="58" t="str">
        <f>VLOOKUP(A487,SectorTBL[],2,FALSE)</f>
        <v>INF</v>
      </c>
      <c r="C487" s="59">
        <v>511199</v>
      </c>
      <c r="D487" s="59" t="s">
        <v>1931</v>
      </c>
    </row>
    <row r="488" spans="1:4" ht="18" x14ac:dyDescent="0.35">
      <c r="A488" s="69">
        <v>51</v>
      </c>
      <c r="B488" s="58" t="str">
        <f>VLOOKUP(A488,SectorTBL[],2,FALSE)</f>
        <v>INF</v>
      </c>
      <c r="C488" s="59">
        <v>511210</v>
      </c>
      <c r="D488" s="63" t="s">
        <v>1934</v>
      </c>
    </row>
    <row r="489" spans="1:4" ht="18" x14ac:dyDescent="0.35">
      <c r="A489" s="69">
        <v>51</v>
      </c>
      <c r="B489" s="58" t="str">
        <f>VLOOKUP(A489,SectorTBL[],2,FALSE)</f>
        <v>INF</v>
      </c>
      <c r="C489" s="59">
        <v>512110</v>
      </c>
      <c r="D489" s="59" t="s">
        <v>1938</v>
      </c>
    </row>
    <row r="490" spans="1:4" ht="18" x14ac:dyDescent="0.35">
      <c r="A490" s="69">
        <v>51</v>
      </c>
      <c r="B490" s="58" t="str">
        <f>VLOOKUP(A490,SectorTBL[],2,FALSE)</f>
        <v>INF</v>
      </c>
      <c r="C490" s="59">
        <v>512120</v>
      </c>
      <c r="D490" s="63" t="s">
        <v>1940</v>
      </c>
    </row>
    <row r="491" spans="1:4" ht="18" x14ac:dyDescent="0.35">
      <c r="A491" s="69">
        <v>51</v>
      </c>
      <c r="B491" s="58" t="str">
        <f>VLOOKUP(A491,SectorTBL[],2,FALSE)</f>
        <v>INF</v>
      </c>
      <c r="C491" s="64">
        <v>512131</v>
      </c>
      <c r="D491" s="64" t="s">
        <v>1942</v>
      </c>
    </row>
    <row r="492" spans="1:4" ht="18" x14ac:dyDescent="0.35">
      <c r="A492" s="69">
        <v>51</v>
      </c>
      <c r="B492" s="58" t="str">
        <f>VLOOKUP(A492,SectorTBL[],2,FALSE)</f>
        <v>INF</v>
      </c>
      <c r="C492" s="59">
        <v>512132</v>
      </c>
      <c r="D492" s="59" t="s">
        <v>1943</v>
      </c>
    </row>
    <row r="493" spans="1:4" ht="25" x14ac:dyDescent="0.35">
      <c r="A493" s="69">
        <v>51</v>
      </c>
      <c r="B493" s="58" t="str">
        <f>VLOOKUP(A493,SectorTBL[],2,FALSE)</f>
        <v>INF</v>
      </c>
      <c r="C493" s="59">
        <v>512191</v>
      </c>
      <c r="D493" s="59" t="s">
        <v>1945</v>
      </c>
    </row>
    <row r="494" spans="1:4" ht="18" x14ac:dyDescent="0.35">
      <c r="A494" s="69">
        <v>51</v>
      </c>
      <c r="B494" s="58" t="str">
        <f>VLOOKUP(A494,SectorTBL[],2,FALSE)</f>
        <v>INF</v>
      </c>
      <c r="C494" s="59">
        <v>512199</v>
      </c>
      <c r="D494" s="63" t="s">
        <v>1946</v>
      </c>
    </row>
    <row r="495" spans="1:4" ht="18" x14ac:dyDescent="0.35">
      <c r="A495" s="69">
        <v>51</v>
      </c>
      <c r="B495" s="58" t="str">
        <f>VLOOKUP(A495,SectorTBL[],2,FALSE)</f>
        <v>INF</v>
      </c>
      <c r="C495" s="59">
        <v>512230</v>
      </c>
      <c r="D495" s="63" t="s">
        <v>1949</v>
      </c>
    </row>
    <row r="496" spans="1:4" ht="18" x14ac:dyDescent="0.35">
      <c r="A496" s="69">
        <v>51</v>
      </c>
      <c r="B496" s="58" t="str">
        <f>VLOOKUP(A496,SectorTBL[],2,FALSE)</f>
        <v>INF</v>
      </c>
      <c r="C496" s="59">
        <v>512240</v>
      </c>
      <c r="D496" s="63" t="s">
        <v>1951</v>
      </c>
    </row>
    <row r="497" spans="1:4" ht="18" x14ac:dyDescent="0.35">
      <c r="A497" s="69">
        <v>51</v>
      </c>
      <c r="B497" s="58" t="str">
        <f>VLOOKUP(A497,SectorTBL[],2,FALSE)</f>
        <v>INF</v>
      </c>
      <c r="C497" s="65">
        <v>512250</v>
      </c>
      <c r="D497" s="65" t="s">
        <v>1953</v>
      </c>
    </row>
    <row r="498" spans="1:4" ht="18" x14ac:dyDescent="0.35">
      <c r="A498" s="69">
        <v>51</v>
      </c>
      <c r="B498" s="58" t="str">
        <f>VLOOKUP(A498,SectorTBL[],2,FALSE)</f>
        <v>INF</v>
      </c>
      <c r="C498" s="59">
        <v>512290</v>
      </c>
      <c r="D498" s="63" t="s">
        <v>1955</v>
      </c>
    </row>
    <row r="499" spans="1:4" ht="18" x14ac:dyDescent="0.35">
      <c r="A499" s="69">
        <v>51</v>
      </c>
      <c r="B499" s="58" t="str">
        <f>VLOOKUP(A499,SectorTBL[],2,FALSE)</f>
        <v>INF</v>
      </c>
      <c r="C499" s="59">
        <v>515111</v>
      </c>
      <c r="D499" s="59" t="s">
        <v>1959</v>
      </c>
    </row>
    <row r="500" spans="1:4" ht="18" x14ac:dyDescent="0.35">
      <c r="A500" s="69">
        <v>51</v>
      </c>
      <c r="B500" s="58" t="str">
        <f>VLOOKUP(A500,SectorTBL[],2,FALSE)</f>
        <v>INF</v>
      </c>
      <c r="C500" s="59">
        <v>515112</v>
      </c>
      <c r="D500" s="59" t="s">
        <v>1960</v>
      </c>
    </row>
    <row r="501" spans="1:4" ht="18" x14ac:dyDescent="0.35">
      <c r="A501" s="69">
        <v>51</v>
      </c>
      <c r="B501" s="58" t="str">
        <f>VLOOKUP(A501,SectorTBL[],2,FALSE)</f>
        <v>INF</v>
      </c>
      <c r="C501" s="59">
        <v>515120</v>
      </c>
      <c r="D501" s="63" t="s">
        <v>1962</v>
      </c>
    </row>
    <row r="502" spans="1:4" ht="18" x14ac:dyDescent="0.35">
      <c r="A502" s="69">
        <v>51</v>
      </c>
      <c r="B502" s="58" t="str">
        <f>VLOOKUP(A502,SectorTBL[],2,FALSE)</f>
        <v>INF</v>
      </c>
      <c r="C502" s="59">
        <v>515210</v>
      </c>
      <c r="D502" s="63" t="s">
        <v>1965</v>
      </c>
    </row>
    <row r="503" spans="1:4" ht="18" x14ac:dyDescent="0.35">
      <c r="A503" s="69">
        <v>51</v>
      </c>
      <c r="B503" s="58" t="str">
        <f>VLOOKUP(A503,SectorTBL[],2,FALSE)</f>
        <v>INF</v>
      </c>
      <c r="C503" s="65">
        <v>517311</v>
      </c>
      <c r="D503" s="65" t="s">
        <v>1969</v>
      </c>
    </row>
    <row r="504" spans="1:4" ht="25" x14ac:dyDescent="0.35">
      <c r="A504" s="69">
        <v>51</v>
      </c>
      <c r="B504" s="58" t="str">
        <f>VLOOKUP(A504,SectorTBL[],2,FALSE)</f>
        <v>INF</v>
      </c>
      <c r="C504" s="65">
        <v>517312</v>
      </c>
      <c r="D504" s="65" t="s">
        <v>1970</v>
      </c>
    </row>
    <row r="505" spans="1:4" ht="18" x14ac:dyDescent="0.35">
      <c r="A505" s="69">
        <v>51</v>
      </c>
      <c r="B505" s="58" t="str">
        <f>VLOOKUP(A505,SectorTBL[],2,FALSE)</f>
        <v>INF</v>
      </c>
      <c r="C505" s="59">
        <v>517410</v>
      </c>
      <c r="D505" s="63" t="s">
        <v>1973</v>
      </c>
    </row>
    <row r="506" spans="1:4" ht="18" x14ac:dyDescent="0.35">
      <c r="A506" s="69">
        <v>51</v>
      </c>
      <c r="B506" s="58" t="str">
        <f>VLOOKUP(A506,SectorTBL[],2,FALSE)</f>
        <v>INF</v>
      </c>
      <c r="C506" s="59">
        <v>517911</v>
      </c>
      <c r="D506" s="59" t="s">
        <v>1976</v>
      </c>
    </row>
    <row r="507" spans="1:4" ht="18" x14ac:dyDescent="0.35">
      <c r="A507" s="69">
        <v>51</v>
      </c>
      <c r="B507" s="58" t="str">
        <f>VLOOKUP(A507,SectorTBL[],2,FALSE)</f>
        <v>INF</v>
      </c>
      <c r="C507" s="59">
        <v>517919</v>
      </c>
      <c r="D507" s="59" t="s">
        <v>1977</v>
      </c>
    </row>
    <row r="508" spans="1:4" ht="18" x14ac:dyDescent="0.35">
      <c r="A508" s="69">
        <v>51</v>
      </c>
      <c r="B508" s="58" t="str">
        <f>VLOOKUP(A508,SectorTBL[],2,FALSE)</f>
        <v>INF</v>
      </c>
      <c r="C508" s="59">
        <v>518210</v>
      </c>
      <c r="D508" s="63" t="s">
        <v>1981</v>
      </c>
    </row>
    <row r="509" spans="1:4" ht="18" x14ac:dyDescent="0.35">
      <c r="A509" s="69">
        <v>51</v>
      </c>
      <c r="B509" s="58" t="str">
        <f>VLOOKUP(A509,SectorTBL[],2,FALSE)</f>
        <v>INF</v>
      </c>
      <c r="C509" s="59">
        <v>519110</v>
      </c>
      <c r="D509" s="63" t="s">
        <v>1985</v>
      </c>
    </row>
    <row r="510" spans="1:4" ht="18" x14ac:dyDescent="0.35">
      <c r="A510" s="69">
        <v>51</v>
      </c>
      <c r="B510" s="58" t="str">
        <f>VLOOKUP(A510,SectorTBL[],2,FALSE)</f>
        <v>INF</v>
      </c>
      <c r="C510" s="59">
        <v>519120</v>
      </c>
      <c r="D510" s="59" t="s">
        <v>1987</v>
      </c>
    </row>
    <row r="511" spans="1:4" ht="25" x14ac:dyDescent="0.35">
      <c r="A511" s="69">
        <v>51</v>
      </c>
      <c r="B511" s="58" t="str">
        <f>VLOOKUP(A511,SectorTBL[],2,FALSE)</f>
        <v>INF</v>
      </c>
      <c r="C511" s="59">
        <v>519130</v>
      </c>
      <c r="D511" s="63" t="s">
        <v>1989</v>
      </c>
    </row>
    <row r="512" spans="1:4" ht="18" x14ac:dyDescent="0.35">
      <c r="A512" s="69">
        <v>51</v>
      </c>
      <c r="B512" s="58" t="str">
        <f>VLOOKUP(A512,SectorTBL[],2,FALSE)</f>
        <v>INF</v>
      </c>
      <c r="C512" s="59">
        <v>519190</v>
      </c>
      <c r="D512" s="63" t="s">
        <v>1991</v>
      </c>
    </row>
    <row r="513" spans="1:4" ht="18" x14ac:dyDescent="0.35">
      <c r="A513" s="69">
        <v>52</v>
      </c>
      <c r="B513" s="58" t="str">
        <f>VLOOKUP(A513,SectorTBL[],2,FALSE)</f>
        <v>FI</v>
      </c>
      <c r="C513" s="60">
        <v>521</v>
      </c>
      <c r="D513" s="60" t="s">
        <v>1992</v>
      </c>
    </row>
    <row r="514" spans="1:4" ht="33" x14ac:dyDescent="0.35">
      <c r="A514" s="69">
        <v>52</v>
      </c>
      <c r="B514" s="58" t="str">
        <f>VLOOKUP(A514,SectorTBL[],2,FALSE)</f>
        <v>FI</v>
      </c>
      <c r="C514" s="60">
        <v>522</v>
      </c>
      <c r="D514" s="60" t="s">
        <v>1996</v>
      </c>
    </row>
    <row r="515" spans="1:4" ht="48.5" x14ac:dyDescent="0.35">
      <c r="A515" s="69">
        <v>52</v>
      </c>
      <c r="B515" s="58" t="str">
        <f>VLOOKUP(A515,SectorTBL[],2,FALSE)</f>
        <v>FI</v>
      </c>
      <c r="C515" s="60">
        <v>523</v>
      </c>
      <c r="D515" s="60" t="s">
        <v>2015</v>
      </c>
    </row>
    <row r="516" spans="1:4" ht="33" x14ac:dyDescent="0.35">
      <c r="A516" s="69">
        <v>52</v>
      </c>
      <c r="B516" s="58" t="str">
        <f>VLOOKUP(A516,SectorTBL[],2,FALSE)</f>
        <v>FI</v>
      </c>
      <c r="C516" s="60">
        <v>524</v>
      </c>
      <c r="D516" s="60" t="s">
        <v>2031</v>
      </c>
    </row>
    <row r="517" spans="1:4" ht="31" x14ac:dyDescent="0.35">
      <c r="A517" s="69">
        <v>52</v>
      </c>
      <c r="B517" s="58" t="str">
        <f>VLOOKUP(A517,SectorTBL[],2,FALSE)</f>
        <v>FI</v>
      </c>
      <c r="C517" s="60">
        <v>525</v>
      </c>
      <c r="D517" s="60" t="s">
        <v>2047</v>
      </c>
    </row>
    <row r="518" spans="1:4" ht="18" x14ac:dyDescent="0.35">
      <c r="A518" s="69">
        <v>52</v>
      </c>
      <c r="B518" s="58" t="str">
        <f>VLOOKUP(A518,SectorTBL[],2,FALSE)</f>
        <v>FI</v>
      </c>
      <c r="C518" s="61">
        <v>5211</v>
      </c>
      <c r="D518" s="61" t="s">
        <v>1993</v>
      </c>
    </row>
    <row r="519" spans="1:4" ht="18" x14ac:dyDescent="0.35">
      <c r="A519" s="69">
        <v>52</v>
      </c>
      <c r="B519" s="58" t="str">
        <f>VLOOKUP(A519,SectorTBL[],2,FALSE)</f>
        <v>FI</v>
      </c>
      <c r="C519" s="61">
        <v>5221</v>
      </c>
      <c r="D519" s="61" t="s">
        <v>1997</v>
      </c>
    </row>
    <row r="520" spans="1:4" ht="18" x14ac:dyDescent="0.35">
      <c r="A520" s="69">
        <v>52</v>
      </c>
      <c r="B520" s="58" t="str">
        <f>VLOOKUP(A520,SectorTBL[],2,FALSE)</f>
        <v>FI</v>
      </c>
      <c r="C520" s="61">
        <v>5222</v>
      </c>
      <c r="D520" s="61" t="s">
        <v>2002</v>
      </c>
    </row>
    <row r="521" spans="1:4" ht="18" x14ac:dyDescent="0.35">
      <c r="A521" s="69">
        <v>52</v>
      </c>
      <c r="B521" s="58" t="str">
        <f>VLOOKUP(A521,SectorTBL[],2,FALSE)</f>
        <v>FI</v>
      </c>
      <c r="C521" s="61">
        <v>5223</v>
      </c>
      <c r="D521" s="61" t="s">
        <v>2011</v>
      </c>
    </row>
    <row r="522" spans="1:4" ht="28" x14ac:dyDescent="0.35">
      <c r="A522" s="69">
        <v>52</v>
      </c>
      <c r="B522" s="58" t="str">
        <f>VLOOKUP(A522,SectorTBL[],2,FALSE)</f>
        <v>FI</v>
      </c>
      <c r="C522" s="61">
        <v>5231</v>
      </c>
      <c r="D522" s="61" t="s">
        <v>2016</v>
      </c>
    </row>
    <row r="523" spans="1:4" ht="18" x14ac:dyDescent="0.35">
      <c r="A523" s="69">
        <v>52</v>
      </c>
      <c r="B523" s="58" t="str">
        <f>VLOOKUP(A523,SectorTBL[],2,FALSE)</f>
        <v>FI</v>
      </c>
      <c r="C523" s="61">
        <v>5232</v>
      </c>
      <c r="D523" s="61" t="s">
        <v>2021</v>
      </c>
    </row>
    <row r="524" spans="1:4" ht="18" x14ac:dyDescent="0.35">
      <c r="A524" s="69">
        <v>52</v>
      </c>
      <c r="B524" s="58" t="str">
        <f>VLOOKUP(A524,SectorTBL[],2,FALSE)</f>
        <v>FI</v>
      </c>
      <c r="C524" s="61">
        <v>5239</v>
      </c>
      <c r="D524" s="61" t="s">
        <v>2024</v>
      </c>
    </row>
    <row r="525" spans="1:4" ht="18" x14ac:dyDescent="0.35">
      <c r="A525" s="69">
        <v>52</v>
      </c>
      <c r="B525" s="58" t="str">
        <f>VLOOKUP(A525,SectorTBL[],2,FALSE)</f>
        <v>FI</v>
      </c>
      <c r="C525" s="61">
        <v>5241</v>
      </c>
      <c r="D525" s="61" t="s">
        <v>2032</v>
      </c>
    </row>
    <row r="526" spans="1:4" ht="28" x14ac:dyDescent="0.35">
      <c r="A526" s="69">
        <v>52</v>
      </c>
      <c r="B526" s="58" t="str">
        <f>VLOOKUP(A526,SectorTBL[],2,FALSE)</f>
        <v>FI</v>
      </c>
      <c r="C526" s="61">
        <v>5242</v>
      </c>
      <c r="D526" s="61" t="s">
        <v>2041</v>
      </c>
    </row>
    <row r="527" spans="1:4" ht="18" x14ac:dyDescent="0.35">
      <c r="A527" s="69">
        <v>52</v>
      </c>
      <c r="B527" s="58" t="str">
        <f>VLOOKUP(A527,SectorTBL[],2,FALSE)</f>
        <v>FI</v>
      </c>
      <c r="C527" s="61">
        <v>5251</v>
      </c>
      <c r="D527" s="61" t="s">
        <v>2048</v>
      </c>
    </row>
    <row r="528" spans="1:4" ht="18" x14ac:dyDescent="0.35">
      <c r="A528" s="69">
        <v>52</v>
      </c>
      <c r="B528" s="58" t="str">
        <f>VLOOKUP(A528,SectorTBL[],2,FALSE)</f>
        <v>FI</v>
      </c>
      <c r="C528" s="61">
        <v>5259</v>
      </c>
      <c r="D528" s="61" t="s">
        <v>2052</v>
      </c>
    </row>
    <row r="529" spans="1:4" ht="18" x14ac:dyDescent="0.35">
      <c r="A529" s="69">
        <v>52</v>
      </c>
      <c r="B529" s="58" t="str">
        <f>VLOOKUP(A529,SectorTBL[],2,FALSE)</f>
        <v>FI</v>
      </c>
      <c r="C529" s="59">
        <v>52111</v>
      </c>
      <c r="D529" s="63" t="s">
        <v>1994</v>
      </c>
    </row>
    <row r="530" spans="1:4" ht="18" x14ac:dyDescent="0.35">
      <c r="A530" s="69">
        <v>52</v>
      </c>
      <c r="B530" s="58" t="str">
        <f>VLOOKUP(A530,SectorTBL[],2,FALSE)</f>
        <v>FI</v>
      </c>
      <c r="C530" s="59">
        <v>52211</v>
      </c>
      <c r="D530" s="63" t="s">
        <v>1998</v>
      </c>
    </row>
    <row r="531" spans="1:4" ht="18" x14ac:dyDescent="0.35">
      <c r="A531" s="69">
        <v>52</v>
      </c>
      <c r="B531" s="58" t="str">
        <f>VLOOKUP(A531,SectorTBL[],2,FALSE)</f>
        <v>FI</v>
      </c>
      <c r="C531" s="59">
        <v>52212</v>
      </c>
      <c r="D531" s="59" t="s">
        <v>1999</v>
      </c>
    </row>
    <row r="532" spans="1:4" ht="18" x14ac:dyDescent="0.35">
      <c r="A532" s="69">
        <v>52</v>
      </c>
      <c r="B532" s="58" t="str">
        <f>VLOOKUP(A532,SectorTBL[],2,FALSE)</f>
        <v>FI</v>
      </c>
      <c r="C532" s="59">
        <v>52213</v>
      </c>
      <c r="D532" s="59" t="s">
        <v>2000</v>
      </c>
    </row>
    <row r="533" spans="1:4" ht="18" x14ac:dyDescent="0.35">
      <c r="A533" s="69">
        <v>52</v>
      </c>
      <c r="B533" s="58" t="str">
        <f>VLOOKUP(A533,SectorTBL[],2,FALSE)</f>
        <v>FI</v>
      </c>
      <c r="C533" s="59">
        <v>52219</v>
      </c>
      <c r="D533" s="59" t="s">
        <v>2001</v>
      </c>
    </row>
    <row r="534" spans="1:4" ht="18" x14ac:dyDescent="0.35">
      <c r="A534" s="69">
        <v>52</v>
      </c>
      <c r="B534" s="58" t="str">
        <f>VLOOKUP(A534,SectorTBL[],2,FALSE)</f>
        <v>FI</v>
      </c>
      <c r="C534" s="59">
        <v>52221</v>
      </c>
      <c r="D534" s="59" t="s">
        <v>2003</v>
      </c>
    </row>
    <row r="535" spans="1:4" ht="18" x14ac:dyDescent="0.35">
      <c r="A535" s="69">
        <v>52</v>
      </c>
      <c r="B535" s="58" t="str">
        <f>VLOOKUP(A535,SectorTBL[],2,FALSE)</f>
        <v>FI</v>
      </c>
      <c r="C535" s="59">
        <v>52222</v>
      </c>
      <c r="D535" s="59" t="s">
        <v>2004</v>
      </c>
    </row>
    <row r="536" spans="1:4" ht="18" x14ac:dyDescent="0.35">
      <c r="A536" s="69">
        <v>52</v>
      </c>
      <c r="B536" s="58" t="str">
        <f>VLOOKUP(A536,SectorTBL[],2,FALSE)</f>
        <v>FI</v>
      </c>
      <c r="C536" s="59">
        <v>52229</v>
      </c>
      <c r="D536" s="59" t="s">
        <v>2005</v>
      </c>
    </row>
    <row r="537" spans="1:4" ht="18" x14ac:dyDescent="0.35">
      <c r="A537" s="69">
        <v>52</v>
      </c>
      <c r="B537" s="58" t="str">
        <f>VLOOKUP(A537,SectorTBL[],2,FALSE)</f>
        <v>FI</v>
      </c>
      <c r="C537" s="59">
        <v>52231</v>
      </c>
      <c r="D537" s="59" t="s">
        <v>2012</v>
      </c>
    </row>
    <row r="538" spans="1:4" ht="25" x14ac:dyDescent="0.35">
      <c r="A538" s="69">
        <v>52</v>
      </c>
      <c r="B538" s="58" t="str">
        <f>VLOOKUP(A538,SectorTBL[],2,FALSE)</f>
        <v>FI</v>
      </c>
      <c r="C538" s="59">
        <v>52232</v>
      </c>
      <c r="D538" s="59" t="s">
        <v>2013</v>
      </c>
    </row>
    <row r="539" spans="1:4" ht="18" x14ac:dyDescent="0.35">
      <c r="A539" s="69">
        <v>52</v>
      </c>
      <c r="B539" s="58" t="str">
        <f>VLOOKUP(A539,SectorTBL[],2,FALSE)</f>
        <v>FI</v>
      </c>
      <c r="C539" s="59">
        <v>52239</v>
      </c>
      <c r="D539" s="59" t="s">
        <v>2014</v>
      </c>
    </row>
    <row r="540" spans="1:4" ht="18" x14ac:dyDescent="0.35">
      <c r="A540" s="69">
        <v>52</v>
      </c>
      <c r="B540" s="58" t="str">
        <f>VLOOKUP(A540,SectorTBL[],2,FALSE)</f>
        <v>FI</v>
      </c>
      <c r="C540" s="59">
        <v>52311</v>
      </c>
      <c r="D540" s="59" t="s">
        <v>2017</v>
      </c>
    </row>
    <row r="541" spans="1:4" ht="18" x14ac:dyDescent="0.35">
      <c r="A541" s="69">
        <v>52</v>
      </c>
      <c r="B541" s="58" t="str">
        <f>VLOOKUP(A541,SectorTBL[],2,FALSE)</f>
        <v>FI</v>
      </c>
      <c r="C541" s="59">
        <v>52312</v>
      </c>
      <c r="D541" s="59" t="s">
        <v>2018</v>
      </c>
    </row>
    <row r="542" spans="1:4" ht="18" x14ac:dyDescent="0.35">
      <c r="A542" s="69">
        <v>52</v>
      </c>
      <c r="B542" s="58" t="str">
        <f>VLOOKUP(A542,SectorTBL[],2,FALSE)</f>
        <v>FI</v>
      </c>
      <c r="C542" s="59">
        <v>52313</v>
      </c>
      <c r="D542" s="59" t="s">
        <v>2019</v>
      </c>
    </row>
    <row r="543" spans="1:4" ht="18" x14ac:dyDescent="0.35">
      <c r="A543" s="69">
        <v>52</v>
      </c>
      <c r="B543" s="58" t="str">
        <f>VLOOKUP(A543,SectorTBL[],2,FALSE)</f>
        <v>FI</v>
      </c>
      <c r="C543" s="59">
        <v>52314</v>
      </c>
      <c r="D543" s="59" t="s">
        <v>2020</v>
      </c>
    </row>
    <row r="544" spans="1:4" ht="18" x14ac:dyDescent="0.35">
      <c r="A544" s="69">
        <v>52</v>
      </c>
      <c r="B544" s="58" t="str">
        <f>VLOOKUP(A544,SectorTBL[],2,FALSE)</f>
        <v>FI</v>
      </c>
      <c r="C544" s="59">
        <v>52321</v>
      </c>
      <c r="D544" s="63" t="s">
        <v>2022</v>
      </c>
    </row>
    <row r="545" spans="1:4" ht="18" x14ac:dyDescent="0.35">
      <c r="A545" s="69">
        <v>52</v>
      </c>
      <c r="B545" s="58" t="str">
        <f>VLOOKUP(A545,SectorTBL[],2,FALSE)</f>
        <v>FI</v>
      </c>
      <c r="C545" s="59">
        <v>52391</v>
      </c>
      <c r="D545" s="59" t="s">
        <v>2025</v>
      </c>
    </row>
    <row r="546" spans="1:4" ht="18" x14ac:dyDescent="0.35">
      <c r="A546" s="69">
        <v>52</v>
      </c>
      <c r="B546" s="58" t="str">
        <f>VLOOKUP(A546,SectorTBL[],2,FALSE)</f>
        <v>FI</v>
      </c>
      <c r="C546" s="59">
        <v>52392</v>
      </c>
      <c r="D546" s="59" t="s">
        <v>2026</v>
      </c>
    </row>
    <row r="547" spans="1:4" ht="18" x14ac:dyDescent="0.35">
      <c r="A547" s="69">
        <v>52</v>
      </c>
      <c r="B547" s="58" t="str">
        <f>VLOOKUP(A547,SectorTBL[],2,FALSE)</f>
        <v>FI</v>
      </c>
      <c r="C547" s="59">
        <v>52393</v>
      </c>
      <c r="D547" s="59" t="s">
        <v>2027</v>
      </c>
    </row>
    <row r="548" spans="1:4" ht="18" x14ac:dyDescent="0.35">
      <c r="A548" s="69">
        <v>52</v>
      </c>
      <c r="B548" s="58" t="str">
        <f>VLOOKUP(A548,SectorTBL[],2,FALSE)</f>
        <v>FI</v>
      </c>
      <c r="C548" s="59">
        <v>52399</v>
      </c>
      <c r="D548" s="59" t="s">
        <v>2028</v>
      </c>
    </row>
    <row r="549" spans="1:4" ht="25" x14ac:dyDescent="0.35">
      <c r="A549" s="69">
        <v>52</v>
      </c>
      <c r="B549" s="58" t="str">
        <f>VLOOKUP(A549,SectorTBL[],2,FALSE)</f>
        <v>FI</v>
      </c>
      <c r="C549" s="59">
        <v>52411</v>
      </c>
      <c r="D549" s="59" t="s">
        <v>2033</v>
      </c>
    </row>
    <row r="550" spans="1:4" ht="25" x14ac:dyDescent="0.35">
      <c r="A550" s="69">
        <v>52</v>
      </c>
      <c r="B550" s="58" t="str">
        <f>VLOOKUP(A550,SectorTBL[],2,FALSE)</f>
        <v>FI</v>
      </c>
      <c r="C550" s="59">
        <v>52412</v>
      </c>
      <c r="D550" s="59" t="s">
        <v>2036</v>
      </c>
    </row>
    <row r="551" spans="1:4" ht="18" x14ac:dyDescent="0.35">
      <c r="A551" s="69">
        <v>52</v>
      </c>
      <c r="B551" s="58" t="str">
        <f>VLOOKUP(A551,SectorTBL[],2,FALSE)</f>
        <v>FI</v>
      </c>
      <c r="C551" s="59">
        <v>52413</v>
      </c>
      <c r="D551" s="59" t="s">
        <v>2040</v>
      </c>
    </row>
    <row r="552" spans="1:4" ht="18" x14ac:dyDescent="0.35">
      <c r="A552" s="69">
        <v>52</v>
      </c>
      <c r="B552" s="58" t="str">
        <f>VLOOKUP(A552,SectorTBL[],2,FALSE)</f>
        <v>FI</v>
      </c>
      <c r="C552" s="59">
        <v>52421</v>
      </c>
      <c r="D552" s="59" t="s">
        <v>2042</v>
      </c>
    </row>
    <row r="553" spans="1:4" ht="18" x14ac:dyDescent="0.35">
      <c r="A553" s="69">
        <v>52</v>
      </c>
      <c r="B553" s="58" t="str">
        <f>VLOOKUP(A553,SectorTBL[],2,FALSE)</f>
        <v>FI</v>
      </c>
      <c r="C553" s="59">
        <v>52429</v>
      </c>
      <c r="D553" s="59" t="s">
        <v>2043</v>
      </c>
    </row>
    <row r="554" spans="1:4" ht="18" x14ac:dyDescent="0.35">
      <c r="A554" s="69">
        <v>52</v>
      </c>
      <c r="B554" s="58" t="str">
        <f>VLOOKUP(A554,SectorTBL[],2,FALSE)</f>
        <v>FI</v>
      </c>
      <c r="C554" s="59">
        <v>52511</v>
      </c>
      <c r="D554" s="63" t="s">
        <v>2049</v>
      </c>
    </row>
    <row r="555" spans="1:4" ht="18" x14ac:dyDescent="0.35">
      <c r="A555" s="69">
        <v>52</v>
      </c>
      <c r="B555" s="58" t="str">
        <f>VLOOKUP(A555,SectorTBL[],2,FALSE)</f>
        <v>FI</v>
      </c>
      <c r="C555" s="59">
        <v>52512</v>
      </c>
      <c r="D555" s="63" t="s">
        <v>2050</v>
      </c>
    </row>
    <row r="556" spans="1:4" ht="18" x14ac:dyDescent="0.35">
      <c r="A556" s="69">
        <v>52</v>
      </c>
      <c r="B556" s="58" t="str">
        <f>VLOOKUP(A556,SectorTBL[],2,FALSE)</f>
        <v>FI</v>
      </c>
      <c r="C556" s="59">
        <v>52519</v>
      </c>
      <c r="D556" s="59" t="s">
        <v>2051</v>
      </c>
    </row>
    <row r="557" spans="1:4" ht="18" x14ac:dyDescent="0.35">
      <c r="A557" s="69">
        <v>52</v>
      </c>
      <c r="B557" s="58" t="str">
        <f>VLOOKUP(A557,SectorTBL[],2,FALSE)</f>
        <v>FI</v>
      </c>
      <c r="C557" s="59">
        <v>52591</v>
      </c>
      <c r="D557" s="59" t="s">
        <v>2053</v>
      </c>
    </row>
    <row r="558" spans="1:4" ht="18" x14ac:dyDescent="0.35">
      <c r="A558" s="69">
        <v>52</v>
      </c>
      <c r="B558" s="58" t="str">
        <f>VLOOKUP(A558,SectorTBL[],2,FALSE)</f>
        <v>FI</v>
      </c>
      <c r="C558" s="59">
        <v>52592</v>
      </c>
      <c r="D558" s="63" t="s">
        <v>2054</v>
      </c>
    </row>
    <row r="559" spans="1:4" ht="18" x14ac:dyDescent="0.35">
      <c r="A559" s="69">
        <v>52</v>
      </c>
      <c r="B559" s="58" t="str">
        <f>VLOOKUP(A559,SectorTBL[],2,FALSE)</f>
        <v>FI</v>
      </c>
      <c r="C559" s="59">
        <v>52599</v>
      </c>
      <c r="D559" s="63" t="s">
        <v>2055</v>
      </c>
    </row>
    <row r="560" spans="1:4" ht="18" x14ac:dyDescent="0.35">
      <c r="A560" s="69">
        <v>52</v>
      </c>
      <c r="B560" s="58" t="str">
        <f>VLOOKUP(A560,SectorTBL[],2,FALSE)</f>
        <v>FI</v>
      </c>
      <c r="C560" s="59">
        <v>521110</v>
      </c>
      <c r="D560" s="63" t="s">
        <v>1995</v>
      </c>
    </row>
    <row r="561" spans="1:4" ht="18" x14ac:dyDescent="0.35">
      <c r="A561" s="69">
        <v>52</v>
      </c>
      <c r="B561" s="58" t="str">
        <f>VLOOKUP(A561,SectorTBL[],2,FALSE)</f>
        <v>FI</v>
      </c>
      <c r="C561" s="59">
        <v>522110</v>
      </c>
      <c r="D561" s="59" t="s">
        <v>1998</v>
      </c>
    </row>
    <row r="562" spans="1:4" ht="18" x14ac:dyDescent="0.35">
      <c r="A562" s="69">
        <v>52</v>
      </c>
      <c r="B562" s="58" t="str">
        <f>VLOOKUP(A562,SectorTBL[],2,FALSE)</f>
        <v>FI</v>
      </c>
      <c r="C562" s="59">
        <v>522120</v>
      </c>
      <c r="D562" s="59" t="s">
        <v>1999</v>
      </c>
    </row>
    <row r="563" spans="1:4" ht="18" x14ac:dyDescent="0.35">
      <c r="A563" s="69">
        <v>52</v>
      </c>
      <c r="B563" s="58" t="str">
        <f>VLOOKUP(A563,SectorTBL[],2,FALSE)</f>
        <v>FI</v>
      </c>
      <c r="C563" s="59">
        <v>522130</v>
      </c>
      <c r="D563" s="59" t="s">
        <v>2000</v>
      </c>
    </row>
    <row r="564" spans="1:4" ht="18" x14ac:dyDescent="0.35">
      <c r="A564" s="69">
        <v>52</v>
      </c>
      <c r="B564" s="58" t="str">
        <f>VLOOKUP(A564,SectorTBL[],2,FALSE)</f>
        <v>FI</v>
      </c>
      <c r="C564" s="59">
        <v>522190</v>
      </c>
      <c r="D564" s="59" t="s">
        <v>2001</v>
      </c>
    </row>
    <row r="565" spans="1:4" ht="18" x14ac:dyDescent="0.35">
      <c r="A565" s="69">
        <v>52</v>
      </c>
      <c r="B565" s="58" t="str">
        <f>VLOOKUP(A565,SectorTBL[],2,FALSE)</f>
        <v>FI</v>
      </c>
      <c r="C565" s="59">
        <v>522210</v>
      </c>
      <c r="D565" s="59" t="s">
        <v>2003</v>
      </c>
    </row>
    <row r="566" spans="1:4" ht="18" x14ac:dyDescent="0.35">
      <c r="A566" s="69">
        <v>52</v>
      </c>
      <c r="B566" s="58" t="str">
        <f>VLOOKUP(A566,SectorTBL[],2,FALSE)</f>
        <v>FI</v>
      </c>
      <c r="C566" s="59">
        <v>522220</v>
      </c>
      <c r="D566" s="59" t="s">
        <v>2004</v>
      </c>
    </row>
    <row r="567" spans="1:4" ht="18" x14ac:dyDescent="0.35">
      <c r="A567" s="69">
        <v>52</v>
      </c>
      <c r="B567" s="58" t="str">
        <f>VLOOKUP(A567,SectorTBL[],2,FALSE)</f>
        <v>FI</v>
      </c>
      <c r="C567" s="59">
        <v>522291</v>
      </c>
      <c r="D567" s="59" t="s">
        <v>2006</v>
      </c>
    </row>
    <row r="568" spans="1:4" ht="18" x14ac:dyDescent="0.35">
      <c r="A568" s="69">
        <v>52</v>
      </c>
      <c r="B568" s="58" t="str">
        <f>VLOOKUP(A568,SectorTBL[],2,FALSE)</f>
        <v>FI</v>
      </c>
      <c r="C568" s="59">
        <v>522292</v>
      </c>
      <c r="D568" s="59" t="s">
        <v>2007</v>
      </c>
    </row>
    <row r="569" spans="1:4" ht="18" x14ac:dyDescent="0.35">
      <c r="A569" s="69">
        <v>52</v>
      </c>
      <c r="B569" s="58" t="str">
        <f>VLOOKUP(A569,SectorTBL[],2,FALSE)</f>
        <v>FI</v>
      </c>
      <c r="C569" s="59">
        <v>522293</v>
      </c>
      <c r="D569" s="59" t="s">
        <v>2008</v>
      </c>
    </row>
    <row r="570" spans="1:4" ht="18" x14ac:dyDescent="0.35">
      <c r="A570" s="69">
        <v>52</v>
      </c>
      <c r="B570" s="58" t="str">
        <f>VLOOKUP(A570,SectorTBL[],2,FALSE)</f>
        <v>FI</v>
      </c>
      <c r="C570" s="59">
        <v>522294</v>
      </c>
      <c r="D570" s="59" t="s">
        <v>2009</v>
      </c>
    </row>
    <row r="571" spans="1:4" ht="18" x14ac:dyDescent="0.35">
      <c r="A571" s="69">
        <v>52</v>
      </c>
      <c r="B571" s="58" t="str">
        <f>VLOOKUP(A571,SectorTBL[],2,FALSE)</f>
        <v>FI</v>
      </c>
      <c r="C571" s="59">
        <v>522298</v>
      </c>
      <c r="D571" s="59" t="s">
        <v>2010</v>
      </c>
    </row>
    <row r="572" spans="1:4" ht="18" x14ac:dyDescent="0.35">
      <c r="A572" s="69">
        <v>52</v>
      </c>
      <c r="B572" s="58" t="str">
        <f>VLOOKUP(A572,SectorTBL[],2,FALSE)</f>
        <v>FI</v>
      </c>
      <c r="C572" s="59">
        <v>522310</v>
      </c>
      <c r="D572" s="59" t="s">
        <v>2012</v>
      </c>
    </row>
    <row r="573" spans="1:4" ht="25" x14ac:dyDescent="0.35">
      <c r="A573" s="69">
        <v>52</v>
      </c>
      <c r="B573" s="58" t="str">
        <f>VLOOKUP(A573,SectorTBL[],2,FALSE)</f>
        <v>FI</v>
      </c>
      <c r="C573" s="59">
        <v>522320</v>
      </c>
      <c r="D573" s="63" t="s">
        <v>2013</v>
      </c>
    </row>
    <row r="574" spans="1:4" ht="18" x14ac:dyDescent="0.35">
      <c r="A574" s="69">
        <v>52</v>
      </c>
      <c r="B574" s="58" t="str">
        <f>VLOOKUP(A574,SectorTBL[],2,FALSE)</f>
        <v>FI</v>
      </c>
      <c r="C574" s="59">
        <v>522390</v>
      </c>
      <c r="D574" s="59" t="s">
        <v>2014</v>
      </c>
    </row>
    <row r="575" spans="1:4" ht="18" x14ac:dyDescent="0.35">
      <c r="A575" s="69">
        <v>52</v>
      </c>
      <c r="B575" s="58" t="str">
        <f>VLOOKUP(A575,SectorTBL[],2,FALSE)</f>
        <v>FI</v>
      </c>
      <c r="C575" s="59">
        <v>523110</v>
      </c>
      <c r="D575" s="59" t="s">
        <v>2017</v>
      </c>
    </row>
    <row r="576" spans="1:4" ht="18" x14ac:dyDescent="0.35">
      <c r="A576" s="69">
        <v>52</v>
      </c>
      <c r="B576" s="58" t="str">
        <f>VLOOKUP(A576,SectorTBL[],2,FALSE)</f>
        <v>FI</v>
      </c>
      <c r="C576" s="59">
        <v>523120</v>
      </c>
      <c r="D576" s="59" t="s">
        <v>2018</v>
      </c>
    </row>
    <row r="577" spans="1:4" ht="18" x14ac:dyDescent="0.35">
      <c r="A577" s="69">
        <v>52</v>
      </c>
      <c r="B577" s="58" t="str">
        <f>VLOOKUP(A577,SectorTBL[],2,FALSE)</f>
        <v>FI</v>
      </c>
      <c r="C577" s="59">
        <v>523130</v>
      </c>
      <c r="D577" s="59" t="s">
        <v>2019</v>
      </c>
    </row>
    <row r="578" spans="1:4" ht="18" x14ac:dyDescent="0.35">
      <c r="A578" s="69">
        <v>52</v>
      </c>
      <c r="B578" s="58" t="str">
        <f>VLOOKUP(A578,SectorTBL[],2,FALSE)</f>
        <v>FI</v>
      </c>
      <c r="C578" s="59">
        <v>523140</v>
      </c>
      <c r="D578" s="59" t="s">
        <v>2020</v>
      </c>
    </row>
    <row r="579" spans="1:4" ht="18" x14ac:dyDescent="0.35">
      <c r="A579" s="69">
        <v>52</v>
      </c>
      <c r="B579" s="58" t="str">
        <f>VLOOKUP(A579,SectorTBL[],2,FALSE)</f>
        <v>FI</v>
      </c>
      <c r="C579" s="59">
        <v>523210</v>
      </c>
      <c r="D579" s="63" t="s">
        <v>2023</v>
      </c>
    </row>
    <row r="580" spans="1:4" ht="18" x14ac:dyDescent="0.35">
      <c r="A580" s="69">
        <v>52</v>
      </c>
      <c r="B580" s="58" t="str">
        <f>VLOOKUP(A580,SectorTBL[],2,FALSE)</f>
        <v>FI</v>
      </c>
      <c r="C580" s="59">
        <v>523910</v>
      </c>
      <c r="D580" s="59" t="s">
        <v>2025</v>
      </c>
    </row>
    <row r="581" spans="1:4" ht="18" x14ac:dyDescent="0.35">
      <c r="A581" s="69">
        <v>52</v>
      </c>
      <c r="B581" s="58" t="str">
        <f>VLOOKUP(A581,SectorTBL[],2,FALSE)</f>
        <v>FI</v>
      </c>
      <c r="C581" s="59">
        <v>523920</v>
      </c>
      <c r="D581" s="59" t="s">
        <v>2026</v>
      </c>
    </row>
    <row r="582" spans="1:4" ht="18" x14ac:dyDescent="0.35">
      <c r="A582" s="69">
        <v>52</v>
      </c>
      <c r="B582" s="58" t="str">
        <f>VLOOKUP(A582,SectorTBL[],2,FALSE)</f>
        <v>FI</v>
      </c>
      <c r="C582" s="59">
        <v>523930</v>
      </c>
      <c r="D582" s="59" t="s">
        <v>2027</v>
      </c>
    </row>
    <row r="583" spans="1:4" ht="18" x14ac:dyDescent="0.35">
      <c r="A583" s="69">
        <v>52</v>
      </c>
      <c r="B583" s="58" t="str">
        <f>VLOOKUP(A583,SectorTBL[],2,FALSE)</f>
        <v>FI</v>
      </c>
      <c r="C583" s="59">
        <v>523991</v>
      </c>
      <c r="D583" s="63" t="s">
        <v>2029</v>
      </c>
    </row>
    <row r="584" spans="1:4" ht="18" x14ac:dyDescent="0.35">
      <c r="A584" s="69">
        <v>52</v>
      </c>
      <c r="B584" s="58" t="str">
        <f>VLOOKUP(A584,SectorTBL[],2,FALSE)</f>
        <v>FI</v>
      </c>
      <c r="C584" s="59">
        <v>523999</v>
      </c>
      <c r="D584" s="63" t="s">
        <v>2030</v>
      </c>
    </row>
    <row r="585" spans="1:4" ht="18" x14ac:dyDescent="0.35">
      <c r="A585" s="69">
        <v>52</v>
      </c>
      <c r="B585" s="58" t="str">
        <f>VLOOKUP(A585,SectorTBL[],2,FALSE)</f>
        <v>FI</v>
      </c>
      <c r="C585" s="59">
        <v>524113</v>
      </c>
      <c r="D585" s="59" t="s">
        <v>2034</v>
      </c>
    </row>
    <row r="586" spans="1:4" ht="18" x14ac:dyDescent="0.35">
      <c r="A586" s="69">
        <v>52</v>
      </c>
      <c r="B586" s="58" t="str">
        <f>VLOOKUP(A586,SectorTBL[],2,FALSE)</f>
        <v>FI</v>
      </c>
      <c r="C586" s="59">
        <v>524114</v>
      </c>
      <c r="D586" s="59" t="s">
        <v>2035</v>
      </c>
    </row>
    <row r="587" spans="1:4" ht="18" x14ac:dyDescent="0.35">
      <c r="A587" s="69">
        <v>52</v>
      </c>
      <c r="B587" s="58" t="str">
        <f>VLOOKUP(A587,SectorTBL[],2,FALSE)</f>
        <v>FI</v>
      </c>
      <c r="C587" s="59">
        <v>524126</v>
      </c>
      <c r="D587" s="59" t="s">
        <v>2037</v>
      </c>
    </row>
    <row r="588" spans="1:4" ht="18" x14ac:dyDescent="0.35">
      <c r="A588" s="69">
        <v>52</v>
      </c>
      <c r="B588" s="58" t="str">
        <f>VLOOKUP(A588,SectorTBL[],2,FALSE)</f>
        <v>FI</v>
      </c>
      <c r="C588" s="59">
        <v>524127</v>
      </c>
      <c r="D588" s="59" t="s">
        <v>2038</v>
      </c>
    </row>
    <row r="589" spans="1:4" ht="25" x14ac:dyDescent="0.35">
      <c r="A589" s="69">
        <v>52</v>
      </c>
      <c r="B589" s="58" t="str">
        <f>VLOOKUP(A589,SectorTBL[],2,FALSE)</f>
        <v>FI</v>
      </c>
      <c r="C589" s="59">
        <v>524128</v>
      </c>
      <c r="D589" s="59" t="s">
        <v>2039</v>
      </c>
    </row>
    <row r="590" spans="1:4" ht="18" x14ac:dyDescent="0.35">
      <c r="A590" s="69">
        <v>52</v>
      </c>
      <c r="B590" s="58" t="str">
        <f>VLOOKUP(A590,SectorTBL[],2,FALSE)</f>
        <v>FI</v>
      </c>
      <c r="C590" s="59">
        <v>524130</v>
      </c>
      <c r="D590" s="59" t="s">
        <v>2040</v>
      </c>
    </row>
    <row r="591" spans="1:4" ht="18" x14ac:dyDescent="0.35">
      <c r="A591" s="69">
        <v>52</v>
      </c>
      <c r="B591" s="58" t="str">
        <f>VLOOKUP(A591,SectorTBL[],2,FALSE)</f>
        <v>FI</v>
      </c>
      <c r="C591" s="59">
        <v>524210</v>
      </c>
      <c r="D591" s="59" t="s">
        <v>2042</v>
      </c>
    </row>
    <row r="592" spans="1:4" ht="18" x14ac:dyDescent="0.35">
      <c r="A592" s="69">
        <v>52</v>
      </c>
      <c r="B592" s="58" t="str">
        <f>VLOOKUP(A592,SectorTBL[],2,FALSE)</f>
        <v>FI</v>
      </c>
      <c r="C592" s="59">
        <v>524291</v>
      </c>
      <c r="D592" s="59" t="s">
        <v>2044</v>
      </c>
    </row>
    <row r="593" spans="1:4" ht="25" x14ac:dyDescent="0.35">
      <c r="A593" s="69">
        <v>52</v>
      </c>
      <c r="B593" s="58" t="str">
        <f>VLOOKUP(A593,SectorTBL[],2,FALSE)</f>
        <v>FI</v>
      </c>
      <c r="C593" s="59">
        <v>524292</v>
      </c>
      <c r="D593" s="59" t="s">
        <v>2045</v>
      </c>
    </row>
    <row r="594" spans="1:4" ht="18" x14ac:dyDescent="0.35">
      <c r="A594" s="69">
        <v>52</v>
      </c>
      <c r="B594" s="58" t="str">
        <f>VLOOKUP(A594,SectorTBL[],2,FALSE)</f>
        <v>FI</v>
      </c>
      <c r="C594" s="59">
        <v>524298</v>
      </c>
      <c r="D594" s="59" t="s">
        <v>2046</v>
      </c>
    </row>
    <row r="595" spans="1:4" ht="18" x14ac:dyDescent="0.35">
      <c r="A595" s="69">
        <v>52</v>
      </c>
      <c r="B595" s="58" t="str">
        <f>VLOOKUP(A595,SectorTBL[],2,FALSE)</f>
        <v>FI</v>
      </c>
      <c r="C595" s="59">
        <v>525110</v>
      </c>
      <c r="D595" s="63" t="s">
        <v>2049</v>
      </c>
    </row>
    <row r="596" spans="1:4" ht="18" x14ac:dyDescent="0.35">
      <c r="A596" s="69">
        <v>52</v>
      </c>
      <c r="B596" s="58" t="str">
        <f>VLOOKUP(A596,SectorTBL[],2,FALSE)</f>
        <v>FI</v>
      </c>
      <c r="C596" s="59">
        <v>525120</v>
      </c>
      <c r="D596" s="63" t="s">
        <v>2050</v>
      </c>
    </row>
    <row r="597" spans="1:4" ht="18" x14ac:dyDescent="0.35">
      <c r="A597" s="69">
        <v>52</v>
      </c>
      <c r="B597" s="58" t="str">
        <f>VLOOKUP(A597,SectorTBL[],2,FALSE)</f>
        <v>FI</v>
      </c>
      <c r="C597" s="59">
        <v>525190</v>
      </c>
      <c r="D597" s="59" t="s">
        <v>2051</v>
      </c>
    </row>
    <row r="598" spans="1:4" ht="18" x14ac:dyDescent="0.35">
      <c r="A598" s="69">
        <v>52</v>
      </c>
      <c r="B598" s="58" t="str">
        <f>VLOOKUP(A598,SectorTBL[],2,FALSE)</f>
        <v>FI</v>
      </c>
      <c r="C598" s="59">
        <v>525910</v>
      </c>
      <c r="D598" s="59" t="s">
        <v>2053</v>
      </c>
    </row>
    <row r="599" spans="1:4" ht="18" x14ac:dyDescent="0.35">
      <c r="A599" s="69">
        <v>52</v>
      </c>
      <c r="B599" s="58" t="str">
        <f>VLOOKUP(A599,SectorTBL[],2,FALSE)</f>
        <v>FI</v>
      </c>
      <c r="C599" s="59">
        <v>525920</v>
      </c>
      <c r="D599" s="63" t="s">
        <v>2054</v>
      </c>
    </row>
    <row r="600" spans="1:4" ht="18" x14ac:dyDescent="0.35">
      <c r="A600" s="69">
        <v>52</v>
      </c>
      <c r="B600" s="58" t="str">
        <f>VLOOKUP(A600,SectorTBL[],2,FALSE)</f>
        <v>FI</v>
      </c>
      <c r="C600" s="59">
        <v>525990</v>
      </c>
      <c r="D600" s="63" t="s">
        <v>2055</v>
      </c>
    </row>
    <row r="601" spans="1:4" ht="18" x14ac:dyDescent="0.35">
      <c r="A601" s="69">
        <v>53</v>
      </c>
      <c r="B601" s="58" t="str">
        <f>VLOOKUP(A601,SectorTBL[],2,FALSE)</f>
        <v>RE</v>
      </c>
      <c r="C601" s="60">
        <v>531</v>
      </c>
      <c r="D601" s="60" t="s">
        <v>2056</v>
      </c>
    </row>
    <row r="602" spans="1:4" ht="18" x14ac:dyDescent="0.35">
      <c r="A602" s="69">
        <v>53</v>
      </c>
      <c r="B602" s="58" t="str">
        <f>VLOOKUP(A602,SectorTBL[],2,FALSE)</f>
        <v>RE</v>
      </c>
      <c r="C602" s="60">
        <v>532</v>
      </c>
      <c r="D602" s="60" t="s">
        <v>2071</v>
      </c>
    </row>
    <row r="603" spans="1:4" ht="33" x14ac:dyDescent="0.35">
      <c r="A603" s="69">
        <v>53</v>
      </c>
      <c r="B603" s="58" t="str">
        <f>VLOOKUP(A603,SectorTBL[],2,FALSE)</f>
        <v>RE</v>
      </c>
      <c r="C603" s="60">
        <v>533</v>
      </c>
      <c r="D603" s="60" t="s">
        <v>2098</v>
      </c>
    </row>
    <row r="604" spans="1:4" ht="18" x14ac:dyDescent="0.35">
      <c r="A604" s="69">
        <v>53</v>
      </c>
      <c r="B604" s="58" t="str">
        <f>VLOOKUP(A604,SectorTBL[],2,FALSE)</f>
        <v>RE</v>
      </c>
      <c r="C604" s="61">
        <v>5311</v>
      </c>
      <c r="D604" s="61" t="s">
        <v>2057</v>
      </c>
    </row>
    <row r="605" spans="1:4" ht="18" x14ac:dyDescent="0.35">
      <c r="A605" s="69">
        <v>53</v>
      </c>
      <c r="B605" s="58" t="str">
        <f>VLOOKUP(A605,SectorTBL[],2,FALSE)</f>
        <v>RE</v>
      </c>
      <c r="C605" s="61">
        <v>5312</v>
      </c>
      <c r="D605" s="61" t="s">
        <v>2062</v>
      </c>
    </row>
    <row r="606" spans="1:4" ht="18" x14ac:dyDescent="0.35">
      <c r="A606" s="69">
        <v>53</v>
      </c>
      <c r="B606" s="58" t="str">
        <f>VLOOKUP(A606,SectorTBL[],2,FALSE)</f>
        <v>RE</v>
      </c>
      <c r="C606" s="61">
        <v>5313</v>
      </c>
      <c r="D606" s="61" t="s">
        <v>2065</v>
      </c>
    </row>
    <row r="607" spans="1:4" ht="18" x14ac:dyDescent="0.35">
      <c r="A607" s="69">
        <v>53</v>
      </c>
      <c r="B607" s="58" t="str">
        <f>VLOOKUP(A607,SectorTBL[],2,FALSE)</f>
        <v>RE</v>
      </c>
      <c r="C607" s="61">
        <v>5321</v>
      </c>
      <c r="D607" s="61" t="s">
        <v>2072</v>
      </c>
    </row>
    <row r="608" spans="1:4" ht="18" x14ac:dyDescent="0.35">
      <c r="A608" s="69">
        <v>53</v>
      </c>
      <c r="B608" s="58" t="str">
        <f>VLOOKUP(A608,SectorTBL[],2,FALSE)</f>
        <v>RE</v>
      </c>
      <c r="C608" s="61">
        <v>5322</v>
      </c>
      <c r="D608" s="61" t="s">
        <v>2078</v>
      </c>
    </row>
    <row r="609" spans="1:4" ht="18" x14ac:dyDescent="0.35">
      <c r="A609" s="69">
        <v>53</v>
      </c>
      <c r="B609" s="58" t="str">
        <f>VLOOKUP(A609,SectorTBL[],2,FALSE)</f>
        <v>RE</v>
      </c>
      <c r="C609" s="61">
        <v>5323</v>
      </c>
      <c r="D609" s="61" t="s">
        <v>2087</v>
      </c>
    </row>
    <row r="610" spans="1:4" ht="28" x14ac:dyDescent="0.35">
      <c r="A610" s="69">
        <v>53</v>
      </c>
      <c r="B610" s="58" t="str">
        <f>VLOOKUP(A610,SectorTBL[],2,FALSE)</f>
        <v>RE</v>
      </c>
      <c r="C610" s="61">
        <v>5324</v>
      </c>
      <c r="D610" s="61" t="s">
        <v>2090</v>
      </c>
    </row>
    <row r="611" spans="1:4" ht="28" x14ac:dyDescent="0.35">
      <c r="A611" s="69">
        <v>53</v>
      </c>
      <c r="B611" s="58" t="str">
        <f>VLOOKUP(A611,SectorTBL[],2,FALSE)</f>
        <v>RE</v>
      </c>
      <c r="C611" s="61">
        <v>5331</v>
      </c>
      <c r="D611" s="61" t="s">
        <v>2099</v>
      </c>
    </row>
    <row r="612" spans="1:4" ht="18" x14ac:dyDescent="0.35">
      <c r="A612" s="69">
        <v>53</v>
      </c>
      <c r="B612" s="58" t="str">
        <f>VLOOKUP(A612,SectorTBL[],2,FALSE)</f>
        <v>RE</v>
      </c>
      <c r="C612" s="59">
        <v>53111</v>
      </c>
      <c r="D612" s="59" t="s">
        <v>2058</v>
      </c>
    </row>
    <row r="613" spans="1:4" ht="25" x14ac:dyDescent="0.35">
      <c r="A613" s="69">
        <v>53</v>
      </c>
      <c r="B613" s="58" t="str">
        <f>VLOOKUP(A613,SectorTBL[],2,FALSE)</f>
        <v>RE</v>
      </c>
      <c r="C613" s="59">
        <v>53112</v>
      </c>
      <c r="D613" s="59" t="s">
        <v>2059</v>
      </c>
    </row>
    <row r="614" spans="1:4" ht="25" x14ac:dyDescent="0.35">
      <c r="A614" s="69">
        <v>53</v>
      </c>
      <c r="B614" s="58" t="str">
        <f>VLOOKUP(A614,SectorTBL[],2,FALSE)</f>
        <v>RE</v>
      </c>
      <c r="C614" s="59">
        <v>53113</v>
      </c>
      <c r="D614" s="59" t="s">
        <v>2060</v>
      </c>
    </row>
    <row r="615" spans="1:4" ht="18" x14ac:dyDescent="0.35">
      <c r="A615" s="69">
        <v>53</v>
      </c>
      <c r="B615" s="58" t="str">
        <f>VLOOKUP(A615,SectorTBL[],2,FALSE)</f>
        <v>RE</v>
      </c>
      <c r="C615" s="59">
        <v>53119</v>
      </c>
      <c r="D615" s="59" t="s">
        <v>2061</v>
      </c>
    </row>
    <row r="616" spans="1:4" ht="18" x14ac:dyDescent="0.35">
      <c r="A616" s="69">
        <v>53</v>
      </c>
      <c r="B616" s="58" t="str">
        <f>VLOOKUP(A616,SectorTBL[],2,FALSE)</f>
        <v>RE</v>
      </c>
      <c r="C616" s="59">
        <v>53121</v>
      </c>
      <c r="D616" s="63" t="s">
        <v>2063</v>
      </c>
    </row>
    <row r="617" spans="1:4" ht="18" x14ac:dyDescent="0.35">
      <c r="A617" s="69">
        <v>53</v>
      </c>
      <c r="B617" s="58" t="str">
        <f>VLOOKUP(A617,SectorTBL[],2,FALSE)</f>
        <v>RE</v>
      </c>
      <c r="C617" s="59">
        <v>53131</v>
      </c>
      <c r="D617" s="59" t="s">
        <v>2066</v>
      </c>
    </row>
    <row r="618" spans="1:4" ht="18" x14ac:dyDescent="0.35">
      <c r="A618" s="69">
        <v>53</v>
      </c>
      <c r="B618" s="58" t="str">
        <f>VLOOKUP(A618,SectorTBL[],2,FALSE)</f>
        <v>RE</v>
      </c>
      <c r="C618" s="59">
        <v>53132</v>
      </c>
      <c r="D618" s="59" t="s">
        <v>2069</v>
      </c>
    </row>
    <row r="619" spans="1:4" ht="18" x14ac:dyDescent="0.35">
      <c r="A619" s="69">
        <v>53</v>
      </c>
      <c r="B619" s="58" t="str">
        <f>VLOOKUP(A619,SectorTBL[],2,FALSE)</f>
        <v>RE</v>
      </c>
      <c r="C619" s="59">
        <v>53139</v>
      </c>
      <c r="D619" s="59" t="s">
        <v>2070</v>
      </c>
    </row>
    <row r="620" spans="1:4" ht="18" x14ac:dyDescent="0.35">
      <c r="A620" s="69">
        <v>53</v>
      </c>
      <c r="B620" s="58" t="str">
        <f>VLOOKUP(A620,SectorTBL[],2,FALSE)</f>
        <v>RE</v>
      </c>
      <c r="C620" s="59">
        <v>53211</v>
      </c>
      <c r="D620" s="63" t="s">
        <v>2073</v>
      </c>
    </row>
    <row r="621" spans="1:4" ht="27" x14ac:dyDescent="0.35">
      <c r="A621" s="69">
        <v>53</v>
      </c>
      <c r="B621" s="58" t="str">
        <f>VLOOKUP(A621,SectorTBL[],2,FALSE)</f>
        <v>RE</v>
      </c>
      <c r="C621" s="59">
        <v>53212</v>
      </c>
      <c r="D621" s="63" t="s">
        <v>2076</v>
      </c>
    </row>
    <row r="622" spans="1:4" ht="18" x14ac:dyDescent="0.35">
      <c r="A622" s="69">
        <v>53</v>
      </c>
      <c r="B622" s="58" t="str">
        <f>VLOOKUP(A622,SectorTBL[],2,FALSE)</f>
        <v>RE</v>
      </c>
      <c r="C622" s="59">
        <v>53221</v>
      </c>
      <c r="D622" s="63" t="s">
        <v>2079</v>
      </c>
    </row>
    <row r="623" spans="1:4" ht="18" x14ac:dyDescent="0.35">
      <c r="A623" s="69">
        <v>53</v>
      </c>
      <c r="B623" s="58" t="str">
        <f>VLOOKUP(A623,SectorTBL[],2,FALSE)</f>
        <v>RE</v>
      </c>
      <c r="C623" s="65">
        <v>53228</v>
      </c>
      <c r="D623" s="65" t="s">
        <v>2081</v>
      </c>
    </row>
    <row r="624" spans="1:4" ht="18" x14ac:dyDescent="0.35">
      <c r="A624" s="69">
        <v>53</v>
      </c>
      <c r="B624" s="58" t="str">
        <f>VLOOKUP(A624,SectorTBL[],2,FALSE)</f>
        <v>RE</v>
      </c>
      <c r="C624" s="59">
        <v>53231</v>
      </c>
      <c r="D624" s="63" t="s">
        <v>2088</v>
      </c>
    </row>
    <row r="625" spans="1:4" ht="27" x14ac:dyDescent="0.35">
      <c r="A625" s="69">
        <v>53</v>
      </c>
      <c r="B625" s="58" t="str">
        <f>VLOOKUP(A625,SectorTBL[],2,FALSE)</f>
        <v>RE</v>
      </c>
      <c r="C625" s="59">
        <v>53241</v>
      </c>
      <c r="D625" s="63" t="s">
        <v>2091</v>
      </c>
    </row>
    <row r="626" spans="1:4" ht="27" x14ac:dyDescent="0.35">
      <c r="A626" s="69">
        <v>53</v>
      </c>
      <c r="B626" s="58" t="str">
        <f>VLOOKUP(A626,SectorTBL[],2,FALSE)</f>
        <v>RE</v>
      </c>
      <c r="C626" s="59">
        <v>53242</v>
      </c>
      <c r="D626" s="63" t="s">
        <v>2094</v>
      </c>
    </row>
    <row r="627" spans="1:4" ht="27" x14ac:dyDescent="0.35">
      <c r="A627" s="69">
        <v>53</v>
      </c>
      <c r="B627" s="58" t="str">
        <f>VLOOKUP(A627,SectorTBL[],2,FALSE)</f>
        <v>RE</v>
      </c>
      <c r="C627" s="59">
        <v>53249</v>
      </c>
      <c r="D627" s="63" t="s">
        <v>2096</v>
      </c>
    </row>
    <row r="628" spans="1:4" ht="27" x14ac:dyDescent="0.35">
      <c r="A628" s="69">
        <v>53</v>
      </c>
      <c r="B628" s="58" t="str">
        <f>VLOOKUP(A628,SectorTBL[],2,FALSE)</f>
        <v>RE</v>
      </c>
      <c r="C628" s="59">
        <v>53311</v>
      </c>
      <c r="D628" s="63" t="s">
        <v>2100</v>
      </c>
    </row>
    <row r="629" spans="1:4" ht="18" x14ac:dyDescent="0.35">
      <c r="A629" s="69">
        <v>53</v>
      </c>
      <c r="B629" s="58" t="str">
        <f>VLOOKUP(A629,SectorTBL[],2,FALSE)</f>
        <v>RE</v>
      </c>
      <c r="C629" s="59">
        <v>531110</v>
      </c>
      <c r="D629" s="59" t="s">
        <v>2058</v>
      </c>
    </row>
    <row r="630" spans="1:4" ht="25" x14ac:dyDescent="0.35">
      <c r="A630" s="69">
        <v>53</v>
      </c>
      <c r="B630" s="58" t="str">
        <f>VLOOKUP(A630,SectorTBL[],2,FALSE)</f>
        <v>RE</v>
      </c>
      <c r="C630" s="59">
        <v>531120</v>
      </c>
      <c r="D630" s="59" t="s">
        <v>2059</v>
      </c>
    </row>
    <row r="631" spans="1:4" ht="25" x14ac:dyDescent="0.35">
      <c r="A631" s="69">
        <v>53</v>
      </c>
      <c r="B631" s="58" t="str">
        <f>VLOOKUP(A631,SectorTBL[],2,FALSE)</f>
        <v>RE</v>
      </c>
      <c r="C631" s="59">
        <v>531130</v>
      </c>
      <c r="D631" s="59" t="s">
        <v>2060</v>
      </c>
    </row>
    <row r="632" spans="1:4" ht="18" x14ac:dyDescent="0.35">
      <c r="A632" s="69">
        <v>53</v>
      </c>
      <c r="B632" s="58" t="str">
        <f>VLOOKUP(A632,SectorTBL[],2,FALSE)</f>
        <v>RE</v>
      </c>
      <c r="C632" s="59">
        <v>531190</v>
      </c>
      <c r="D632" s="59" t="s">
        <v>2061</v>
      </c>
    </row>
    <row r="633" spans="1:4" ht="18" x14ac:dyDescent="0.35">
      <c r="A633" s="69">
        <v>53</v>
      </c>
      <c r="B633" s="58" t="str">
        <f>VLOOKUP(A633,SectorTBL[],2,FALSE)</f>
        <v>RE</v>
      </c>
      <c r="C633" s="59">
        <v>531210</v>
      </c>
      <c r="D633" s="63" t="s">
        <v>2064</v>
      </c>
    </row>
    <row r="634" spans="1:4" ht="18" x14ac:dyDescent="0.35">
      <c r="A634" s="69">
        <v>53</v>
      </c>
      <c r="B634" s="58" t="str">
        <f>VLOOKUP(A634,SectorTBL[],2,FALSE)</f>
        <v>RE</v>
      </c>
      <c r="C634" s="59">
        <v>531311</v>
      </c>
      <c r="D634" s="59" t="s">
        <v>2067</v>
      </c>
    </row>
    <row r="635" spans="1:4" ht="18" x14ac:dyDescent="0.35">
      <c r="A635" s="69">
        <v>53</v>
      </c>
      <c r="B635" s="58" t="str">
        <f>VLOOKUP(A635,SectorTBL[],2,FALSE)</f>
        <v>RE</v>
      </c>
      <c r="C635" s="59">
        <v>531312</v>
      </c>
      <c r="D635" s="59" t="s">
        <v>2068</v>
      </c>
    </row>
    <row r="636" spans="1:4" ht="18" x14ac:dyDescent="0.35">
      <c r="A636" s="69">
        <v>53</v>
      </c>
      <c r="B636" s="58" t="str">
        <f>VLOOKUP(A636,SectorTBL[],2,FALSE)</f>
        <v>RE</v>
      </c>
      <c r="C636" s="59">
        <v>531320</v>
      </c>
      <c r="D636" s="59" t="s">
        <v>2069</v>
      </c>
    </row>
    <row r="637" spans="1:4" ht="18" x14ac:dyDescent="0.35">
      <c r="A637" s="69">
        <v>53</v>
      </c>
      <c r="B637" s="58" t="str">
        <f>VLOOKUP(A637,SectorTBL[],2,FALSE)</f>
        <v>RE</v>
      </c>
      <c r="C637" s="59">
        <v>531390</v>
      </c>
      <c r="D637" s="59" t="s">
        <v>2070</v>
      </c>
    </row>
    <row r="638" spans="1:4" ht="18" x14ac:dyDescent="0.35">
      <c r="A638" s="69">
        <v>53</v>
      </c>
      <c r="B638" s="58" t="str">
        <f>VLOOKUP(A638,SectorTBL[],2,FALSE)</f>
        <v>RE</v>
      </c>
      <c r="C638" s="59">
        <v>532111</v>
      </c>
      <c r="D638" s="59" t="s">
        <v>2074</v>
      </c>
    </row>
    <row r="639" spans="1:4" ht="18" x14ac:dyDescent="0.35">
      <c r="A639" s="69">
        <v>53</v>
      </c>
      <c r="B639" s="58" t="str">
        <f>VLOOKUP(A639,SectorTBL[],2,FALSE)</f>
        <v>RE</v>
      </c>
      <c r="C639" s="59">
        <v>532112</v>
      </c>
      <c r="D639" s="59" t="s">
        <v>2075</v>
      </c>
    </row>
    <row r="640" spans="1:4" ht="25" x14ac:dyDescent="0.35">
      <c r="A640" s="69">
        <v>53</v>
      </c>
      <c r="B640" s="58" t="str">
        <f>VLOOKUP(A640,SectorTBL[],2,FALSE)</f>
        <v>RE</v>
      </c>
      <c r="C640" s="59">
        <v>532120</v>
      </c>
      <c r="D640" s="59" t="s">
        <v>2077</v>
      </c>
    </row>
    <row r="641" spans="1:4" ht="18" x14ac:dyDescent="0.35">
      <c r="A641" s="69">
        <v>53</v>
      </c>
      <c r="B641" s="58" t="str">
        <f>VLOOKUP(A641,SectorTBL[],2,FALSE)</f>
        <v>RE</v>
      </c>
      <c r="C641" s="59">
        <v>532210</v>
      </c>
      <c r="D641" s="63" t="s">
        <v>2080</v>
      </c>
    </row>
    <row r="642" spans="1:4" ht="18" x14ac:dyDescent="0.35">
      <c r="A642" s="69">
        <v>53</v>
      </c>
      <c r="B642" s="58" t="str">
        <f>VLOOKUP(A642,SectorTBL[],2,FALSE)</f>
        <v>RE</v>
      </c>
      <c r="C642" s="65">
        <v>532281</v>
      </c>
      <c r="D642" s="65" t="s">
        <v>2082</v>
      </c>
    </row>
    <row r="643" spans="1:4" ht="18" x14ac:dyDescent="0.35">
      <c r="A643" s="69">
        <v>53</v>
      </c>
      <c r="B643" s="58" t="str">
        <f>VLOOKUP(A643,SectorTBL[],2,FALSE)</f>
        <v>RE</v>
      </c>
      <c r="C643" s="65">
        <v>532282</v>
      </c>
      <c r="D643" s="65" t="s">
        <v>2083</v>
      </c>
    </row>
    <row r="644" spans="1:4" ht="18" x14ac:dyDescent="0.35">
      <c r="A644" s="69">
        <v>53</v>
      </c>
      <c r="B644" s="58" t="str">
        <f>VLOOKUP(A644,SectorTBL[],2,FALSE)</f>
        <v>RE</v>
      </c>
      <c r="C644" s="65">
        <v>532283</v>
      </c>
      <c r="D644" s="65" t="s">
        <v>2084</v>
      </c>
    </row>
    <row r="645" spans="1:4" ht="18" x14ac:dyDescent="0.35">
      <c r="A645" s="69">
        <v>53</v>
      </c>
      <c r="B645" s="58" t="str">
        <f>VLOOKUP(A645,SectorTBL[],2,FALSE)</f>
        <v>RE</v>
      </c>
      <c r="C645" s="65">
        <v>532284</v>
      </c>
      <c r="D645" s="65" t="s">
        <v>2085</v>
      </c>
    </row>
    <row r="646" spans="1:4" ht="18" x14ac:dyDescent="0.35">
      <c r="A646" s="69">
        <v>53</v>
      </c>
      <c r="B646" s="58" t="str">
        <f>VLOOKUP(A646,SectorTBL[],2,FALSE)</f>
        <v>RE</v>
      </c>
      <c r="C646" s="65">
        <v>532289</v>
      </c>
      <c r="D646" s="65" t="s">
        <v>2086</v>
      </c>
    </row>
    <row r="647" spans="1:4" ht="18" x14ac:dyDescent="0.35">
      <c r="A647" s="69">
        <v>53</v>
      </c>
      <c r="B647" s="58" t="str">
        <f>VLOOKUP(A647,SectorTBL[],2,FALSE)</f>
        <v>RE</v>
      </c>
      <c r="C647" s="59">
        <v>532310</v>
      </c>
      <c r="D647" s="63" t="s">
        <v>2089</v>
      </c>
    </row>
    <row r="648" spans="1:4" ht="25" x14ac:dyDescent="0.35">
      <c r="A648" s="69">
        <v>53</v>
      </c>
      <c r="B648" s="58" t="str">
        <f>VLOOKUP(A648,SectorTBL[],2,FALSE)</f>
        <v>RE</v>
      </c>
      <c r="C648" s="59">
        <v>532411</v>
      </c>
      <c r="D648" s="63" t="s">
        <v>2092</v>
      </c>
    </row>
    <row r="649" spans="1:4" ht="25" x14ac:dyDescent="0.35">
      <c r="A649" s="69">
        <v>53</v>
      </c>
      <c r="B649" s="58" t="str">
        <f>VLOOKUP(A649,SectorTBL[],2,FALSE)</f>
        <v>RE</v>
      </c>
      <c r="C649" s="59">
        <v>532412</v>
      </c>
      <c r="D649" s="63" t="s">
        <v>2093</v>
      </c>
    </row>
    <row r="650" spans="1:4" ht="25" x14ac:dyDescent="0.35">
      <c r="A650" s="69">
        <v>53</v>
      </c>
      <c r="B650" s="58" t="str">
        <f>VLOOKUP(A650,SectorTBL[],2,FALSE)</f>
        <v>RE</v>
      </c>
      <c r="C650" s="59">
        <v>532420</v>
      </c>
      <c r="D650" s="63" t="s">
        <v>2095</v>
      </c>
    </row>
    <row r="651" spans="1:4" ht="25" x14ac:dyDescent="0.35">
      <c r="A651" s="69">
        <v>53</v>
      </c>
      <c r="B651" s="58" t="str">
        <f>VLOOKUP(A651,SectorTBL[],2,FALSE)</f>
        <v>RE</v>
      </c>
      <c r="C651" s="59">
        <v>532490</v>
      </c>
      <c r="D651" s="59" t="s">
        <v>2097</v>
      </c>
    </row>
    <row r="652" spans="1:4" ht="25" x14ac:dyDescent="0.35">
      <c r="A652" s="69">
        <v>53</v>
      </c>
      <c r="B652" s="58" t="str">
        <f>VLOOKUP(A652,SectorTBL[],2,FALSE)</f>
        <v>RE</v>
      </c>
      <c r="C652" s="59">
        <v>533110</v>
      </c>
      <c r="D652" s="63" t="s">
        <v>2101</v>
      </c>
    </row>
    <row r="653" spans="1:4" ht="33" x14ac:dyDescent="0.35">
      <c r="A653" s="69">
        <v>54</v>
      </c>
      <c r="B653" s="58" t="str">
        <f>VLOOKUP(A653,SectorTBL[],2,FALSE)</f>
        <v>PST</v>
      </c>
      <c r="C653" s="60">
        <v>541</v>
      </c>
      <c r="D653" s="60" t="s">
        <v>2102</v>
      </c>
    </row>
    <row r="654" spans="1:4" ht="18" x14ac:dyDescent="0.35">
      <c r="A654" s="69">
        <v>54</v>
      </c>
      <c r="B654" s="58" t="str">
        <f>VLOOKUP(A654,SectorTBL[],2,FALSE)</f>
        <v>PST</v>
      </c>
      <c r="C654" s="61">
        <v>5411</v>
      </c>
      <c r="D654" s="61" t="s">
        <v>2103</v>
      </c>
    </row>
    <row r="655" spans="1:4" ht="28" x14ac:dyDescent="0.35">
      <c r="A655" s="69">
        <v>54</v>
      </c>
      <c r="B655" s="58" t="str">
        <f>VLOOKUP(A655,SectorTBL[],2,FALSE)</f>
        <v>PST</v>
      </c>
      <c r="C655" s="61">
        <v>5412</v>
      </c>
      <c r="D655" s="61" t="s">
        <v>2111</v>
      </c>
    </row>
    <row r="656" spans="1:4" ht="28" x14ac:dyDescent="0.35">
      <c r="A656" s="69">
        <v>54</v>
      </c>
      <c r="B656" s="58" t="str">
        <f>VLOOKUP(A656,SectorTBL[],2,FALSE)</f>
        <v>PST</v>
      </c>
      <c r="C656" s="61">
        <v>5413</v>
      </c>
      <c r="D656" s="61" t="s">
        <v>2117</v>
      </c>
    </row>
    <row r="657" spans="1:4" ht="18" x14ac:dyDescent="0.35">
      <c r="A657" s="69">
        <v>54</v>
      </c>
      <c r="B657" s="58" t="str">
        <f>VLOOKUP(A657,SectorTBL[],2,FALSE)</f>
        <v>PST</v>
      </c>
      <c r="C657" s="61">
        <v>5414</v>
      </c>
      <c r="D657" s="61" t="s">
        <v>2134</v>
      </c>
    </row>
    <row r="658" spans="1:4" ht="28" x14ac:dyDescent="0.35">
      <c r="A658" s="69">
        <v>54</v>
      </c>
      <c r="B658" s="58" t="str">
        <f>VLOOKUP(A658,SectorTBL[],2,FALSE)</f>
        <v>PST</v>
      </c>
      <c r="C658" s="61">
        <v>5415</v>
      </c>
      <c r="D658" s="61" t="s">
        <v>2143</v>
      </c>
    </row>
    <row r="659" spans="1:4" ht="28" x14ac:dyDescent="0.35">
      <c r="A659" s="69">
        <v>54</v>
      </c>
      <c r="B659" s="58" t="str">
        <f>VLOOKUP(A659,SectorTBL[],2,FALSE)</f>
        <v>PST</v>
      </c>
      <c r="C659" s="61">
        <v>5416</v>
      </c>
      <c r="D659" s="61" t="s">
        <v>2149</v>
      </c>
    </row>
    <row r="660" spans="1:4" ht="28" x14ac:dyDescent="0.35">
      <c r="A660" s="69">
        <v>54</v>
      </c>
      <c r="B660" s="58" t="str">
        <f>VLOOKUP(A660,SectorTBL[],2,FALSE)</f>
        <v>PST</v>
      </c>
      <c r="C660" s="61">
        <v>5417</v>
      </c>
      <c r="D660" s="61" t="s">
        <v>2160</v>
      </c>
    </row>
    <row r="661" spans="1:4" ht="28" x14ac:dyDescent="0.35">
      <c r="A661" s="69">
        <v>54</v>
      </c>
      <c r="B661" s="58" t="str">
        <f>VLOOKUP(A661,SectorTBL[],2,FALSE)</f>
        <v>PST</v>
      </c>
      <c r="C661" s="61">
        <v>5418</v>
      </c>
      <c r="D661" s="61" t="s">
        <v>2167</v>
      </c>
    </row>
    <row r="662" spans="1:4" ht="28" x14ac:dyDescent="0.35">
      <c r="A662" s="69">
        <v>54</v>
      </c>
      <c r="B662" s="58" t="str">
        <f>VLOOKUP(A662,SectorTBL[],2,FALSE)</f>
        <v>PST</v>
      </c>
      <c r="C662" s="61">
        <v>5419</v>
      </c>
      <c r="D662" s="61" t="s">
        <v>2184</v>
      </c>
    </row>
    <row r="663" spans="1:4" ht="18" x14ac:dyDescent="0.35">
      <c r="A663" s="69">
        <v>54</v>
      </c>
      <c r="B663" s="58" t="str">
        <f>VLOOKUP(A663,SectorTBL[],2,FALSE)</f>
        <v>PST</v>
      </c>
      <c r="C663" s="59">
        <v>54111</v>
      </c>
      <c r="D663" s="63" t="s">
        <v>2104</v>
      </c>
    </row>
    <row r="664" spans="1:4" ht="18" x14ac:dyDescent="0.35">
      <c r="A664" s="69">
        <v>54</v>
      </c>
      <c r="B664" s="58" t="str">
        <f>VLOOKUP(A664,SectorTBL[],2,FALSE)</f>
        <v>PST</v>
      </c>
      <c r="C664" s="59">
        <v>54112</v>
      </c>
      <c r="D664" s="63" t="s">
        <v>2106</v>
      </c>
    </row>
    <row r="665" spans="1:4" ht="18" x14ac:dyDescent="0.35">
      <c r="A665" s="69">
        <v>54</v>
      </c>
      <c r="B665" s="58" t="str">
        <f>VLOOKUP(A665,SectorTBL[],2,FALSE)</f>
        <v>PST</v>
      </c>
      <c r="C665" s="59">
        <v>54119</v>
      </c>
      <c r="D665" s="63" t="s">
        <v>2108</v>
      </c>
    </row>
    <row r="666" spans="1:4" ht="27" x14ac:dyDescent="0.35">
      <c r="A666" s="69">
        <v>54</v>
      </c>
      <c r="B666" s="58" t="str">
        <f>VLOOKUP(A666,SectorTBL[],2,FALSE)</f>
        <v>PST</v>
      </c>
      <c r="C666" s="59">
        <v>54121</v>
      </c>
      <c r="D666" s="63" t="s">
        <v>2112</v>
      </c>
    </row>
    <row r="667" spans="1:4" ht="18" x14ac:dyDescent="0.35">
      <c r="A667" s="69">
        <v>54</v>
      </c>
      <c r="B667" s="58" t="str">
        <f>VLOOKUP(A667,SectorTBL[],2,FALSE)</f>
        <v>PST</v>
      </c>
      <c r="C667" s="59">
        <v>54131</v>
      </c>
      <c r="D667" s="63" t="s">
        <v>2118</v>
      </c>
    </row>
    <row r="668" spans="1:4" ht="18" x14ac:dyDescent="0.35">
      <c r="A668" s="69">
        <v>54</v>
      </c>
      <c r="B668" s="58" t="str">
        <f>VLOOKUP(A668,SectorTBL[],2,FALSE)</f>
        <v>PST</v>
      </c>
      <c r="C668" s="59">
        <v>54132</v>
      </c>
      <c r="D668" s="63" t="s">
        <v>2120</v>
      </c>
    </row>
    <row r="669" spans="1:4" ht="18" x14ac:dyDescent="0.35">
      <c r="A669" s="69">
        <v>54</v>
      </c>
      <c r="B669" s="58" t="str">
        <f>VLOOKUP(A669,SectorTBL[],2,FALSE)</f>
        <v>PST</v>
      </c>
      <c r="C669" s="59">
        <v>54133</v>
      </c>
      <c r="D669" s="63" t="s">
        <v>2122</v>
      </c>
    </row>
    <row r="670" spans="1:4" ht="18" x14ac:dyDescent="0.35">
      <c r="A670" s="69">
        <v>54</v>
      </c>
      <c r="B670" s="58" t="str">
        <f>VLOOKUP(A670,SectorTBL[],2,FALSE)</f>
        <v>PST</v>
      </c>
      <c r="C670" s="59">
        <v>54134</v>
      </c>
      <c r="D670" s="63" t="s">
        <v>2124</v>
      </c>
    </row>
    <row r="671" spans="1:4" ht="18" x14ac:dyDescent="0.35">
      <c r="A671" s="69">
        <v>54</v>
      </c>
      <c r="B671" s="58" t="str">
        <f>VLOOKUP(A671,SectorTBL[],2,FALSE)</f>
        <v>PST</v>
      </c>
      <c r="C671" s="59">
        <v>54135</v>
      </c>
      <c r="D671" s="63" t="s">
        <v>2126</v>
      </c>
    </row>
    <row r="672" spans="1:4" ht="18" x14ac:dyDescent="0.35">
      <c r="A672" s="69">
        <v>54</v>
      </c>
      <c r="B672" s="58" t="str">
        <f>VLOOKUP(A672,SectorTBL[],2,FALSE)</f>
        <v>PST</v>
      </c>
      <c r="C672" s="59">
        <v>54136</v>
      </c>
      <c r="D672" s="63" t="s">
        <v>2128</v>
      </c>
    </row>
    <row r="673" spans="1:4" ht="27" x14ac:dyDescent="0.35">
      <c r="A673" s="69">
        <v>54</v>
      </c>
      <c r="B673" s="58" t="str">
        <f>VLOOKUP(A673,SectorTBL[],2,FALSE)</f>
        <v>PST</v>
      </c>
      <c r="C673" s="59">
        <v>54137</v>
      </c>
      <c r="D673" s="63" t="s">
        <v>2130</v>
      </c>
    </row>
    <row r="674" spans="1:4" ht="18" x14ac:dyDescent="0.35">
      <c r="A674" s="69">
        <v>54</v>
      </c>
      <c r="B674" s="58" t="str">
        <f>VLOOKUP(A674,SectorTBL[],2,FALSE)</f>
        <v>PST</v>
      </c>
      <c r="C674" s="59">
        <v>54138</v>
      </c>
      <c r="D674" s="63" t="s">
        <v>2132</v>
      </c>
    </row>
    <row r="675" spans="1:4" ht="18" x14ac:dyDescent="0.35">
      <c r="A675" s="69">
        <v>54</v>
      </c>
      <c r="B675" s="58" t="str">
        <f>VLOOKUP(A675,SectorTBL[],2,FALSE)</f>
        <v>PST</v>
      </c>
      <c r="C675" s="59">
        <v>54141</v>
      </c>
      <c r="D675" s="63" t="s">
        <v>2135</v>
      </c>
    </row>
    <row r="676" spans="1:4" ht="18" x14ac:dyDescent="0.35">
      <c r="A676" s="69">
        <v>54</v>
      </c>
      <c r="B676" s="58" t="str">
        <f>VLOOKUP(A676,SectorTBL[],2,FALSE)</f>
        <v>PST</v>
      </c>
      <c r="C676" s="59">
        <v>54142</v>
      </c>
      <c r="D676" s="63" t="s">
        <v>2137</v>
      </c>
    </row>
    <row r="677" spans="1:4" ht="18" x14ac:dyDescent="0.35">
      <c r="A677" s="69">
        <v>54</v>
      </c>
      <c r="B677" s="58" t="str">
        <f>VLOOKUP(A677,SectorTBL[],2,FALSE)</f>
        <v>PST</v>
      </c>
      <c r="C677" s="59">
        <v>54143</v>
      </c>
      <c r="D677" s="63" t="s">
        <v>2139</v>
      </c>
    </row>
    <row r="678" spans="1:4" ht="18" x14ac:dyDescent="0.35">
      <c r="A678" s="69">
        <v>54</v>
      </c>
      <c r="B678" s="58" t="str">
        <f>VLOOKUP(A678,SectorTBL[],2,FALSE)</f>
        <v>PST</v>
      </c>
      <c r="C678" s="59">
        <v>54149</v>
      </c>
      <c r="D678" s="63" t="s">
        <v>2141</v>
      </c>
    </row>
    <row r="679" spans="1:4" ht="18" x14ac:dyDescent="0.35">
      <c r="A679" s="69">
        <v>54</v>
      </c>
      <c r="B679" s="58" t="str">
        <f>VLOOKUP(A679,SectorTBL[],2,FALSE)</f>
        <v>PST</v>
      </c>
      <c r="C679" s="59">
        <v>54151</v>
      </c>
      <c r="D679" s="63" t="s">
        <v>2144</v>
      </c>
    </row>
    <row r="680" spans="1:4" ht="18" x14ac:dyDescent="0.35">
      <c r="A680" s="69">
        <v>54</v>
      </c>
      <c r="B680" s="58" t="str">
        <f>VLOOKUP(A680,SectorTBL[],2,FALSE)</f>
        <v>PST</v>
      </c>
      <c r="C680" s="59">
        <v>54161</v>
      </c>
      <c r="D680" s="63" t="s">
        <v>2150</v>
      </c>
    </row>
    <row r="681" spans="1:4" ht="18" x14ac:dyDescent="0.35">
      <c r="A681" s="69">
        <v>54</v>
      </c>
      <c r="B681" s="58" t="str">
        <f>VLOOKUP(A681,SectorTBL[],2,FALSE)</f>
        <v>PST</v>
      </c>
      <c r="C681" s="59">
        <v>54162</v>
      </c>
      <c r="D681" s="63" t="s">
        <v>2156</v>
      </c>
    </row>
    <row r="682" spans="1:4" ht="27" x14ac:dyDescent="0.35">
      <c r="A682" s="69">
        <v>54</v>
      </c>
      <c r="B682" s="58" t="str">
        <f>VLOOKUP(A682,SectorTBL[],2,FALSE)</f>
        <v>PST</v>
      </c>
      <c r="C682" s="59">
        <v>54169</v>
      </c>
      <c r="D682" s="63" t="s">
        <v>2158</v>
      </c>
    </row>
    <row r="683" spans="1:4" ht="27" x14ac:dyDescent="0.35">
      <c r="A683" s="69">
        <v>54</v>
      </c>
      <c r="B683" s="58" t="str">
        <f>VLOOKUP(A683,SectorTBL[],2,FALSE)</f>
        <v>PST</v>
      </c>
      <c r="C683" s="59">
        <v>54171</v>
      </c>
      <c r="D683" s="63" t="s">
        <v>2161</v>
      </c>
    </row>
    <row r="684" spans="1:4" ht="27" x14ac:dyDescent="0.35">
      <c r="A684" s="69">
        <v>54</v>
      </c>
      <c r="B684" s="58" t="str">
        <f>VLOOKUP(A684,SectorTBL[],2,FALSE)</f>
        <v>PST</v>
      </c>
      <c r="C684" s="59">
        <v>54172</v>
      </c>
      <c r="D684" s="63" t="s">
        <v>2165</v>
      </c>
    </row>
    <row r="685" spans="1:4" ht="18" x14ac:dyDescent="0.35">
      <c r="A685" s="69">
        <v>54</v>
      </c>
      <c r="B685" s="58" t="str">
        <f>VLOOKUP(A685,SectorTBL[],2,FALSE)</f>
        <v>PST</v>
      </c>
      <c r="C685" s="59">
        <v>54181</v>
      </c>
      <c r="D685" s="63" t="s">
        <v>2168</v>
      </c>
    </row>
    <row r="686" spans="1:4" ht="18" x14ac:dyDescent="0.35">
      <c r="A686" s="69">
        <v>54</v>
      </c>
      <c r="B686" s="58" t="str">
        <f>VLOOKUP(A686,SectorTBL[],2,FALSE)</f>
        <v>PST</v>
      </c>
      <c r="C686" s="59">
        <v>54182</v>
      </c>
      <c r="D686" s="63" t="s">
        <v>2170</v>
      </c>
    </row>
    <row r="687" spans="1:4" ht="18" x14ac:dyDescent="0.35">
      <c r="A687" s="69">
        <v>54</v>
      </c>
      <c r="B687" s="58" t="str">
        <f>VLOOKUP(A687,SectorTBL[],2,FALSE)</f>
        <v>PST</v>
      </c>
      <c r="C687" s="59">
        <v>54183</v>
      </c>
      <c r="D687" s="63" t="s">
        <v>2172</v>
      </c>
    </row>
    <row r="688" spans="1:4" ht="18" x14ac:dyDescent="0.35">
      <c r="A688" s="69">
        <v>54</v>
      </c>
      <c r="B688" s="58" t="str">
        <f>VLOOKUP(A688,SectorTBL[],2,FALSE)</f>
        <v>PST</v>
      </c>
      <c r="C688" s="59">
        <v>54184</v>
      </c>
      <c r="D688" s="63" t="s">
        <v>2174</v>
      </c>
    </row>
    <row r="689" spans="1:4" ht="18" x14ac:dyDescent="0.35">
      <c r="A689" s="69">
        <v>54</v>
      </c>
      <c r="B689" s="58" t="str">
        <f>VLOOKUP(A689,SectorTBL[],2,FALSE)</f>
        <v>PST</v>
      </c>
      <c r="C689" s="59">
        <v>54185</v>
      </c>
      <c r="D689" s="63" t="s">
        <v>2176</v>
      </c>
    </row>
    <row r="690" spans="1:4" ht="18" x14ac:dyDescent="0.35">
      <c r="A690" s="69">
        <v>54</v>
      </c>
      <c r="B690" s="58" t="str">
        <f>VLOOKUP(A690,SectorTBL[],2,FALSE)</f>
        <v>PST</v>
      </c>
      <c r="C690" s="59">
        <v>54186</v>
      </c>
      <c r="D690" s="63" t="s">
        <v>2178</v>
      </c>
    </row>
    <row r="691" spans="1:4" ht="18" x14ac:dyDescent="0.35">
      <c r="A691" s="69">
        <v>54</v>
      </c>
      <c r="B691" s="58" t="str">
        <f>VLOOKUP(A691,SectorTBL[],2,FALSE)</f>
        <v>PST</v>
      </c>
      <c r="C691" s="59">
        <v>54187</v>
      </c>
      <c r="D691" s="63" t="s">
        <v>2180</v>
      </c>
    </row>
    <row r="692" spans="1:4" ht="18" x14ac:dyDescent="0.35">
      <c r="A692" s="69">
        <v>54</v>
      </c>
      <c r="B692" s="58" t="str">
        <f>VLOOKUP(A692,SectorTBL[],2,FALSE)</f>
        <v>PST</v>
      </c>
      <c r="C692" s="59">
        <v>54189</v>
      </c>
      <c r="D692" s="63" t="s">
        <v>2182</v>
      </c>
    </row>
    <row r="693" spans="1:4" ht="18" x14ac:dyDescent="0.35">
      <c r="A693" s="69">
        <v>54</v>
      </c>
      <c r="B693" s="58" t="str">
        <f>VLOOKUP(A693,SectorTBL[],2,FALSE)</f>
        <v>PST</v>
      </c>
      <c r="C693" s="59">
        <v>54191</v>
      </c>
      <c r="D693" s="63" t="s">
        <v>2185</v>
      </c>
    </row>
    <row r="694" spans="1:4" ht="18" x14ac:dyDescent="0.35">
      <c r="A694" s="69">
        <v>54</v>
      </c>
      <c r="B694" s="58" t="str">
        <f>VLOOKUP(A694,SectorTBL[],2,FALSE)</f>
        <v>PST</v>
      </c>
      <c r="C694" s="59">
        <v>54192</v>
      </c>
      <c r="D694" s="63" t="s">
        <v>2187</v>
      </c>
    </row>
    <row r="695" spans="1:4" ht="18" x14ac:dyDescent="0.35">
      <c r="A695" s="69">
        <v>54</v>
      </c>
      <c r="B695" s="58" t="str">
        <f>VLOOKUP(A695,SectorTBL[],2,FALSE)</f>
        <v>PST</v>
      </c>
      <c r="C695" s="59">
        <v>54193</v>
      </c>
      <c r="D695" s="63" t="s">
        <v>2190</v>
      </c>
    </row>
    <row r="696" spans="1:4" ht="18" x14ac:dyDescent="0.35">
      <c r="A696" s="69">
        <v>54</v>
      </c>
      <c r="B696" s="58" t="str">
        <f>VLOOKUP(A696,SectorTBL[],2,FALSE)</f>
        <v>PST</v>
      </c>
      <c r="C696" s="59">
        <v>54194</v>
      </c>
      <c r="D696" s="63" t="s">
        <v>2192</v>
      </c>
    </row>
    <row r="697" spans="1:4" ht="27" x14ac:dyDescent="0.35">
      <c r="A697" s="69">
        <v>54</v>
      </c>
      <c r="B697" s="58" t="str">
        <f>VLOOKUP(A697,SectorTBL[],2,FALSE)</f>
        <v>PST</v>
      </c>
      <c r="C697" s="59">
        <v>54199</v>
      </c>
      <c r="D697" s="63" t="s">
        <v>2194</v>
      </c>
    </row>
    <row r="698" spans="1:4" ht="18" x14ac:dyDescent="0.35">
      <c r="A698" s="69">
        <v>54</v>
      </c>
      <c r="B698" s="58" t="str">
        <f>VLOOKUP(A698,SectorTBL[],2,FALSE)</f>
        <v>PST</v>
      </c>
      <c r="C698" s="59">
        <v>541110</v>
      </c>
      <c r="D698" s="63" t="s">
        <v>2105</v>
      </c>
    </row>
    <row r="699" spans="1:4" ht="18" x14ac:dyDescent="0.35">
      <c r="A699" s="69">
        <v>54</v>
      </c>
      <c r="B699" s="58" t="str">
        <f>VLOOKUP(A699,SectorTBL[],2,FALSE)</f>
        <v>PST</v>
      </c>
      <c r="C699" s="59">
        <v>541120</v>
      </c>
      <c r="D699" s="63" t="s">
        <v>2107</v>
      </c>
    </row>
    <row r="700" spans="1:4" ht="18" x14ac:dyDescent="0.35">
      <c r="A700" s="69">
        <v>54</v>
      </c>
      <c r="B700" s="58" t="str">
        <f>VLOOKUP(A700,SectorTBL[],2,FALSE)</f>
        <v>PST</v>
      </c>
      <c r="C700" s="59">
        <v>541191</v>
      </c>
      <c r="D700" s="59" t="s">
        <v>2109</v>
      </c>
    </row>
    <row r="701" spans="1:4" ht="18" x14ac:dyDescent="0.35">
      <c r="A701" s="69">
        <v>54</v>
      </c>
      <c r="B701" s="58" t="str">
        <f>VLOOKUP(A701,SectorTBL[],2,FALSE)</f>
        <v>PST</v>
      </c>
      <c r="C701" s="59">
        <v>541199</v>
      </c>
      <c r="D701" s="59" t="s">
        <v>2110</v>
      </c>
    </row>
    <row r="702" spans="1:4" ht="18" x14ac:dyDescent="0.35">
      <c r="A702" s="69">
        <v>54</v>
      </c>
      <c r="B702" s="58" t="str">
        <f>VLOOKUP(A702,SectorTBL[],2,FALSE)</f>
        <v>PST</v>
      </c>
      <c r="C702" s="59">
        <v>541211</v>
      </c>
      <c r="D702" s="59" t="s">
        <v>2113</v>
      </c>
    </row>
    <row r="703" spans="1:4" ht="18" x14ac:dyDescent="0.35">
      <c r="A703" s="69">
        <v>54</v>
      </c>
      <c r="B703" s="58" t="str">
        <f>VLOOKUP(A703,SectorTBL[],2,FALSE)</f>
        <v>PST</v>
      </c>
      <c r="C703" s="59">
        <v>541213</v>
      </c>
      <c r="D703" s="59" t="s">
        <v>2114</v>
      </c>
    </row>
    <row r="704" spans="1:4" ht="18" x14ac:dyDescent="0.35">
      <c r="A704" s="69">
        <v>54</v>
      </c>
      <c r="B704" s="58" t="str">
        <f>VLOOKUP(A704,SectorTBL[],2,FALSE)</f>
        <v>PST</v>
      </c>
      <c r="C704" s="59">
        <v>541214</v>
      </c>
      <c r="D704" s="59" t="s">
        <v>2115</v>
      </c>
    </row>
    <row r="705" spans="1:4" ht="18" x14ac:dyDescent="0.35">
      <c r="A705" s="69">
        <v>54</v>
      </c>
      <c r="B705" s="58" t="str">
        <f>VLOOKUP(A705,SectorTBL[],2,FALSE)</f>
        <v>PST</v>
      </c>
      <c r="C705" s="59">
        <v>541219</v>
      </c>
      <c r="D705" s="59" t="s">
        <v>2116</v>
      </c>
    </row>
    <row r="706" spans="1:4" ht="18" x14ac:dyDescent="0.35">
      <c r="A706" s="69">
        <v>54</v>
      </c>
      <c r="B706" s="58" t="str">
        <f>VLOOKUP(A706,SectorTBL[],2,FALSE)</f>
        <v>PST</v>
      </c>
      <c r="C706" s="59">
        <v>541310</v>
      </c>
      <c r="D706" s="63" t="s">
        <v>2119</v>
      </c>
    </row>
    <row r="707" spans="1:4" ht="18" x14ac:dyDescent="0.35">
      <c r="A707" s="69">
        <v>54</v>
      </c>
      <c r="B707" s="58" t="str">
        <f>VLOOKUP(A707,SectorTBL[],2,FALSE)</f>
        <v>PST</v>
      </c>
      <c r="C707" s="59">
        <v>541320</v>
      </c>
      <c r="D707" s="63" t="s">
        <v>2121</v>
      </c>
    </row>
    <row r="708" spans="1:4" ht="18" x14ac:dyDescent="0.35">
      <c r="A708" s="69">
        <v>54</v>
      </c>
      <c r="B708" s="58" t="str">
        <f>VLOOKUP(A708,SectorTBL[],2,FALSE)</f>
        <v>PST</v>
      </c>
      <c r="C708" s="59">
        <v>541330</v>
      </c>
      <c r="D708" s="63" t="s">
        <v>2123</v>
      </c>
    </row>
    <row r="709" spans="1:4" ht="18" x14ac:dyDescent="0.35">
      <c r="A709" s="69">
        <v>54</v>
      </c>
      <c r="B709" s="58" t="str">
        <f>VLOOKUP(A709,SectorTBL[],2,FALSE)</f>
        <v>PST</v>
      </c>
      <c r="C709" s="59">
        <v>541340</v>
      </c>
      <c r="D709" s="63" t="s">
        <v>2125</v>
      </c>
    </row>
    <row r="710" spans="1:4" ht="18" x14ac:dyDescent="0.35">
      <c r="A710" s="69">
        <v>54</v>
      </c>
      <c r="B710" s="58" t="str">
        <f>VLOOKUP(A710,SectorTBL[],2,FALSE)</f>
        <v>PST</v>
      </c>
      <c r="C710" s="59">
        <v>541350</v>
      </c>
      <c r="D710" s="63" t="s">
        <v>2127</v>
      </c>
    </row>
    <row r="711" spans="1:4" ht="18" x14ac:dyDescent="0.35">
      <c r="A711" s="69">
        <v>54</v>
      </c>
      <c r="B711" s="58" t="str">
        <f>VLOOKUP(A711,SectorTBL[],2,FALSE)</f>
        <v>PST</v>
      </c>
      <c r="C711" s="59">
        <v>541360</v>
      </c>
      <c r="D711" s="63" t="s">
        <v>2129</v>
      </c>
    </row>
    <row r="712" spans="1:4" ht="25" x14ac:dyDescent="0.35">
      <c r="A712" s="69">
        <v>54</v>
      </c>
      <c r="B712" s="58" t="str">
        <f>VLOOKUP(A712,SectorTBL[],2,FALSE)</f>
        <v>PST</v>
      </c>
      <c r="C712" s="59">
        <v>541370</v>
      </c>
      <c r="D712" s="63" t="s">
        <v>2131</v>
      </c>
    </row>
    <row r="713" spans="1:4" ht="18" x14ac:dyDescent="0.35">
      <c r="A713" s="69">
        <v>54</v>
      </c>
      <c r="B713" s="58" t="str">
        <f>VLOOKUP(A713,SectorTBL[],2,FALSE)</f>
        <v>PST</v>
      </c>
      <c r="C713" s="59">
        <v>541380</v>
      </c>
      <c r="D713" s="63" t="s">
        <v>2133</v>
      </c>
    </row>
    <row r="714" spans="1:4" ht="18" x14ac:dyDescent="0.35">
      <c r="A714" s="69">
        <v>54</v>
      </c>
      <c r="B714" s="58" t="str">
        <f>VLOOKUP(A714,SectorTBL[],2,FALSE)</f>
        <v>PST</v>
      </c>
      <c r="C714" s="59">
        <v>541410</v>
      </c>
      <c r="D714" s="63" t="s">
        <v>2136</v>
      </c>
    </row>
    <row r="715" spans="1:4" ht="18" x14ac:dyDescent="0.35">
      <c r="A715" s="69">
        <v>54</v>
      </c>
      <c r="B715" s="58" t="str">
        <f>VLOOKUP(A715,SectorTBL[],2,FALSE)</f>
        <v>PST</v>
      </c>
      <c r="C715" s="59">
        <v>541420</v>
      </c>
      <c r="D715" s="63" t="s">
        <v>2138</v>
      </c>
    </row>
    <row r="716" spans="1:4" ht="18" x14ac:dyDescent="0.35">
      <c r="A716" s="69">
        <v>54</v>
      </c>
      <c r="B716" s="58" t="str">
        <f>VLOOKUP(A716,SectorTBL[],2,FALSE)</f>
        <v>PST</v>
      </c>
      <c r="C716" s="59">
        <v>541430</v>
      </c>
      <c r="D716" s="63" t="s">
        <v>2140</v>
      </c>
    </row>
    <row r="717" spans="1:4" ht="18" x14ac:dyDescent="0.35">
      <c r="A717" s="69">
        <v>54</v>
      </c>
      <c r="B717" s="58" t="str">
        <f>VLOOKUP(A717,SectorTBL[],2,FALSE)</f>
        <v>PST</v>
      </c>
      <c r="C717" s="59">
        <v>541490</v>
      </c>
      <c r="D717" s="63" t="s">
        <v>2142</v>
      </c>
    </row>
    <row r="718" spans="1:4" ht="18" x14ac:dyDescent="0.35">
      <c r="A718" s="69">
        <v>54</v>
      </c>
      <c r="B718" s="58" t="str">
        <f>VLOOKUP(A718,SectorTBL[],2,FALSE)</f>
        <v>PST</v>
      </c>
      <c r="C718" s="59">
        <v>541511</v>
      </c>
      <c r="D718" s="63" t="s">
        <v>2145</v>
      </c>
    </row>
    <row r="719" spans="1:4" ht="18" x14ac:dyDescent="0.35">
      <c r="A719" s="69">
        <v>54</v>
      </c>
      <c r="B719" s="58" t="str">
        <f>VLOOKUP(A719,SectorTBL[],2,FALSE)</f>
        <v>PST</v>
      </c>
      <c r="C719" s="59">
        <v>541512</v>
      </c>
      <c r="D719" s="63" t="s">
        <v>2146</v>
      </c>
    </row>
    <row r="720" spans="1:4" ht="18" x14ac:dyDescent="0.35">
      <c r="A720" s="69">
        <v>54</v>
      </c>
      <c r="B720" s="58" t="str">
        <f>VLOOKUP(A720,SectorTBL[],2,FALSE)</f>
        <v>PST</v>
      </c>
      <c r="C720" s="59">
        <v>541513</v>
      </c>
      <c r="D720" s="63" t="s">
        <v>2147</v>
      </c>
    </row>
    <row r="721" spans="1:4" ht="18" x14ac:dyDescent="0.35">
      <c r="A721" s="69">
        <v>54</v>
      </c>
      <c r="B721" s="58" t="str">
        <f>VLOOKUP(A721,SectorTBL[],2,FALSE)</f>
        <v>PST</v>
      </c>
      <c r="C721" s="59">
        <v>541519</v>
      </c>
      <c r="D721" s="63" t="s">
        <v>2148</v>
      </c>
    </row>
    <row r="722" spans="1:4" ht="25" x14ac:dyDescent="0.35">
      <c r="A722" s="69">
        <v>54</v>
      </c>
      <c r="B722" s="58" t="str">
        <f>VLOOKUP(A722,SectorTBL[],2,FALSE)</f>
        <v>PST</v>
      </c>
      <c r="C722" s="59">
        <v>541611</v>
      </c>
      <c r="D722" s="59" t="s">
        <v>2151</v>
      </c>
    </row>
    <row r="723" spans="1:4" ht="18" x14ac:dyDescent="0.35">
      <c r="A723" s="69">
        <v>54</v>
      </c>
      <c r="B723" s="58" t="str">
        <f>VLOOKUP(A723,SectorTBL[],2,FALSE)</f>
        <v>PST</v>
      </c>
      <c r="C723" s="59">
        <v>541612</v>
      </c>
      <c r="D723" s="59" t="s">
        <v>2152</v>
      </c>
    </row>
    <row r="724" spans="1:4" ht="18" x14ac:dyDescent="0.35">
      <c r="A724" s="69">
        <v>54</v>
      </c>
      <c r="B724" s="58" t="str">
        <f>VLOOKUP(A724,SectorTBL[],2,FALSE)</f>
        <v>PST</v>
      </c>
      <c r="C724" s="59">
        <v>541613</v>
      </c>
      <c r="D724" s="59" t="s">
        <v>2153</v>
      </c>
    </row>
    <row r="725" spans="1:4" ht="25" x14ac:dyDescent="0.35">
      <c r="A725" s="69">
        <v>54</v>
      </c>
      <c r="B725" s="58" t="str">
        <f>VLOOKUP(A725,SectorTBL[],2,FALSE)</f>
        <v>PST</v>
      </c>
      <c r="C725" s="59">
        <v>541614</v>
      </c>
      <c r="D725" s="59" t="s">
        <v>2154</v>
      </c>
    </row>
    <row r="726" spans="1:4" ht="18" x14ac:dyDescent="0.35">
      <c r="A726" s="69">
        <v>54</v>
      </c>
      <c r="B726" s="58" t="str">
        <f>VLOOKUP(A726,SectorTBL[],2,FALSE)</f>
        <v>PST</v>
      </c>
      <c r="C726" s="59">
        <v>541618</v>
      </c>
      <c r="D726" s="59" t="s">
        <v>2155</v>
      </c>
    </row>
    <row r="727" spans="1:4" ht="18" x14ac:dyDescent="0.35">
      <c r="A727" s="69">
        <v>54</v>
      </c>
      <c r="B727" s="58" t="str">
        <f>VLOOKUP(A727,SectorTBL[],2,FALSE)</f>
        <v>PST</v>
      </c>
      <c r="C727" s="59">
        <v>541620</v>
      </c>
      <c r="D727" s="63" t="s">
        <v>2157</v>
      </c>
    </row>
    <row r="728" spans="1:4" ht="18" x14ac:dyDescent="0.35">
      <c r="A728" s="69">
        <v>54</v>
      </c>
      <c r="B728" s="58" t="str">
        <f>VLOOKUP(A728,SectorTBL[],2,FALSE)</f>
        <v>PST</v>
      </c>
      <c r="C728" s="59">
        <v>541690</v>
      </c>
      <c r="D728" s="63" t="s">
        <v>2159</v>
      </c>
    </row>
    <row r="729" spans="1:4" ht="18" x14ac:dyDescent="0.35">
      <c r="A729" s="69">
        <v>54</v>
      </c>
      <c r="B729" s="58" t="str">
        <f>VLOOKUP(A729,SectorTBL[],2,FALSE)</f>
        <v>PST</v>
      </c>
      <c r="C729" s="65">
        <v>541713</v>
      </c>
      <c r="D729" s="65" t="s">
        <v>2162</v>
      </c>
    </row>
    <row r="730" spans="1:4" ht="25" x14ac:dyDescent="0.35">
      <c r="A730" s="69">
        <v>54</v>
      </c>
      <c r="B730" s="58" t="str">
        <f>VLOOKUP(A730,SectorTBL[],2,FALSE)</f>
        <v>PST</v>
      </c>
      <c r="C730" s="65">
        <v>541714</v>
      </c>
      <c r="D730" s="65" t="s">
        <v>2163</v>
      </c>
    </row>
    <row r="731" spans="1:4" ht="37.5" x14ac:dyDescent="0.35">
      <c r="A731" s="69">
        <v>54</v>
      </c>
      <c r="B731" s="58" t="str">
        <f>VLOOKUP(A731,SectorTBL[],2,FALSE)</f>
        <v>PST</v>
      </c>
      <c r="C731" s="65">
        <v>541715</v>
      </c>
      <c r="D731" s="65" t="s">
        <v>2164</v>
      </c>
    </row>
    <row r="732" spans="1:4" ht="25" x14ac:dyDescent="0.35">
      <c r="A732" s="69">
        <v>54</v>
      </c>
      <c r="B732" s="58" t="str">
        <f>VLOOKUP(A732,SectorTBL[],2,FALSE)</f>
        <v>PST</v>
      </c>
      <c r="C732" s="59">
        <v>541720</v>
      </c>
      <c r="D732" s="59" t="s">
        <v>2166</v>
      </c>
    </row>
    <row r="733" spans="1:4" ht="18" x14ac:dyDescent="0.35">
      <c r="A733" s="69">
        <v>54</v>
      </c>
      <c r="B733" s="58" t="str">
        <f>VLOOKUP(A733,SectorTBL[],2,FALSE)</f>
        <v>PST</v>
      </c>
      <c r="C733" s="59">
        <v>541810</v>
      </c>
      <c r="D733" s="63" t="s">
        <v>2169</v>
      </c>
    </row>
    <row r="734" spans="1:4" ht="18" x14ac:dyDescent="0.35">
      <c r="A734" s="69">
        <v>54</v>
      </c>
      <c r="B734" s="58" t="str">
        <f>VLOOKUP(A734,SectorTBL[],2,FALSE)</f>
        <v>PST</v>
      </c>
      <c r="C734" s="59">
        <v>541820</v>
      </c>
      <c r="D734" s="63" t="s">
        <v>2171</v>
      </c>
    </row>
    <row r="735" spans="1:4" ht="18" x14ac:dyDescent="0.35">
      <c r="A735" s="69">
        <v>54</v>
      </c>
      <c r="B735" s="58" t="str">
        <f>VLOOKUP(A735,SectorTBL[],2,FALSE)</f>
        <v>PST</v>
      </c>
      <c r="C735" s="59">
        <v>541830</v>
      </c>
      <c r="D735" s="63" t="s">
        <v>2173</v>
      </c>
    </row>
    <row r="736" spans="1:4" ht="18" x14ac:dyDescent="0.35">
      <c r="A736" s="69">
        <v>54</v>
      </c>
      <c r="B736" s="58" t="str">
        <f>VLOOKUP(A736,SectorTBL[],2,FALSE)</f>
        <v>PST</v>
      </c>
      <c r="C736" s="59">
        <v>541840</v>
      </c>
      <c r="D736" s="63" t="s">
        <v>2175</v>
      </c>
    </row>
    <row r="737" spans="1:4" ht="18" x14ac:dyDescent="0.35">
      <c r="A737" s="69">
        <v>54</v>
      </c>
      <c r="B737" s="58" t="str">
        <f>VLOOKUP(A737,SectorTBL[],2,FALSE)</f>
        <v>PST</v>
      </c>
      <c r="C737" s="59">
        <v>541850</v>
      </c>
      <c r="D737" s="63" t="s">
        <v>2177</v>
      </c>
    </row>
    <row r="738" spans="1:4" ht="18" x14ac:dyDescent="0.35">
      <c r="A738" s="69">
        <v>54</v>
      </c>
      <c r="B738" s="58" t="str">
        <f>VLOOKUP(A738,SectorTBL[],2,FALSE)</f>
        <v>PST</v>
      </c>
      <c r="C738" s="59">
        <v>541860</v>
      </c>
      <c r="D738" s="63" t="s">
        <v>2179</v>
      </c>
    </row>
    <row r="739" spans="1:4" ht="18" x14ac:dyDescent="0.35">
      <c r="A739" s="69">
        <v>54</v>
      </c>
      <c r="B739" s="58" t="str">
        <f>VLOOKUP(A739,SectorTBL[],2,FALSE)</f>
        <v>PST</v>
      </c>
      <c r="C739" s="59">
        <v>541870</v>
      </c>
      <c r="D739" s="63" t="s">
        <v>2181</v>
      </c>
    </row>
    <row r="740" spans="1:4" ht="18" x14ac:dyDescent="0.35">
      <c r="A740" s="69">
        <v>54</v>
      </c>
      <c r="B740" s="58" t="str">
        <f>VLOOKUP(A740,SectorTBL[],2,FALSE)</f>
        <v>PST</v>
      </c>
      <c r="C740" s="59">
        <v>541890</v>
      </c>
      <c r="D740" s="59" t="s">
        <v>2183</v>
      </c>
    </row>
    <row r="741" spans="1:4" ht="18" x14ac:dyDescent="0.35">
      <c r="A741" s="69">
        <v>54</v>
      </c>
      <c r="B741" s="58" t="str">
        <f>VLOOKUP(A741,SectorTBL[],2,FALSE)</f>
        <v>PST</v>
      </c>
      <c r="C741" s="59">
        <v>541910</v>
      </c>
      <c r="D741" s="63" t="s">
        <v>2186</v>
      </c>
    </row>
    <row r="742" spans="1:4" ht="18" x14ac:dyDescent="0.35">
      <c r="A742" s="69">
        <v>54</v>
      </c>
      <c r="B742" s="58" t="str">
        <f>VLOOKUP(A742,SectorTBL[],2,FALSE)</f>
        <v>PST</v>
      </c>
      <c r="C742" s="59">
        <v>541921</v>
      </c>
      <c r="D742" s="59" t="s">
        <v>2188</v>
      </c>
    </row>
    <row r="743" spans="1:4" ht="18" x14ac:dyDescent="0.35">
      <c r="A743" s="69">
        <v>54</v>
      </c>
      <c r="B743" s="58" t="str">
        <f>VLOOKUP(A743,SectorTBL[],2,FALSE)</f>
        <v>PST</v>
      </c>
      <c r="C743" s="59">
        <v>541922</v>
      </c>
      <c r="D743" s="59" t="s">
        <v>2189</v>
      </c>
    </row>
    <row r="744" spans="1:4" ht="18" x14ac:dyDescent="0.35">
      <c r="A744" s="69">
        <v>54</v>
      </c>
      <c r="B744" s="58" t="str">
        <f>VLOOKUP(A744,SectorTBL[],2,FALSE)</f>
        <v>PST</v>
      </c>
      <c r="C744" s="59">
        <v>541930</v>
      </c>
      <c r="D744" s="63" t="s">
        <v>2191</v>
      </c>
    </row>
    <row r="745" spans="1:4" ht="18" x14ac:dyDescent="0.35">
      <c r="A745" s="69">
        <v>54</v>
      </c>
      <c r="B745" s="58" t="str">
        <f>VLOOKUP(A745,SectorTBL[],2,FALSE)</f>
        <v>PST</v>
      </c>
      <c r="C745" s="59">
        <v>541940</v>
      </c>
      <c r="D745" s="59" t="s">
        <v>2193</v>
      </c>
    </row>
    <row r="746" spans="1:4" ht="25" x14ac:dyDescent="0.35">
      <c r="A746" s="69">
        <v>54</v>
      </c>
      <c r="B746" s="58" t="str">
        <f>VLOOKUP(A746,SectorTBL[],2,FALSE)</f>
        <v>PST</v>
      </c>
      <c r="C746" s="59">
        <v>541990</v>
      </c>
      <c r="D746" s="63" t="s">
        <v>2195</v>
      </c>
    </row>
    <row r="747" spans="1:4" ht="33" x14ac:dyDescent="0.35">
      <c r="A747" s="69">
        <v>55</v>
      </c>
      <c r="B747" s="58" t="str">
        <f>VLOOKUP(A747,SectorTBL[],2,FALSE)</f>
        <v>MNG</v>
      </c>
      <c r="C747" s="60">
        <v>551</v>
      </c>
      <c r="D747" s="60" t="s">
        <v>2196</v>
      </c>
    </row>
    <row r="748" spans="1:4" ht="18" x14ac:dyDescent="0.35">
      <c r="A748" s="69">
        <v>55</v>
      </c>
      <c r="B748" s="58" t="str">
        <f>VLOOKUP(A748,SectorTBL[],2,FALSE)</f>
        <v>MNG</v>
      </c>
      <c r="C748" s="61">
        <v>5511</v>
      </c>
      <c r="D748" s="61" t="s">
        <v>2197</v>
      </c>
    </row>
    <row r="749" spans="1:4" ht="18" x14ac:dyDescent="0.35">
      <c r="A749" s="69">
        <v>55</v>
      </c>
      <c r="B749" s="58" t="str">
        <f>VLOOKUP(A749,SectorTBL[],2,FALSE)</f>
        <v>MNG</v>
      </c>
      <c r="C749" s="59">
        <v>55111</v>
      </c>
      <c r="D749" s="63" t="s">
        <v>2198</v>
      </c>
    </row>
    <row r="750" spans="1:4" ht="18" x14ac:dyDescent="0.35">
      <c r="A750" s="69">
        <v>55</v>
      </c>
      <c r="B750" s="58" t="str">
        <f>VLOOKUP(A750,SectorTBL[],2,FALSE)</f>
        <v>MNG</v>
      </c>
      <c r="C750" s="59">
        <v>551111</v>
      </c>
      <c r="D750" s="59" t="s">
        <v>2199</v>
      </c>
    </row>
    <row r="751" spans="1:4" ht="18" x14ac:dyDescent="0.35">
      <c r="A751" s="69">
        <v>55</v>
      </c>
      <c r="B751" s="58" t="str">
        <f>VLOOKUP(A751,SectorTBL[],2,FALSE)</f>
        <v>MNG</v>
      </c>
      <c r="C751" s="59">
        <v>551112</v>
      </c>
      <c r="D751" s="59" t="s">
        <v>2200</v>
      </c>
    </row>
    <row r="752" spans="1:4" ht="25" x14ac:dyDescent="0.35">
      <c r="A752" s="69">
        <v>55</v>
      </c>
      <c r="B752" s="58" t="str">
        <f>VLOOKUP(A752,SectorTBL[],2,FALSE)</f>
        <v>MNG</v>
      </c>
      <c r="C752" s="59">
        <v>551114</v>
      </c>
      <c r="D752" s="59" t="s">
        <v>2201</v>
      </c>
    </row>
    <row r="753" spans="1:4" ht="18" x14ac:dyDescent="0.35">
      <c r="A753" s="69">
        <v>56</v>
      </c>
      <c r="B753" s="58" t="str">
        <f>VLOOKUP(A753,SectorTBL[],2,FALSE)</f>
        <v>ADM</v>
      </c>
      <c r="C753" s="60">
        <v>561</v>
      </c>
      <c r="D753" s="60" t="s">
        <v>2202</v>
      </c>
    </row>
    <row r="754" spans="1:4" ht="33" x14ac:dyDescent="0.35">
      <c r="A754" s="69">
        <v>56</v>
      </c>
      <c r="B754" s="58" t="str">
        <f>VLOOKUP(A754,SectorTBL[],2,FALSE)</f>
        <v>ADM</v>
      </c>
      <c r="C754" s="60">
        <v>562</v>
      </c>
      <c r="D754" s="60" t="s">
        <v>2268</v>
      </c>
    </row>
    <row r="755" spans="1:4" ht="18" x14ac:dyDescent="0.35">
      <c r="A755" s="69">
        <v>56</v>
      </c>
      <c r="B755" s="58" t="str">
        <f>VLOOKUP(A755,SectorTBL[],2,FALSE)</f>
        <v>ADM</v>
      </c>
      <c r="C755" s="61">
        <v>5611</v>
      </c>
      <c r="D755" s="61" t="s">
        <v>2203</v>
      </c>
    </row>
    <row r="756" spans="1:4" ht="18" x14ac:dyDescent="0.35">
      <c r="A756" s="69">
        <v>56</v>
      </c>
      <c r="B756" s="58" t="str">
        <f>VLOOKUP(A756,SectorTBL[],2,FALSE)</f>
        <v>ADM</v>
      </c>
      <c r="C756" s="61">
        <v>5612</v>
      </c>
      <c r="D756" s="61" t="s">
        <v>2206</v>
      </c>
    </row>
    <row r="757" spans="1:4" ht="18" x14ac:dyDescent="0.35">
      <c r="A757" s="69">
        <v>56</v>
      </c>
      <c r="B757" s="58" t="str">
        <f>VLOOKUP(A757,SectorTBL[],2,FALSE)</f>
        <v>ADM</v>
      </c>
      <c r="C757" s="61">
        <v>5613</v>
      </c>
      <c r="D757" s="61" t="s">
        <v>2209</v>
      </c>
    </row>
    <row r="758" spans="1:4" ht="18" x14ac:dyDescent="0.35">
      <c r="A758" s="69">
        <v>56</v>
      </c>
      <c r="B758" s="58" t="str">
        <f>VLOOKUP(A758,SectorTBL[],2,FALSE)</f>
        <v>ADM</v>
      </c>
      <c r="C758" s="61">
        <v>5614</v>
      </c>
      <c r="D758" s="61" t="s">
        <v>2217</v>
      </c>
    </row>
    <row r="759" spans="1:4" ht="28" x14ac:dyDescent="0.35">
      <c r="A759" s="69">
        <v>56</v>
      </c>
      <c r="B759" s="58" t="str">
        <f>VLOOKUP(A759,SectorTBL[],2,FALSE)</f>
        <v>ADM</v>
      </c>
      <c r="C759" s="61">
        <v>5615</v>
      </c>
      <c r="D759" s="61" t="s">
        <v>2234</v>
      </c>
    </row>
    <row r="760" spans="1:4" ht="18" x14ac:dyDescent="0.35">
      <c r="A760" s="69">
        <v>56</v>
      </c>
      <c r="B760" s="58" t="str">
        <f>VLOOKUP(A760,SectorTBL[],2,FALSE)</f>
        <v>ADM</v>
      </c>
      <c r="C760" s="61">
        <v>5616</v>
      </c>
      <c r="D760" s="61" t="s">
        <v>2242</v>
      </c>
    </row>
    <row r="761" spans="1:4" ht="18" x14ac:dyDescent="0.35">
      <c r="A761" s="69">
        <v>56</v>
      </c>
      <c r="B761" s="58" t="str">
        <f>VLOOKUP(A761,SectorTBL[],2,FALSE)</f>
        <v>ADM</v>
      </c>
      <c r="C761" s="61">
        <v>5617</v>
      </c>
      <c r="D761" s="61" t="s">
        <v>2250</v>
      </c>
    </row>
    <row r="762" spans="1:4" ht="18" x14ac:dyDescent="0.35">
      <c r="A762" s="69">
        <v>56</v>
      </c>
      <c r="B762" s="58" t="str">
        <f>VLOOKUP(A762,SectorTBL[],2,FALSE)</f>
        <v>ADM</v>
      </c>
      <c r="C762" s="61">
        <v>5619</v>
      </c>
      <c r="D762" s="61" t="s">
        <v>2261</v>
      </c>
    </row>
    <row r="763" spans="1:4" ht="18" x14ac:dyDescent="0.35">
      <c r="A763" s="69">
        <v>56</v>
      </c>
      <c r="B763" s="58" t="str">
        <f>VLOOKUP(A763,SectorTBL[],2,FALSE)</f>
        <v>ADM</v>
      </c>
      <c r="C763" s="61">
        <v>5621</v>
      </c>
      <c r="D763" s="61" t="s">
        <v>2269</v>
      </c>
    </row>
    <row r="764" spans="1:4" ht="18" x14ac:dyDescent="0.35">
      <c r="A764" s="69">
        <v>56</v>
      </c>
      <c r="B764" s="58" t="str">
        <f>VLOOKUP(A764,SectorTBL[],2,FALSE)</f>
        <v>ADM</v>
      </c>
      <c r="C764" s="61">
        <v>5622</v>
      </c>
      <c r="D764" s="61" t="s">
        <v>2273</v>
      </c>
    </row>
    <row r="765" spans="1:4" ht="26" x14ac:dyDescent="0.35">
      <c r="A765" s="69">
        <v>56</v>
      </c>
      <c r="B765" s="58" t="str">
        <f>VLOOKUP(A765,SectorTBL[],2,FALSE)</f>
        <v>ADM</v>
      </c>
      <c r="C765" s="61">
        <v>5629</v>
      </c>
      <c r="D765" s="61" t="s">
        <v>2278</v>
      </c>
    </row>
    <row r="766" spans="1:4" ht="18" x14ac:dyDescent="0.35">
      <c r="A766" s="69">
        <v>56</v>
      </c>
      <c r="B766" s="58" t="str">
        <f>VLOOKUP(A766,SectorTBL[],2,FALSE)</f>
        <v>ADM</v>
      </c>
      <c r="C766" s="59">
        <v>56111</v>
      </c>
      <c r="D766" s="63" t="s">
        <v>2204</v>
      </c>
    </row>
    <row r="767" spans="1:4" ht="18" x14ac:dyDescent="0.35">
      <c r="A767" s="69">
        <v>56</v>
      </c>
      <c r="B767" s="58" t="str">
        <f>VLOOKUP(A767,SectorTBL[],2,FALSE)</f>
        <v>ADM</v>
      </c>
      <c r="C767" s="59">
        <v>56121</v>
      </c>
      <c r="D767" s="63" t="s">
        <v>2207</v>
      </c>
    </row>
    <row r="768" spans="1:4" ht="27" x14ac:dyDescent="0.35">
      <c r="A768" s="69">
        <v>56</v>
      </c>
      <c r="B768" s="58" t="str">
        <f>VLOOKUP(A768,SectorTBL[],2,FALSE)</f>
        <v>ADM</v>
      </c>
      <c r="C768" s="59">
        <v>56131</v>
      </c>
      <c r="D768" s="63" t="s">
        <v>2210</v>
      </c>
    </row>
    <row r="769" spans="1:4" ht="18" x14ac:dyDescent="0.35">
      <c r="A769" s="69">
        <v>56</v>
      </c>
      <c r="B769" s="58" t="str">
        <f>VLOOKUP(A769,SectorTBL[],2,FALSE)</f>
        <v>ADM</v>
      </c>
      <c r="C769" s="59">
        <v>56132</v>
      </c>
      <c r="D769" s="63" t="s">
        <v>2213</v>
      </c>
    </row>
    <row r="770" spans="1:4" ht="18" x14ac:dyDescent="0.35">
      <c r="A770" s="69">
        <v>56</v>
      </c>
      <c r="B770" s="58" t="str">
        <f>VLOOKUP(A770,SectorTBL[],2,FALSE)</f>
        <v>ADM</v>
      </c>
      <c r="C770" s="59">
        <v>56133</v>
      </c>
      <c r="D770" s="63" t="s">
        <v>2215</v>
      </c>
    </row>
    <row r="771" spans="1:4" ht="18" x14ac:dyDescent="0.35">
      <c r="A771" s="69">
        <v>56</v>
      </c>
      <c r="B771" s="58" t="str">
        <f>VLOOKUP(A771,SectorTBL[],2,FALSE)</f>
        <v>ADM</v>
      </c>
      <c r="C771" s="59">
        <v>56141</v>
      </c>
      <c r="D771" s="63" t="s">
        <v>2218</v>
      </c>
    </row>
    <row r="772" spans="1:4" ht="18" x14ac:dyDescent="0.35">
      <c r="A772" s="69">
        <v>56</v>
      </c>
      <c r="B772" s="58" t="str">
        <f>VLOOKUP(A772,SectorTBL[],2,FALSE)</f>
        <v>ADM</v>
      </c>
      <c r="C772" s="59">
        <v>56142</v>
      </c>
      <c r="D772" s="63" t="s">
        <v>2220</v>
      </c>
    </row>
    <row r="773" spans="1:4" ht="18" x14ac:dyDescent="0.35">
      <c r="A773" s="69">
        <v>56</v>
      </c>
      <c r="B773" s="58" t="str">
        <f>VLOOKUP(A773,SectorTBL[],2,FALSE)</f>
        <v>ADM</v>
      </c>
      <c r="C773" s="59">
        <v>56143</v>
      </c>
      <c r="D773" s="63" t="s">
        <v>2223</v>
      </c>
    </row>
    <row r="774" spans="1:4" ht="18" x14ac:dyDescent="0.35">
      <c r="A774" s="69">
        <v>56</v>
      </c>
      <c r="B774" s="58" t="str">
        <f>VLOOKUP(A774,SectorTBL[],2,FALSE)</f>
        <v>ADM</v>
      </c>
      <c r="C774" s="59">
        <v>56144</v>
      </c>
      <c r="D774" s="63" t="s">
        <v>2226</v>
      </c>
    </row>
    <row r="775" spans="1:4" ht="18" x14ac:dyDescent="0.35">
      <c r="A775" s="69">
        <v>56</v>
      </c>
      <c r="B775" s="58" t="str">
        <f>VLOOKUP(A775,SectorTBL[],2,FALSE)</f>
        <v>ADM</v>
      </c>
      <c r="C775" s="59">
        <v>56145</v>
      </c>
      <c r="D775" s="63" t="s">
        <v>2228</v>
      </c>
    </row>
    <row r="776" spans="1:4" ht="18" x14ac:dyDescent="0.35">
      <c r="A776" s="69">
        <v>56</v>
      </c>
      <c r="B776" s="58" t="str">
        <f>VLOOKUP(A776,SectorTBL[],2,FALSE)</f>
        <v>ADM</v>
      </c>
      <c r="C776" s="59">
        <v>56149</v>
      </c>
      <c r="D776" s="63" t="s">
        <v>2230</v>
      </c>
    </row>
    <row r="777" spans="1:4" ht="18" x14ac:dyDescent="0.35">
      <c r="A777" s="69">
        <v>56</v>
      </c>
      <c r="B777" s="58" t="str">
        <f>VLOOKUP(A777,SectorTBL[],2,FALSE)</f>
        <v>ADM</v>
      </c>
      <c r="C777" s="59">
        <v>56151</v>
      </c>
      <c r="D777" s="63" t="s">
        <v>2235</v>
      </c>
    </row>
    <row r="778" spans="1:4" ht="18" x14ac:dyDescent="0.35">
      <c r="A778" s="69">
        <v>56</v>
      </c>
      <c r="B778" s="58" t="str">
        <f>VLOOKUP(A778,SectorTBL[],2,FALSE)</f>
        <v>ADM</v>
      </c>
      <c r="C778" s="59">
        <v>56152</v>
      </c>
      <c r="D778" s="63" t="s">
        <v>2237</v>
      </c>
    </row>
    <row r="779" spans="1:4" ht="27" x14ac:dyDescent="0.35">
      <c r="A779" s="69">
        <v>56</v>
      </c>
      <c r="B779" s="58" t="str">
        <f>VLOOKUP(A779,SectorTBL[],2,FALSE)</f>
        <v>ADM</v>
      </c>
      <c r="C779" s="59">
        <v>56159</v>
      </c>
      <c r="D779" s="63" t="s">
        <v>2239</v>
      </c>
    </row>
    <row r="780" spans="1:4" ht="18" x14ac:dyDescent="0.35">
      <c r="A780" s="69">
        <v>56</v>
      </c>
      <c r="B780" s="58" t="str">
        <f>VLOOKUP(A780,SectorTBL[],2,FALSE)</f>
        <v>ADM</v>
      </c>
      <c r="C780" s="59">
        <v>56161</v>
      </c>
      <c r="D780" s="63" t="s">
        <v>2243</v>
      </c>
    </row>
    <row r="781" spans="1:4" ht="18" x14ac:dyDescent="0.35">
      <c r="A781" s="69">
        <v>56</v>
      </c>
      <c r="B781" s="58" t="str">
        <f>VLOOKUP(A781,SectorTBL[],2,FALSE)</f>
        <v>ADM</v>
      </c>
      <c r="C781" s="59">
        <v>56162</v>
      </c>
      <c r="D781" s="63" t="s">
        <v>2247</v>
      </c>
    </row>
    <row r="782" spans="1:4" ht="18" x14ac:dyDescent="0.35">
      <c r="A782" s="69">
        <v>56</v>
      </c>
      <c r="B782" s="58" t="str">
        <f>VLOOKUP(A782,SectorTBL[],2,FALSE)</f>
        <v>ADM</v>
      </c>
      <c r="C782" s="59">
        <v>56171</v>
      </c>
      <c r="D782" s="63" t="s">
        <v>2251</v>
      </c>
    </row>
    <row r="783" spans="1:4" ht="18" x14ac:dyDescent="0.35">
      <c r="A783" s="69">
        <v>56</v>
      </c>
      <c r="B783" s="58" t="str">
        <f>VLOOKUP(A783,SectorTBL[],2,FALSE)</f>
        <v>ADM</v>
      </c>
      <c r="C783" s="59">
        <v>56172</v>
      </c>
      <c r="D783" s="63" t="s">
        <v>2253</v>
      </c>
    </row>
    <row r="784" spans="1:4" ht="18" x14ac:dyDescent="0.35">
      <c r="A784" s="69">
        <v>56</v>
      </c>
      <c r="B784" s="58" t="str">
        <f>VLOOKUP(A784,SectorTBL[],2,FALSE)</f>
        <v>ADM</v>
      </c>
      <c r="C784" s="59">
        <v>56173</v>
      </c>
      <c r="D784" s="63" t="s">
        <v>2255</v>
      </c>
    </row>
    <row r="785" spans="1:4" ht="18" x14ac:dyDescent="0.35">
      <c r="A785" s="69">
        <v>56</v>
      </c>
      <c r="B785" s="58" t="str">
        <f>VLOOKUP(A785,SectorTBL[],2,FALSE)</f>
        <v>ADM</v>
      </c>
      <c r="C785" s="59">
        <v>56174</v>
      </c>
      <c r="D785" s="63" t="s">
        <v>2257</v>
      </c>
    </row>
    <row r="786" spans="1:4" ht="18" x14ac:dyDescent="0.35">
      <c r="A786" s="69">
        <v>56</v>
      </c>
      <c r="B786" s="58" t="str">
        <f>VLOOKUP(A786,SectorTBL[],2,FALSE)</f>
        <v>ADM</v>
      </c>
      <c r="C786" s="59">
        <v>56179</v>
      </c>
      <c r="D786" s="63" t="s">
        <v>2259</v>
      </c>
    </row>
    <row r="787" spans="1:4" ht="18" x14ac:dyDescent="0.35">
      <c r="A787" s="69">
        <v>56</v>
      </c>
      <c r="B787" s="58" t="str">
        <f>VLOOKUP(A787,SectorTBL[],2,FALSE)</f>
        <v>ADM</v>
      </c>
      <c r="C787" s="59">
        <v>56191</v>
      </c>
      <c r="D787" s="63" t="s">
        <v>2262</v>
      </c>
    </row>
    <row r="788" spans="1:4" ht="18" x14ac:dyDescent="0.35">
      <c r="A788" s="69">
        <v>56</v>
      </c>
      <c r="B788" s="58" t="str">
        <f>VLOOKUP(A788,SectorTBL[],2,FALSE)</f>
        <v>ADM</v>
      </c>
      <c r="C788" s="59">
        <v>56192</v>
      </c>
      <c r="D788" s="63" t="s">
        <v>2264</v>
      </c>
    </row>
    <row r="789" spans="1:4" ht="18" x14ac:dyDescent="0.35">
      <c r="A789" s="69">
        <v>56</v>
      </c>
      <c r="B789" s="58" t="str">
        <f>VLOOKUP(A789,SectorTBL[],2,FALSE)</f>
        <v>ADM</v>
      </c>
      <c r="C789" s="59">
        <v>56199</v>
      </c>
      <c r="D789" s="63" t="s">
        <v>2266</v>
      </c>
    </row>
    <row r="790" spans="1:4" ht="18" x14ac:dyDescent="0.35">
      <c r="A790" s="69">
        <v>56</v>
      </c>
      <c r="B790" s="58" t="str">
        <f>VLOOKUP(A790,SectorTBL[],2,FALSE)</f>
        <v>ADM</v>
      </c>
      <c r="C790" s="59">
        <v>56211</v>
      </c>
      <c r="D790" s="59" t="s">
        <v>2269</v>
      </c>
    </row>
    <row r="791" spans="1:4" ht="18" x14ac:dyDescent="0.35">
      <c r="A791" s="69">
        <v>56</v>
      </c>
      <c r="B791" s="58" t="str">
        <f>VLOOKUP(A791,SectorTBL[],2,FALSE)</f>
        <v>ADM</v>
      </c>
      <c r="C791" s="59">
        <v>56221</v>
      </c>
      <c r="D791" s="59" t="s">
        <v>2273</v>
      </c>
    </row>
    <row r="792" spans="1:4" ht="18" x14ac:dyDescent="0.35">
      <c r="A792" s="69">
        <v>56</v>
      </c>
      <c r="B792" s="58" t="str">
        <f>VLOOKUP(A792,SectorTBL[],2,FALSE)</f>
        <v>ADM</v>
      </c>
      <c r="C792" s="59">
        <v>56291</v>
      </c>
      <c r="D792" s="59" t="s">
        <v>2279</v>
      </c>
    </row>
    <row r="793" spans="1:4" ht="18" x14ac:dyDescent="0.35">
      <c r="A793" s="69">
        <v>56</v>
      </c>
      <c r="B793" s="58" t="str">
        <f>VLOOKUP(A793,SectorTBL[],2,FALSE)</f>
        <v>ADM</v>
      </c>
      <c r="C793" s="59">
        <v>56292</v>
      </c>
      <c r="D793" s="59" t="s">
        <v>2280</v>
      </c>
    </row>
    <row r="794" spans="1:4" ht="18" x14ac:dyDescent="0.35">
      <c r="A794" s="69">
        <v>56</v>
      </c>
      <c r="B794" s="58" t="str">
        <f>VLOOKUP(A794,SectorTBL[],2,FALSE)</f>
        <v>ADM</v>
      </c>
      <c r="C794" s="59">
        <v>56299</v>
      </c>
      <c r="D794" s="59" t="s">
        <v>2281</v>
      </c>
    </row>
    <row r="795" spans="1:4" ht="18" x14ac:dyDescent="0.35">
      <c r="A795" s="69">
        <v>56</v>
      </c>
      <c r="B795" s="58" t="str">
        <f>VLOOKUP(A795,SectorTBL[],2,FALSE)</f>
        <v>ADM</v>
      </c>
      <c r="C795" s="59">
        <v>561110</v>
      </c>
      <c r="D795" s="63" t="s">
        <v>2205</v>
      </c>
    </row>
    <row r="796" spans="1:4" ht="18" x14ac:dyDescent="0.35">
      <c r="A796" s="69">
        <v>56</v>
      </c>
      <c r="B796" s="58" t="str">
        <f>VLOOKUP(A796,SectorTBL[],2,FALSE)</f>
        <v>ADM</v>
      </c>
      <c r="C796" s="59">
        <v>561210</v>
      </c>
      <c r="D796" s="63" t="s">
        <v>2208</v>
      </c>
    </row>
    <row r="797" spans="1:4" ht="18" x14ac:dyDescent="0.35">
      <c r="A797" s="69">
        <v>56</v>
      </c>
      <c r="B797" s="58" t="str">
        <f>VLOOKUP(A797,SectorTBL[],2,FALSE)</f>
        <v>ADM</v>
      </c>
      <c r="C797" s="59">
        <v>561311</v>
      </c>
      <c r="D797" s="59" t="s">
        <v>2211</v>
      </c>
    </row>
    <row r="798" spans="1:4" ht="18" x14ac:dyDescent="0.35">
      <c r="A798" s="69">
        <v>56</v>
      </c>
      <c r="B798" s="58" t="str">
        <f>VLOOKUP(A798,SectorTBL[],2,FALSE)</f>
        <v>ADM</v>
      </c>
      <c r="C798" s="59">
        <v>561312</v>
      </c>
      <c r="D798" s="63" t="s">
        <v>2212</v>
      </c>
    </row>
    <row r="799" spans="1:4" ht="18" x14ac:dyDescent="0.35">
      <c r="A799" s="69">
        <v>56</v>
      </c>
      <c r="B799" s="58" t="str">
        <f>VLOOKUP(A799,SectorTBL[],2,FALSE)</f>
        <v>ADM</v>
      </c>
      <c r="C799" s="59">
        <v>561320</v>
      </c>
      <c r="D799" s="63" t="s">
        <v>2214</v>
      </c>
    </row>
    <row r="800" spans="1:4" ht="18" x14ac:dyDescent="0.35">
      <c r="A800" s="69">
        <v>56</v>
      </c>
      <c r="B800" s="58" t="str">
        <f>VLOOKUP(A800,SectorTBL[],2,FALSE)</f>
        <v>ADM</v>
      </c>
      <c r="C800" s="59">
        <v>561330</v>
      </c>
      <c r="D800" s="63" t="s">
        <v>2216</v>
      </c>
    </row>
    <row r="801" spans="1:4" ht="18" x14ac:dyDescent="0.35">
      <c r="A801" s="69">
        <v>56</v>
      </c>
      <c r="B801" s="58" t="str">
        <f>VLOOKUP(A801,SectorTBL[],2,FALSE)</f>
        <v>ADM</v>
      </c>
      <c r="C801" s="59">
        <v>561410</v>
      </c>
      <c r="D801" s="63" t="s">
        <v>2219</v>
      </c>
    </row>
    <row r="802" spans="1:4" ht="18" x14ac:dyDescent="0.35">
      <c r="A802" s="69">
        <v>56</v>
      </c>
      <c r="B802" s="58" t="str">
        <f>VLOOKUP(A802,SectorTBL[],2,FALSE)</f>
        <v>ADM</v>
      </c>
      <c r="C802" s="59">
        <v>561421</v>
      </c>
      <c r="D802" s="63" t="s">
        <v>2221</v>
      </c>
    </row>
    <row r="803" spans="1:4" ht="25" x14ac:dyDescent="0.35">
      <c r="A803" s="69">
        <v>56</v>
      </c>
      <c r="B803" s="58" t="str">
        <f>VLOOKUP(A803,SectorTBL[],2,FALSE)</f>
        <v>ADM</v>
      </c>
      <c r="C803" s="59">
        <v>561422</v>
      </c>
      <c r="D803" s="59" t="s">
        <v>2222</v>
      </c>
    </row>
    <row r="804" spans="1:4" ht="18" x14ac:dyDescent="0.35">
      <c r="A804" s="69">
        <v>56</v>
      </c>
      <c r="B804" s="58" t="str">
        <f>VLOOKUP(A804,SectorTBL[],2,FALSE)</f>
        <v>ADM</v>
      </c>
      <c r="C804" s="59">
        <v>561431</v>
      </c>
      <c r="D804" s="59" t="s">
        <v>2224</v>
      </c>
    </row>
    <row r="805" spans="1:4" ht="25" x14ac:dyDescent="0.35">
      <c r="A805" s="69">
        <v>56</v>
      </c>
      <c r="B805" s="58" t="str">
        <f>VLOOKUP(A805,SectorTBL[],2,FALSE)</f>
        <v>ADM</v>
      </c>
      <c r="C805" s="59">
        <v>561439</v>
      </c>
      <c r="D805" s="63" t="s">
        <v>2225</v>
      </c>
    </row>
    <row r="806" spans="1:4" ht="18" x14ac:dyDescent="0.35">
      <c r="A806" s="69">
        <v>56</v>
      </c>
      <c r="B806" s="58" t="str">
        <f>VLOOKUP(A806,SectorTBL[],2,FALSE)</f>
        <v>ADM</v>
      </c>
      <c r="C806" s="59">
        <v>561440</v>
      </c>
      <c r="D806" s="63" t="s">
        <v>2227</v>
      </c>
    </row>
    <row r="807" spans="1:4" ht="18" x14ac:dyDescent="0.35">
      <c r="A807" s="69">
        <v>56</v>
      </c>
      <c r="B807" s="58" t="str">
        <f>VLOOKUP(A807,SectorTBL[],2,FALSE)</f>
        <v>ADM</v>
      </c>
      <c r="C807" s="59">
        <v>561450</v>
      </c>
      <c r="D807" s="63" t="s">
        <v>2229</v>
      </c>
    </row>
    <row r="808" spans="1:4" ht="18" x14ac:dyDescent="0.35">
      <c r="A808" s="69">
        <v>56</v>
      </c>
      <c r="B808" s="58" t="str">
        <f>VLOOKUP(A808,SectorTBL[],2,FALSE)</f>
        <v>ADM</v>
      </c>
      <c r="C808" s="59">
        <v>561491</v>
      </c>
      <c r="D808" s="59" t="s">
        <v>2231</v>
      </c>
    </row>
    <row r="809" spans="1:4" ht="18" x14ac:dyDescent="0.35">
      <c r="A809" s="69">
        <v>56</v>
      </c>
      <c r="B809" s="58" t="str">
        <f>VLOOKUP(A809,SectorTBL[],2,FALSE)</f>
        <v>ADM</v>
      </c>
      <c r="C809" s="59">
        <v>561492</v>
      </c>
      <c r="D809" s="59" t="s">
        <v>2232</v>
      </c>
    </row>
    <row r="810" spans="1:4" ht="18" x14ac:dyDescent="0.35">
      <c r="A810" s="69">
        <v>56</v>
      </c>
      <c r="B810" s="58" t="str">
        <f>VLOOKUP(A810,SectorTBL[],2,FALSE)</f>
        <v>ADM</v>
      </c>
      <c r="C810" s="59">
        <v>561499</v>
      </c>
      <c r="D810" s="63" t="s">
        <v>2233</v>
      </c>
    </row>
    <row r="811" spans="1:4" ht="18" x14ac:dyDescent="0.35">
      <c r="A811" s="69">
        <v>56</v>
      </c>
      <c r="B811" s="58" t="str">
        <f>VLOOKUP(A811,SectorTBL[],2,FALSE)</f>
        <v>ADM</v>
      </c>
      <c r="C811" s="59">
        <v>561510</v>
      </c>
      <c r="D811" s="63" t="s">
        <v>2236</v>
      </c>
    </row>
    <row r="812" spans="1:4" ht="18" x14ac:dyDescent="0.35">
      <c r="A812" s="69">
        <v>56</v>
      </c>
      <c r="B812" s="58" t="str">
        <f>VLOOKUP(A812,SectorTBL[],2,FALSE)</f>
        <v>ADM</v>
      </c>
      <c r="C812" s="59">
        <v>561520</v>
      </c>
      <c r="D812" s="63" t="s">
        <v>2238</v>
      </c>
    </row>
    <row r="813" spans="1:4" ht="18" x14ac:dyDescent="0.35">
      <c r="A813" s="69">
        <v>56</v>
      </c>
      <c r="B813" s="58" t="str">
        <f>VLOOKUP(A813,SectorTBL[],2,FALSE)</f>
        <v>ADM</v>
      </c>
      <c r="C813" s="59">
        <v>561591</v>
      </c>
      <c r="D813" s="63" t="s">
        <v>2240</v>
      </c>
    </row>
    <row r="814" spans="1:4" ht="25" x14ac:dyDescent="0.35">
      <c r="A814" s="69">
        <v>56</v>
      </c>
      <c r="B814" s="58" t="str">
        <f>VLOOKUP(A814,SectorTBL[],2,FALSE)</f>
        <v>ADM</v>
      </c>
      <c r="C814" s="59">
        <v>561599</v>
      </c>
      <c r="D814" s="59" t="s">
        <v>2241</v>
      </c>
    </row>
    <row r="815" spans="1:4" ht="18" x14ac:dyDescent="0.35">
      <c r="A815" s="69">
        <v>56</v>
      </c>
      <c r="B815" s="58" t="str">
        <f>VLOOKUP(A815,SectorTBL[],2,FALSE)</f>
        <v>ADM</v>
      </c>
      <c r="C815" s="59">
        <v>561611</v>
      </c>
      <c r="D815" s="59" t="s">
        <v>2244</v>
      </c>
    </row>
    <row r="816" spans="1:4" ht="18" x14ac:dyDescent="0.35">
      <c r="A816" s="69">
        <v>56</v>
      </c>
      <c r="B816" s="58" t="str">
        <f>VLOOKUP(A816,SectorTBL[],2,FALSE)</f>
        <v>ADM</v>
      </c>
      <c r="C816" s="59">
        <v>561612</v>
      </c>
      <c r="D816" s="59" t="s">
        <v>2245</v>
      </c>
    </row>
    <row r="817" spans="1:4" ht="18" x14ac:dyDescent="0.35">
      <c r="A817" s="69">
        <v>56</v>
      </c>
      <c r="B817" s="58" t="str">
        <f>VLOOKUP(A817,SectorTBL[],2,FALSE)</f>
        <v>ADM</v>
      </c>
      <c r="C817" s="59">
        <v>561613</v>
      </c>
      <c r="D817" s="59" t="s">
        <v>2246</v>
      </c>
    </row>
    <row r="818" spans="1:4" ht="18" x14ac:dyDescent="0.35">
      <c r="A818" s="69">
        <v>56</v>
      </c>
      <c r="B818" s="58" t="str">
        <f>VLOOKUP(A818,SectorTBL[],2,FALSE)</f>
        <v>ADM</v>
      </c>
      <c r="C818" s="59">
        <v>561621</v>
      </c>
      <c r="D818" s="59" t="s">
        <v>2248</v>
      </c>
    </row>
    <row r="819" spans="1:4" ht="18" x14ac:dyDescent="0.35">
      <c r="A819" s="69">
        <v>56</v>
      </c>
      <c r="B819" s="58" t="str">
        <f>VLOOKUP(A819,SectorTBL[],2,FALSE)</f>
        <v>ADM</v>
      </c>
      <c r="C819" s="59">
        <v>561622</v>
      </c>
      <c r="D819" s="59" t="s">
        <v>2249</v>
      </c>
    </row>
    <row r="820" spans="1:4" ht="18" x14ac:dyDescent="0.35">
      <c r="A820" s="69">
        <v>56</v>
      </c>
      <c r="B820" s="58" t="str">
        <f>VLOOKUP(A820,SectorTBL[],2,FALSE)</f>
        <v>ADM</v>
      </c>
      <c r="C820" s="59">
        <v>561710</v>
      </c>
      <c r="D820" s="63" t="s">
        <v>2252</v>
      </c>
    </row>
    <row r="821" spans="1:4" ht="18" x14ac:dyDescent="0.35">
      <c r="A821" s="69">
        <v>56</v>
      </c>
      <c r="B821" s="58" t="str">
        <f>VLOOKUP(A821,SectorTBL[],2,FALSE)</f>
        <v>ADM</v>
      </c>
      <c r="C821" s="59">
        <v>561720</v>
      </c>
      <c r="D821" s="59" t="s">
        <v>2254</v>
      </c>
    </row>
    <row r="822" spans="1:4" ht="18" x14ac:dyDescent="0.35">
      <c r="A822" s="69">
        <v>56</v>
      </c>
      <c r="B822" s="58" t="str">
        <f>VLOOKUP(A822,SectorTBL[],2,FALSE)</f>
        <v>ADM</v>
      </c>
      <c r="C822" s="59">
        <v>561730</v>
      </c>
      <c r="D822" s="63" t="s">
        <v>2256</v>
      </c>
    </row>
    <row r="823" spans="1:4" ht="18" x14ac:dyDescent="0.35">
      <c r="A823" s="69">
        <v>56</v>
      </c>
      <c r="B823" s="58" t="str">
        <f>VLOOKUP(A823,SectorTBL[],2,FALSE)</f>
        <v>ADM</v>
      </c>
      <c r="C823" s="59">
        <v>561740</v>
      </c>
      <c r="D823" s="63" t="s">
        <v>2258</v>
      </c>
    </row>
    <row r="824" spans="1:4" ht="18" x14ac:dyDescent="0.35">
      <c r="A824" s="69">
        <v>56</v>
      </c>
      <c r="B824" s="58" t="str">
        <f>VLOOKUP(A824,SectorTBL[],2,FALSE)</f>
        <v>ADM</v>
      </c>
      <c r="C824" s="59">
        <v>561790</v>
      </c>
      <c r="D824" s="59" t="s">
        <v>2260</v>
      </c>
    </row>
    <row r="825" spans="1:4" ht="18" x14ac:dyDescent="0.35">
      <c r="A825" s="69">
        <v>56</v>
      </c>
      <c r="B825" s="58" t="str">
        <f>VLOOKUP(A825,SectorTBL[],2,FALSE)</f>
        <v>ADM</v>
      </c>
      <c r="C825" s="59">
        <v>561910</v>
      </c>
      <c r="D825" s="63" t="s">
        <v>2263</v>
      </c>
    </row>
    <row r="826" spans="1:4" ht="18" x14ac:dyDescent="0.35">
      <c r="A826" s="69">
        <v>56</v>
      </c>
      <c r="B826" s="58" t="str">
        <f>VLOOKUP(A826,SectorTBL[],2,FALSE)</f>
        <v>ADM</v>
      </c>
      <c r="C826" s="59">
        <v>561920</v>
      </c>
      <c r="D826" s="63" t="s">
        <v>2265</v>
      </c>
    </row>
    <row r="827" spans="1:4" ht="18" x14ac:dyDescent="0.35">
      <c r="A827" s="69">
        <v>56</v>
      </c>
      <c r="B827" s="58" t="str">
        <f>VLOOKUP(A827,SectorTBL[],2,FALSE)</f>
        <v>ADM</v>
      </c>
      <c r="C827" s="59">
        <v>561990</v>
      </c>
      <c r="D827" s="63" t="s">
        <v>2267</v>
      </c>
    </row>
    <row r="828" spans="1:4" ht="18" x14ac:dyDescent="0.35">
      <c r="A828" s="69">
        <v>56</v>
      </c>
      <c r="B828" s="58" t="str">
        <f>VLOOKUP(A828,SectorTBL[],2,FALSE)</f>
        <v>ADM</v>
      </c>
      <c r="C828" s="59">
        <v>562111</v>
      </c>
      <c r="D828" s="59" t="s">
        <v>2270</v>
      </c>
    </row>
    <row r="829" spans="1:4" ht="18" x14ac:dyDescent="0.35">
      <c r="A829" s="69">
        <v>56</v>
      </c>
      <c r="B829" s="58" t="str">
        <f>VLOOKUP(A829,SectorTBL[],2,FALSE)</f>
        <v>ADM</v>
      </c>
      <c r="C829" s="59">
        <v>562112</v>
      </c>
      <c r="D829" s="63" t="s">
        <v>2271</v>
      </c>
    </row>
    <row r="830" spans="1:4" ht="18" x14ac:dyDescent="0.35">
      <c r="A830" s="69">
        <v>56</v>
      </c>
      <c r="B830" s="58" t="str">
        <f>VLOOKUP(A830,SectorTBL[],2,FALSE)</f>
        <v>ADM</v>
      </c>
      <c r="C830" s="59">
        <v>562119</v>
      </c>
      <c r="D830" s="63" t="s">
        <v>2272</v>
      </c>
    </row>
    <row r="831" spans="1:4" ht="18" x14ac:dyDescent="0.35">
      <c r="A831" s="69">
        <v>56</v>
      </c>
      <c r="B831" s="58" t="str">
        <f>VLOOKUP(A831,SectorTBL[],2,FALSE)</f>
        <v>ADM</v>
      </c>
      <c r="C831" s="59">
        <v>562211</v>
      </c>
      <c r="D831" s="63" t="s">
        <v>2274</v>
      </c>
    </row>
    <row r="832" spans="1:4" ht="18" x14ac:dyDescent="0.35">
      <c r="A832" s="69">
        <v>56</v>
      </c>
      <c r="B832" s="58" t="str">
        <f>VLOOKUP(A832,SectorTBL[],2,FALSE)</f>
        <v>ADM</v>
      </c>
      <c r="C832" s="59">
        <v>562212</v>
      </c>
      <c r="D832" s="63" t="s">
        <v>2275</v>
      </c>
    </row>
    <row r="833" spans="1:4" ht="18" x14ac:dyDescent="0.35">
      <c r="A833" s="69">
        <v>56</v>
      </c>
      <c r="B833" s="58" t="str">
        <f>VLOOKUP(A833,SectorTBL[],2,FALSE)</f>
        <v>ADM</v>
      </c>
      <c r="C833" s="59">
        <v>562213</v>
      </c>
      <c r="D833" s="63" t="s">
        <v>2276</v>
      </c>
    </row>
    <row r="834" spans="1:4" ht="25" x14ac:dyDescent="0.35">
      <c r="A834" s="69">
        <v>56</v>
      </c>
      <c r="B834" s="58" t="str">
        <f>VLOOKUP(A834,SectorTBL[],2,FALSE)</f>
        <v>ADM</v>
      </c>
      <c r="C834" s="59">
        <v>562219</v>
      </c>
      <c r="D834" s="63" t="s">
        <v>2277</v>
      </c>
    </row>
    <row r="835" spans="1:4" ht="18" x14ac:dyDescent="0.35">
      <c r="A835" s="69">
        <v>56</v>
      </c>
      <c r="B835" s="58" t="str">
        <f>VLOOKUP(A835,SectorTBL[],2,FALSE)</f>
        <v>ADM</v>
      </c>
      <c r="C835" s="59">
        <v>562910</v>
      </c>
      <c r="D835" s="59" t="s">
        <v>2279</v>
      </c>
    </row>
    <row r="836" spans="1:4" ht="18" x14ac:dyDescent="0.35">
      <c r="A836" s="69">
        <v>56</v>
      </c>
      <c r="B836" s="58" t="str">
        <f>VLOOKUP(A836,SectorTBL[],2,FALSE)</f>
        <v>ADM</v>
      </c>
      <c r="C836" s="59">
        <v>562920</v>
      </c>
      <c r="D836" s="59" t="s">
        <v>2280</v>
      </c>
    </row>
    <row r="837" spans="1:4" ht="18" x14ac:dyDescent="0.35">
      <c r="A837" s="69">
        <v>56</v>
      </c>
      <c r="B837" s="58" t="str">
        <f>VLOOKUP(A837,SectorTBL[],2,FALSE)</f>
        <v>ADM</v>
      </c>
      <c r="C837" s="59">
        <v>562991</v>
      </c>
      <c r="D837" s="59" t="s">
        <v>2282</v>
      </c>
    </row>
    <row r="838" spans="1:4" ht="25" x14ac:dyDescent="0.35">
      <c r="A838" s="69">
        <v>56</v>
      </c>
      <c r="B838" s="58" t="str">
        <f>VLOOKUP(A838,SectorTBL[],2,FALSE)</f>
        <v>ADM</v>
      </c>
      <c r="C838" s="59">
        <v>562998</v>
      </c>
      <c r="D838" s="63" t="s">
        <v>2283</v>
      </c>
    </row>
    <row r="839" spans="1:4" ht="18" x14ac:dyDescent="0.35">
      <c r="A839" s="69">
        <v>61</v>
      </c>
      <c r="B839" s="58" t="str">
        <f>VLOOKUP(A839,SectorTBL[],2,FALSE)</f>
        <v>EDU</v>
      </c>
      <c r="C839" s="60">
        <v>611</v>
      </c>
      <c r="D839" s="60" t="s">
        <v>2284</v>
      </c>
    </row>
    <row r="840" spans="1:4" ht="18" x14ac:dyDescent="0.35">
      <c r="A840" s="69">
        <v>61</v>
      </c>
      <c r="B840" s="58" t="str">
        <f>VLOOKUP(A840,SectorTBL[],2,FALSE)</f>
        <v>EDU</v>
      </c>
      <c r="C840" s="61">
        <v>6111</v>
      </c>
      <c r="D840" s="61" t="s">
        <v>2285</v>
      </c>
    </row>
    <row r="841" spans="1:4" ht="18" x14ac:dyDescent="0.35">
      <c r="A841" s="69">
        <v>61</v>
      </c>
      <c r="B841" s="58" t="str">
        <f>VLOOKUP(A841,SectorTBL[],2,FALSE)</f>
        <v>EDU</v>
      </c>
      <c r="C841" s="61">
        <v>6112</v>
      </c>
      <c r="D841" s="61" t="s">
        <v>2287</v>
      </c>
    </row>
    <row r="842" spans="1:4" ht="28" x14ac:dyDescent="0.35">
      <c r="A842" s="69">
        <v>61</v>
      </c>
      <c r="B842" s="58" t="str">
        <f>VLOOKUP(A842,SectorTBL[],2,FALSE)</f>
        <v>EDU</v>
      </c>
      <c r="C842" s="61">
        <v>6113</v>
      </c>
      <c r="D842" s="61" t="s">
        <v>2290</v>
      </c>
    </row>
    <row r="843" spans="1:4" ht="28" x14ac:dyDescent="0.35">
      <c r="A843" s="69">
        <v>61</v>
      </c>
      <c r="B843" s="58" t="str">
        <f>VLOOKUP(A843,SectorTBL[],2,FALSE)</f>
        <v>EDU</v>
      </c>
      <c r="C843" s="61">
        <v>6114</v>
      </c>
      <c r="D843" s="61" t="s">
        <v>2293</v>
      </c>
    </row>
    <row r="844" spans="1:4" ht="18" x14ac:dyDescent="0.35">
      <c r="A844" s="69">
        <v>61</v>
      </c>
      <c r="B844" s="58" t="str">
        <f>VLOOKUP(A844,SectorTBL[],2,FALSE)</f>
        <v>EDU</v>
      </c>
      <c r="C844" s="61">
        <v>6115</v>
      </c>
      <c r="D844" s="61" t="s">
        <v>2300</v>
      </c>
    </row>
    <row r="845" spans="1:4" ht="18" x14ac:dyDescent="0.35">
      <c r="A845" s="69">
        <v>61</v>
      </c>
      <c r="B845" s="58" t="str">
        <f>VLOOKUP(A845,SectorTBL[],2,FALSE)</f>
        <v>EDU</v>
      </c>
      <c r="C845" s="61">
        <v>6116</v>
      </c>
      <c r="D845" s="61" t="s">
        <v>2306</v>
      </c>
    </row>
    <row r="846" spans="1:4" ht="18" x14ac:dyDescent="0.35">
      <c r="A846" s="69">
        <v>61</v>
      </c>
      <c r="B846" s="58" t="str">
        <f>VLOOKUP(A846,SectorTBL[],2,FALSE)</f>
        <v>EDU</v>
      </c>
      <c r="C846" s="61">
        <v>6117</v>
      </c>
      <c r="D846" s="61" t="s">
        <v>2317</v>
      </c>
    </row>
    <row r="847" spans="1:4" ht="18" x14ac:dyDescent="0.35">
      <c r="A847" s="69">
        <v>61</v>
      </c>
      <c r="B847" s="58" t="str">
        <f>VLOOKUP(A847,SectorTBL[],2,FALSE)</f>
        <v>EDU</v>
      </c>
      <c r="C847" s="59">
        <v>61111</v>
      </c>
      <c r="D847" s="59" t="s">
        <v>2286</v>
      </c>
    </row>
    <row r="848" spans="1:4" ht="18" x14ac:dyDescent="0.35">
      <c r="A848" s="69">
        <v>61</v>
      </c>
      <c r="B848" s="58" t="str">
        <f>VLOOKUP(A848,SectorTBL[],2,FALSE)</f>
        <v>EDU</v>
      </c>
      <c r="C848" s="59">
        <v>61121</v>
      </c>
      <c r="D848" s="63" t="s">
        <v>2288</v>
      </c>
    </row>
    <row r="849" spans="1:4" ht="18" x14ac:dyDescent="0.35">
      <c r="A849" s="69">
        <v>61</v>
      </c>
      <c r="B849" s="58" t="str">
        <f>VLOOKUP(A849,SectorTBL[],2,FALSE)</f>
        <v>EDU</v>
      </c>
      <c r="C849" s="59">
        <v>61131</v>
      </c>
      <c r="D849" s="63" t="s">
        <v>2291</v>
      </c>
    </row>
    <row r="850" spans="1:4" ht="18" x14ac:dyDescent="0.35">
      <c r="A850" s="69">
        <v>61</v>
      </c>
      <c r="B850" s="58" t="str">
        <f>VLOOKUP(A850,SectorTBL[],2,FALSE)</f>
        <v>EDU</v>
      </c>
      <c r="C850" s="59">
        <v>61141</v>
      </c>
      <c r="D850" s="63" t="s">
        <v>2294</v>
      </c>
    </row>
    <row r="851" spans="1:4" ht="18" x14ac:dyDescent="0.35">
      <c r="A851" s="69">
        <v>61</v>
      </c>
      <c r="B851" s="58" t="str">
        <f>VLOOKUP(A851,SectorTBL[],2,FALSE)</f>
        <v>EDU</v>
      </c>
      <c r="C851" s="59">
        <v>61142</v>
      </c>
      <c r="D851" s="63" t="s">
        <v>2296</v>
      </c>
    </row>
    <row r="852" spans="1:4" ht="27" x14ac:dyDescent="0.35">
      <c r="A852" s="69">
        <v>61</v>
      </c>
      <c r="B852" s="58" t="str">
        <f>VLOOKUP(A852,SectorTBL[],2,FALSE)</f>
        <v>EDU</v>
      </c>
      <c r="C852" s="59">
        <v>61143</v>
      </c>
      <c r="D852" s="63" t="s">
        <v>2298</v>
      </c>
    </row>
    <row r="853" spans="1:4" ht="18" x14ac:dyDescent="0.35">
      <c r="A853" s="69">
        <v>61</v>
      </c>
      <c r="B853" s="58" t="str">
        <f>VLOOKUP(A853,SectorTBL[],2,FALSE)</f>
        <v>EDU</v>
      </c>
      <c r="C853" s="59">
        <v>61151</v>
      </c>
      <c r="D853" s="63" t="s">
        <v>2301</v>
      </c>
    </row>
    <row r="854" spans="1:4" ht="18" x14ac:dyDescent="0.35">
      <c r="A854" s="69">
        <v>61</v>
      </c>
      <c r="B854" s="58" t="str">
        <f>VLOOKUP(A854,SectorTBL[],2,FALSE)</f>
        <v>EDU</v>
      </c>
      <c r="C854" s="59">
        <v>61161</v>
      </c>
      <c r="D854" s="63" t="s">
        <v>2307</v>
      </c>
    </row>
    <row r="855" spans="1:4" ht="18" x14ac:dyDescent="0.35">
      <c r="A855" s="69">
        <v>61</v>
      </c>
      <c r="B855" s="58" t="str">
        <f>VLOOKUP(A855,SectorTBL[],2,FALSE)</f>
        <v>EDU</v>
      </c>
      <c r="C855" s="59">
        <v>61162</v>
      </c>
      <c r="D855" s="63" t="s">
        <v>2309</v>
      </c>
    </row>
    <row r="856" spans="1:4" ht="18" x14ac:dyDescent="0.35">
      <c r="A856" s="69">
        <v>61</v>
      </c>
      <c r="B856" s="58" t="str">
        <f>VLOOKUP(A856,SectorTBL[],2,FALSE)</f>
        <v>EDU</v>
      </c>
      <c r="C856" s="59">
        <v>61163</v>
      </c>
      <c r="D856" s="63" t="s">
        <v>2311</v>
      </c>
    </row>
    <row r="857" spans="1:4" ht="18" x14ac:dyDescent="0.35">
      <c r="A857" s="69">
        <v>61</v>
      </c>
      <c r="B857" s="58" t="str">
        <f>VLOOKUP(A857,SectorTBL[],2,FALSE)</f>
        <v>EDU</v>
      </c>
      <c r="C857" s="59">
        <v>61169</v>
      </c>
      <c r="D857" s="63" t="s">
        <v>2313</v>
      </c>
    </row>
    <row r="858" spans="1:4" ht="18" x14ac:dyDescent="0.35">
      <c r="A858" s="69">
        <v>61</v>
      </c>
      <c r="B858" s="58" t="str">
        <f>VLOOKUP(A858,SectorTBL[],2,FALSE)</f>
        <v>EDU</v>
      </c>
      <c r="C858" s="59">
        <v>61171</v>
      </c>
      <c r="D858" s="63" t="s">
        <v>2318</v>
      </c>
    </row>
    <row r="859" spans="1:4" ht="18" x14ac:dyDescent="0.35">
      <c r="A859" s="69">
        <v>61</v>
      </c>
      <c r="B859" s="58" t="str">
        <f>VLOOKUP(A859,SectorTBL[],2,FALSE)</f>
        <v>EDU</v>
      </c>
      <c r="C859" s="59">
        <v>611110</v>
      </c>
      <c r="D859" s="59" t="s">
        <v>2286</v>
      </c>
    </row>
    <row r="860" spans="1:4" ht="18" x14ac:dyDescent="0.35">
      <c r="A860" s="69">
        <v>61</v>
      </c>
      <c r="B860" s="58" t="str">
        <f>VLOOKUP(A860,SectorTBL[],2,FALSE)</f>
        <v>EDU</v>
      </c>
      <c r="C860" s="59">
        <v>611210</v>
      </c>
      <c r="D860" s="59" t="s">
        <v>2289</v>
      </c>
    </row>
    <row r="861" spans="1:4" ht="18" x14ac:dyDescent="0.35">
      <c r="A861" s="69">
        <v>61</v>
      </c>
      <c r="B861" s="58" t="str">
        <f>VLOOKUP(A861,SectorTBL[],2,FALSE)</f>
        <v>EDU</v>
      </c>
      <c r="C861" s="59">
        <v>611310</v>
      </c>
      <c r="D861" s="59" t="s">
        <v>2292</v>
      </c>
    </row>
    <row r="862" spans="1:4" ht="18" x14ac:dyDescent="0.35">
      <c r="A862" s="69">
        <v>61</v>
      </c>
      <c r="B862" s="58" t="str">
        <f>VLOOKUP(A862,SectorTBL[],2,FALSE)</f>
        <v>EDU</v>
      </c>
      <c r="C862" s="59">
        <v>611410</v>
      </c>
      <c r="D862" s="59" t="s">
        <v>2295</v>
      </c>
    </row>
    <row r="863" spans="1:4" ht="18" x14ac:dyDescent="0.35">
      <c r="A863" s="69">
        <v>61</v>
      </c>
      <c r="B863" s="58" t="str">
        <f>VLOOKUP(A863,SectorTBL[],2,FALSE)</f>
        <v>EDU</v>
      </c>
      <c r="C863" s="59">
        <v>611420</v>
      </c>
      <c r="D863" s="59" t="s">
        <v>2297</v>
      </c>
    </row>
    <row r="864" spans="1:4" ht="25" x14ac:dyDescent="0.35">
      <c r="A864" s="69">
        <v>61</v>
      </c>
      <c r="B864" s="58" t="str">
        <f>VLOOKUP(A864,SectorTBL[],2,FALSE)</f>
        <v>EDU</v>
      </c>
      <c r="C864" s="59">
        <v>611430</v>
      </c>
      <c r="D864" s="59" t="s">
        <v>2299</v>
      </c>
    </row>
    <row r="865" spans="1:4" ht="18" x14ac:dyDescent="0.35">
      <c r="A865" s="69">
        <v>61</v>
      </c>
      <c r="B865" s="58" t="str">
        <f>VLOOKUP(A865,SectorTBL[],2,FALSE)</f>
        <v>EDU</v>
      </c>
      <c r="C865" s="59">
        <v>611511</v>
      </c>
      <c r="D865" s="59" t="s">
        <v>2302</v>
      </c>
    </row>
    <row r="866" spans="1:4" ht="18" x14ac:dyDescent="0.35">
      <c r="A866" s="69">
        <v>61</v>
      </c>
      <c r="B866" s="58" t="str">
        <f>VLOOKUP(A866,SectorTBL[],2,FALSE)</f>
        <v>EDU</v>
      </c>
      <c r="C866" s="59">
        <v>611512</v>
      </c>
      <c r="D866" s="59" t="s">
        <v>2303</v>
      </c>
    </row>
    <row r="867" spans="1:4" ht="18" x14ac:dyDescent="0.35">
      <c r="A867" s="69">
        <v>61</v>
      </c>
      <c r="B867" s="58" t="str">
        <f>VLOOKUP(A867,SectorTBL[],2,FALSE)</f>
        <v>EDU</v>
      </c>
      <c r="C867" s="59">
        <v>611513</v>
      </c>
      <c r="D867" s="59" t="s">
        <v>2304</v>
      </c>
    </row>
    <row r="868" spans="1:4" ht="18" x14ac:dyDescent="0.35">
      <c r="A868" s="69">
        <v>61</v>
      </c>
      <c r="B868" s="58" t="str">
        <f>VLOOKUP(A868,SectorTBL[],2,FALSE)</f>
        <v>EDU</v>
      </c>
      <c r="C868" s="59">
        <v>611519</v>
      </c>
      <c r="D868" s="59" t="s">
        <v>2305</v>
      </c>
    </row>
    <row r="869" spans="1:4" ht="18" x14ac:dyDescent="0.35">
      <c r="A869" s="69">
        <v>61</v>
      </c>
      <c r="B869" s="58" t="str">
        <f>VLOOKUP(A869,SectorTBL[],2,FALSE)</f>
        <v>EDU</v>
      </c>
      <c r="C869" s="59">
        <v>611610</v>
      </c>
      <c r="D869" s="59" t="s">
        <v>2308</v>
      </c>
    </row>
    <row r="870" spans="1:4" ht="18" x14ac:dyDescent="0.35">
      <c r="A870" s="69">
        <v>61</v>
      </c>
      <c r="B870" s="58" t="str">
        <f>VLOOKUP(A870,SectorTBL[],2,FALSE)</f>
        <v>EDU</v>
      </c>
      <c r="C870" s="59">
        <v>611620</v>
      </c>
      <c r="D870" s="59" t="s">
        <v>2310</v>
      </c>
    </row>
    <row r="871" spans="1:4" ht="18" x14ac:dyDescent="0.35">
      <c r="A871" s="69">
        <v>61</v>
      </c>
      <c r="B871" s="58" t="str">
        <f>VLOOKUP(A871,SectorTBL[],2,FALSE)</f>
        <v>EDU</v>
      </c>
      <c r="C871" s="59">
        <v>611630</v>
      </c>
      <c r="D871" s="59" t="s">
        <v>2312</v>
      </c>
    </row>
    <row r="872" spans="1:4" ht="18" x14ac:dyDescent="0.35">
      <c r="A872" s="69">
        <v>61</v>
      </c>
      <c r="B872" s="58" t="str">
        <f>VLOOKUP(A872,SectorTBL[],2,FALSE)</f>
        <v>EDU</v>
      </c>
      <c r="C872" s="59">
        <v>611691</v>
      </c>
      <c r="D872" s="59" t="s">
        <v>2314</v>
      </c>
    </row>
    <row r="873" spans="1:4" ht="18" x14ac:dyDescent="0.35">
      <c r="A873" s="69">
        <v>61</v>
      </c>
      <c r="B873" s="58" t="str">
        <f>VLOOKUP(A873,SectorTBL[],2,FALSE)</f>
        <v>EDU</v>
      </c>
      <c r="C873" s="59">
        <v>611692</v>
      </c>
      <c r="D873" s="59" t="s">
        <v>2315</v>
      </c>
    </row>
    <row r="874" spans="1:4" ht="18" x14ac:dyDescent="0.35">
      <c r="A874" s="69">
        <v>61</v>
      </c>
      <c r="B874" s="58" t="str">
        <f>VLOOKUP(A874,SectorTBL[],2,FALSE)</f>
        <v>EDU</v>
      </c>
      <c r="C874" s="59">
        <v>611699</v>
      </c>
      <c r="D874" s="63" t="s">
        <v>2316</v>
      </c>
    </row>
    <row r="875" spans="1:4" ht="18" x14ac:dyDescent="0.35">
      <c r="A875" s="69">
        <v>61</v>
      </c>
      <c r="B875" s="58" t="str">
        <f>VLOOKUP(A875,SectorTBL[],2,FALSE)</f>
        <v>EDU</v>
      </c>
      <c r="C875" s="59">
        <v>611710</v>
      </c>
      <c r="D875" s="63" t="s">
        <v>2319</v>
      </c>
    </row>
    <row r="876" spans="1:4" ht="18" x14ac:dyDescent="0.35">
      <c r="A876" s="69">
        <v>62</v>
      </c>
      <c r="B876" s="58" t="str">
        <f>VLOOKUP(A876,SectorTBL[],2,FALSE)</f>
        <v>H</v>
      </c>
      <c r="C876" s="60">
        <v>621</v>
      </c>
      <c r="D876" s="60" t="s">
        <v>2320</v>
      </c>
    </row>
    <row r="877" spans="1:4" ht="18" x14ac:dyDescent="0.35">
      <c r="A877" s="69">
        <v>62</v>
      </c>
      <c r="B877" s="58" t="str">
        <f>VLOOKUP(A877,SectorTBL[],2,FALSE)</f>
        <v>H</v>
      </c>
      <c r="C877" s="60">
        <v>622</v>
      </c>
      <c r="D877" s="60" t="s">
        <v>2363</v>
      </c>
    </row>
    <row r="878" spans="1:4" ht="33" x14ac:dyDescent="0.35">
      <c r="A878" s="69">
        <v>62</v>
      </c>
      <c r="B878" s="58" t="str">
        <f>VLOOKUP(A878,SectorTBL[],2,FALSE)</f>
        <v>H</v>
      </c>
      <c r="C878" s="60">
        <v>623</v>
      </c>
      <c r="D878" s="60" t="s">
        <v>2373</v>
      </c>
    </row>
    <row r="879" spans="1:4" ht="18" x14ac:dyDescent="0.35">
      <c r="A879" s="69">
        <v>62</v>
      </c>
      <c r="B879" s="58" t="str">
        <f>VLOOKUP(A879,SectorTBL[],2,FALSE)</f>
        <v>H</v>
      </c>
      <c r="C879" s="60">
        <v>624</v>
      </c>
      <c r="D879" s="60" t="s">
        <v>2389</v>
      </c>
    </row>
    <row r="880" spans="1:4" ht="18" x14ac:dyDescent="0.35">
      <c r="A880" s="69">
        <v>62</v>
      </c>
      <c r="B880" s="58" t="str">
        <f>VLOOKUP(A880,SectorTBL[],2,FALSE)</f>
        <v>H</v>
      </c>
      <c r="C880" s="61">
        <v>6211</v>
      </c>
      <c r="D880" s="61" t="s">
        <v>2321</v>
      </c>
    </row>
    <row r="881" spans="1:4" ht="18" x14ac:dyDescent="0.35">
      <c r="A881" s="69">
        <v>62</v>
      </c>
      <c r="B881" s="58" t="str">
        <f>VLOOKUP(A881,SectorTBL[],2,FALSE)</f>
        <v>H</v>
      </c>
      <c r="C881" s="61">
        <v>6212</v>
      </c>
      <c r="D881" s="61" t="s">
        <v>2325</v>
      </c>
    </row>
    <row r="882" spans="1:4" ht="18" x14ac:dyDescent="0.35">
      <c r="A882" s="69">
        <v>62</v>
      </c>
      <c r="B882" s="58" t="str">
        <f>VLOOKUP(A882,SectorTBL[],2,FALSE)</f>
        <v>H</v>
      </c>
      <c r="C882" s="61">
        <v>6213</v>
      </c>
      <c r="D882" s="61" t="s">
        <v>2328</v>
      </c>
    </row>
    <row r="883" spans="1:4" ht="18" x14ac:dyDescent="0.35">
      <c r="A883" s="69">
        <v>62</v>
      </c>
      <c r="B883" s="58" t="str">
        <f>VLOOKUP(A883,SectorTBL[],2,FALSE)</f>
        <v>H</v>
      </c>
      <c r="C883" s="61">
        <v>6214</v>
      </c>
      <c r="D883" s="61" t="s">
        <v>2340</v>
      </c>
    </row>
    <row r="884" spans="1:4" ht="18" x14ac:dyDescent="0.35">
      <c r="A884" s="69">
        <v>62</v>
      </c>
      <c r="B884" s="58" t="str">
        <f>VLOOKUP(A884,SectorTBL[],2,FALSE)</f>
        <v>H</v>
      </c>
      <c r="C884" s="61">
        <v>6215</v>
      </c>
      <c r="D884" s="61" t="s">
        <v>2350</v>
      </c>
    </row>
    <row r="885" spans="1:4" ht="18" x14ac:dyDescent="0.35">
      <c r="A885" s="69">
        <v>62</v>
      </c>
      <c r="B885" s="58" t="str">
        <f>VLOOKUP(A885,SectorTBL[],2,FALSE)</f>
        <v>H</v>
      </c>
      <c r="C885" s="61">
        <v>6216</v>
      </c>
      <c r="D885" s="61" t="s">
        <v>2354</v>
      </c>
    </row>
    <row r="886" spans="1:4" ht="18" x14ac:dyDescent="0.35">
      <c r="A886" s="69">
        <v>62</v>
      </c>
      <c r="B886" s="58" t="str">
        <f>VLOOKUP(A886,SectorTBL[],2,FALSE)</f>
        <v>H</v>
      </c>
      <c r="C886" s="61">
        <v>6219</v>
      </c>
      <c r="D886" s="61" t="s">
        <v>2357</v>
      </c>
    </row>
    <row r="887" spans="1:4" ht="18" x14ac:dyDescent="0.35">
      <c r="A887" s="69">
        <v>62</v>
      </c>
      <c r="B887" s="58" t="str">
        <f>VLOOKUP(A887,SectorTBL[],2,FALSE)</f>
        <v>H</v>
      </c>
      <c r="C887" s="61">
        <v>6221</v>
      </c>
      <c r="D887" s="61" t="s">
        <v>2364</v>
      </c>
    </row>
    <row r="888" spans="1:4" ht="18" x14ac:dyDescent="0.35">
      <c r="A888" s="69">
        <v>62</v>
      </c>
      <c r="B888" s="58" t="str">
        <f>VLOOKUP(A888,SectorTBL[],2,FALSE)</f>
        <v>H</v>
      </c>
      <c r="C888" s="61">
        <v>6222</v>
      </c>
      <c r="D888" s="61" t="s">
        <v>2367</v>
      </c>
    </row>
    <row r="889" spans="1:4" ht="28" x14ac:dyDescent="0.35">
      <c r="A889" s="69">
        <v>62</v>
      </c>
      <c r="B889" s="58" t="str">
        <f>VLOOKUP(A889,SectorTBL[],2,FALSE)</f>
        <v>H</v>
      </c>
      <c r="C889" s="61">
        <v>6223</v>
      </c>
      <c r="D889" s="61" t="s">
        <v>2370</v>
      </c>
    </row>
    <row r="890" spans="1:4" ht="28" x14ac:dyDescent="0.35">
      <c r="A890" s="69">
        <v>62</v>
      </c>
      <c r="B890" s="58" t="str">
        <f>VLOOKUP(A890,SectorTBL[],2,FALSE)</f>
        <v>H</v>
      </c>
      <c r="C890" s="61">
        <v>6231</v>
      </c>
      <c r="D890" s="61" t="s">
        <v>2374</v>
      </c>
    </row>
    <row r="891" spans="1:4" ht="41" x14ac:dyDescent="0.35">
      <c r="A891" s="69">
        <v>62</v>
      </c>
      <c r="B891" s="58" t="str">
        <f>VLOOKUP(A891,SectorTBL[],2,FALSE)</f>
        <v>H</v>
      </c>
      <c r="C891" s="61">
        <v>6232</v>
      </c>
      <c r="D891" s="61" t="s">
        <v>2377</v>
      </c>
    </row>
    <row r="892" spans="1:4" ht="28" x14ac:dyDescent="0.35">
      <c r="A892" s="69">
        <v>62</v>
      </c>
      <c r="B892" s="58" t="str">
        <f>VLOOKUP(A892,SectorTBL[],2,FALSE)</f>
        <v>H</v>
      </c>
      <c r="C892" s="61">
        <v>6233</v>
      </c>
      <c r="D892" s="61" t="s">
        <v>2382</v>
      </c>
    </row>
    <row r="893" spans="1:4" ht="18" x14ac:dyDescent="0.35">
      <c r="A893" s="69">
        <v>62</v>
      </c>
      <c r="B893" s="58" t="str">
        <f>VLOOKUP(A893,SectorTBL[],2,FALSE)</f>
        <v>H</v>
      </c>
      <c r="C893" s="61">
        <v>6239</v>
      </c>
      <c r="D893" s="61" t="s">
        <v>2386</v>
      </c>
    </row>
    <row r="894" spans="1:4" ht="18" x14ac:dyDescent="0.35">
      <c r="A894" s="69">
        <v>62</v>
      </c>
      <c r="B894" s="58" t="str">
        <f>VLOOKUP(A894,SectorTBL[],2,FALSE)</f>
        <v>H</v>
      </c>
      <c r="C894" s="61">
        <v>6241</v>
      </c>
      <c r="D894" s="61" t="s">
        <v>2390</v>
      </c>
    </row>
    <row r="895" spans="1:4" ht="28" x14ac:dyDescent="0.35">
      <c r="A895" s="69">
        <v>62</v>
      </c>
      <c r="B895" s="58" t="str">
        <f>VLOOKUP(A895,SectorTBL[],2,FALSE)</f>
        <v>H</v>
      </c>
      <c r="C895" s="61">
        <v>6242</v>
      </c>
      <c r="D895" s="61" t="s">
        <v>2397</v>
      </c>
    </row>
    <row r="896" spans="1:4" ht="18" x14ac:dyDescent="0.35">
      <c r="A896" s="69">
        <v>62</v>
      </c>
      <c r="B896" s="58" t="str">
        <f>VLOOKUP(A896,SectorTBL[],2,FALSE)</f>
        <v>H</v>
      </c>
      <c r="C896" s="61">
        <v>6243</v>
      </c>
      <c r="D896" s="61" t="s">
        <v>2405</v>
      </c>
    </row>
    <row r="897" spans="1:4" ht="18" x14ac:dyDescent="0.35">
      <c r="A897" s="69">
        <v>62</v>
      </c>
      <c r="B897" s="58" t="str">
        <f>VLOOKUP(A897,SectorTBL[],2,FALSE)</f>
        <v>H</v>
      </c>
      <c r="C897" s="61">
        <v>6244</v>
      </c>
      <c r="D897" s="61" t="s">
        <v>2408</v>
      </c>
    </row>
    <row r="898" spans="1:4" ht="18" x14ac:dyDescent="0.35">
      <c r="A898" s="69">
        <v>62</v>
      </c>
      <c r="B898" s="58" t="str">
        <f>VLOOKUP(A898,SectorTBL[],2,FALSE)</f>
        <v>H</v>
      </c>
      <c r="C898" s="59">
        <v>62111</v>
      </c>
      <c r="D898" s="63" t="s">
        <v>2322</v>
      </c>
    </row>
    <row r="899" spans="1:4" ht="18" x14ac:dyDescent="0.35">
      <c r="A899" s="69">
        <v>62</v>
      </c>
      <c r="B899" s="58" t="str">
        <f>VLOOKUP(A899,SectorTBL[],2,FALSE)</f>
        <v>H</v>
      </c>
      <c r="C899" s="59">
        <v>62121</v>
      </c>
      <c r="D899" s="63" t="s">
        <v>2326</v>
      </c>
    </row>
    <row r="900" spans="1:4" ht="18" x14ac:dyDescent="0.35">
      <c r="A900" s="69">
        <v>62</v>
      </c>
      <c r="B900" s="58" t="str">
        <f>VLOOKUP(A900,SectorTBL[],2,FALSE)</f>
        <v>H</v>
      </c>
      <c r="C900" s="59">
        <v>62131</v>
      </c>
      <c r="D900" s="63" t="s">
        <v>2329</v>
      </c>
    </row>
    <row r="901" spans="1:4" ht="18" x14ac:dyDescent="0.35">
      <c r="A901" s="69">
        <v>62</v>
      </c>
      <c r="B901" s="58" t="str">
        <f>VLOOKUP(A901,SectorTBL[],2,FALSE)</f>
        <v>H</v>
      </c>
      <c r="C901" s="59">
        <v>62132</v>
      </c>
      <c r="D901" s="63" t="s">
        <v>2331</v>
      </c>
    </row>
    <row r="902" spans="1:4" ht="27" x14ac:dyDescent="0.35">
      <c r="A902" s="69">
        <v>62</v>
      </c>
      <c r="B902" s="58" t="str">
        <f>VLOOKUP(A902,SectorTBL[],2,FALSE)</f>
        <v>H</v>
      </c>
      <c r="C902" s="59">
        <v>62133</v>
      </c>
      <c r="D902" s="63" t="s">
        <v>2333</v>
      </c>
    </row>
    <row r="903" spans="1:4" ht="27" x14ac:dyDescent="0.35">
      <c r="A903" s="69">
        <v>62</v>
      </c>
      <c r="B903" s="58" t="str">
        <f>VLOOKUP(A903,SectorTBL[],2,FALSE)</f>
        <v>H</v>
      </c>
      <c r="C903" s="59">
        <v>62134</v>
      </c>
      <c r="D903" s="63" t="s">
        <v>2335</v>
      </c>
    </row>
    <row r="904" spans="1:4" ht="18" x14ac:dyDescent="0.35">
      <c r="A904" s="69">
        <v>62</v>
      </c>
      <c r="B904" s="58" t="str">
        <f>VLOOKUP(A904,SectorTBL[],2,FALSE)</f>
        <v>H</v>
      </c>
      <c r="C904" s="59">
        <v>62139</v>
      </c>
      <c r="D904" s="63" t="s">
        <v>2337</v>
      </c>
    </row>
    <row r="905" spans="1:4" ht="18" x14ac:dyDescent="0.35">
      <c r="A905" s="69">
        <v>62</v>
      </c>
      <c r="B905" s="58" t="str">
        <f>VLOOKUP(A905,SectorTBL[],2,FALSE)</f>
        <v>H</v>
      </c>
      <c r="C905" s="59">
        <v>62141</v>
      </c>
      <c r="D905" s="63" t="s">
        <v>2341</v>
      </c>
    </row>
    <row r="906" spans="1:4" ht="27" x14ac:dyDescent="0.35">
      <c r="A906" s="69">
        <v>62</v>
      </c>
      <c r="B906" s="58" t="str">
        <f>VLOOKUP(A906,SectorTBL[],2,FALSE)</f>
        <v>H</v>
      </c>
      <c r="C906" s="59">
        <v>62142</v>
      </c>
      <c r="D906" s="63" t="s">
        <v>2343</v>
      </c>
    </row>
    <row r="907" spans="1:4" ht="18" x14ac:dyDescent="0.35">
      <c r="A907" s="69">
        <v>62</v>
      </c>
      <c r="B907" s="58" t="str">
        <f>VLOOKUP(A907,SectorTBL[],2,FALSE)</f>
        <v>H</v>
      </c>
      <c r="C907" s="59">
        <v>62149</v>
      </c>
      <c r="D907" s="63" t="s">
        <v>2345</v>
      </c>
    </row>
    <row r="908" spans="1:4" ht="18" x14ac:dyDescent="0.35">
      <c r="A908" s="69">
        <v>62</v>
      </c>
      <c r="B908" s="58" t="str">
        <f>VLOOKUP(A908,SectorTBL[],2,FALSE)</f>
        <v>H</v>
      </c>
      <c r="C908" s="59">
        <v>62151</v>
      </c>
      <c r="D908" s="63" t="s">
        <v>2351</v>
      </c>
    </row>
    <row r="909" spans="1:4" ht="18" x14ac:dyDescent="0.35">
      <c r="A909" s="69">
        <v>62</v>
      </c>
      <c r="B909" s="58" t="str">
        <f>VLOOKUP(A909,SectorTBL[],2,FALSE)</f>
        <v>H</v>
      </c>
      <c r="C909" s="59">
        <v>62161</v>
      </c>
      <c r="D909" s="63" t="s">
        <v>2355</v>
      </c>
    </row>
    <row r="910" spans="1:4" ht="18" x14ac:dyDescent="0.35">
      <c r="A910" s="69">
        <v>62</v>
      </c>
      <c r="B910" s="58" t="str">
        <f>VLOOKUP(A910,SectorTBL[],2,FALSE)</f>
        <v>H</v>
      </c>
      <c r="C910" s="59">
        <v>62191</v>
      </c>
      <c r="D910" s="63" t="s">
        <v>2358</v>
      </c>
    </row>
    <row r="911" spans="1:4" ht="18" x14ac:dyDescent="0.35">
      <c r="A911" s="69">
        <v>62</v>
      </c>
      <c r="B911" s="58" t="str">
        <f>VLOOKUP(A911,SectorTBL[],2,FALSE)</f>
        <v>H</v>
      </c>
      <c r="C911" s="59">
        <v>62199</v>
      </c>
      <c r="D911" s="63" t="s">
        <v>2360</v>
      </c>
    </row>
    <row r="912" spans="1:4" ht="18" x14ac:dyDescent="0.35">
      <c r="A912" s="69">
        <v>62</v>
      </c>
      <c r="B912" s="58" t="str">
        <f>VLOOKUP(A912,SectorTBL[],2,FALSE)</f>
        <v>H</v>
      </c>
      <c r="C912" s="59">
        <v>62211</v>
      </c>
      <c r="D912" s="63" t="s">
        <v>2365</v>
      </c>
    </row>
    <row r="913" spans="1:4" ht="18" x14ac:dyDescent="0.35">
      <c r="A913" s="69">
        <v>62</v>
      </c>
      <c r="B913" s="58" t="str">
        <f>VLOOKUP(A913,SectorTBL[],2,FALSE)</f>
        <v>H</v>
      </c>
      <c r="C913" s="59">
        <v>62221</v>
      </c>
      <c r="D913" s="63" t="s">
        <v>2368</v>
      </c>
    </row>
    <row r="914" spans="1:4" ht="27" x14ac:dyDescent="0.35">
      <c r="A914" s="69">
        <v>62</v>
      </c>
      <c r="B914" s="58" t="str">
        <f>VLOOKUP(A914,SectorTBL[],2,FALSE)</f>
        <v>H</v>
      </c>
      <c r="C914" s="59">
        <v>62231</v>
      </c>
      <c r="D914" s="63" t="s">
        <v>2371</v>
      </c>
    </row>
    <row r="915" spans="1:4" ht="18" x14ac:dyDescent="0.35">
      <c r="A915" s="69">
        <v>62</v>
      </c>
      <c r="B915" s="58" t="str">
        <f>VLOOKUP(A915,SectorTBL[],2,FALSE)</f>
        <v>H</v>
      </c>
      <c r="C915" s="59">
        <v>62311</v>
      </c>
      <c r="D915" s="63" t="s">
        <v>2375</v>
      </c>
    </row>
    <row r="916" spans="1:4" ht="27" x14ac:dyDescent="0.35">
      <c r="A916" s="69">
        <v>62</v>
      </c>
      <c r="B916" s="58" t="str">
        <f>VLOOKUP(A916,SectorTBL[],2,FALSE)</f>
        <v>H</v>
      </c>
      <c r="C916" s="59">
        <v>62321</v>
      </c>
      <c r="D916" s="63" t="s">
        <v>2378</v>
      </c>
    </row>
    <row r="917" spans="1:4" ht="27" x14ac:dyDescent="0.35">
      <c r="A917" s="69">
        <v>62</v>
      </c>
      <c r="B917" s="58" t="str">
        <f>VLOOKUP(A917,SectorTBL[],2,FALSE)</f>
        <v>H</v>
      </c>
      <c r="C917" s="59">
        <v>62322</v>
      </c>
      <c r="D917" s="63" t="s">
        <v>2380</v>
      </c>
    </row>
    <row r="918" spans="1:4" ht="27" x14ac:dyDescent="0.35">
      <c r="A918" s="69">
        <v>62</v>
      </c>
      <c r="B918" s="58" t="str">
        <f>VLOOKUP(A918,SectorTBL[],2,FALSE)</f>
        <v>H</v>
      </c>
      <c r="C918" s="59">
        <v>62331</v>
      </c>
      <c r="D918" s="63" t="s">
        <v>2383</v>
      </c>
    </row>
    <row r="919" spans="1:4" ht="18" x14ac:dyDescent="0.35">
      <c r="A919" s="69">
        <v>62</v>
      </c>
      <c r="B919" s="58" t="str">
        <f>VLOOKUP(A919,SectorTBL[],2,FALSE)</f>
        <v>H</v>
      </c>
      <c r="C919" s="59">
        <v>62399</v>
      </c>
      <c r="D919" s="63" t="s">
        <v>2387</v>
      </c>
    </row>
    <row r="920" spans="1:4" ht="18" x14ac:dyDescent="0.35">
      <c r="A920" s="69">
        <v>62</v>
      </c>
      <c r="B920" s="58" t="str">
        <f>VLOOKUP(A920,SectorTBL[],2,FALSE)</f>
        <v>H</v>
      </c>
      <c r="C920" s="59">
        <v>62411</v>
      </c>
      <c r="D920" s="63" t="s">
        <v>2391</v>
      </c>
    </row>
    <row r="921" spans="1:4" ht="27" x14ac:dyDescent="0.35">
      <c r="A921" s="69">
        <v>62</v>
      </c>
      <c r="B921" s="58" t="str">
        <f>VLOOKUP(A921,SectorTBL[],2,FALSE)</f>
        <v>H</v>
      </c>
      <c r="C921" s="59">
        <v>62412</v>
      </c>
      <c r="D921" s="63" t="s">
        <v>2393</v>
      </c>
    </row>
    <row r="922" spans="1:4" ht="18" x14ac:dyDescent="0.35">
      <c r="A922" s="69">
        <v>62</v>
      </c>
      <c r="B922" s="58" t="str">
        <f>VLOOKUP(A922,SectorTBL[],2,FALSE)</f>
        <v>H</v>
      </c>
      <c r="C922" s="59">
        <v>62419</v>
      </c>
      <c r="D922" s="63" t="s">
        <v>2395</v>
      </c>
    </row>
    <row r="923" spans="1:4" ht="18" x14ac:dyDescent="0.35">
      <c r="A923" s="69">
        <v>62</v>
      </c>
      <c r="B923" s="58" t="str">
        <f>VLOOKUP(A923,SectorTBL[],2,FALSE)</f>
        <v>H</v>
      </c>
      <c r="C923" s="59">
        <v>62421</v>
      </c>
      <c r="D923" s="63" t="s">
        <v>2398</v>
      </c>
    </row>
    <row r="924" spans="1:4" ht="18" x14ac:dyDescent="0.35">
      <c r="A924" s="69">
        <v>62</v>
      </c>
      <c r="B924" s="58" t="str">
        <f>VLOOKUP(A924,SectorTBL[],2,FALSE)</f>
        <v>H</v>
      </c>
      <c r="C924" s="59">
        <v>62422</v>
      </c>
      <c r="D924" s="63" t="s">
        <v>2400</v>
      </c>
    </row>
    <row r="925" spans="1:4" ht="18" x14ac:dyDescent="0.35">
      <c r="A925" s="69">
        <v>62</v>
      </c>
      <c r="B925" s="58" t="str">
        <f>VLOOKUP(A925,SectorTBL[],2,FALSE)</f>
        <v>H</v>
      </c>
      <c r="C925" s="59">
        <v>62423</v>
      </c>
      <c r="D925" s="63" t="s">
        <v>2403</v>
      </c>
    </row>
    <row r="926" spans="1:4" ht="18" x14ac:dyDescent="0.35">
      <c r="A926" s="69">
        <v>62</v>
      </c>
      <c r="B926" s="58" t="str">
        <f>VLOOKUP(A926,SectorTBL[],2,FALSE)</f>
        <v>H</v>
      </c>
      <c r="C926" s="59">
        <v>62431</v>
      </c>
      <c r="D926" s="63" t="s">
        <v>2406</v>
      </c>
    </row>
    <row r="927" spans="1:4" ht="18" x14ac:dyDescent="0.35">
      <c r="A927" s="69">
        <v>62</v>
      </c>
      <c r="B927" s="58" t="str">
        <f>VLOOKUP(A927,SectorTBL[],2,FALSE)</f>
        <v>H</v>
      </c>
      <c r="C927" s="59">
        <v>62441</v>
      </c>
      <c r="D927" s="63" t="s">
        <v>2409</v>
      </c>
    </row>
    <row r="928" spans="1:4" ht="25" x14ac:dyDescent="0.35">
      <c r="A928" s="69">
        <v>62</v>
      </c>
      <c r="B928" s="58" t="str">
        <f>VLOOKUP(A928,SectorTBL[],2,FALSE)</f>
        <v>H</v>
      </c>
      <c r="C928" s="59">
        <v>621111</v>
      </c>
      <c r="D928" s="59" t="s">
        <v>2323</v>
      </c>
    </row>
    <row r="929" spans="1:4" ht="18" x14ac:dyDescent="0.35">
      <c r="A929" s="69">
        <v>62</v>
      </c>
      <c r="B929" s="58" t="str">
        <f>VLOOKUP(A929,SectorTBL[],2,FALSE)</f>
        <v>H</v>
      </c>
      <c r="C929" s="59">
        <v>621112</v>
      </c>
      <c r="D929" s="59" t="s">
        <v>2324</v>
      </c>
    </row>
    <row r="930" spans="1:4" ht="18" x14ac:dyDescent="0.35">
      <c r="A930" s="69">
        <v>62</v>
      </c>
      <c r="B930" s="58" t="str">
        <f>VLOOKUP(A930,SectorTBL[],2,FALSE)</f>
        <v>H</v>
      </c>
      <c r="C930" s="59">
        <v>621210</v>
      </c>
      <c r="D930" s="59" t="s">
        <v>2327</v>
      </c>
    </row>
    <row r="931" spans="1:4" ht="18" x14ac:dyDescent="0.35">
      <c r="A931" s="69">
        <v>62</v>
      </c>
      <c r="B931" s="58" t="str">
        <f>VLOOKUP(A931,SectorTBL[],2,FALSE)</f>
        <v>H</v>
      </c>
      <c r="C931" s="59">
        <v>621310</v>
      </c>
      <c r="D931" s="59" t="s">
        <v>2330</v>
      </c>
    </row>
    <row r="932" spans="1:4" ht="18" x14ac:dyDescent="0.35">
      <c r="A932" s="69">
        <v>62</v>
      </c>
      <c r="B932" s="58" t="str">
        <f>VLOOKUP(A932,SectorTBL[],2,FALSE)</f>
        <v>H</v>
      </c>
      <c r="C932" s="59">
        <v>621320</v>
      </c>
      <c r="D932" s="63" t="s">
        <v>2332</v>
      </c>
    </row>
    <row r="933" spans="1:4" ht="25" x14ac:dyDescent="0.35">
      <c r="A933" s="69">
        <v>62</v>
      </c>
      <c r="B933" s="58" t="str">
        <f>VLOOKUP(A933,SectorTBL[],2,FALSE)</f>
        <v>H</v>
      </c>
      <c r="C933" s="59">
        <v>621330</v>
      </c>
      <c r="D933" s="59" t="s">
        <v>2334</v>
      </c>
    </row>
    <row r="934" spans="1:4" ht="25" x14ac:dyDescent="0.35">
      <c r="A934" s="69">
        <v>62</v>
      </c>
      <c r="B934" s="58" t="str">
        <f>VLOOKUP(A934,SectorTBL[],2,FALSE)</f>
        <v>H</v>
      </c>
      <c r="C934" s="59">
        <v>621340</v>
      </c>
      <c r="D934" s="59" t="s">
        <v>2336</v>
      </c>
    </row>
    <row r="935" spans="1:4" ht="18" x14ac:dyDescent="0.35">
      <c r="A935" s="69">
        <v>62</v>
      </c>
      <c r="B935" s="58" t="str">
        <f>VLOOKUP(A935,SectorTBL[],2,FALSE)</f>
        <v>H</v>
      </c>
      <c r="C935" s="59">
        <v>621391</v>
      </c>
      <c r="D935" s="59" t="s">
        <v>2338</v>
      </c>
    </row>
    <row r="936" spans="1:4" ht="25" x14ac:dyDescent="0.35">
      <c r="A936" s="69">
        <v>62</v>
      </c>
      <c r="B936" s="58" t="str">
        <f>VLOOKUP(A936,SectorTBL[],2,FALSE)</f>
        <v>H</v>
      </c>
      <c r="C936" s="59">
        <v>621399</v>
      </c>
      <c r="D936" s="63" t="s">
        <v>2339</v>
      </c>
    </row>
    <row r="937" spans="1:4" ht="18" x14ac:dyDescent="0.35">
      <c r="A937" s="69">
        <v>62</v>
      </c>
      <c r="B937" s="58" t="str">
        <f>VLOOKUP(A937,SectorTBL[],2,FALSE)</f>
        <v>H</v>
      </c>
      <c r="C937" s="59">
        <v>621410</v>
      </c>
      <c r="D937" s="59" t="s">
        <v>2342</v>
      </c>
    </row>
    <row r="938" spans="1:4" ht="25" x14ac:dyDescent="0.35">
      <c r="A938" s="69">
        <v>62</v>
      </c>
      <c r="B938" s="58" t="str">
        <f>VLOOKUP(A938,SectorTBL[],2,FALSE)</f>
        <v>H</v>
      </c>
      <c r="C938" s="59">
        <v>621420</v>
      </c>
      <c r="D938" s="59" t="s">
        <v>2344</v>
      </c>
    </row>
    <row r="939" spans="1:4" ht="18" x14ac:dyDescent="0.35">
      <c r="A939" s="69">
        <v>62</v>
      </c>
      <c r="B939" s="58" t="str">
        <f>VLOOKUP(A939,SectorTBL[],2,FALSE)</f>
        <v>H</v>
      </c>
      <c r="C939" s="59">
        <v>621491</v>
      </c>
      <c r="D939" s="59" t="s">
        <v>2346</v>
      </c>
    </row>
    <row r="940" spans="1:4" ht="18" x14ac:dyDescent="0.35">
      <c r="A940" s="69">
        <v>62</v>
      </c>
      <c r="B940" s="58" t="str">
        <f>VLOOKUP(A940,SectorTBL[],2,FALSE)</f>
        <v>H</v>
      </c>
      <c r="C940" s="59">
        <v>621492</v>
      </c>
      <c r="D940" s="59" t="s">
        <v>2347</v>
      </c>
    </row>
    <row r="941" spans="1:4" ht="25" x14ac:dyDescent="0.35">
      <c r="A941" s="69">
        <v>62</v>
      </c>
      <c r="B941" s="58" t="str">
        <f>VLOOKUP(A941,SectorTBL[],2,FALSE)</f>
        <v>H</v>
      </c>
      <c r="C941" s="59">
        <v>621493</v>
      </c>
      <c r="D941" s="59" t="s">
        <v>2348</v>
      </c>
    </row>
    <row r="942" spans="1:4" ht="18" x14ac:dyDescent="0.35">
      <c r="A942" s="69">
        <v>62</v>
      </c>
      <c r="B942" s="58" t="str">
        <f>VLOOKUP(A942,SectorTBL[],2,FALSE)</f>
        <v>H</v>
      </c>
      <c r="C942" s="59">
        <v>621498</v>
      </c>
      <c r="D942" s="59" t="s">
        <v>2349</v>
      </c>
    </row>
    <row r="943" spans="1:4" ht="18" x14ac:dyDescent="0.35">
      <c r="A943" s="69">
        <v>62</v>
      </c>
      <c r="B943" s="58" t="str">
        <f>VLOOKUP(A943,SectorTBL[],2,FALSE)</f>
        <v>H</v>
      </c>
      <c r="C943" s="59">
        <v>621511</v>
      </c>
      <c r="D943" s="59" t="s">
        <v>2352</v>
      </c>
    </row>
    <row r="944" spans="1:4" ht="18" x14ac:dyDescent="0.35">
      <c r="A944" s="69">
        <v>62</v>
      </c>
      <c r="B944" s="58" t="str">
        <f>VLOOKUP(A944,SectorTBL[],2,FALSE)</f>
        <v>H</v>
      </c>
      <c r="C944" s="59">
        <v>621512</v>
      </c>
      <c r="D944" s="59" t="s">
        <v>2353</v>
      </c>
    </row>
    <row r="945" spans="1:4" ht="18" x14ac:dyDescent="0.35">
      <c r="A945" s="69">
        <v>62</v>
      </c>
      <c r="B945" s="58" t="str">
        <f>VLOOKUP(A945,SectorTBL[],2,FALSE)</f>
        <v>H</v>
      </c>
      <c r="C945" s="59">
        <v>621610</v>
      </c>
      <c r="D945" s="63" t="s">
        <v>2356</v>
      </c>
    </row>
    <row r="946" spans="1:4" ht="18" x14ac:dyDescent="0.35">
      <c r="A946" s="69">
        <v>62</v>
      </c>
      <c r="B946" s="58" t="str">
        <f>VLOOKUP(A946,SectorTBL[],2,FALSE)</f>
        <v>H</v>
      </c>
      <c r="C946" s="59">
        <v>621910</v>
      </c>
      <c r="D946" s="59" t="s">
        <v>2359</v>
      </c>
    </row>
    <row r="947" spans="1:4" ht="18" x14ac:dyDescent="0.35">
      <c r="A947" s="69">
        <v>62</v>
      </c>
      <c r="B947" s="58" t="str">
        <f>VLOOKUP(A947,SectorTBL[],2,FALSE)</f>
        <v>H</v>
      </c>
      <c r="C947" s="59">
        <v>621991</v>
      </c>
      <c r="D947" s="59" t="s">
        <v>2361</v>
      </c>
    </row>
    <row r="948" spans="1:4" ht="25" x14ac:dyDescent="0.35">
      <c r="A948" s="69">
        <v>62</v>
      </c>
      <c r="B948" s="58" t="str">
        <f>VLOOKUP(A948,SectorTBL[],2,FALSE)</f>
        <v>H</v>
      </c>
      <c r="C948" s="59">
        <v>621999</v>
      </c>
      <c r="D948" s="63" t="s">
        <v>2362</v>
      </c>
    </row>
    <row r="949" spans="1:4" ht="18" x14ac:dyDescent="0.35">
      <c r="A949" s="69">
        <v>62</v>
      </c>
      <c r="B949" s="58" t="str">
        <f>VLOOKUP(A949,SectorTBL[],2,FALSE)</f>
        <v>H</v>
      </c>
      <c r="C949" s="59">
        <v>622110</v>
      </c>
      <c r="D949" s="59" t="s">
        <v>2366</v>
      </c>
    </row>
    <row r="950" spans="1:4" ht="18" x14ac:dyDescent="0.35">
      <c r="A950" s="69">
        <v>62</v>
      </c>
      <c r="B950" s="58" t="str">
        <f>VLOOKUP(A950,SectorTBL[],2,FALSE)</f>
        <v>H</v>
      </c>
      <c r="C950" s="59">
        <v>622210</v>
      </c>
      <c r="D950" s="59" t="s">
        <v>2369</v>
      </c>
    </row>
    <row r="951" spans="1:4" ht="25" x14ac:dyDescent="0.35">
      <c r="A951" s="69">
        <v>62</v>
      </c>
      <c r="B951" s="58" t="str">
        <f>VLOOKUP(A951,SectorTBL[],2,FALSE)</f>
        <v>H</v>
      </c>
      <c r="C951" s="59">
        <v>622310</v>
      </c>
      <c r="D951" s="59" t="s">
        <v>2372</v>
      </c>
    </row>
    <row r="952" spans="1:4" ht="18" x14ac:dyDescent="0.35">
      <c r="A952" s="69">
        <v>62</v>
      </c>
      <c r="B952" s="58" t="str">
        <f>VLOOKUP(A952,SectorTBL[],2,FALSE)</f>
        <v>H</v>
      </c>
      <c r="C952" s="59">
        <v>623110</v>
      </c>
      <c r="D952" s="59" t="s">
        <v>2376</v>
      </c>
    </row>
    <row r="953" spans="1:4" ht="25" x14ac:dyDescent="0.35">
      <c r="A953" s="69">
        <v>62</v>
      </c>
      <c r="B953" s="58" t="str">
        <f>VLOOKUP(A953,SectorTBL[],2,FALSE)</f>
        <v>H</v>
      </c>
      <c r="C953" s="59">
        <v>623210</v>
      </c>
      <c r="D953" s="59" t="s">
        <v>2379</v>
      </c>
    </row>
    <row r="954" spans="1:4" ht="25" x14ac:dyDescent="0.35">
      <c r="A954" s="69">
        <v>62</v>
      </c>
      <c r="B954" s="58" t="str">
        <f>VLOOKUP(A954,SectorTBL[],2,FALSE)</f>
        <v>H</v>
      </c>
      <c r="C954" s="59">
        <v>623220</v>
      </c>
      <c r="D954" s="63" t="s">
        <v>2381</v>
      </c>
    </row>
    <row r="955" spans="1:4" ht="18" x14ac:dyDescent="0.35">
      <c r="A955" s="69">
        <v>62</v>
      </c>
      <c r="B955" s="58" t="str">
        <f>VLOOKUP(A955,SectorTBL[],2,FALSE)</f>
        <v>H</v>
      </c>
      <c r="C955" s="59">
        <v>623311</v>
      </c>
      <c r="D955" s="59" t="s">
        <v>2384</v>
      </c>
    </row>
    <row r="956" spans="1:4" ht="18" x14ac:dyDescent="0.35">
      <c r="A956" s="69">
        <v>62</v>
      </c>
      <c r="B956" s="58" t="str">
        <f>VLOOKUP(A956,SectorTBL[],2,FALSE)</f>
        <v>H</v>
      </c>
      <c r="C956" s="59">
        <v>623312</v>
      </c>
      <c r="D956" s="59" t="s">
        <v>2385</v>
      </c>
    </row>
    <row r="957" spans="1:4" ht="18" x14ac:dyDescent="0.35">
      <c r="A957" s="69">
        <v>62</v>
      </c>
      <c r="B957" s="58" t="str">
        <f>VLOOKUP(A957,SectorTBL[],2,FALSE)</f>
        <v>H</v>
      </c>
      <c r="C957" s="59">
        <v>623990</v>
      </c>
      <c r="D957" s="59" t="s">
        <v>2388</v>
      </c>
    </row>
    <row r="958" spans="1:4" ht="18" x14ac:dyDescent="0.35">
      <c r="A958" s="69">
        <v>62</v>
      </c>
      <c r="B958" s="58" t="str">
        <f>VLOOKUP(A958,SectorTBL[],2,FALSE)</f>
        <v>H</v>
      </c>
      <c r="C958" s="59">
        <v>624110</v>
      </c>
      <c r="D958" s="59" t="s">
        <v>2392</v>
      </c>
    </row>
    <row r="959" spans="1:4" ht="25" x14ac:dyDescent="0.35">
      <c r="A959" s="69">
        <v>62</v>
      </c>
      <c r="B959" s="58" t="str">
        <f>VLOOKUP(A959,SectorTBL[],2,FALSE)</f>
        <v>H</v>
      </c>
      <c r="C959" s="59">
        <v>624120</v>
      </c>
      <c r="D959" s="59" t="s">
        <v>2394</v>
      </c>
    </row>
    <row r="960" spans="1:4" ht="18" x14ac:dyDescent="0.35">
      <c r="A960" s="69">
        <v>62</v>
      </c>
      <c r="B960" s="58" t="str">
        <f>VLOOKUP(A960,SectorTBL[],2,FALSE)</f>
        <v>H</v>
      </c>
      <c r="C960" s="59">
        <v>624190</v>
      </c>
      <c r="D960" s="59" t="s">
        <v>2396</v>
      </c>
    </row>
    <row r="961" spans="1:4" ht="18" x14ac:dyDescent="0.35">
      <c r="A961" s="69">
        <v>62</v>
      </c>
      <c r="B961" s="58" t="str">
        <f>VLOOKUP(A961,SectorTBL[],2,FALSE)</f>
        <v>H</v>
      </c>
      <c r="C961" s="59">
        <v>624210</v>
      </c>
      <c r="D961" s="59" t="s">
        <v>2399</v>
      </c>
    </row>
    <row r="962" spans="1:4" ht="18" x14ac:dyDescent="0.35">
      <c r="A962" s="69">
        <v>62</v>
      </c>
      <c r="B962" s="58" t="str">
        <f>VLOOKUP(A962,SectorTBL[],2,FALSE)</f>
        <v>H</v>
      </c>
      <c r="C962" s="59">
        <v>624221</v>
      </c>
      <c r="D962" s="59" t="s">
        <v>2401</v>
      </c>
    </row>
    <row r="963" spans="1:4" ht="18" x14ac:dyDescent="0.35">
      <c r="A963" s="69">
        <v>62</v>
      </c>
      <c r="B963" s="58" t="str">
        <f>VLOOKUP(A963,SectorTBL[],2,FALSE)</f>
        <v>H</v>
      </c>
      <c r="C963" s="59">
        <v>624229</v>
      </c>
      <c r="D963" s="63" t="s">
        <v>2402</v>
      </c>
    </row>
    <row r="964" spans="1:4" ht="18" x14ac:dyDescent="0.35">
      <c r="A964" s="69">
        <v>62</v>
      </c>
      <c r="B964" s="58" t="str">
        <f>VLOOKUP(A964,SectorTBL[],2,FALSE)</f>
        <v>H</v>
      </c>
      <c r="C964" s="59">
        <v>624230</v>
      </c>
      <c r="D964" s="59" t="s">
        <v>2404</v>
      </c>
    </row>
    <row r="965" spans="1:4" ht="18" x14ac:dyDescent="0.35">
      <c r="A965" s="69">
        <v>62</v>
      </c>
      <c r="B965" s="58" t="str">
        <f>VLOOKUP(A965,SectorTBL[],2,FALSE)</f>
        <v>H</v>
      </c>
      <c r="C965" s="59">
        <v>624310</v>
      </c>
      <c r="D965" s="59" t="s">
        <v>2407</v>
      </c>
    </row>
    <row r="966" spans="1:4" ht="18" x14ac:dyDescent="0.35">
      <c r="A966" s="69">
        <v>62</v>
      </c>
      <c r="B966" s="58" t="str">
        <f>VLOOKUP(A966,SectorTBL[],2,FALSE)</f>
        <v>H</v>
      </c>
      <c r="C966" s="59">
        <v>624410</v>
      </c>
      <c r="D966" s="59" t="s">
        <v>2410</v>
      </c>
    </row>
    <row r="967" spans="1:4" ht="33" x14ac:dyDescent="0.35">
      <c r="A967" s="69">
        <v>71</v>
      </c>
      <c r="B967" s="58" t="str">
        <f>VLOOKUP(A967,SectorTBL[],2,FALSE)</f>
        <v>ART</v>
      </c>
      <c r="C967" s="60">
        <v>711</v>
      </c>
      <c r="D967" s="60" t="s">
        <v>2411</v>
      </c>
    </row>
    <row r="968" spans="1:4" ht="33" x14ac:dyDescent="0.35">
      <c r="A968" s="69">
        <v>71</v>
      </c>
      <c r="B968" s="58" t="str">
        <f>VLOOKUP(A968,SectorTBL[],2,FALSE)</f>
        <v>ART</v>
      </c>
      <c r="C968" s="60">
        <v>712</v>
      </c>
      <c r="D968" s="60" t="s">
        <v>2437</v>
      </c>
    </row>
    <row r="969" spans="1:4" ht="33" x14ac:dyDescent="0.35">
      <c r="A969" s="69">
        <v>71</v>
      </c>
      <c r="B969" s="58" t="str">
        <f>VLOOKUP(A969,SectorTBL[],2,FALSE)</f>
        <v>ART</v>
      </c>
      <c r="C969" s="60">
        <v>713</v>
      </c>
      <c r="D969" s="60" t="s">
        <v>2447</v>
      </c>
    </row>
    <row r="970" spans="1:4" ht="18" x14ac:dyDescent="0.35">
      <c r="A970" s="69">
        <v>71</v>
      </c>
      <c r="B970" s="58" t="str">
        <f>VLOOKUP(A970,SectorTBL[],2,FALSE)</f>
        <v>ART</v>
      </c>
      <c r="C970" s="61">
        <v>7111</v>
      </c>
      <c r="D970" s="61" t="s">
        <v>2412</v>
      </c>
    </row>
    <row r="971" spans="1:4" ht="18" x14ac:dyDescent="0.35">
      <c r="A971" s="69">
        <v>71</v>
      </c>
      <c r="B971" s="58" t="str">
        <f>VLOOKUP(A971,SectorTBL[],2,FALSE)</f>
        <v>ART</v>
      </c>
      <c r="C971" s="61">
        <v>7112</v>
      </c>
      <c r="D971" s="61" t="s">
        <v>2421</v>
      </c>
    </row>
    <row r="972" spans="1:4" ht="28" x14ac:dyDescent="0.35">
      <c r="A972" s="69">
        <v>71</v>
      </c>
      <c r="B972" s="58" t="str">
        <f>VLOOKUP(A972,SectorTBL[],2,FALSE)</f>
        <v>ART</v>
      </c>
      <c r="C972" s="61">
        <v>7113</v>
      </c>
      <c r="D972" s="61" t="s">
        <v>2426</v>
      </c>
    </row>
    <row r="973" spans="1:4" ht="28" x14ac:dyDescent="0.35">
      <c r="A973" s="69">
        <v>71</v>
      </c>
      <c r="B973" s="58" t="str">
        <f>VLOOKUP(A973,SectorTBL[],2,FALSE)</f>
        <v>ART</v>
      </c>
      <c r="C973" s="61">
        <v>7114</v>
      </c>
      <c r="D973" s="61" t="s">
        <v>2431</v>
      </c>
    </row>
    <row r="974" spans="1:4" ht="18" x14ac:dyDescent="0.35">
      <c r="A974" s="69">
        <v>71</v>
      </c>
      <c r="B974" s="58" t="str">
        <f>VLOOKUP(A974,SectorTBL[],2,FALSE)</f>
        <v>ART</v>
      </c>
      <c r="C974" s="61">
        <v>7115</v>
      </c>
      <c r="D974" s="61" t="s">
        <v>2434</v>
      </c>
    </row>
    <row r="975" spans="1:4" ht="28" x14ac:dyDescent="0.35">
      <c r="A975" s="69">
        <v>71</v>
      </c>
      <c r="B975" s="58" t="str">
        <f>VLOOKUP(A975,SectorTBL[],2,FALSE)</f>
        <v>ART</v>
      </c>
      <c r="C975" s="61">
        <v>7121</v>
      </c>
      <c r="D975" s="61" t="s">
        <v>2438</v>
      </c>
    </row>
    <row r="976" spans="1:4" ht="18" x14ac:dyDescent="0.35">
      <c r="A976" s="69">
        <v>71</v>
      </c>
      <c r="B976" s="58" t="str">
        <f>VLOOKUP(A976,SectorTBL[],2,FALSE)</f>
        <v>ART</v>
      </c>
      <c r="C976" s="61">
        <v>7131</v>
      </c>
      <c r="D976" s="61" t="s">
        <v>2448</v>
      </c>
    </row>
    <row r="977" spans="1:4" ht="18" x14ac:dyDescent="0.35">
      <c r="A977" s="69">
        <v>71</v>
      </c>
      <c r="B977" s="58" t="str">
        <f>VLOOKUP(A977,SectorTBL[],2,FALSE)</f>
        <v>ART</v>
      </c>
      <c r="C977" s="61">
        <v>7132</v>
      </c>
      <c r="D977" s="61" t="s">
        <v>2453</v>
      </c>
    </row>
    <row r="978" spans="1:4" ht="18" x14ac:dyDescent="0.35">
      <c r="A978" s="69">
        <v>71</v>
      </c>
      <c r="B978" s="58" t="str">
        <f>VLOOKUP(A978,SectorTBL[],2,FALSE)</f>
        <v>ART</v>
      </c>
      <c r="C978" s="61">
        <v>7139</v>
      </c>
      <c r="D978" s="61" t="s">
        <v>2458</v>
      </c>
    </row>
    <row r="979" spans="1:4" ht="18" x14ac:dyDescent="0.35">
      <c r="A979" s="69">
        <v>71</v>
      </c>
      <c r="B979" s="58" t="str">
        <f>VLOOKUP(A979,SectorTBL[],2,FALSE)</f>
        <v>ART</v>
      </c>
      <c r="C979" s="59">
        <v>71111</v>
      </c>
      <c r="D979" s="63" t="s">
        <v>2413</v>
      </c>
    </row>
    <row r="980" spans="1:4" ht="18" x14ac:dyDescent="0.35">
      <c r="A980" s="69">
        <v>71</v>
      </c>
      <c r="B980" s="58" t="str">
        <f>VLOOKUP(A980,SectorTBL[],2,FALSE)</f>
        <v>ART</v>
      </c>
      <c r="C980" s="59">
        <v>71112</v>
      </c>
      <c r="D980" s="63" t="s">
        <v>2415</v>
      </c>
    </row>
    <row r="981" spans="1:4" ht="18" x14ac:dyDescent="0.35">
      <c r="A981" s="69">
        <v>71</v>
      </c>
      <c r="B981" s="58" t="str">
        <f>VLOOKUP(A981,SectorTBL[],2,FALSE)</f>
        <v>ART</v>
      </c>
      <c r="C981" s="59">
        <v>71113</v>
      </c>
      <c r="D981" s="63" t="s">
        <v>2417</v>
      </c>
    </row>
    <row r="982" spans="1:4" ht="18" x14ac:dyDescent="0.35">
      <c r="A982" s="69">
        <v>71</v>
      </c>
      <c r="B982" s="58" t="str">
        <f>VLOOKUP(A982,SectorTBL[],2,FALSE)</f>
        <v>ART</v>
      </c>
      <c r="C982" s="59">
        <v>71119</v>
      </c>
      <c r="D982" s="63" t="s">
        <v>2419</v>
      </c>
    </row>
    <row r="983" spans="1:4" ht="18" x14ac:dyDescent="0.35">
      <c r="A983" s="69">
        <v>71</v>
      </c>
      <c r="B983" s="58" t="str">
        <f>VLOOKUP(A983,SectorTBL[],2,FALSE)</f>
        <v>ART</v>
      </c>
      <c r="C983" s="59">
        <v>71121</v>
      </c>
      <c r="D983" s="63" t="s">
        <v>2422</v>
      </c>
    </row>
    <row r="984" spans="1:4" ht="27" x14ac:dyDescent="0.35">
      <c r="A984" s="69">
        <v>71</v>
      </c>
      <c r="B984" s="58" t="str">
        <f>VLOOKUP(A984,SectorTBL[],2,FALSE)</f>
        <v>ART</v>
      </c>
      <c r="C984" s="59">
        <v>71131</v>
      </c>
      <c r="D984" s="63" t="s">
        <v>2427</v>
      </c>
    </row>
    <row r="985" spans="1:4" ht="27" x14ac:dyDescent="0.35">
      <c r="A985" s="69">
        <v>71</v>
      </c>
      <c r="B985" s="58" t="str">
        <f>VLOOKUP(A985,SectorTBL[],2,FALSE)</f>
        <v>ART</v>
      </c>
      <c r="C985" s="59">
        <v>71132</v>
      </c>
      <c r="D985" s="63" t="s">
        <v>2429</v>
      </c>
    </row>
    <row r="986" spans="1:4" ht="27" x14ac:dyDescent="0.35">
      <c r="A986" s="69">
        <v>71</v>
      </c>
      <c r="B986" s="58" t="str">
        <f>VLOOKUP(A986,SectorTBL[],2,FALSE)</f>
        <v>ART</v>
      </c>
      <c r="C986" s="59">
        <v>71141</v>
      </c>
      <c r="D986" s="63" t="s">
        <v>2432</v>
      </c>
    </row>
    <row r="987" spans="1:4" ht="18" x14ac:dyDescent="0.35">
      <c r="A987" s="69">
        <v>71</v>
      </c>
      <c r="B987" s="58" t="str">
        <f>VLOOKUP(A987,SectorTBL[],2,FALSE)</f>
        <v>ART</v>
      </c>
      <c r="C987" s="59">
        <v>71151</v>
      </c>
      <c r="D987" s="63" t="s">
        <v>2435</v>
      </c>
    </row>
    <row r="988" spans="1:4" ht="18" x14ac:dyDescent="0.35">
      <c r="A988" s="69">
        <v>71</v>
      </c>
      <c r="B988" s="58" t="str">
        <f>VLOOKUP(A988,SectorTBL[],2,FALSE)</f>
        <v>ART</v>
      </c>
      <c r="C988" s="59">
        <v>71211</v>
      </c>
      <c r="D988" s="63" t="s">
        <v>2439</v>
      </c>
    </row>
    <row r="989" spans="1:4" ht="18" x14ac:dyDescent="0.35">
      <c r="A989" s="69">
        <v>71</v>
      </c>
      <c r="B989" s="58" t="str">
        <f>VLOOKUP(A989,SectorTBL[],2,FALSE)</f>
        <v>ART</v>
      </c>
      <c r="C989" s="59">
        <v>71212</v>
      </c>
      <c r="D989" s="63" t="s">
        <v>2441</v>
      </c>
    </row>
    <row r="990" spans="1:4" ht="18" x14ac:dyDescent="0.35">
      <c r="A990" s="69">
        <v>71</v>
      </c>
      <c r="B990" s="58" t="str">
        <f>VLOOKUP(A990,SectorTBL[],2,FALSE)</f>
        <v>ART</v>
      </c>
      <c r="C990" s="59">
        <v>71213</v>
      </c>
      <c r="D990" s="63" t="s">
        <v>2443</v>
      </c>
    </row>
    <row r="991" spans="1:4" ht="18" x14ac:dyDescent="0.35">
      <c r="A991" s="69">
        <v>71</v>
      </c>
      <c r="B991" s="58" t="str">
        <f>VLOOKUP(A991,SectorTBL[],2,FALSE)</f>
        <v>ART</v>
      </c>
      <c r="C991" s="59">
        <v>71219</v>
      </c>
      <c r="D991" s="63" t="s">
        <v>2445</v>
      </c>
    </row>
    <row r="992" spans="1:4" ht="18" x14ac:dyDescent="0.35">
      <c r="A992" s="69">
        <v>71</v>
      </c>
      <c r="B992" s="58" t="str">
        <f>VLOOKUP(A992,SectorTBL[],2,FALSE)</f>
        <v>ART</v>
      </c>
      <c r="C992" s="59">
        <v>71311</v>
      </c>
      <c r="D992" s="63" t="s">
        <v>2449</v>
      </c>
    </row>
    <row r="993" spans="1:4" ht="18" x14ac:dyDescent="0.35">
      <c r="A993" s="69">
        <v>71</v>
      </c>
      <c r="B993" s="58" t="str">
        <f>VLOOKUP(A993,SectorTBL[],2,FALSE)</f>
        <v>ART</v>
      </c>
      <c r="C993" s="59">
        <v>71312</v>
      </c>
      <c r="D993" s="63" t="s">
        <v>2451</v>
      </c>
    </row>
    <row r="994" spans="1:4" ht="18" x14ac:dyDescent="0.35">
      <c r="A994" s="69">
        <v>71</v>
      </c>
      <c r="B994" s="58" t="str">
        <f>VLOOKUP(A994,SectorTBL[],2,FALSE)</f>
        <v>ART</v>
      </c>
      <c r="C994" s="59">
        <v>71321</v>
      </c>
      <c r="D994" s="63" t="s">
        <v>2454</v>
      </c>
    </row>
    <row r="995" spans="1:4" ht="18" x14ac:dyDescent="0.35">
      <c r="A995" s="69">
        <v>71</v>
      </c>
      <c r="B995" s="58" t="str">
        <f>VLOOKUP(A995,SectorTBL[],2,FALSE)</f>
        <v>ART</v>
      </c>
      <c r="C995" s="59">
        <v>71329</v>
      </c>
      <c r="D995" s="63" t="s">
        <v>2456</v>
      </c>
    </row>
    <row r="996" spans="1:4" ht="18" x14ac:dyDescent="0.35">
      <c r="A996" s="69">
        <v>71</v>
      </c>
      <c r="B996" s="58" t="str">
        <f>VLOOKUP(A996,SectorTBL[],2,FALSE)</f>
        <v>ART</v>
      </c>
      <c r="C996" s="59">
        <v>71391</v>
      </c>
      <c r="D996" s="63" t="s">
        <v>2459</v>
      </c>
    </row>
    <row r="997" spans="1:4" ht="18" x14ac:dyDescent="0.35">
      <c r="A997" s="69">
        <v>71</v>
      </c>
      <c r="B997" s="58" t="str">
        <f>VLOOKUP(A997,SectorTBL[],2,FALSE)</f>
        <v>ART</v>
      </c>
      <c r="C997" s="59">
        <v>71392</v>
      </c>
      <c r="D997" s="63" t="s">
        <v>2461</v>
      </c>
    </row>
    <row r="998" spans="1:4" ht="18" x14ac:dyDescent="0.35">
      <c r="A998" s="69">
        <v>71</v>
      </c>
      <c r="B998" s="58" t="str">
        <f>VLOOKUP(A998,SectorTBL[],2,FALSE)</f>
        <v>ART</v>
      </c>
      <c r="C998" s="59">
        <v>71393</v>
      </c>
      <c r="D998" s="63" t="s">
        <v>2463</v>
      </c>
    </row>
    <row r="999" spans="1:4" ht="18" x14ac:dyDescent="0.35">
      <c r="A999" s="69">
        <v>71</v>
      </c>
      <c r="B999" s="58" t="str">
        <f>VLOOKUP(A999,SectorTBL[],2,FALSE)</f>
        <v>ART</v>
      </c>
      <c r="C999" s="59">
        <v>71394</v>
      </c>
      <c r="D999" s="63" t="s">
        <v>2465</v>
      </c>
    </row>
    <row r="1000" spans="1:4" ht="18" x14ac:dyDescent="0.35">
      <c r="A1000" s="69">
        <v>71</v>
      </c>
      <c r="B1000" s="58" t="str">
        <f>VLOOKUP(A1000,SectorTBL[],2,FALSE)</f>
        <v>ART</v>
      </c>
      <c r="C1000" s="59">
        <v>71395</v>
      </c>
      <c r="D1000" s="63" t="s">
        <v>2467</v>
      </c>
    </row>
    <row r="1001" spans="1:4" ht="18" x14ac:dyDescent="0.35">
      <c r="A1001" s="69">
        <v>71</v>
      </c>
      <c r="B1001" s="58" t="str">
        <f>VLOOKUP(A1001,SectorTBL[],2,FALSE)</f>
        <v>ART</v>
      </c>
      <c r="C1001" s="59">
        <v>71399</v>
      </c>
      <c r="D1001" s="63" t="s">
        <v>2469</v>
      </c>
    </row>
    <row r="1002" spans="1:4" ht="18" x14ac:dyDescent="0.35">
      <c r="A1002" s="69">
        <v>71</v>
      </c>
      <c r="B1002" s="58" t="str">
        <f>VLOOKUP(A1002,SectorTBL[],2,FALSE)</f>
        <v>ART</v>
      </c>
      <c r="C1002" s="59">
        <v>711110</v>
      </c>
      <c r="D1002" s="59" t="s">
        <v>2414</v>
      </c>
    </row>
    <row r="1003" spans="1:4" ht="18" x14ac:dyDescent="0.35">
      <c r="A1003" s="69">
        <v>71</v>
      </c>
      <c r="B1003" s="58" t="str">
        <f>VLOOKUP(A1003,SectorTBL[],2,FALSE)</f>
        <v>ART</v>
      </c>
      <c r="C1003" s="59">
        <v>711120</v>
      </c>
      <c r="D1003" s="59" t="s">
        <v>2416</v>
      </c>
    </row>
    <row r="1004" spans="1:4" ht="18" x14ac:dyDescent="0.35">
      <c r="A1004" s="69">
        <v>71</v>
      </c>
      <c r="B1004" s="58" t="str">
        <f>VLOOKUP(A1004,SectorTBL[],2,FALSE)</f>
        <v>ART</v>
      </c>
      <c r="C1004" s="59">
        <v>711130</v>
      </c>
      <c r="D1004" s="59" t="s">
        <v>2418</v>
      </c>
    </row>
    <row r="1005" spans="1:4" ht="18" x14ac:dyDescent="0.35">
      <c r="A1005" s="69">
        <v>71</v>
      </c>
      <c r="B1005" s="58" t="str">
        <f>VLOOKUP(A1005,SectorTBL[],2,FALSE)</f>
        <v>ART</v>
      </c>
      <c r="C1005" s="59">
        <v>711190</v>
      </c>
      <c r="D1005" s="59" t="s">
        <v>2420</v>
      </c>
    </row>
    <row r="1006" spans="1:4" ht="18" x14ac:dyDescent="0.35">
      <c r="A1006" s="69">
        <v>71</v>
      </c>
      <c r="B1006" s="58" t="str">
        <f>VLOOKUP(A1006,SectorTBL[],2,FALSE)</f>
        <v>ART</v>
      </c>
      <c r="C1006" s="59">
        <v>711211</v>
      </c>
      <c r="D1006" s="59" t="s">
        <v>2423</v>
      </c>
    </row>
    <row r="1007" spans="1:4" ht="18" x14ac:dyDescent="0.35">
      <c r="A1007" s="69">
        <v>71</v>
      </c>
      <c r="B1007" s="58" t="str">
        <f>VLOOKUP(A1007,SectorTBL[],2,FALSE)</f>
        <v>ART</v>
      </c>
      <c r="C1007" s="59">
        <v>711212</v>
      </c>
      <c r="D1007" s="59" t="s">
        <v>2424</v>
      </c>
    </row>
    <row r="1008" spans="1:4" ht="18" x14ac:dyDescent="0.35">
      <c r="A1008" s="69">
        <v>71</v>
      </c>
      <c r="B1008" s="58" t="str">
        <f>VLOOKUP(A1008,SectorTBL[],2,FALSE)</f>
        <v>ART</v>
      </c>
      <c r="C1008" s="59">
        <v>711219</v>
      </c>
      <c r="D1008" s="59" t="s">
        <v>2425</v>
      </c>
    </row>
    <row r="1009" spans="1:4" ht="25" x14ac:dyDescent="0.35">
      <c r="A1009" s="69">
        <v>71</v>
      </c>
      <c r="B1009" s="58" t="str">
        <f>VLOOKUP(A1009,SectorTBL[],2,FALSE)</f>
        <v>ART</v>
      </c>
      <c r="C1009" s="59">
        <v>711310</v>
      </c>
      <c r="D1009" s="59" t="s">
        <v>2428</v>
      </c>
    </row>
    <row r="1010" spans="1:4" ht="25" x14ac:dyDescent="0.35">
      <c r="A1010" s="69">
        <v>71</v>
      </c>
      <c r="B1010" s="58" t="str">
        <f>VLOOKUP(A1010,SectorTBL[],2,FALSE)</f>
        <v>ART</v>
      </c>
      <c r="C1010" s="59">
        <v>711320</v>
      </c>
      <c r="D1010" s="59" t="s">
        <v>2430</v>
      </c>
    </row>
    <row r="1011" spans="1:4" ht="25" x14ac:dyDescent="0.35">
      <c r="A1011" s="69">
        <v>71</v>
      </c>
      <c r="B1011" s="58" t="str">
        <f>VLOOKUP(A1011,SectorTBL[],2,FALSE)</f>
        <v>ART</v>
      </c>
      <c r="C1011" s="59">
        <v>711410</v>
      </c>
      <c r="D1011" s="63" t="s">
        <v>2433</v>
      </c>
    </row>
    <row r="1012" spans="1:4" ht="18" x14ac:dyDescent="0.35">
      <c r="A1012" s="69">
        <v>71</v>
      </c>
      <c r="B1012" s="58" t="str">
        <f>VLOOKUP(A1012,SectorTBL[],2,FALSE)</f>
        <v>ART</v>
      </c>
      <c r="C1012" s="59">
        <v>711510</v>
      </c>
      <c r="D1012" s="59" t="s">
        <v>2436</v>
      </c>
    </row>
    <row r="1013" spans="1:4" ht="18" x14ac:dyDescent="0.35">
      <c r="A1013" s="69">
        <v>71</v>
      </c>
      <c r="B1013" s="58" t="str">
        <f>VLOOKUP(A1013,SectorTBL[],2,FALSE)</f>
        <v>ART</v>
      </c>
      <c r="C1013" s="59">
        <v>712110</v>
      </c>
      <c r="D1013" s="63" t="s">
        <v>2440</v>
      </c>
    </row>
    <row r="1014" spans="1:4" ht="18" x14ac:dyDescent="0.35">
      <c r="A1014" s="69">
        <v>71</v>
      </c>
      <c r="B1014" s="58" t="str">
        <f>VLOOKUP(A1014,SectorTBL[],2,FALSE)</f>
        <v>ART</v>
      </c>
      <c r="C1014" s="59">
        <v>712120</v>
      </c>
      <c r="D1014" s="63" t="s">
        <v>2442</v>
      </c>
    </row>
    <row r="1015" spans="1:4" ht="18" x14ac:dyDescent="0.35">
      <c r="A1015" s="69">
        <v>71</v>
      </c>
      <c r="B1015" s="58" t="str">
        <f>VLOOKUP(A1015,SectorTBL[],2,FALSE)</f>
        <v>ART</v>
      </c>
      <c r="C1015" s="59">
        <v>712130</v>
      </c>
      <c r="D1015" s="59" t="s">
        <v>2444</v>
      </c>
    </row>
    <row r="1016" spans="1:4" ht="18" x14ac:dyDescent="0.35">
      <c r="A1016" s="69">
        <v>71</v>
      </c>
      <c r="B1016" s="58" t="str">
        <f>VLOOKUP(A1016,SectorTBL[],2,FALSE)</f>
        <v>ART</v>
      </c>
      <c r="C1016" s="59">
        <v>712190</v>
      </c>
      <c r="D1016" s="63" t="s">
        <v>2446</v>
      </c>
    </row>
    <row r="1017" spans="1:4" ht="18" x14ac:dyDescent="0.35">
      <c r="A1017" s="69">
        <v>71</v>
      </c>
      <c r="B1017" s="58" t="str">
        <f>VLOOKUP(A1017,SectorTBL[],2,FALSE)</f>
        <v>ART</v>
      </c>
      <c r="C1017" s="59">
        <v>713110</v>
      </c>
      <c r="D1017" s="59" t="s">
        <v>2450</v>
      </c>
    </row>
    <row r="1018" spans="1:4" ht="18" x14ac:dyDescent="0.35">
      <c r="A1018" s="69">
        <v>71</v>
      </c>
      <c r="B1018" s="58" t="str">
        <f>VLOOKUP(A1018,SectorTBL[],2,FALSE)</f>
        <v>ART</v>
      </c>
      <c r="C1018" s="59">
        <v>713120</v>
      </c>
      <c r="D1018" s="63" t="s">
        <v>2452</v>
      </c>
    </row>
    <row r="1019" spans="1:4" ht="18" x14ac:dyDescent="0.35">
      <c r="A1019" s="69">
        <v>71</v>
      </c>
      <c r="B1019" s="58" t="str">
        <f>VLOOKUP(A1019,SectorTBL[],2,FALSE)</f>
        <v>ART</v>
      </c>
      <c r="C1019" s="59">
        <v>713210</v>
      </c>
      <c r="D1019" s="63" t="s">
        <v>2455</v>
      </c>
    </row>
    <row r="1020" spans="1:4" ht="18" x14ac:dyDescent="0.35">
      <c r="A1020" s="69">
        <v>71</v>
      </c>
      <c r="B1020" s="58" t="str">
        <f>VLOOKUP(A1020,SectorTBL[],2,FALSE)</f>
        <v>ART</v>
      </c>
      <c r="C1020" s="59">
        <v>713290</v>
      </c>
      <c r="D1020" s="63" t="s">
        <v>2457</v>
      </c>
    </row>
    <row r="1021" spans="1:4" ht="18" x14ac:dyDescent="0.35">
      <c r="A1021" s="69">
        <v>71</v>
      </c>
      <c r="B1021" s="58" t="str">
        <f>VLOOKUP(A1021,SectorTBL[],2,FALSE)</f>
        <v>ART</v>
      </c>
      <c r="C1021" s="59">
        <v>713910</v>
      </c>
      <c r="D1021" s="63" t="s">
        <v>2460</v>
      </c>
    </row>
    <row r="1022" spans="1:4" ht="18" x14ac:dyDescent="0.35">
      <c r="A1022" s="69">
        <v>71</v>
      </c>
      <c r="B1022" s="58" t="str">
        <f>VLOOKUP(A1022,SectorTBL[],2,FALSE)</f>
        <v>ART</v>
      </c>
      <c r="C1022" s="59">
        <v>713920</v>
      </c>
      <c r="D1022" s="63" t="s">
        <v>2462</v>
      </c>
    </row>
    <row r="1023" spans="1:4" ht="18" x14ac:dyDescent="0.35">
      <c r="A1023" s="69">
        <v>71</v>
      </c>
      <c r="B1023" s="58" t="str">
        <f>VLOOKUP(A1023,SectorTBL[],2,FALSE)</f>
        <v>ART</v>
      </c>
      <c r="C1023" s="59">
        <v>713930</v>
      </c>
      <c r="D1023" s="63" t="s">
        <v>2464</v>
      </c>
    </row>
    <row r="1024" spans="1:4" ht="18" x14ac:dyDescent="0.35">
      <c r="A1024" s="69">
        <v>71</v>
      </c>
      <c r="B1024" s="58" t="str">
        <f>VLOOKUP(A1024,SectorTBL[],2,FALSE)</f>
        <v>ART</v>
      </c>
      <c r="C1024" s="59">
        <v>713940</v>
      </c>
      <c r="D1024" s="59" t="s">
        <v>2466</v>
      </c>
    </row>
    <row r="1025" spans="1:4" ht="18" x14ac:dyDescent="0.35">
      <c r="A1025" s="69">
        <v>71</v>
      </c>
      <c r="B1025" s="58" t="str">
        <f>VLOOKUP(A1025,SectorTBL[],2,FALSE)</f>
        <v>ART</v>
      </c>
      <c r="C1025" s="59">
        <v>713950</v>
      </c>
      <c r="D1025" s="63" t="s">
        <v>2468</v>
      </c>
    </row>
    <row r="1026" spans="1:4" ht="18" x14ac:dyDescent="0.35">
      <c r="A1026" s="69">
        <v>71</v>
      </c>
      <c r="B1026" s="58" t="str">
        <f>VLOOKUP(A1026,SectorTBL[],2,FALSE)</f>
        <v>ART</v>
      </c>
      <c r="C1026" s="59">
        <v>713990</v>
      </c>
      <c r="D1026" s="59" t="s">
        <v>2470</v>
      </c>
    </row>
    <row r="1027" spans="1:4" ht="18" x14ac:dyDescent="0.35">
      <c r="A1027" s="69">
        <v>72</v>
      </c>
      <c r="B1027" s="58" t="str">
        <f>VLOOKUP(A1027,SectorTBL[],2,FALSE)</f>
        <v>ACC</v>
      </c>
      <c r="C1027" s="60">
        <v>721</v>
      </c>
      <c r="D1027" s="60" t="s">
        <v>2471</v>
      </c>
    </row>
    <row r="1028" spans="1:4" ht="18" x14ac:dyDescent="0.35">
      <c r="A1028" s="69">
        <v>72</v>
      </c>
      <c r="B1028" s="58" t="str">
        <f>VLOOKUP(A1028,SectorTBL[],2,FALSE)</f>
        <v>ACC</v>
      </c>
      <c r="C1028" s="60">
        <v>722</v>
      </c>
      <c r="D1028" s="60" t="s">
        <v>2487</v>
      </c>
    </row>
    <row r="1029" spans="1:4" ht="18" x14ac:dyDescent="0.35">
      <c r="A1029" s="69">
        <v>72</v>
      </c>
      <c r="B1029" s="58" t="str">
        <f>VLOOKUP(A1029,SectorTBL[],2,FALSE)</f>
        <v>ACC</v>
      </c>
      <c r="C1029" s="61">
        <v>7211</v>
      </c>
      <c r="D1029" s="61" t="s">
        <v>2472</v>
      </c>
    </row>
    <row r="1030" spans="1:4" ht="28" x14ac:dyDescent="0.35">
      <c r="A1030" s="69">
        <v>72</v>
      </c>
      <c r="B1030" s="58" t="str">
        <f>VLOOKUP(A1030,SectorTBL[],2,FALSE)</f>
        <v>ACC</v>
      </c>
      <c r="C1030" s="61">
        <v>7212</v>
      </c>
      <c r="D1030" s="61" t="s">
        <v>2480</v>
      </c>
    </row>
    <row r="1031" spans="1:4" ht="28" x14ac:dyDescent="0.35">
      <c r="A1031" s="69">
        <v>72</v>
      </c>
      <c r="B1031" s="58" t="str">
        <f>VLOOKUP(A1031,SectorTBL[],2,FALSE)</f>
        <v>ACC</v>
      </c>
      <c r="C1031" s="66">
        <v>7213</v>
      </c>
      <c r="D1031" s="66" t="s">
        <v>2484</v>
      </c>
    </row>
    <row r="1032" spans="1:4" ht="18" x14ac:dyDescent="0.35">
      <c r="A1032" s="69">
        <v>72</v>
      </c>
      <c r="B1032" s="58" t="str">
        <f>VLOOKUP(A1032,SectorTBL[],2,FALSE)</f>
        <v>ACC</v>
      </c>
      <c r="C1032" s="61">
        <v>7223</v>
      </c>
      <c r="D1032" s="61" t="s">
        <v>2488</v>
      </c>
    </row>
    <row r="1033" spans="1:4" ht="18" x14ac:dyDescent="0.35">
      <c r="A1033" s="69">
        <v>72</v>
      </c>
      <c r="B1033" s="58" t="str">
        <f>VLOOKUP(A1033,SectorTBL[],2,FALSE)</f>
        <v>ACC</v>
      </c>
      <c r="C1033" s="61">
        <v>7224</v>
      </c>
      <c r="D1033" s="61" t="s">
        <v>2495</v>
      </c>
    </row>
    <row r="1034" spans="1:4" ht="18" x14ac:dyDescent="0.35">
      <c r="A1034" s="69">
        <v>72</v>
      </c>
      <c r="B1034" s="58" t="str">
        <f>VLOOKUP(A1034,SectorTBL[],2,FALSE)</f>
        <v>ACC</v>
      </c>
      <c r="C1034" s="61">
        <v>7225</v>
      </c>
      <c r="D1034" s="61" t="s">
        <v>2498</v>
      </c>
    </row>
    <row r="1035" spans="1:4" ht="18" x14ac:dyDescent="0.35">
      <c r="A1035" s="69">
        <v>72</v>
      </c>
      <c r="B1035" s="58" t="str">
        <f>VLOOKUP(A1035,SectorTBL[],2,FALSE)</f>
        <v>ACC</v>
      </c>
      <c r="C1035" s="59">
        <v>72111</v>
      </c>
      <c r="D1035" s="63" t="s">
        <v>2473</v>
      </c>
    </row>
    <row r="1036" spans="1:4" ht="18" x14ac:dyDescent="0.35">
      <c r="A1036" s="69">
        <v>72</v>
      </c>
      <c r="B1036" s="58" t="str">
        <f>VLOOKUP(A1036,SectorTBL[],2,FALSE)</f>
        <v>ACC</v>
      </c>
      <c r="C1036" s="59">
        <v>72112</v>
      </c>
      <c r="D1036" s="63" t="s">
        <v>2475</v>
      </c>
    </row>
    <row r="1037" spans="1:4" ht="18" x14ac:dyDescent="0.35">
      <c r="A1037" s="69">
        <v>72</v>
      </c>
      <c r="B1037" s="58" t="str">
        <f>VLOOKUP(A1037,SectorTBL[],2,FALSE)</f>
        <v>ACC</v>
      </c>
      <c r="C1037" s="59">
        <v>72119</v>
      </c>
      <c r="D1037" s="63" t="s">
        <v>2477</v>
      </c>
    </row>
    <row r="1038" spans="1:4" ht="27" x14ac:dyDescent="0.35">
      <c r="A1038" s="69">
        <v>72</v>
      </c>
      <c r="B1038" s="58" t="str">
        <f>VLOOKUP(A1038,SectorTBL[],2,FALSE)</f>
        <v>ACC</v>
      </c>
      <c r="C1038" s="59">
        <v>72121</v>
      </c>
      <c r="D1038" s="63" t="s">
        <v>2481</v>
      </c>
    </row>
    <row r="1039" spans="1:4" ht="27" x14ac:dyDescent="0.35">
      <c r="A1039" s="69">
        <v>72</v>
      </c>
      <c r="B1039" s="58" t="str">
        <f>VLOOKUP(A1039,SectorTBL[],2,FALSE)</f>
        <v>ACC</v>
      </c>
      <c r="C1039" s="65">
        <v>72131</v>
      </c>
      <c r="D1039" s="65" t="s">
        <v>2485</v>
      </c>
    </row>
    <row r="1040" spans="1:4" ht="18" x14ac:dyDescent="0.35">
      <c r="A1040" s="69">
        <v>72</v>
      </c>
      <c r="B1040" s="58" t="str">
        <f>VLOOKUP(A1040,SectorTBL[],2,FALSE)</f>
        <v>ACC</v>
      </c>
      <c r="C1040" s="59">
        <v>72231</v>
      </c>
      <c r="D1040" s="63" t="s">
        <v>2489</v>
      </c>
    </row>
    <row r="1041" spans="1:4" ht="18" x14ac:dyDescent="0.35">
      <c r="A1041" s="69">
        <v>72</v>
      </c>
      <c r="B1041" s="58" t="str">
        <f>VLOOKUP(A1041,SectorTBL[],2,FALSE)</f>
        <v>ACC</v>
      </c>
      <c r="C1041" s="59">
        <v>72232</v>
      </c>
      <c r="D1041" s="63" t="s">
        <v>2491</v>
      </c>
    </row>
    <row r="1042" spans="1:4" ht="18" x14ac:dyDescent="0.35">
      <c r="A1042" s="69">
        <v>72</v>
      </c>
      <c r="B1042" s="58" t="str">
        <f>VLOOKUP(A1042,SectorTBL[],2,FALSE)</f>
        <v>ACC</v>
      </c>
      <c r="C1042" s="59">
        <v>72233</v>
      </c>
      <c r="D1042" s="63" t="s">
        <v>2493</v>
      </c>
    </row>
    <row r="1043" spans="1:4" ht="18" x14ac:dyDescent="0.35">
      <c r="A1043" s="69">
        <v>72</v>
      </c>
      <c r="B1043" s="58" t="str">
        <f>VLOOKUP(A1043,SectorTBL[],2,FALSE)</f>
        <v>ACC</v>
      </c>
      <c r="C1043" s="59">
        <v>72241</v>
      </c>
      <c r="D1043" s="63" t="s">
        <v>2496</v>
      </c>
    </row>
    <row r="1044" spans="1:4" ht="18" x14ac:dyDescent="0.35">
      <c r="A1044" s="69">
        <v>72</v>
      </c>
      <c r="B1044" s="58" t="str">
        <f>VLOOKUP(A1044,SectorTBL[],2,FALSE)</f>
        <v>ACC</v>
      </c>
      <c r="C1044" s="59">
        <v>72251</v>
      </c>
      <c r="D1044" s="63" t="s">
        <v>2499</v>
      </c>
    </row>
    <row r="1045" spans="1:4" ht="18" x14ac:dyDescent="0.35">
      <c r="A1045" s="69">
        <v>72</v>
      </c>
      <c r="B1045" s="58" t="str">
        <f>VLOOKUP(A1045,SectorTBL[],2,FALSE)</f>
        <v>ACC</v>
      </c>
      <c r="C1045" s="59">
        <v>721110</v>
      </c>
      <c r="D1045" s="59" t="s">
        <v>2474</v>
      </c>
    </row>
    <row r="1046" spans="1:4" ht="18" x14ac:dyDescent="0.35">
      <c r="A1046" s="69">
        <v>72</v>
      </c>
      <c r="B1046" s="58" t="str">
        <f>VLOOKUP(A1046,SectorTBL[],2,FALSE)</f>
        <v>ACC</v>
      </c>
      <c r="C1046" s="59">
        <v>721120</v>
      </c>
      <c r="D1046" s="63" t="s">
        <v>2476</v>
      </c>
    </row>
    <row r="1047" spans="1:4" ht="18" x14ac:dyDescent="0.35">
      <c r="A1047" s="69">
        <v>72</v>
      </c>
      <c r="B1047" s="58" t="str">
        <f>VLOOKUP(A1047,SectorTBL[],2,FALSE)</f>
        <v>ACC</v>
      </c>
      <c r="C1047" s="59">
        <v>721191</v>
      </c>
      <c r="D1047" s="59" t="s">
        <v>2478</v>
      </c>
    </row>
    <row r="1048" spans="1:4" ht="18" x14ac:dyDescent="0.35">
      <c r="A1048" s="69">
        <v>72</v>
      </c>
      <c r="B1048" s="58" t="str">
        <f>VLOOKUP(A1048,SectorTBL[],2,FALSE)</f>
        <v>ACC</v>
      </c>
      <c r="C1048" s="59">
        <v>721199</v>
      </c>
      <c r="D1048" s="59" t="s">
        <v>2479</v>
      </c>
    </row>
    <row r="1049" spans="1:4" ht="25" x14ac:dyDescent="0.35">
      <c r="A1049" s="69">
        <v>72</v>
      </c>
      <c r="B1049" s="58" t="str">
        <f>VLOOKUP(A1049,SectorTBL[],2,FALSE)</f>
        <v>ACC</v>
      </c>
      <c r="C1049" s="59">
        <v>721211</v>
      </c>
      <c r="D1049" s="59" t="s">
        <v>2482</v>
      </c>
    </row>
    <row r="1050" spans="1:4" ht="25" x14ac:dyDescent="0.35">
      <c r="A1050" s="69">
        <v>72</v>
      </c>
      <c r="B1050" s="58" t="str">
        <f>VLOOKUP(A1050,SectorTBL[],2,FALSE)</f>
        <v>ACC</v>
      </c>
      <c r="C1050" s="59">
        <v>721214</v>
      </c>
      <c r="D1050" s="59" t="s">
        <v>2483</v>
      </c>
    </row>
    <row r="1051" spans="1:4" ht="25" x14ac:dyDescent="0.35">
      <c r="A1051" s="69">
        <v>72</v>
      </c>
      <c r="B1051" s="58" t="str">
        <f>VLOOKUP(A1051,SectorTBL[],2,FALSE)</f>
        <v>ACC</v>
      </c>
      <c r="C1051" s="65">
        <v>721310</v>
      </c>
      <c r="D1051" s="65" t="s">
        <v>2486</v>
      </c>
    </row>
    <row r="1052" spans="1:4" ht="18" x14ac:dyDescent="0.35">
      <c r="A1052" s="69">
        <v>72</v>
      </c>
      <c r="B1052" s="58" t="str">
        <f>VLOOKUP(A1052,SectorTBL[],2,FALSE)</f>
        <v>ACC</v>
      </c>
      <c r="C1052" s="59">
        <v>722310</v>
      </c>
      <c r="D1052" s="63" t="s">
        <v>2490</v>
      </c>
    </row>
    <row r="1053" spans="1:4" ht="18" x14ac:dyDescent="0.35">
      <c r="A1053" s="69">
        <v>72</v>
      </c>
      <c r="B1053" s="58" t="str">
        <f>VLOOKUP(A1053,SectorTBL[],2,FALSE)</f>
        <v>ACC</v>
      </c>
      <c r="C1053" s="59">
        <v>722320</v>
      </c>
      <c r="D1053" s="63" t="s">
        <v>2492</v>
      </c>
    </row>
    <row r="1054" spans="1:4" ht="18" x14ac:dyDescent="0.35">
      <c r="A1054" s="69">
        <v>72</v>
      </c>
      <c r="B1054" s="58" t="str">
        <f>VLOOKUP(A1054,SectorTBL[],2,FALSE)</f>
        <v>ACC</v>
      </c>
      <c r="C1054" s="59">
        <v>722330</v>
      </c>
      <c r="D1054" s="63" t="s">
        <v>2494</v>
      </c>
    </row>
    <row r="1055" spans="1:4" ht="18" x14ac:dyDescent="0.35">
      <c r="A1055" s="69">
        <v>72</v>
      </c>
      <c r="B1055" s="58" t="str">
        <f>VLOOKUP(A1055,SectorTBL[],2,FALSE)</f>
        <v>ACC</v>
      </c>
      <c r="C1055" s="59">
        <v>722410</v>
      </c>
      <c r="D1055" s="59" t="s">
        <v>2497</v>
      </c>
    </row>
    <row r="1056" spans="1:4" ht="18" x14ac:dyDescent="0.35">
      <c r="A1056" s="69">
        <v>72</v>
      </c>
      <c r="B1056" s="58" t="str">
        <f>VLOOKUP(A1056,SectorTBL[],2,FALSE)</f>
        <v>ACC</v>
      </c>
      <c r="C1056" s="59">
        <v>722511</v>
      </c>
      <c r="D1056" s="59" t="s">
        <v>2500</v>
      </c>
    </row>
    <row r="1057" spans="1:4" ht="18" x14ac:dyDescent="0.35">
      <c r="A1057" s="69">
        <v>72</v>
      </c>
      <c r="B1057" s="58" t="str">
        <f>VLOOKUP(A1057,SectorTBL[],2,FALSE)</f>
        <v>ACC</v>
      </c>
      <c r="C1057" s="59">
        <v>722513</v>
      </c>
      <c r="D1057" s="59" t="s">
        <v>2501</v>
      </c>
    </row>
    <row r="1058" spans="1:4" ht="18" x14ac:dyDescent="0.35">
      <c r="A1058" s="69">
        <v>72</v>
      </c>
      <c r="B1058" s="58" t="str">
        <f>VLOOKUP(A1058,SectorTBL[],2,FALSE)</f>
        <v>ACC</v>
      </c>
      <c r="C1058" s="59">
        <v>722514</v>
      </c>
      <c r="D1058" s="59" t="s">
        <v>2502</v>
      </c>
    </row>
    <row r="1059" spans="1:4" ht="18" x14ac:dyDescent="0.35">
      <c r="A1059" s="69">
        <v>72</v>
      </c>
      <c r="B1059" s="58" t="str">
        <f>VLOOKUP(A1059,SectorTBL[],2,FALSE)</f>
        <v>ACC</v>
      </c>
      <c r="C1059" s="59">
        <v>722515</v>
      </c>
      <c r="D1059" s="59" t="s">
        <v>2503</v>
      </c>
    </row>
    <row r="1060" spans="1:4" ht="18" x14ac:dyDescent="0.35">
      <c r="A1060" s="69">
        <v>81</v>
      </c>
      <c r="B1060" s="58" t="str">
        <f>VLOOKUP(A1060,SectorTBL[],2,FALSE)</f>
        <v>OTH</v>
      </c>
      <c r="C1060" s="60">
        <v>811</v>
      </c>
      <c r="D1060" s="60" t="s">
        <v>2504</v>
      </c>
    </row>
    <row r="1061" spans="1:4" ht="18" x14ac:dyDescent="0.35">
      <c r="A1061" s="69">
        <v>81</v>
      </c>
      <c r="B1061" s="58" t="str">
        <f>VLOOKUP(A1061,SectorTBL[],2,FALSE)</f>
        <v>OTH</v>
      </c>
      <c r="C1061" s="60">
        <v>812</v>
      </c>
      <c r="D1061" s="60" t="s">
        <v>2537</v>
      </c>
    </row>
    <row r="1062" spans="1:4" ht="48.5" x14ac:dyDescent="0.35">
      <c r="A1062" s="69">
        <v>81</v>
      </c>
      <c r="B1062" s="58" t="str">
        <f>VLOOKUP(A1062,SectorTBL[],2,FALSE)</f>
        <v>OTH</v>
      </c>
      <c r="C1062" s="60">
        <v>813</v>
      </c>
      <c r="D1062" s="60" t="s">
        <v>2561</v>
      </c>
    </row>
    <row r="1063" spans="1:4" ht="18" x14ac:dyDescent="0.35">
      <c r="A1063" s="69">
        <v>81</v>
      </c>
      <c r="B1063" s="58" t="str">
        <f>VLOOKUP(A1063,SectorTBL[],2,FALSE)</f>
        <v>OTH</v>
      </c>
      <c r="C1063" s="60">
        <v>814</v>
      </c>
      <c r="D1063" s="60" t="s">
        <v>2578</v>
      </c>
    </row>
    <row r="1064" spans="1:4" ht="18" x14ac:dyDescent="0.35">
      <c r="A1064" s="69">
        <v>81</v>
      </c>
      <c r="B1064" s="58" t="str">
        <f>VLOOKUP(A1064,SectorTBL[],2,FALSE)</f>
        <v>OTH</v>
      </c>
      <c r="C1064" s="61">
        <v>8111</v>
      </c>
      <c r="D1064" s="61" t="s">
        <v>2505</v>
      </c>
    </row>
    <row r="1065" spans="1:4" ht="28" x14ac:dyDescent="0.35">
      <c r="A1065" s="69">
        <v>81</v>
      </c>
      <c r="B1065" s="58" t="str">
        <f>VLOOKUP(A1065,SectorTBL[],2,FALSE)</f>
        <v>OTH</v>
      </c>
      <c r="C1065" s="61">
        <v>8112</v>
      </c>
      <c r="D1065" s="61" t="s">
        <v>2518</v>
      </c>
    </row>
    <row r="1066" spans="1:4" ht="41" x14ac:dyDescent="0.35">
      <c r="A1066" s="69">
        <v>81</v>
      </c>
      <c r="B1066" s="58" t="str">
        <f>VLOOKUP(A1066,SectorTBL[],2,FALSE)</f>
        <v>OTH</v>
      </c>
      <c r="C1066" s="61">
        <v>8113</v>
      </c>
      <c r="D1066" s="61" t="s">
        <v>2524</v>
      </c>
    </row>
    <row r="1067" spans="1:4" ht="28" x14ac:dyDescent="0.35">
      <c r="A1067" s="69">
        <v>81</v>
      </c>
      <c r="B1067" s="58" t="str">
        <f>VLOOKUP(A1067,SectorTBL[],2,FALSE)</f>
        <v>OTH</v>
      </c>
      <c r="C1067" s="61">
        <v>8114</v>
      </c>
      <c r="D1067" s="61" t="s">
        <v>2527</v>
      </c>
    </row>
    <row r="1068" spans="1:4" ht="18" x14ac:dyDescent="0.35">
      <c r="A1068" s="69">
        <v>81</v>
      </c>
      <c r="B1068" s="58" t="str">
        <f>VLOOKUP(A1068,SectorTBL[],2,FALSE)</f>
        <v>OTH</v>
      </c>
      <c r="C1068" s="61">
        <v>8121</v>
      </c>
      <c r="D1068" s="61" t="s">
        <v>2538</v>
      </c>
    </row>
    <row r="1069" spans="1:4" ht="18" x14ac:dyDescent="0.35">
      <c r="A1069" s="69">
        <v>81</v>
      </c>
      <c r="B1069" s="58" t="str">
        <f>VLOOKUP(A1069,SectorTBL[],2,FALSE)</f>
        <v>OTH</v>
      </c>
      <c r="C1069" s="61">
        <v>8122</v>
      </c>
      <c r="D1069" s="61" t="s">
        <v>2545</v>
      </c>
    </row>
    <row r="1070" spans="1:4" ht="18" x14ac:dyDescent="0.35">
      <c r="A1070" s="69">
        <v>81</v>
      </c>
      <c r="B1070" s="58" t="str">
        <f>VLOOKUP(A1070,SectorTBL[],2,FALSE)</f>
        <v>OTH</v>
      </c>
      <c r="C1070" s="61">
        <v>8123</v>
      </c>
      <c r="D1070" s="61" t="s">
        <v>2548</v>
      </c>
    </row>
    <row r="1071" spans="1:4" ht="18" x14ac:dyDescent="0.35">
      <c r="A1071" s="69">
        <v>81</v>
      </c>
      <c r="B1071" s="58" t="str">
        <f>VLOOKUP(A1071,SectorTBL[],2,FALSE)</f>
        <v>OTH</v>
      </c>
      <c r="C1071" s="61">
        <v>8129</v>
      </c>
      <c r="D1071" s="61" t="s">
        <v>2554</v>
      </c>
    </row>
    <row r="1072" spans="1:4" ht="18" x14ac:dyDescent="0.35">
      <c r="A1072" s="69">
        <v>81</v>
      </c>
      <c r="B1072" s="58" t="str">
        <f>VLOOKUP(A1072,SectorTBL[],2,FALSE)</f>
        <v>OTH</v>
      </c>
      <c r="C1072" s="61">
        <v>8131</v>
      </c>
      <c r="D1072" s="61" t="s">
        <v>2562</v>
      </c>
    </row>
    <row r="1073" spans="1:4" ht="18" x14ac:dyDescent="0.35">
      <c r="A1073" s="69">
        <v>81</v>
      </c>
      <c r="B1073" s="58" t="str">
        <f>VLOOKUP(A1073,SectorTBL[],2,FALSE)</f>
        <v>OTH</v>
      </c>
      <c r="C1073" s="61">
        <v>8132</v>
      </c>
      <c r="D1073" s="61" t="s">
        <v>2563</v>
      </c>
    </row>
    <row r="1074" spans="1:4" ht="18" x14ac:dyDescent="0.35">
      <c r="A1074" s="69">
        <v>81</v>
      </c>
      <c r="B1074" s="58" t="str">
        <f>VLOOKUP(A1074,SectorTBL[],2,FALSE)</f>
        <v>OTH</v>
      </c>
      <c r="C1074" s="61">
        <v>8133</v>
      </c>
      <c r="D1074" s="61" t="s">
        <v>2567</v>
      </c>
    </row>
    <row r="1075" spans="1:4" ht="18" x14ac:dyDescent="0.35">
      <c r="A1075" s="69">
        <v>81</v>
      </c>
      <c r="B1075" s="58" t="str">
        <f>VLOOKUP(A1075,SectorTBL[],2,FALSE)</f>
        <v>OTH</v>
      </c>
      <c r="C1075" s="61">
        <v>8134</v>
      </c>
      <c r="D1075" s="61" t="s">
        <v>2571</v>
      </c>
    </row>
    <row r="1076" spans="1:4" ht="26" x14ac:dyDescent="0.35">
      <c r="A1076" s="69">
        <v>81</v>
      </c>
      <c r="B1076" s="58" t="str">
        <f>VLOOKUP(A1076,SectorTBL[],2,FALSE)</f>
        <v>OTH</v>
      </c>
      <c r="C1076" s="61">
        <v>8139</v>
      </c>
      <c r="D1076" s="61" t="s">
        <v>2572</v>
      </c>
    </row>
    <row r="1077" spans="1:4" ht="18" x14ac:dyDescent="0.35">
      <c r="A1077" s="69">
        <v>81</v>
      </c>
      <c r="B1077" s="58" t="str">
        <f>VLOOKUP(A1077,SectorTBL[],2,FALSE)</f>
        <v>OTH</v>
      </c>
      <c r="C1077" s="61">
        <v>8141</v>
      </c>
      <c r="D1077" s="61" t="s">
        <v>2579</v>
      </c>
    </row>
    <row r="1078" spans="1:4" ht="27" x14ac:dyDescent="0.35">
      <c r="A1078" s="69">
        <v>81</v>
      </c>
      <c r="B1078" s="58" t="str">
        <f>VLOOKUP(A1078,SectorTBL[],2,FALSE)</f>
        <v>OTH</v>
      </c>
      <c r="C1078" s="59">
        <v>81111</v>
      </c>
      <c r="D1078" s="63" t="s">
        <v>2506</v>
      </c>
    </row>
    <row r="1079" spans="1:4" ht="27" x14ac:dyDescent="0.35">
      <c r="A1079" s="69">
        <v>81</v>
      </c>
      <c r="B1079" s="58" t="str">
        <f>VLOOKUP(A1079,SectorTBL[],2,FALSE)</f>
        <v>OTH</v>
      </c>
      <c r="C1079" s="59">
        <v>81112</v>
      </c>
      <c r="D1079" s="63" t="s">
        <v>2511</v>
      </c>
    </row>
    <row r="1080" spans="1:4" ht="18" x14ac:dyDescent="0.35">
      <c r="A1080" s="69">
        <v>81</v>
      </c>
      <c r="B1080" s="58" t="str">
        <f>VLOOKUP(A1080,SectorTBL[],2,FALSE)</f>
        <v>OTH</v>
      </c>
      <c r="C1080" s="59">
        <v>81119</v>
      </c>
      <c r="D1080" s="63" t="s">
        <v>2514</v>
      </c>
    </row>
    <row r="1081" spans="1:4" ht="27" x14ac:dyDescent="0.35">
      <c r="A1081" s="69">
        <v>81</v>
      </c>
      <c r="B1081" s="58" t="str">
        <f>VLOOKUP(A1081,SectorTBL[],2,FALSE)</f>
        <v>OTH</v>
      </c>
      <c r="C1081" s="59">
        <v>81121</v>
      </c>
      <c r="D1081" s="63" t="s">
        <v>2519</v>
      </c>
    </row>
    <row r="1082" spans="1:4" ht="39.5" x14ac:dyDescent="0.35">
      <c r="A1082" s="69">
        <v>81</v>
      </c>
      <c r="B1082" s="58" t="str">
        <f>VLOOKUP(A1082,SectorTBL[],2,FALSE)</f>
        <v>OTH</v>
      </c>
      <c r="C1082" s="59">
        <v>81131</v>
      </c>
      <c r="D1082" s="63" t="s">
        <v>2525</v>
      </c>
    </row>
    <row r="1083" spans="1:4" ht="27" x14ac:dyDescent="0.35">
      <c r="A1083" s="69">
        <v>81</v>
      </c>
      <c r="B1083" s="58" t="str">
        <f>VLOOKUP(A1083,SectorTBL[],2,FALSE)</f>
        <v>OTH</v>
      </c>
      <c r="C1083" s="59">
        <v>81141</v>
      </c>
      <c r="D1083" s="63" t="s">
        <v>2528</v>
      </c>
    </row>
    <row r="1084" spans="1:4" ht="18" x14ac:dyDescent="0.35">
      <c r="A1084" s="69">
        <v>81</v>
      </c>
      <c r="B1084" s="58" t="str">
        <f>VLOOKUP(A1084,SectorTBL[],2,FALSE)</f>
        <v>OTH</v>
      </c>
      <c r="C1084" s="59">
        <v>81142</v>
      </c>
      <c r="D1084" s="63" t="s">
        <v>2531</v>
      </c>
    </row>
    <row r="1085" spans="1:4" ht="18" x14ac:dyDescent="0.35">
      <c r="A1085" s="69">
        <v>81</v>
      </c>
      <c r="B1085" s="58" t="str">
        <f>VLOOKUP(A1085,SectorTBL[],2,FALSE)</f>
        <v>OTH</v>
      </c>
      <c r="C1085" s="59">
        <v>81143</v>
      </c>
      <c r="D1085" s="63" t="s">
        <v>2533</v>
      </c>
    </row>
    <row r="1086" spans="1:4" ht="27" x14ac:dyDescent="0.35">
      <c r="A1086" s="69">
        <v>81</v>
      </c>
      <c r="B1086" s="58" t="str">
        <f>VLOOKUP(A1086,SectorTBL[],2,FALSE)</f>
        <v>OTH</v>
      </c>
      <c r="C1086" s="59">
        <v>81149</v>
      </c>
      <c r="D1086" s="63" t="s">
        <v>2535</v>
      </c>
    </row>
    <row r="1087" spans="1:4" ht="18" x14ac:dyDescent="0.35">
      <c r="A1087" s="69">
        <v>81</v>
      </c>
      <c r="B1087" s="58" t="str">
        <f>VLOOKUP(A1087,SectorTBL[],2,FALSE)</f>
        <v>OTH</v>
      </c>
      <c r="C1087" s="59">
        <v>81211</v>
      </c>
      <c r="D1087" s="59" t="s">
        <v>2539</v>
      </c>
    </row>
    <row r="1088" spans="1:4" ht="18" x14ac:dyDescent="0.35">
      <c r="A1088" s="69">
        <v>81</v>
      </c>
      <c r="B1088" s="58" t="str">
        <f>VLOOKUP(A1088,SectorTBL[],2,FALSE)</f>
        <v>OTH</v>
      </c>
      <c r="C1088" s="59">
        <v>81219</v>
      </c>
      <c r="D1088" s="59" t="s">
        <v>2543</v>
      </c>
    </row>
    <row r="1089" spans="1:4" ht="18" x14ac:dyDescent="0.35">
      <c r="A1089" s="69">
        <v>81</v>
      </c>
      <c r="B1089" s="58" t="str">
        <f>VLOOKUP(A1089,SectorTBL[],2,FALSE)</f>
        <v>OTH</v>
      </c>
      <c r="C1089" s="59">
        <v>81221</v>
      </c>
      <c r="D1089" s="59" t="s">
        <v>2546</v>
      </c>
    </row>
    <row r="1090" spans="1:4" ht="18" x14ac:dyDescent="0.35">
      <c r="A1090" s="69">
        <v>81</v>
      </c>
      <c r="B1090" s="58" t="str">
        <f>VLOOKUP(A1090,SectorTBL[],2,FALSE)</f>
        <v>OTH</v>
      </c>
      <c r="C1090" s="59">
        <v>81222</v>
      </c>
      <c r="D1090" s="59" t="s">
        <v>2547</v>
      </c>
    </row>
    <row r="1091" spans="1:4" ht="18" x14ac:dyDescent="0.35">
      <c r="A1091" s="69">
        <v>81</v>
      </c>
      <c r="B1091" s="58" t="str">
        <f>VLOOKUP(A1091,SectorTBL[],2,FALSE)</f>
        <v>OTH</v>
      </c>
      <c r="C1091" s="59">
        <v>81231</v>
      </c>
      <c r="D1091" s="59" t="s">
        <v>2549</v>
      </c>
    </row>
    <row r="1092" spans="1:4" ht="25" x14ac:dyDescent="0.35">
      <c r="A1092" s="69">
        <v>81</v>
      </c>
      <c r="B1092" s="58" t="str">
        <f>VLOOKUP(A1092,SectorTBL[],2,FALSE)</f>
        <v>OTH</v>
      </c>
      <c r="C1092" s="59">
        <v>81232</v>
      </c>
      <c r="D1092" s="59" t="s">
        <v>2550</v>
      </c>
    </row>
    <row r="1093" spans="1:4" ht="18" x14ac:dyDescent="0.35">
      <c r="A1093" s="69">
        <v>81</v>
      </c>
      <c r="B1093" s="58" t="str">
        <f>VLOOKUP(A1093,SectorTBL[],2,FALSE)</f>
        <v>OTH</v>
      </c>
      <c r="C1093" s="59">
        <v>81233</v>
      </c>
      <c r="D1093" s="59" t="s">
        <v>2551</v>
      </c>
    </row>
    <row r="1094" spans="1:4" ht="18" x14ac:dyDescent="0.35">
      <c r="A1094" s="69">
        <v>81</v>
      </c>
      <c r="B1094" s="58" t="str">
        <f>VLOOKUP(A1094,SectorTBL[],2,FALSE)</f>
        <v>OTH</v>
      </c>
      <c r="C1094" s="59">
        <v>81291</v>
      </c>
      <c r="D1094" s="59" t="s">
        <v>2555</v>
      </c>
    </row>
    <row r="1095" spans="1:4" ht="18" x14ac:dyDescent="0.35">
      <c r="A1095" s="69">
        <v>81</v>
      </c>
      <c r="B1095" s="58" t="str">
        <f>VLOOKUP(A1095,SectorTBL[],2,FALSE)</f>
        <v>OTH</v>
      </c>
      <c r="C1095" s="59">
        <v>81292</v>
      </c>
      <c r="D1095" s="59" t="s">
        <v>2556</v>
      </c>
    </row>
    <row r="1096" spans="1:4" ht="18" x14ac:dyDescent="0.35">
      <c r="A1096" s="69">
        <v>81</v>
      </c>
      <c r="B1096" s="58" t="str">
        <f>VLOOKUP(A1096,SectorTBL[],2,FALSE)</f>
        <v>OTH</v>
      </c>
      <c r="C1096" s="59">
        <v>81293</v>
      </c>
      <c r="D1096" s="59" t="s">
        <v>2559</v>
      </c>
    </row>
    <row r="1097" spans="1:4" ht="18" x14ac:dyDescent="0.35">
      <c r="A1097" s="69">
        <v>81</v>
      </c>
      <c r="B1097" s="58" t="str">
        <f>VLOOKUP(A1097,SectorTBL[],2,FALSE)</f>
        <v>OTH</v>
      </c>
      <c r="C1097" s="59">
        <v>81299</v>
      </c>
      <c r="D1097" s="59" t="s">
        <v>2560</v>
      </c>
    </row>
    <row r="1098" spans="1:4" ht="18" x14ac:dyDescent="0.35">
      <c r="A1098" s="69">
        <v>81</v>
      </c>
      <c r="B1098" s="58" t="str">
        <f>VLOOKUP(A1098,SectorTBL[],2,FALSE)</f>
        <v>OTH</v>
      </c>
      <c r="C1098" s="59">
        <v>81311</v>
      </c>
      <c r="D1098" s="59" t="s">
        <v>2562</v>
      </c>
    </row>
    <row r="1099" spans="1:4" ht="18" x14ac:dyDescent="0.35">
      <c r="A1099" s="69">
        <v>81</v>
      </c>
      <c r="B1099" s="58" t="str">
        <f>VLOOKUP(A1099,SectorTBL[],2,FALSE)</f>
        <v>OTH</v>
      </c>
      <c r="C1099" s="59">
        <v>81321</v>
      </c>
      <c r="D1099" s="59" t="s">
        <v>2563</v>
      </c>
    </row>
    <row r="1100" spans="1:4" ht="18" x14ac:dyDescent="0.35">
      <c r="A1100" s="69">
        <v>81</v>
      </c>
      <c r="B1100" s="58" t="str">
        <f>VLOOKUP(A1100,SectorTBL[],2,FALSE)</f>
        <v>OTH</v>
      </c>
      <c r="C1100" s="59">
        <v>81331</v>
      </c>
      <c r="D1100" s="59" t="s">
        <v>2567</v>
      </c>
    </row>
    <row r="1101" spans="1:4" ht="18" x14ac:dyDescent="0.35">
      <c r="A1101" s="69">
        <v>81</v>
      </c>
      <c r="B1101" s="58" t="str">
        <f>VLOOKUP(A1101,SectorTBL[],2,FALSE)</f>
        <v>OTH</v>
      </c>
      <c r="C1101" s="59">
        <v>81341</v>
      </c>
      <c r="D1101" s="59" t="s">
        <v>2571</v>
      </c>
    </row>
    <row r="1102" spans="1:4" ht="18" x14ac:dyDescent="0.35">
      <c r="A1102" s="69">
        <v>81</v>
      </c>
      <c r="B1102" s="58" t="str">
        <f>VLOOKUP(A1102,SectorTBL[],2,FALSE)</f>
        <v>OTH</v>
      </c>
      <c r="C1102" s="59">
        <v>81391</v>
      </c>
      <c r="D1102" s="59" t="s">
        <v>2573</v>
      </c>
    </row>
    <row r="1103" spans="1:4" ht="18" x14ac:dyDescent="0.35">
      <c r="A1103" s="69">
        <v>81</v>
      </c>
      <c r="B1103" s="58" t="str">
        <f>VLOOKUP(A1103,SectorTBL[],2,FALSE)</f>
        <v>OTH</v>
      </c>
      <c r="C1103" s="59">
        <v>81392</v>
      </c>
      <c r="D1103" s="59" t="s">
        <v>2574</v>
      </c>
    </row>
    <row r="1104" spans="1:4" ht="18" x14ac:dyDescent="0.35">
      <c r="A1104" s="69">
        <v>81</v>
      </c>
      <c r="B1104" s="58" t="str">
        <f>VLOOKUP(A1104,SectorTBL[],2,FALSE)</f>
        <v>OTH</v>
      </c>
      <c r="C1104" s="59">
        <v>81393</v>
      </c>
      <c r="D1104" s="59" t="s">
        <v>2575</v>
      </c>
    </row>
    <row r="1105" spans="1:4" ht="18" x14ac:dyDescent="0.35">
      <c r="A1105" s="69">
        <v>81</v>
      </c>
      <c r="B1105" s="58" t="str">
        <f>VLOOKUP(A1105,SectorTBL[],2,FALSE)</f>
        <v>OTH</v>
      </c>
      <c r="C1105" s="59">
        <v>81394</v>
      </c>
      <c r="D1105" s="59" t="s">
        <v>2576</v>
      </c>
    </row>
    <row r="1106" spans="1:4" ht="25" x14ac:dyDescent="0.35">
      <c r="A1106" s="69">
        <v>81</v>
      </c>
      <c r="B1106" s="58" t="str">
        <f>VLOOKUP(A1106,SectorTBL[],2,FALSE)</f>
        <v>OTH</v>
      </c>
      <c r="C1106" s="59">
        <v>81399</v>
      </c>
      <c r="D1106" s="59" t="s">
        <v>2577</v>
      </c>
    </row>
    <row r="1107" spans="1:4" ht="18" x14ac:dyDescent="0.35">
      <c r="A1107" s="69">
        <v>81</v>
      </c>
      <c r="B1107" s="58" t="str">
        <f>VLOOKUP(A1107,SectorTBL[],2,FALSE)</f>
        <v>OTH</v>
      </c>
      <c r="C1107" s="59">
        <v>81411</v>
      </c>
      <c r="D1107" s="63" t="s">
        <v>2580</v>
      </c>
    </row>
    <row r="1108" spans="1:4" ht="18" x14ac:dyDescent="0.35">
      <c r="A1108" s="69">
        <v>81</v>
      </c>
      <c r="B1108" s="58" t="str">
        <f>VLOOKUP(A1108,SectorTBL[],2,FALSE)</f>
        <v>OTH</v>
      </c>
      <c r="C1108" s="59">
        <v>811111</v>
      </c>
      <c r="D1108" s="59" t="s">
        <v>2507</v>
      </c>
    </row>
    <row r="1109" spans="1:4" ht="18" x14ac:dyDescent="0.35">
      <c r="A1109" s="69">
        <v>81</v>
      </c>
      <c r="B1109" s="58" t="str">
        <f>VLOOKUP(A1109,SectorTBL[],2,FALSE)</f>
        <v>OTH</v>
      </c>
      <c r="C1109" s="59">
        <v>811112</v>
      </c>
      <c r="D1109" s="59" t="s">
        <v>2508</v>
      </c>
    </row>
    <row r="1110" spans="1:4" ht="18" x14ac:dyDescent="0.35">
      <c r="A1110" s="69">
        <v>81</v>
      </c>
      <c r="B1110" s="58" t="str">
        <f>VLOOKUP(A1110,SectorTBL[],2,FALSE)</f>
        <v>OTH</v>
      </c>
      <c r="C1110" s="59">
        <v>811113</v>
      </c>
      <c r="D1110" s="59" t="s">
        <v>2509</v>
      </c>
    </row>
    <row r="1111" spans="1:4" ht="25" x14ac:dyDescent="0.35">
      <c r="A1111" s="69">
        <v>81</v>
      </c>
      <c r="B1111" s="58" t="str">
        <f>VLOOKUP(A1111,SectorTBL[],2,FALSE)</f>
        <v>OTH</v>
      </c>
      <c r="C1111" s="59">
        <v>811118</v>
      </c>
      <c r="D1111" s="59" t="s">
        <v>2510</v>
      </c>
    </row>
    <row r="1112" spans="1:4" ht="25" x14ac:dyDescent="0.35">
      <c r="A1112" s="69">
        <v>81</v>
      </c>
      <c r="B1112" s="58" t="str">
        <f>VLOOKUP(A1112,SectorTBL[],2,FALSE)</f>
        <v>OTH</v>
      </c>
      <c r="C1112" s="59">
        <v>811121</v>
      </c>
      <c r="D1112" s="59" t="s">
        <v>2512</v>
      </c>
    </row>
    <row r="1113" spans="1:4" ht="18" x14ac:dyDescent="0.35">
      <c r="A1113" s="69">
        <v>81</v>
      </c>
      <c r="B1113" s="58" t="str">
        <f>VLOOKUP(A1113,SectorTBL[],2,FALSE)</f>
        <v>OTH</v>
      </c>
      <c r="C1113" s="59">
        <v>811122</v>
      </c>
      <c r="D1113" s="59" t="s">
        <v>2513</v>
      </c>
    </row>
    <row r="1114" spans="1:4" ht="18" x14ac:dyDescent="0.35">
      <c r="A1114" s="69">
        <v>81</v>
      </c>
      <c r="B1114" s="58" t="str">
        <f>VLOOKUP(A1114,SectorTBL[],2,FALSE)</f>
        <v>OTH</v>
      </c>
      <c r="C1114" s="59">
        <v>811191</v>
      </c>
      <c r="D1114" s="59" t="s">
        <v>2515</v>
      </c>
    </row>
    <row r="1115" spans="1:4" ht="18" x14ac:dyDescent="0.35">
      <c r="A1115" s="69">
        <v>81</v>
      </c>
      <c r="B1115" s="58" t="str">
        <f>VLOOKUP(A1115,SectorTBL[],2,FALSE)</f>
        <v>OTH</v>
      </c>
      <c r="C1115" s="59">
        <v>811192</v>
      </c>
      <c r="D1115" s="59" t="s">
        <v>2516</v>
      </c>
    </row>
    <row r="1116" spans="1:4" ht="18" x14ac:dyDescent="0.35">
      <c r="A1116" s="69">
        <v>81</v>
      </c>
      <c r="B1116" s="58" t="str">
        <f>VLOOKUP(A1116,SectorTBL[],2,FALSE)</f>
        <v>OTH</v>
      </c>
      <c r="C1116" s="59">
        <v>811198</v>
      </c>
      <c r="D1116" s="59" t="s">
        <v>2517</v>
      </c>
    </row>
    <row r="1117" spans="1:4" ht="18" x14ac:dyDescent="0.35">
      <c r="A1117" s="69">
        <v>81</v>
      </c>
      <c r="B1117" s="58" t="str">
        <f>VLOOKUP(A1117,SectorTBL[],2,FALSE)</f>
        <v>OTH</v>
      </c>
      <c r="C1117" s="59">
        <v>811211</v>
      </c>
      <c r="D1117" s="59" t="s">
        <v>2520</v>
      </c>
    </row>
    <row r="1118" spans="1:4" ht="25" x14ac:dyDescent="0.35">
      <c r="A1118" s="69">
        <v>81</v>
      </c>
      <c r="B1118" s="58" t="str">
        <f>VLOOKUP(A1118,SectorTBL[],2,FALSE)</f>
        <v>OTH</v>
      </c>
      <c r="C1118" s="59">
        <v>811212</v>
      </c>
      <c r="D1118" s="59" t="s">
        <v>2521</v>
      </c>
    </row>
    <row r="1119" spans="1:4" ht="25" x14ac:dyDescent="0.35">
      <c r="A1119" s="69">
        <v>81</v>
      </c>
      <c r="B1119" s="58" t="str">
        <f>VLOOKUP(A1119,SectorTBL[],2,FALSE)</f>
        <v>OTH</v>
      </c>
      <c r="C1119" s="59">
        <v>811213</v>
      </c>
      <c r="D1119" s="59" t="s">
        <v>2522</v>
      </c>
    </row>
    <row r="1120" spans="1:4" ht="25" x14ac:dyDescent="0.35">
      <c r="A1120" s="69">
        <v>81</v>
      </c>
      <c r="B1120" s="58" t="str">
        <f>VLOOKUP(A1120,SectorTBL[],2,FALSE)</f>
        <v>OTH</v>
      </c>
      <c r="C1120" s="59">
        <v>811219</v>
      </c>
      <c r="D1120" s="59" t="s">
        <v>2523</v>
      </c>
    </row>
    <row r="1121" spans="1:4" ht="37.5" x14ac:dyDescent="0.35">
      <c r="A1121" s="69">
        <v>81</v>
      </c>
      <c r="B1121" s="58" t="str">
        <f>VLOOKUP(A1121,SectorTBL[],2,FALSE)</f>
        <v>OTH</v>
      </c>
      <c r="C1121" s="59">
        <v>811310</v>
      </c>
      <c r="D1121" s="59" t="s">
        <v>2526</v>
      </c>
    </row>
    <row r="1122" spans="1:4" ht="25" x14ac:dyDescent="0.35">
      <c r="A1122" s="69">
        <v>81</v>
      </c>
      <c r="B1122" s="58" t="str">
        <f>VLOOKUP(A1122,SectorTBL[],2,FALSE)</f>
        <v>OTH</v>
      </c>
      <c r="C1122" s="59">
        <v>811411</v>
      </c>
      <c r="D1122" s="59" t="s">
        <v>2529</v>
      </c>
    </row>
    <row r="1123" spans="1:4" ht="18" x14ac:dyDescent="0.35">
      <c r="A1123" s="69">
        <v>81</v>
      </c>
      <c r="B1123" s="58" t="str">
        <f>VLOOKUP(A1123,SectorTBL[],2,FALSE)</f>
        <v>OTH</v>
      </c>
      <c r="C1123" s="59">
        <v>811412</v>
      </c>
      <c r="D1123" s="59" t="s">
        <v>2530</v>
      </c>
    </row>
    <row r="1124" spans="1:4" ht="18" x14ac:dyDescent="0.35">
      <c r="A1124" s="69">
        <v>81</v>
      </c>
      <c r="B1124" s="58" t="str">
        <f>VLOOKUP(A1124,SectorTBL[],2,FALSE)</f>
        <v>OTH</v>
      </c>
      <c r="C1124" s="59">
        <v>811420</v>
      </c>
      <c r="D1124" s="63" t="s">
        <v>2532</v>
      </c>
    </row>
    <row r="1125" spans="1:4" ht="18" x14ac:dyDescent="0.35">
      <c r="A1125" s="69">
        <v>81</v>
      </c>
      <c r="B1125" s="58" t="str">
        <f>VLOOKUP(A1125,SectorTBL[],2,FALSE)</f>
        <v>OTH</v>
      </c>
      <c r="C1125" s="59">
        <v>811430</v>
      </c>
      <c r="D1125" s="63" t="s">
        <v>2534</v>
      </c>
    </row>
    <row r="1126" spans="1:4" ht="25" x14ac:dyDescent="0.35">
      <c r="A1126" s="69">
        <v>81</v>
      </c>
      <c r="B1126" s="58" t="str">
        <f>VLOOKUP(A1126,SectorTBL[],2,FALSE)</f>
        <v>OTH</v>
      </c>
      <c r="C1126" s="59">
        <v>811490</v>
      </c>
      <c r="D1126" s="59" t="s">
        <v>2536</v>
      </c>
    </row>
    <row r="1127" spans="1:4" ht="18" x14ac:dyDescent="0.35">
      <c r="A1127" s="69">
        <v>81</v>
      </c>
      <c r="B1127" s="58" t="str">
        <f>VLOOKUP(A1127,SectorTBL[],2,FALSE)</f>
        <v>OTH</v>
      </c>
      <c r="C1127" s="59">
        <v>812111</v>
      </c>
      <c r="D1127" s="59" t="s">
        <v>2540</v>
      </c>
    </row>
    <row r="1128" spans="1:4" ht="18" x14ac:dyDescent="0.35">
      <c r="A1128" s="69">
        <v>81</v>
      </c>
      <c r="B1128" s="58" t="str">
        <f>VLOOKUP(A1128,SectorTBL[],2,FALSE)</f>
        <v>OTH</v>
      </c>
      <c r="C1128" s="59">
        <v>812112</v>
      </c>
      <c r="D1128" s="59" t="s">
        <v>2541</v>
      </c>
    </row>
    <row r="1129" spans="1:4" ht="18" x14ac:dyDescent="0.35">
      <c r="A1129" s="69">
        <v>81</v>
      </c>
      <c r="B1129" s="58" t="str">
        <f>VLOOKUP(A1129,SectorTBL[],2,FALSE)</f>
        <v>OTH</v>
      </c>
      <c r="C1129" s="59">
        <v>812113</v>
      </c>
      <c r="D1129" s="59" t="s">
        <v>2542</v>
      </c>
    </row>
    <row r="1130" spans="1:4" ht="18" x14ac:dyDescent="0.35">
      <c r="A1130" s="69">
        <v>81</v>
      </c>
      <c r="B1130" s="58" t="str">
        <f>VLOOKUP(A1130,SectorTBL[],2,FALSE)</f>
        <v>OTH</v>
      </c>
      <c r="C1130" s="59">
        <v>812191</v>
      </c>
      <c r="D1130" s="59" t="s">
        <v>2544</v>
      </c>
    </row>
    <row r="1131" spans="1:4" ht="18" x14ac:dyDescent="0.35">
      <c r="A1131" s="69">
        <v>81</v>
      </c>
      <c r="B1131" s="58" t="str">
        <f>VLOOKUP(A1131,SectorTBL[],2,FALSE)</f>
        <v>OTH</v>
      </c>
      <c r="C1131" s="59">
        <v>812199</v>
      </c>
      <c r="D1131" s="59" t="s">
        <v>2543</v>
      </c>
    </row>
    <row r="1132" spans="1:4" ht="18" x14ac:dyDescent="0.35">
      <c r="A1132" s="69">
        <v>81</v>
      </c>
      <c r="B1132" s="58" t="str">
        <f>VLOOKUP(A1132,SectorTBL[],2,FALSE)</f>
        <v>OTH</v>
      </c>
      <c r="C1132" s="59">
        <v>812210</v>
      </c>
      <c r="D1132" s="59" t="s">
        <v>2546</v>
      </c>
    </row>
    <row r="1133" spans="1:4" ht="18" x14ac:dyDescent="0.35">
      <c r="A1133" s="69">
        <v>81</v>
      </c>
      <c r="B1133" s="58" t="str">
        <f>VLOOKUP(A1133,SectorTBL[],2,FALSE)</f>
        <v>OTH</v>
      </c>
      <c r="C1133" s="59">
        <v>812220</v>
      </c>
      <c r="D1133" s="59" t="s">
        <v>2547</v>
      </c>
    </row>
    <row r="1134" spans="1:4" ht="18" x14ac:dyDescent="0.35">
      <c r="A1134" s="69">
        <v>81</v>
      </c>
      <c r="B1134" s="58" t="str">
        <f>VLOOKUP(A1134,SectorTBL[],2,FALSE)</f>
        <v>OTH</v>
      </c>
      <c r="C1134" s="59">
        <v>812310</v>
      </c>
      <c r="D1134" s="59" t="s">
        <v>2549</v>
      </c>
    </row>
    <row r="1135" spans="1:4" ht="25" x14ac:dyDescent="0.35">
      <c r="A1135" s="69">
        <v>81</v>
      </c>
      <c r="B1135" s="58" t="str">
        <f>VLOOKUP(A1135,SectorTBL[],2,FALSE)</f>
        <v>OTH</v>
      </c>
      <c r="C1135" s="59">
        <v>812320</v>
      </c>
      <c r="D1135" s="59" t="s">
        <v>2550</v>
      </c>
    </row>
    <row r="1136" spans="1:4" ht="18" x14ac:dyDescent="0.35">
      <c r="A1136" s="69">
        <v>81</v>
      </c>
      <c r="B1136" s="58" t="str">
        <f>VLOOKUP(A1136,SectorTBL[],2,FALSE)</f>
        <v>OTH</v>
      </c>
      <c r="C1136" s="59">
        <v>812331</v>
      </c>
      <c r="D1136" s="59" t="s">
        <v>2552</v>
      </c>
    </row>
    <row r="1137" spans="1:4" ht="18" x14ac:dyDescent="0.35">
      <c r="A1137" s="69">
        <v>81</v>
      </c>
      <c r="B1137" s="58" t="str">
        <f>VLOOKUP(A1137,SectorTBL[],2,FALSE)</f>
        <v>OTH</v>
      </c>
      <c r="C1137" s="59">
        <v>812332</v>
      </c>
      <c r="D1137" s="63" t="s">
        <v>2553</v>
      </c>
    </row>
    <row r="1138" spans="1:4" ht="18" x14ac:dyDescent="0.35">
      <c r="A1138" s="69">
        <v>81</v>
      </c>
      <c r="B1138" s="58" t="str">
        <f>VLOOKUP(A1138,SectorTBL[],2,FALSE)</f>
        <v>OTH</v>
      </c>
      <c r="C1138" s="59">
        <v>812910</v>
      </c>
      <c r="D1138" s="59" t="s">
        <v>2555</v>
      </c>
    </row>
    <row r="1139" spans="1:4" ht="18" x14ac:dyDescent="0.35">
      <c r="A1139" s="69">
        <v>81</v>
      </c>
      <c r="B1139" s="58" t="str">
        <f>VLOOKUP(A1139,SectorTBL[],2,FALSE)</f>
        <v>OTH</v>
      </c>
      <c r="C1139" s="59">
        <v>812921</v>
      </c>
      <c r="D1139" s="59" t="s">
        <v>2557</v>
      </c>
    </row>
    <row r="1140" spans="1:4" ht="18" x14ac:dyDescent="0.35">
      <c r="A1140" s="69">
        <v>81</v>
      </c>
      <c r="B1140" s="58" t="str">
        <f>VLOOKUP(A1140,SectorTBL[],2,FALSE)</f>
        <v>OTH</v>
      </c>
      <c r="C1140" s="59">
        <v>812922</v>
      </c>
      <c r="D1140" s="59" t="s">
        <v>2558</v>
      </c>
    </row>
    <row r="1141" spans="1:4" ht="18" x14ac:dyDescent="0.35">
      <c r="A1141" s="69">
        <v>81</v>
      </c>
      <c r="B1141" s="58" t="str">
        <f>VLOOKUP(A1141,SectorTBL[],2,FALSE)</f>
        <v>OTH</v>
      </c>
      <c r="C1141" s="59">
        <v>812930</v>
      </c>
      <c r="D1141" s="59" t="s">
        <v>2559</v>
      </c>
    </row>
    <row r="1142" spans="1:4" ht="18" x14ac:dyDescent="0.35">
      <c r="A1142" s="69">
        <v>81</v>
      </c>
      <c r="B1142" s="58" t="str">
        <f>VLOOKUP(A1142,SectorTBL[],2,FALSE)</f>
        <v>OTH</v>
      </c>
      <c r="C1142" s="59">
        <v>812990</v>
      </c>
      <c r="D1142" s="59" t="s">
        <v>2560</v>
      </c>
    </row>
    <row r="1143" spans="1:4" ht="18" x14ac:dyDescent="0.35">
      <c r="A1143" s="69">
        <v>81</v>
      </c>
      <c r="B1143" s="58" t="str">
        <f>VLOOKUP(A1143,SectorTBL[],2,FALSE)</f>
        <v>OTH</v>
      </c>
      <c r="C1143" s="59">
        <v>813110</v>
      </c>
      <c r="D1143" s="59" t="s">
        <v>2562</v>
      </c>
    </row>
    <row r="1144" spans="1:4" ht="18" x14ac:dyDescent="0.35">
      <c r="A1144" s="69">
        <v>81</v>
      </c>
      <c r="B1144" s="58" t="str">
        <f>VLOOKUP(A1144,SectorTBL[],2,FALSE)</f>
        <v>OTH</v>
      </c>
      <c r="C1144" s="59">
        <v>813211</v>
      </c>
      <c r="D1144" s="59" t="s">
        <v>2564</v>
      </c>
    </row>
    <row r="1145" spans="1:4" ht="18" x14ac:dyDescent="0.35">
      <c r="A1145" s="69">
        <v>81</v>
      </c>
      <c r="B1145" s="58" t="str">
        <f>VLOOKUP(A1145,SectorTBL[],2,FALSE)</f>
        <v>OTH</v>
      </c>
      <c r="C1145" s="59">
        <v>813212</v>
      </c>
      <c r="D1145" s="59" t="s">
        <v>2565</v>
      </c>
    </row>
    <row r="1146" spans="1:4" ht="18" x14ac:dyDescent="0.35">
      <c r="A1146" s="69">
        <v>81</v>
      </c>
      <c r="B1146" s="58" t="str">
        <f>VLOOKUP(A1146,SectorTBL[],2,FALSE)</f>
        <v>OTH</v>
      </c>
      <c r="C1146" s="59">
        <v>813219</v>
      </c>
      <c r="D1146" s="59" t="s">
        <v>2566</v>
      </c>
    </row>
    <row r="1147" spans="1:4" ht="18" x14ac:dyDescent="0.35">
      <c r="A1147" s="69">
        <v>81</v>
      </c>
      <c r="B1147" s="58" t="str">
        <f>VLOOKUP(A1147,SectorTBL[],2,FALSE)</f>
        <v>OTH</v>
      </c>
      <c r="C1147" s="59">
        <v>813311</v>
      </c>
      <c r="D1147" s="59" t="s">
        <v>2568</v>
      </c>
    </row>
    <row r="1148" spans="1:4" ht="25" x14ac:dyDescent="0.35">
      <c r="A1148" s="69">
        <v>81</v>
      </c>
      <c r="B1148" s="58" t="str">
        <f>VLOOKUP(A1148,SectorTBL[],2,FALSE)</f>
        <v>OTH</v>
      </c>
      <c r="C1148" s="59">
        <v>813312</v>
      </c>
      <c r="D1148" s="59" t="s">
        <v>2569</v>
      </c>
    </row>
    <row r="1149" spans="1:4" ht="18" x14ac:dyDescent="0.35">
      <c r="A1149" s="69">
        <v>81</v>
      </c>
      <c r="B1149" s="58" t="str">
        <f>VLOOKUP(A1149,SectorTBL[],2,FALSE)</f>
        <v>OTH</v>
      </c>
      <c r="C1149" s="59">
        <v>813319</v>
      </c>
      <c r="D1149" s="59" t="s">
        <v>2570</v>
      </c>
    </row>
    <row r="1150" spans="1:4" ht="18" x14ac:dyDescent="0.35">
      <c r="A1150" s="69">
        <v>81</v>
      </c>
      <c r="B1150" s="58" t="str">
        <f>VLOOKUP(A1150,SectorTBL[],2,FALSE)</f>
        <v>OTH</v>
      </c>
      <c r="C1150" s="59">
        <v>813410</v>
      </c>
      <c r="D1150" s="59" t="s">
        <v>2571</v>
      </c>
    </row>
    <row r="1151" spans="1:4" ht="18" x14ac:dyDescent="0.35">
      <c r="A1151" s="69">
        <v>81</v>
      </c>
      <c r="B1151" s="58" t="str">
        <f>VLOOKUP(A1151,SectorTBL[],2,FALSE)</f>
        <v>OTH</v>
      </c>
      <c r="C1151" s="59">
        <v>813910</v>
      </c>
      <c r="D1151" s="59" t="s">
        <v>2573</v>
      </c>
    </row>
    <row r="1152" spans="1:4" ht="18" x14ac:dyDescent="0.35">
      <c r="A1152" s="69">
        <v>81</v>
      </c>
      <c r="B1152" s="58" t="str">
        <f>VLOOKUP(A1152,SectorTBL[],2,FALSE)</f>
        <v>OTH</v>
      </c>
      <c r="C1152" s="59">
        <v>813920</v>
      </c>
      <c r="D1152" s="59" t="s">
        <v>2574</v>
      </c>
    </row>
    <row r="1153" spans="1:4" ht="18" x14ac:dyDescent="0.35">
      <c r="A1153" s="69">
        <v>81</v>
      </c>
      <c r="B1153" s="58" t="str">
        <f>VLOOKUP(A1153,SectorTBL[],2,FALSE)</f>
        <v>OTH</v>
      </c>
      <c r="C1153" s="59">
        <v>813930</v>
      </c>
      <c r="D1153" s="59" t="s">
        <v>2575</v>
      </c>
    </row>
    <row r="1154" spans="1:4" ht="18" x14ac:dyDescent="0.35">
      <c r="A1154" s="69">
        <v>81</v>
      </c>
      <c r="B1154" s="58" t="str">
        <f>VLOOKUP(A1154,SectorTBL[],2,FALSE)</f>
        <v>OTH</v>
      </c>
      <c r="C1154" s="59">
        <v>813940</v>
      </c>
      <c r="D1154" s="59" t="s">
        <v>2576</v>
      </c>
    </row>
    <row r="1155" spans="1:4" ht="25" x14ac:dyDescent="0.35">
      <c r="A1155" s="69">
        <v>81</v>
      </c>
      <c r="B1155" s="58" t="str">
        <f>VLOOKUP(A1155,SectorTBL[],2,FALSE)</f>
        <v>OTH</v>
      </c>
      <c r="C1155" s="59">
        <v>813990</v>
      </c>
      <c r="D1155" s="59" t="s">
        <v>2577</v>
      </c>
    </row>
    <row r="1156" spans="1:4" ht="18" x14ac:dyDescent="0.35">
      <c r="A1156" s="69">
        <v>81</v>
      </c>
      <c r="B1156" s="58" t="str">
        <f>VLOOKUP(A1156,SectorTBL[],2,FALSE)</f>
        <v>OTH</v>
      </c>
      <c r="C1156" s="59">
        <v>814110</v>
      </c>
      <c r="D1156" s="63" t="s">
        <v>2581</v>
      </c>
    </row>
    <row r="1157" spans="1:4" ht="31" x14ac:dyDescent="0.35">
      <c r="A1157" s="69">
        <v>92</v>
      </c>
      <c r="B1157" s="58" t="str">
        <f>VLOOKUP(A1157,SectorTBL[],2,FALSE)</f>
        <v>PUB</v>
      </c>
      <c r="C1157" s="60">
        <v>921</v>
      </c>
      <c r="D1157" s="60" t="s">
        <v>2582</v>
      </c>
    </row>
    <row r="1158" spans="1:4" ht="31" x14ac:dyDescent="0.35">
      <c r="A1158" s="69">
        <v>92</v>
      </c>
      <c r="B1158" s="58" t="str">
        <f>VLOOKUP(A1158,SectorTBL[],2,FALSE)</f>
        <v>PUB</v>
      </c>
      <c r="C1158" s="60">
        <v>922</v>
      </c>
      <c r="D1158" s="60" t="s">
        <v>2589</v>
      </c>
    </row>
    <row r="1159" spans="1:4" ht="31" x14ac:dyDescent="0.35">
      <c r="A1159" s="69">
        <v>92</v>
      </c>
      <c r="B1159" s="58" t="str">
        <f>VLOOKUP(A1159,SectorTBL[],2,FALSE)</f>
        <v>PUB</v>
      </c>
      <c r="C1159" s="60">
        <v>923</v>
      </c>
      <c r="D1159" s="60" t="s">
        <v>2597</v>
      </c>
    </row>
    <row r="1160" spans="1:4" ht="31" x14ac:dyDescent="0.35">
      <c r="A1160" s="69">
        <v>92</v>
      </c>
      <c r="B1160" s="58" t="str">
        <f>VLOOKUP(A1160,SectorTBL[],2,FALSE)</f>
        <v>PUB</v>
      </c>
      <c r="C1160" s="60">
        <v>924</v>
      </c>
      <c r="D1160" s="60" t="s">
        <v>2602</v>
      </c>
    </row>
    <row r="1161" spans="1:4" ht="46.5" x14ac:dyDescent="0.35">
      <c r="A1161" s="69">
        <v>92</v>
      </c>
      <c r="B1161" s="58" t="str">
        <f>VLOOKUP(A1161,SectorTBL[],2,FALSE)</f>
        <v>PUB</v>
      </c>
      <c r="C1161" s="60">
        <v>925</v>
      </c>
      <c r="D1161" s="60" t="s">
        <v>2605</v>
      </c>
    </row>
    <row r="1162" spans="1:4" ht="31" x14ac:dyDescent="0.35">
      <c r="A1162" s="69">
        <v>92</v>
      </c>
      <c r="B1162" s="58" t="str">
        <f>VLOOKUP(A1162,SectorTBL[],2,FALSE)</f>
        <v>PUB</v>
      </c>
      <c r="C1162" s="60">
        <v>926</v>
      </c>
      <c r="D1162" s="60" t="s">
        <v>2608</v>
      </c>
    </row>
    <row r="1163" spans="1:4" ht="18" x14ac:dyDescent="0.35">
      <c r="A1163" s="69">
        <v>92</v>
      </c>
      <c r="B1163" s="58" t="str">
        <f>VLOOKUP(A1163,SectorTBL[],2,FALSE)</f>
        <v>PUB</v>
      </c>
      <c r="C1163" s="60">
        <v>927</v>
      </c>
      <c r="D1163" s="60" t="s">
        <v>2614</v>
      </c>
    </row>
    <row r="1164" spans="1:4" ht="31" x14ac:dyDescent="0.35">
      <c r="A1164" s="69">
        <v>92</v>
      </c>
      <c r="B1164" s="58" t="str">
        <f>VLOOKUP(A1164,SectorTBL[],2,FALSE)</f>
        <v>PUB</v>
      </c>
      <c r="C1164" s="60">
        <v>928</v>
      </c>
      <c r="D1164" s="60" t="s">
        <v>2615</v>
      </c>
    </row>
    <row r="1165" spans="1:4" ht="26" x14ac:dyDescent="0.35">
      <c r="A1165" s="69">
        <v>92</v>
      </c>
      <c r="B1165" s="58" t="str">
        <f>VLOOKUP(A1165,SectorTBL[],2,FALSE)</f>
        <v>PUB</v>
      </c>
      <c r="C1165" s="61">
        <v>9211</v>
      </c>
      <c r="D1165" s="61" t="s">
        <v>2582</v>
      </c>
    </row>
    <row r="1166" spans="1:4" ht="18" x14ac:dyDescent="0.35">
      <c r="A1166" s="69">
        <v>92</v>
      </c>
      <c r="B1166" s="58" t="str">
        <f>VLOOKUP(A1166,SectorTBL[],2,FALSE)</f>
        <v>PUB</v>
      </c>
      <c r="C1166" s="61">
        <v>9221</v>
      </c>
      <c r="D1166" s="61" t="s">
        <v>2589</v>
      </c>
    </row>
    <row r="1167" spans="1:4" ht="18" x14ac:dyDescent="0.35">
      <c r="A1167" s="69">
        <v>92</v>
      </c>
      <c r="B1167" s="58" t="str">
        <f>VLOOKUP(A1167,SectorTBL[],2,FALSE)</f>
        <v>PUB</v>
      </c>
      <c r="C1167" s="61">
        <v>9231</v>
      </c>
      <c r="D1167" s="61" t="s">
        <v>2597</v>
      </c>
    </row>
    <row r="1168" spans="1:4" ht="26" x14ac:dyDescent="0.35">
      <c r="A1168" s="69">
        <v>92</v>
      </c>
      <c r="B1168" s="58" t="str">
        <f>VLOOKUP(A1168,SectorTBL[],2,FALSE)</f>
        <v>PUB</v>
      </c>
      <c r="C1168" s="61">
        <v>9241</v>
      </c>
      <c r="D1168" s="61" t="s">
        <v>2602</v>
      </c>
    </row>
    <row r="1169" spans="1:4" ht="26" x14ac:dyDescent="0.35">
      <c r="A1169" s="69">
        <v>92</v>
      </c>
      <c r="B1169" s="58" t="str">
        <f>VLOOKUP(A1169,SectorTBL[],2,FALSE)</f>
        <v>PUB</v>
      </c>
      <c r="C1169" s="61">
        <v>9251</v>
      </c>
      <c r="D1169" s="61" t="s">
        <v>2605</v>
      </c>
    </row>
    <row r="1170" spans="1:4" ht="18" x14ac:dyDescent="0.35">
      <c r="A1170" s="69">
        <v>92</v>
      </c>
      <c r="B1170" s="58" t="str">
        <f>VLOOKUP(A1170,SectorTBL[],2,FALSE)</f>
        <v>PUB</v>
      </c>
      <c r="C1170" s="61">
        <v>9261</v>
      </c>
      <c r="D1170" s="61" t="s">
        <v>2608</v>
      </c>
    </row>
    <row r="1171" spans="1:4" ht="18" x14ac:dyDescent="0.35">
      <c r="A1171" s="69">
        <v>92</v>
      </c>
      <c r="B1171" s="58" t="str">
        <f>VLOOKUP(A1171,SectorTBL[],2,FALSE)</f>
        <v>PUB</v>
      </c>
      <c r="C1171" s="61">
        <v>9271</v>
      </c>
      <c r="D1171" s="61" t="s">
        <v>2614</v>
      </c>
    </row>
    <row r="1172" spans="1:4" ht="18" x14ac:dyDescent="0.35">
      <c r="A1172" s="69">
        <v>92</v>
      </c>
      <c r="B1172" s="58" t="str">
        <f>VLOOKUP(A1172,SectorTBL[],2,FALSE)</f>
        <v>PUB</v>
      </c>
      <c r="C1172" s="61">
        <v>9281</v>
      </c>
      <c r="D1172" s="61" t="s">
        <v>2615</v>
      </c>
    </row>
    <row r="1173" spans="1:4" ht="18" x14ac:dyDescent="0.35">
      <c r="A1173" s="69">
        <v>92</v>
      </c>
      <c r="B1173" s="58" t="str">
        <f>VLOOKUP(A1173,SectorTBL[],2,FALSE)</f>
        <v>PUB</v>
      </c>
      <c r="C1173" s="59">
        <v>92111</v>
      </c>
      <c r="D1173" s="59" t="s">
        <v>2583</v>
      </c>
    </row>
    <row r="1174" spans="1:4" ht="18" x14ac:dyDescent="0.35">
      <c r="A1174" s="69">
        <v>92</v>
      </c>
      <c r="B1174" s="58" t="str">
        <f>VLOOKUP(A1174,SectorTBL[],2,FALSE)</f>
        <v>PUB</v>
      </c>
      <c r="C1174" s="59">
        <v>92112</v>
      </c>
      <c r="D1174" s="59" t="s">
        <v>2584</v>
      </c>
    </row>
    <row r="1175" spans="1:4" ht="18" x14ac:dyDescent="0.35">
      <c r="A1175" s="69">
        <v>92</v>
      </c>
      <c r="B1175" s="58" t="str">
        <f>VLOOKUP(A1175,SectorTBL[],2,FALSE)</f>
        <v>PUB</v>
      </c>
      <c r="C1175" s="59">
        <v>92113</v>
      </c>
      <c r="D1175" s="59" t="s">
        <v>2585</v>
      </c>
    </row>
    <row r="1176" spans="1:4" ht="18" x14ac:dyDescent="0.35">
      <c r="A1176" s="69">
        <v>92</v>
      </c>
      <c r="B1176" s="58" t="str">
        <f>VLOOKUP(A1176,SectorTBL[],2,FALSE)</f>
        <v>PUB</v>
      </c>
      <c r="C1176" s="59">
        <v>92114</v>
      </c>
      <c r="D1176" s="59" t="s">
        <v>2586</v>
      </c>
    </row>
    <row r="1177" spans="1:4" ht="25" x14ac:dyDescent="0.35">
      <c r="A1177" s="69">
        <v>92</v>
      </c>
      <c r="B1177" s="58" t="str">
        <f>VLOOKUP(A1177,SectorTBL[],2,FALSE)</f>
        <v>PUB</v>
      </c>
      <c r="C1177" s="59">
        <v>92115</v>
      </c>
      <c r="D1177" s="59" t="s">
        <v>2587</v>
      </c>
    </row>
    <row r="1178" spans="1:4" ht="18" x14ac:dyDescent="0.35">
      <c r="A1178" s="69">
        <v>92</v>
      </c>
      <c r="B1178" s="58" t="str">
        <f>VLOOKUP(A1178,SectorTBL[],2,FALSE)</f>
        <v>PUB</v>
      </c>
      <c r="C1178" s="59">
        <v>92119</v>
      </c>
      <c r="D1178" s="59" t="s">
        <v>2588</v>
      </c>
    </row>
    <row r="1179" spans="1:4" ht="18" x14ac:dyDescent="0.35">
      <c r="A1179" s="69">
        <v>92</v>
      </c>
      <c r="B1179" s="58" t="str">
        <f>VLOOKUP(A1179,SectorTBL[],2,FALSE)</f>
        <v>PUB</v>
      </c>
      <c r="C1179" s="59">
        <v>92211</v>
      </c>
      <c r="D1179" s="59" t="s">
        <v>2590</v>
      </c>
    </row>
    <row r="1180" spans="1:4" ht="18" x14ac:dyDescent="0.35">
      <c r="A1180" s="69">
        <v>92</v>
      </c>
      <c r="B1180" s="58" t="str">
        <f>VLOOKUP(A1180,SectorTBL[],2,FALSE)</f>
        <v>PUB</v>
      </c>
      <c r="C1180" s="59">
        <v>92212</v>
      </c>
      <c r="D1180" s="59" t="s">
        <v>2591</v>
      </c>
    </row>
    <row r="1181" spans="1:4" ht="18" x14ac:dyDescent="0.35">
      <c r="A1181" s="69">
        <v>92</v>
      </c>
      <c r="B1181" s="58" t="str">
        <f>VLOOKUP(A1181,SectorTBL[],2,FALSE)</f>
        <v>PUB</v>
      </c>
      <c r="C1181" s="59">
        <v>92213</v>
      </c>
      <c r="D1181" s="59" t="s">
        <v>2592</v>
      </c>
    </row>
    <row r="1182" spans="1:4" ht="18" x14ac:dyDescent="0.35">
      <c r="A1182" s="69">
        <v>92</v>
      </c>
      <c r="B1182" s="58" t="str">
        <f>VLOOKUP(A1182,SectorTBL[],2,FALSE)</f>
        <v>PUB</v>
      </c>
      <c r="C1182" s="59">
        <v>92214</v>
      </c>
      <c r="D1182" s="59" t="s">
        <v>2593</v>
      </c>
    </row>
    <row r="1183" spans="1:4" ht="18" x14ac:dyDescent="0.35">
      <c r="A1183" s="69">
        <v>92</v>
      </c>
      <c r="B1183" s="58" t="str">
        <f>VLOOKUP(A1183,SectorTBL[],2,FALSE)</f>
        <v>PUB</v>
      </c>
      <c r="C1183" s="59">
        <v>92215</v>
      </c>
      <c r="D1183" s="59" t="s">
        <v>2594</v>
      </c>
    </row>
    <row r="1184" spans="1:4" ht="18" x14ac:dyDescent="0.35">
      <c r="A1184" s="69">
        <v>92</v>
      </c>
      <c r="B1184" s="58" t="str">
        <f>VLOOKUP(A1184,SectorTBL[],2,FALSE)</f>
        <v>PUB</v>
      </c>
      <c r="C1184" s="59">
        <v>92216</v>
      </c>
      <c r="D1184" s="59" t="s">
        <v>2595</v>
      </c>
    </row>
    <row r="1185" spans="1:4" ht="18" x14ac:dyDescent="0.35">
      <c r="A1185" s="69">
        <v>92</v>
      </c>
      <c r="B1185" s="58" t="str">
        <f>VLOOKUP(A1185,SectorTBL[],2,FALSE)</f>
        <v>PUB</v>
      </c>
      <c r="C1185" s="59">
        <v>92219</v>
      </c>
      <c r="D1185" s="63" t="s">
        <v>2596</v>
      </c>
    </row>
    <row r="1186" spans="1:4" ht="18" x14ac:dyDescent="0.35">
      <c r="A1186" s="69">
        <v>92</v>
      </c>
      <c r="B1186" s="58" t="str">
        <f>VLOOKUP(A1186,SectorTBL[],2,FALSE)</f>
        <v>PUB</v>
      </c>
      <c r="C1186" s="59">
        <v>92311</v>
      </c>
      <c r="D1186" s="59" t="s">
        <v>2598</v>
      </c>
    </row>
    <row r="1187" spans="1:4" ht="18" x14ac:dyDescent="0.35">
      <c r="A1187" s="69">
        <v>92</v>
      </c>
      <c r="B1187" s="58" t="str">
        <f>VLOOKUP(A1187,SectorTBL[],2,FALSE)</f>
        <v>PUB</v>
      </c>
      <c r="C1187" s="59">
        <v>92312</v>
      </c>
      <c r="D1187" s="59" t="s">
        <v>2599</v>
      </c>
    </row>
    <row r="1188" spans="1:4" ht="37.5" x14ac:dyDescent="0.35">
      <c r="A1188" s="69">
        <v>92</v>
      </c>
      <c r="B1188" s="58" t="str">
        <f>VLOOKUP(A1188,SectorTBL[],2,FALSE)</f>
        <v>PUB</v>
      </c>
      <c r="C1188" s="59">
        <v>92313</v>
      </c>
      <c r="D1188" s="59" t="s">
        <v>2600</v>
      </c>
    </row>
    <row r="1189" spans="1:4" ht="18" x14ac:dyDescent="0.35">
      <c r="A1189" s="69">
        <v>92</v>
      </c>
      <c r="B1189" s="58" t="str">
        <f>VLOOKUP(A1189,SectorTBL[],2,FALSE)</f>
        <v>PUB</v>
      </c>
      <c r="C1189" s="59">
        <v>92314</v>
      </c>
      <c r="D1189" s="59" t="s">
        <v>2601</v>
      </c>
    </row>
    <row r="1190" spans="1:4" ht="25" x14ac:dyDescent="0.35">
      <c r="A1190" s="69">
        <v>92</v>
      </c>
      <c r="B1190" s="58" t="str">
        <f>VLOOKUP(A1190,SectorTBL[],2,FALSE)</f>
        <v>PUB</v>
      </c>
      <c r="C1190" s="59">
        <v>92411</v>
      </c>
      <c r="D1190" s="59" t="s">
        <v>2603</v>
      </c>
    </row>
    <row r="1191" spans="1:4" ht="18" x14ac:dyDescent="0.35">
      <c r="A1191" s="69">
        <v>92</v>
      </c>
      <c r="B1191" s="58" t="str">
        <f>VLOOKUP(A1191,SectorTBL[],2,FALSE)</f>
        <v>PUB</v>
      </c>
      <c r="C1191" s="59">
        <v>92412</v>
      </c>
      <c r="D1191" s="59" t="s">
        <v>2604</v>
      </c>
    </row>
    <row r="1192" spans="1:4" ht="18" x14ac:dyDescent="0.35">
      <c r="A1192" s="69">
        <v>92</v>
      </c>
      <c r="B1192" s="58" t="str">
        <f>VLOOKUP(A1192,SectorTBL[],2,FALSE)</f>
        <v>PUB</v>
      </c>
      <c r="C1192" s="59">
        <v>92511</v>
      </c>
      <c r="D1192" s="63" t="s">
        <v>2606</v>
      </c>
    </row>
    <row r="1193" spans="1:4" ht="25" x14ac:dyDescent="0.35">
      <c r="A1193" s="69">
        <v>92</v>
      </c>
      <c r="B1193" s="58" t="str">
        <f>VLOOKUP(A1193,SectorTBL[],2,FALSE)</f>
        <v>PUB</v>
      </c>
      <c r="C1193" s="59">
        <v>92512</v>
      </c>
      <c r="D1193" s="63" t="s">
        <v>2607</v>
      </c>
    </row>
    <row r="1194" spans="1:4" ht="18" x14ac:dyDescent="0.35">
      <c r="A1194" s="69">
        <v>92</v>
      </c>
      <c r="B1194" s="58" t="str">
        <f>VLOOKUP(A1194,SectorTBL[],2,FALSE)</f>
        <v>PUB</v>
      </c>
      <c r="C1194" s="59">
        <v>92611</v>
      </c>
      <c r="D1194" s="59" t="s">
        <v>2609</v>
      </c>
    </row>
    <row r="1195" spans="1:4" ht="25" x14ac:dyDescent="0.35">
      <c r="A1195" s="69">
        <v>92</v>
      </c>
      <c r="B1195" s="58" t="str">
        <f>VLOOKUP(A1195,SectorTBL[],2,FALSE)</f>
        <v>PUB</v>
      </c>
      <c r="C1195" s="59">
        <v>92612</v>
      </c>
      <c r="D1195" s="59" t="s">
        <v>2610</v>
      </c>
    </row>
    <row r="1196" spans="1:4" ht="25" x14ac:dyDescent="0.35">
      <c r="A1196" s="69">
        <v>92</v>
      </c>
      <c r="B1196" s="58" t="str">
        <f>VLOOKUP(A1196,SectorTBL[],2,FALSE)</f>
        <v>PUB</v>
      </c>
      <c r="C1196" s="59">
        <v>92613</v>
      </c>
      <c r="D1196" s="59" t="s">
        <v>2611</v>
      </c>
    </row>
    <row r="1197" spans="1:4" ht="25" x14ac:dyDescent="0.35">
      <c r="A1197" s="69">
        <v>92</v>
      </c>
      <c r="B1197" s="58" t="str">
        <f>VLOOKUP(A1197,SectorTBL[],2,FALSE)</f>
        <v>PUB</v>
      </c>
      <c r="C1197" s="59">
        <v>92614</v>
      </c>
      <c r="D1197" s="59" t="s">
        <v>2612</v>
      </c>
    </row>
    <row r="1198" spans="1:4" ht="25" x14ac:dyDescent="0.35">
      <c r="A1198" s="69">
        <v>92</v>
      </c>
      <c r="B1198" s="58" t="str">
        <f>VLOOKUP(A1198,SectorTBL[],2,FALSE)</f>
        <v>PUB</v>
      </c>
      <c r="C1198" s="59">
        <v>92615</v>
      </c>
      <c r="D1198" s="63" t="s">
        <v>2613</v>
      </c>
    </row>
    <row r="1199" spans="1:4" ht="18" x14ac:dyDescent="0.35">
      <c r="A1199" s="69">
        <v>92</v>
      </c>
      <c r="B1199" s="58" t="str">
        <f>VLOOKUP(A1199,SectorTBL[],2,FALSE)</f>
        <v>PUB</v>
      </c>
      <c r="C1199" s="59">
        <v>92711</v>
      </c>
      <c r="D1199" s="59" t="s">
        <v>2614</v>
      </c>
    </row>
    <row r="1200" spans="1:4" ht="18" x14ac:dyDescent="0.35">
      <c r="A1200" s="69">
        <v>92</v>
      </c>
      <c r="B1200" s="58" t="str">
        <f>VLOOKUP(A1200,SectorTBL[],2,FALSE)</f>
        <v>PUB</v>
      </c>
      <c r="C1200" s="59">
        <v>92811</v>
      </c>
      <c r="D1200" s="59" t="s">
        <v>2616</v>
      </c>
    </row>
    <row r="1201" spans="1:4" ht="18" x14ac:dyDescent="0.35">
      <c r="A1201" s="69">
        <v>92</v>
      </c>
      <c r="B1201" s="58" t="str">
        <f>VLOOKUP(A1201,SectorTBL[],2,FALSE)</f>
        <v>PUB</v>
      </c>
      <c r="C1201" s="59">
        <v>92812</v>
      </c>
      <c r="D1201" s="59" t="s">
        <v>2617</v>
      </c>
    </row>
    <row r="1202" spans="1:4" ht="18" x14ac:dyDescent="0.35">
      <c r="A1202" s="69">
        <v>92</v>
      </c>
      <c r="B1202" s="58" t="str">
        <f>VLOOKUP(A1202,SectorTBL[],2,FALSE)</f>
        <v>PUB</v>
      </c>
      <c r="C1202" s="59">
        <v>921110</v>
      </c>
      <c r="D1202" s="59" t="s">
        <v>2583</v>
      </c>
    </row>
    <row r="1203" spans="1:4" ht="18" x14ac:dyDescent="0.35">
      <c r="A1203" s="69">
        <v>92</v>
      </c>
      <c r="B1203" s="58" t="str">
        <f>VLOOKUP(A1203,SectorTBL[],2,FALSE)</f>
        <v>PUB</v>
      </c>
      <c r="C1203" s="59">
        <v>921120</v>
      </c>
      <c r="D1203" s="59" t="s">
        <v>2584</v>
      </c>
    </row>
    <row r="1204" spans="1:4" ht="18" x14ac:dyDescent="0.35">
      <c r="A1204" s="69">
        <v>92</v>
      </c>
      <c r="B1204" s="58" t="str">
        <f>VLOOKUP(A1204,SectorTBL[],2,FALSE)</f>
        <v>PUB</v>
      </c>
      <c r="C1204" s="59">
        <v>921130</v>
      </c>
      <c r="D1204" s="59" t="s">
        <v>2585</v>
      </c>
    </row>
    <row r="1205" spans="1:4" ht="18" x14ac:dyDescent="0.35">
      <c r="A1205" s="69">
        <v>92</v>
      </c>
      <c r="B1205" s="58" t="str">
        <f>VLOOKUP(A1205,SectorTBL[],2,FALSE)</f>
        <v>PUB</v>
      </c>
      <c r="C1205" s="59">
        <v>921140</v>
      </c>
      <c r="D1205" s="59" t="s">
        <v>2586</v>
      </c>
    </row>
    <row r="1206" spans="1:4" ht="25" x14ac:dyDescent="0.35">
      <c r="A1206" s="69">
        <v>92</v>
      </c>
      <c r="B1206" s="58" t="str">
        <f>VLOOKUP(A1206,SectorTBL[],2,FALSE)</f>
        <v>PUB</v>
      </c>
      <c r="C1206" s="59">
        <v>921150</v>
      </c>
      <c r="D1206" s="59" t="s">
        <v>2587</v>
      </c>
    </row>
    <row r="1207" spans="1:4" ht="18" x14ac:dyDescent="0.35">
      <c r="A1207" s="69">
        <v>92</v>
      </c>
      <c r="B1207" s="58" t="str">
        <f>VLOOKUP(A1207,SectorTBL[],2,FALSE)</f>
        <v>PUB</v>
      </c>
      <c r="C1207" s="59">
        <v>921190</v>
      </c>
      <c r="D1207" s="59" t="s">
        <v>2588</v>
      </c>
    </row>
    <row r="1208" spans="1:4" ht="18" x14ac:dyDescent="0.35">
      <c r="A1208" s="69">
        <v>92</v>
      </c>
      <c r="B1208" s="58" t="str">
        <f>VLOOKUP(A1208,SectorTBL[],2,FALSE)</f>
        <v>PUB</v>
      </c>
      <c r="C1208" s="59">
        <v>922110</v>
      </c>
      <c r="D1208" s="59" t="s">
        <v>2590</v>
      </c>
    </row>
    <row r="1209" spans="1:4" ht="18" x14ac:dyDescent="0.35">
      <c r="A1209" s="69">
        <v>92</v>
      </c>
      <c r="B1209" s="58" t="str">
        <f>VLOOKUP(A1209,SectorTBL[],2,FALSE)</f>
        <v>PUB</v>
      </c>
      <c r="C1209" s="59">
        <v>922120</v>
      </c>
      <c r="D1209" s="59" t="s">
        <v>2591</v>
      </c>
    </row>
    <row r="1210" spans="1:4" ht="18" x14ac:dyDescent="0.35">
      <c r="A1210" s="69">
        <v>92</v>
      </c>
      <c r="B1210" s="58" t="str">
        <f>VLOOKUP(A1210,SectorTBL[],2,FALSE)</f>
        <v>PUB</v>
      </c>
      <c r="C1210" s="59">
        <v>922130</v>
      </c>
      <c r="D1210" s="59" t="s">
        <v>2592</v>
      </c>
    </row>
    <row r="1211" spans="1:4" ht="18" x14ac:dyDescent="0.35">
      <c r="A1211" s="69">
        <v>92</v>
      </c>
      <c r="B1211" s="58" t="str">
        <f>VLOOKUP(A1211,SectorTBL[],2,FALSE)</f>
        <v>PUB</v>
      </c>
      <c r="C1211" s="59">
        <v>922140</v>
      </c>
      <c r="D1211" s="59" t="s">
        <v>2593</v>
      </c>
    </row>
    <row r="1212" spans="1:4" ht="18" x14ac:dyDescent="0.35">
      <c r="A1212" s="69">
        <v>92</v>
      </c>
      <c r="B1212" s="58" t="str">
        <f>VLOOKUP(A1212,SectorTBL[],2,FALSE)</f>
        <v>PUB</v>
      </c>
      <c r="C1212" s="59">
        <v>922150</v>
      </c>
      <c r="D1212" s="59" t="s">
        <v>2594</v>
      </c>
    </row>
    <row r="1213" spans="1:4" ht="18" x14ac:dyDescent="0.35">
      <c r="A1213" s="69">
        <v>92</v>
      </c>
      <c r="B1213" s="58" t="str">
        <f>VLOOKUP(A1213,SectorTBL[],2,FALSE)</f>
        <v>PUB</v>
      </c>
      <c r="C1213" s="59">
        <v>922160</v>
      </c>
      <c r="D1213" s="59" t="s">
        <v>2595</v>
      </c>
    </row>
    <row r="1214" spans="1:4" ht="18" x14ac:dyDescent="0.35">
      <c r="A1214" s="69">
        <v>92</v>
      </c>
      <c r="B1214" s="58" t="str">
        <f>VLOOKUP(A1214,SectorTBL[],2,FALSE)</f>
        <v>PUB</v>
      </c>
      <c r="C1214" s="59">
        <v>922190</v>
      </c>
      <c r="D1214" s="63" t="s">
        <v>2596</v>
      </c>
    </row>
    <row r="1215" spans="1:4" ht="18" x14ac:dyDescent="0.35">
      <c r="A1215" s="69">
        <v>92</v>
      </c>
      <c r="B1215" s="58" t="str">
        <f>VLOOKUP(A1215,SectorTBL[],2,FALSE)</f>
        <v>PUB</v>
      </c>
      <c r="C1215" s="59">
        <v>923110</v>
      </c>
      <c r="D1215" s="59" t="s">
        <v>2598</v>
      </c>
    </row>
    <row r="1216" spans="1:4" ht="18" x14ac:dyDescent="0.35">
      <c r="A1216" s="69">
        <v>92</v>
      </c>
      <c r="B1216" s="58" t="str">
        <f>VLOOKUP(A1216,SectorTBL[],2,FALSE)</f>
        <v>PUB</v>
      </c>
      <c r="C1216" s="59">
        <v>923120</v>
      </c>
      <c r="D1216" s="59" t="s">
        <v>2599</v>
      </c>
    </row>
    <row r="1217" spans="1:4" ht="37.5" x14ac:dyDescent="0.35">
      <c r="A1217" s="69">
        <v>92</v>
      </c>
      <c r="B1217" s="58" t="str">
        <f>VLOOKUP(A1217,SectorTBL[],2,FALSE)</f>
        <v>PUB</v>
      </c>
      <c r="C1217" s="59">
        <v>923130</v>
      </c>
      <c r="D1217" s="59" t="s">
        <v>2600</v>
      </c>
    </row>
    <row r="1218" spans="1:4" ht="18" x14ac:dyDescent="0.35">
      <c r="A1218" s="69">
        <v>92</v>
      </c>
      <c r="B1218" s="58" t="str">
        <f>VLOOKUP(A1218,SectorTBL[],2,FALSE)</f>
        <v>PUB</v>
      </c>
      <c r="C1218" s="59">
        <v>923140</v>
      </c>
      <c r="D1218" s="59" t="s">
        <v>2601</v>
      </c>
    </row>
    <row r="1219" spans="1:4" ht="25" x14ac:dyDescent="0.35">
      <c r="A1219" s="69">
        <v>92</v>
      </c>
      <c r="B1219" s="58" t="str">
        <f>VLOOKUP(A1219,SectorTBL[],2,FALSE)</f>
        <v>PUB</v>
      </c>
      <c r="C1219" s="59">
        <v>924110</v>
      </c>
      <c r="D1219" s="59" t="s">
        <v>2603</v>
      </c>
    </row>
    <row r="1220" spans="1:4" ht="18" x14ac:dyDescent="0.35">
      <c r="A1220" s="69">
        <v>92</v>
      </c>
      <c r="B1220" s="58" t="str">
        <f>VLOOKUP(A1220,SectorTBL[],2,FALSE)</f>
        <v>PUB</v>
      </c>
      <c r="C1220" s="59">
        <v>924120</v>
      </c>
      <c r="D1220" s="59" t="s">
        <v>2604</v>
      </c>
    </row>
    <row r="1221" spans="1:4" ht="18" x14ac:dyDescent="0.35">
      <c r="A1221" s="69">
        <v>92</v>
      </c>
      <c r="B1221" s="58" t="str">
        <f>VLOOKUP(A1221,SectorTBL[],2,FALSE)</f>
        <v>PUB</v>
      </c>
      <c r="C1221" s="59">
        <v>925110</v>
      </c>
      <c r="D1221" s="63" t="s">
        <v>2606</v>
      </c>
    </row>
    <row r="1222" spans="1:4" ht="25" x14ac:dyDescent="0.35">
      <c r="A1222" s="69">
        <v>92</v>
      </c>
      <c r="B1222" s="58" t="str">
        <f>VLOOKUP(A1222,SectorTBL[],2,FALSE)</f>
        <v>PUB</v>
      </c>
      <c r="C1222" s="59">
        <v>925120</v>
      </c>
      <c r="D1222" s="63" t="s">
        <v>2607</v>
      </c>
    </row>
    <row r="1223" spans="1:4" ht="18" x14ac:dyDescent="0.35">
      <c r="A1223" s="69">
        <v>92</v>
      </c>
      <c r="B1223" s="58" t="str">
        <f>VLOOKUP(A1223,SectorTBL[],2,FALSE)</f>
        <v>PUB</v>
      </c>
      <c r="C1223" s="59">
        <v>926110</v>
      </c>
      <c r="D1223" s="59" t="s">
        <v>2609</v>
      </c>
    </row>
    <row r="1224" spans="1:4" ht="25" x14ac:dyDescent="0.35">
      <c r="A1224" s="69">
        <v>92</v>
      </c>
      <c r="B1224" s="58" t="str">
        <f>VLOOKUP(A1224,SectorTBL[],2,FALSE)</f>
        <v>PUB</v>
      </c>
      <c r="C1224" s="59">
        <v>926120</v>
      </c>
      <c r="D1224" s="59" t="s">
        <v>2610</v>
      </c>
    </row>
    <row r="1225" spans="1:4" ht="25" x14ac:dyDescent="0.35">
      <c r="A1225" s="69">
        <v>92</v>
      </c>
      <c r="B1225" s="58" t="str">
        <f>VLOOKUP(A1225,SectorTBL[],2,FALSE)</f>
        <v>PUB</v>
      </c>
      <c r="C1225" s="59">
        <v>926130</v>
      </c>
      <c r="D1225" s="59" t="s">
        <v>2611</v>
      </c>
    </row>
    <row r="1226" spans="1:4" ht="25" x14ac:dyDescent="0.35">
      <c r="A1226" s="69">
        <v>92</v>
      </c>
      <c r="B1226" s="58" t="str">
        <f>VLOOKUP(A1226,SectorTBL[],2,FALSE)</f>
        <v>PUB</v>
      </c>
      <c r="C1226" s="59">
        <v>926140</v>
      </c>
      <c r="D1226" s="59" t="s">
        <v>2612</v>
      </c>
    </row>
    <row r="1227" spans="1:4" ht="25" x14ac:dyDescent="0.35">
      <c r="A1227" s="69">
        <v>92</v>
      </c>
      <c r="B1227" s="58" t="str">
        <f>VLOOKUP(A1227,SectorTBL[],2,FALSE)</f>
        <v>PUB</v>
      </c>
      <c r="C1227" s="59">
        <v>926150</v>
      </c>
      <c r="D1227" s="63" t="s">
        <v>2613</v>
      </c>
    </row>
    <row r="1228" spans="1:4" ht="18" x14ac:dyDescent="0.35">
      <c r="A1228" s="69">
        <v>92</v>
      </c>
      <c r="B1228" s="58" t="str">
        <f>VLOOKUP(A1228,SectorTBL[],2,FALSE)</f>
        <v>PUB</v>
      </c>
      <c r="C1228" s="59">
        <v>927110</v>
      </c>
      <c r="D1228" s="59" t="s">
        <v>2614</v>
      </c>
    </row>
    <row r="1229" spans="1:4" ht="18" x14ac:dyDescent="0.35">
      <c r="A1229" s="69">
        <v>92</v>
      </c>
      <c r="B1229" s="58" t="str">
        <f>VLOOKUP(A1229,SectorTBL[],2,FALSE)</f>
        <v>PUB</v>
      </c>
      <c r="C1229" s="59">
        <v>928110</v>
      </c>
      <c r="D1229" s="59" t="s">
        <v>2616</v>
      </c>
    </row>
    <row r="1230" spans="1:4" ht="18" x14ac:dyDescent="0.35">
      <c r="A1230" s="69">
        <v>92</v>
      </c>
      <c r="B1230" s="58" t="str">
        <f>VLOOKUP(A1230,SectorTBL[],2,FALSE)</f>
        <v>PUB</v>
      </c>
      <c r="C1230" s="59">
        <v>928120</v>
      </c>
      <c r="D1230" s="59" t="s">
        <v>2617</v>
      </c>
    </row>
    <row r="1231" spans="1:4" ht="18" x14ac:dyDescent="0.35">
      <c r="A1231" s="69" t="s">
        <v>662</v>
      </c>
      <c r="B1231" s="58" t="str">
        <f>VLOOKUP(A1231,SectorTBL[],2,FALSE)</f>
        <v>MAN</v>
      </c>
      <c r="C1231" s="60">
        <v>311</v>
      </c>
      <c r="D1231" s="60" t="s">
        <v>944</v>
      </c>
    </row>
    <row r="1232" spans="1:4" ht="33" x14ac:dyDescent="0.35">
      <c r="A1232" s="69" t="s">
        <v>662</v>
      </c>
      <c r="B1232" s="58" t="str">
        <f>VLOOKUP(A1232,SectorTBL[],2,FALSE)</f>
        <v>MAN</v>
      </c>
      <c r="C1232" s="60">
        <v>312</v>
      </c>
      <c r="D1232" s="60" t="s">
        <v>1018</v>
      </c>
    </row>
    <row r="1233" spans="1:4" ht="18" x14ac:dyDescent="0.35">
      <c r="A1233" s="69" t="s">
        <v>662</v>
      </c>
      <c r="B1233" s="58" t="str">
        <f>VLOOKUP(A1233,SectorTBL[],2,FALSE)</f>
        <v>MAN</v>
      </c>
      <c r="C1233" s="60">
        <v>313</v>
      </c>
      <c r="D1233" s="60" t="s">
        <v>1033</v>
      </c>
    </row>
    <row r="1234" spans="1:4" ht="18" x14ac:dyDescent="0.35">
      <c r="A1234" s="69" t="s">
        <v>662</v>
      </c>
      <c r="B1234" s="58" t="str">
        <f>VLOOKUP(A1234,SectorTBL[],2,FALSE)</f>
        <v>MAN</v>
      </c>
      <c r="C1234" s="60">
        <v>314</v>
      </c>
      <c r="D1234" s="60" t="s">
        <v>1051</v>
      </c>
    </row>
    <row r="1235" spans="1:4" ht="18" x14ac:dyDescent="0.35">
      <c r="A1235" s="69" t="s">
        <v>662</v>
      </c>
      <c r="B1235" s="58" t="str">
        <f>VLOOKUP(A1235,SectorTBL[],2,FALSE)</f>
        <v>MAN</v>
      </c>
      <c r="C1235" s="60">
        <v>315</v>
      </c>
      <c r="D1235" s="60" t="s">
        <v>1063</v>
      </c>
    </row>
    <row r="1236" spans="1:4" ht="33" x14ac:dyDescent="0.35">
      <c r="A1236" s="69" t="s">
        <v>662</v>
      </c>
      <c r="B1236" s="58" t="str">
        <f>VLOOKUP(A1236,SectorTBL[],2,FALSE)</f>
        <v>MAN</v>
      </c>
      <c r="C1236" s="60">
        <v>316</v>
      </c>
      <c r="D1236" s="60" t="s">
        <v>1078</v>
      </c>
    </row>
    <row r="1237" spans="1:4" ht="18" x14ac:dyDescent="0.35">
      <c r="A1237" s="69" t="s">
        <v>662</v>
      </c>
      <c r="B1237" s="58" t="str">
        <f>VLOOKUP(A1237,SectorTBL[],2,FALSE)</f>
        <v>MAN</v>
      </c>
      <c r="C1237" s="60">
        <v>321</v>
      </c>
      <c r="D1237" s="60" t="s">
        <v>1089</v>
      </c>
    </row>
    <row r="1238" spans="1:4" ht="18" x14ac:dyDescent="0.35">
      <c r="A1238" s="69" t="s">
        <v>662</v>
      </c>
      <c r="B1238" s="58" t="str">
        <f>VLOOKUP(A1238,SectorTBL[],2,FALSE)</f>
        <v>MAN</v>
      </c>
      <c r="C1238" s="60">
        <v>322</v>
      </c>
      <c r="D1238" s="60" t="s">
        <v>1112</v>
      </c>
    </row>
    <row r="1239" spans="1:4" ht="33" x14ac:dyDescent="0.35">
      <c r="A1239" s="69" t="s">
        <v>662</v>
      </c>
      <c r="B1239" s="58" t="str">
        <f>VLOOKUP(A1239,SectorTBL[],2,FALSE)</f>
        <v>MAN</v>
      </c>
      <c r="C1239" s="60">
        <v>323</v>
      </c>
      <c r="D1239" s="60" t="s">
        <v>1133</v>
      </c>
    </row>
    <row r="1240" spans="1:4" ht="33" x14ac:dyDescent="0.35">
      <c r="A1240" s="69" t="s">
        <v>662</v>
      </c>
      <c r="B1240" s="58" t="str">
        <f>VLOOKUP(A1240,SectorTBL[],2,FALSE)</f>
        <v>MAN</v>
      </c>
      <c r="C1240" s="60">
        <v>324</v>
      </c>
      <c r="D1240" s="60" t="s">
        <v>1141</v>
      </c>
    </row>
    <row r="1241" spans="1:4" ht="18" x14ac:dyDescent="0.35">
      <c r="A1241" s="69" t="s">
        <v>662</v>
      </c>
      <c r="B1241" s="58" t="str">
        <f>VLOOKUP(A1241,SectorTBL[],2,FALSE)</f>
        <v>MAN</v>
      </c>
      <c r="C1241" s="60">
        <v>325</v>
      </c>
      <c r="D1241" s="60" t="s">
        <v>1151</v>
      </c>
    </row>
    <row r="1242" spans="1:4" ht="33" x14ac:dyDescent="0.35">
      <c r="A1242" s="69" t="s">
        <v>662</v>
      </c>
      <c r="B1242" s="58" t="str">
        <f>VLOOKUP(A1242,SectorTBL[],2,FALSE)</f>
        <v>MAN</v>
      </c>
      <c r="C1242" s="60">
        <v>326</v>
      </c>
      <c r="D1242" s="60" t="s">
        <v>1205</v>
      </c>
    </row>
    <row r="1243" spans="1:4" ht="33" x14ac:dyDescent="0.35">
      <c r="A1243" s="69" t="s">
        <v>662</v>
      </c>
      <c r="B1243" s="58" t="str">
        <f>VLOOKUP(A1243,SectorTBL[],2,FALSE)</f>
        <v>MAN</v>
      </c>
      <c r="C1243" s="60">
        <v>327</v>
      </c>
      <c r="D1243" s="60" t="s">
        <v>1234</v>
      </c>
    </row>
    <row r="1244" spans="1:4" ht="18" x14ac:dyDescent="0.35">
      <c r="A1244" s="69" t="s">
        <v>662</v>
      </c>
      <c r="B1244" s="58" t="str">
        <f>VLOOKUP(A1244,SectorTBL[],2,FALSE)</f>
        <v>MAN</v>
      </c>
      <c r="C1244" s="60">
        <v>331</v>
      </c>
      <c r="D1244" s="60" t="s">
        <v>1269</v>
      </c>
    </row>
    <row r="1245" spans="1:4" ht="33" x14ac:dyDescent="0.35">
      <c r="A1245" s="69" t="s">
        <v>662</v>
      </c>
      <c r="B1245" s="58" t="str">
        <f>VLOOKUP(A1245,SectorTBL[],2,FALSE)</f>
        <v>MAN</v>
      </c>
      <c r="C1245" s="60">
        <v>332</v>
      </c>
      <c r="D1245" s="60" t="s">
        <v>1302</v>
      </c>
    </row>
    <row r="1246" spans="1:4" ht="18" x14ac:dyDescent="0.35">
      <c r="A1246" s="69" t="s">
        <v>662</v>
      </c>
      <c r="B1246" s="58" t="str">
        <f>VLOOKUP(A1246,SectorTBL[],2,FALSE)</f>
        <v>MAN</v>
      </c>
      <c r="C1246" s="60">
        <v>333</v>
      </c>
      <c r="D1246" s="60" t="s">
        <v>1362</v>
      </c>
    </row>
    <row r="1247" spans="1:4" ht="33" x14ac:dyDescent="0.35">
      <c r="A1247" s="69" t="s">
        <v>662</v>
      </c>
      <c r="B1247" s="58" t="str">
        <f>VLOOKUP(A1247,SectorTBL[],2,FALSE)</f>
        <v>MAN</v>
      </c>
      <c r="C1247" s="60">
        <v>334</v>
      </c>
      <c r="D1247" s="60" t="s">
        <v>1420</v>
      </c>
    </row>
    <row r="1248" spans="1:4" ht="33" x14ac:dyDescent="0.35">
      <c r="A1248" s="69" t="s">
        <v>662</v>
      </c>
      <c r="B1248" s="58" t="str">
        <f>VLOOKUP(A1248,SectorTBL[],2,FALSE)</f>
        <v>MAN</v>
      </c>
      <c r="C1248" s="60">
        <v>335</v>
      </c>
      <c r="D1248" s="60" t="s">
        <v>1459</v>
      </c>
    </row>
    <row r="1249" spans="1:4" ht="33" x14ac:dyDescent="0.35">
      <c r="A1249" s="69" t="s">
        <v>662</v>
      </c>
      <c r="B1249" s="58" t="str">
        <f>VLOOKUP(A1249,SectorTBL[],2,FALSE)</f>
        <v>MAN</v>
      </c>
      <c r="C1249" s="60">
        <v>336</v>
      </c>
      <c r="D1249" s="60" t="s">
        <v>1491</v>
      </c>
    </row>
    <row r="1250" spans="1:4" ht="33" x14ac:dyDescent="0.35">
      <c r="A1250" s="69" t="s">
        <v>662</v>
      </c>
      <c r="B1250" s="58" t="str">
        <f>VLOOKUP(A1250,SectorTBL[],2,FALSE)</f>
        <v>MAN</v>
      </c>
      <c r="C1250" s="60">
        <v>337</v>
      </c>
      <c r="D1250" s="60" t="s">
        <v>1541</v>
      </c>
    </row>
    <row r="1251" spans="1:4" ht="18" x14ac:dyDescent="0.35">
      <c r="A1251" s="69" t="s">
        <v>662</v>
      </c>
      <c r="B1251" s="58" t="str">
        <f>VLOOKUP(A1251,SectorTBL[],2,FALSE)</f>
        <v>MAN</v>
      </c>
      <c r="C1251" s="60">
        <v>339</v>
      </c>
      <c r="D1251" s="60" t="s">
        <v>1562</v>
      </c>
    </row>
    <row r="1252" spans="1:4" ht="18" x14ac:dyDescent="0.35">
      <c r="A1252" s="69" t="s">
        <v>662</v>
      </c>
      <c r="B1252" s="58" t="str">
        <f>VLOOKUP(A1252,SectorTBL[],2,FALSE)</f>
        <v>MAN</v>
      </c>
      <c r="C1252" s="61">
        <v>3111</v>
      </c>
      <c r="D1252" s="61" t="s">
        <v>945</v>
      </c>
    </row>
    <row r="1253" spans="1:4" ht="18" x14ac:dyDescent="0.35">
      <c r="A1253" s="69" t="s">
        <v>662</v>
      </c>
      <c r="B1253" s="58" t="str">
        <f>VLOOKUP(A1253,SectorTBL[],2,FALSE)</f>
        <v>MAN</v>
      </c>
      <c r="C1253" s="61">
        <v>3112</v>
      </c>
      <c r="D1253" s="61" t="s">
        <v>949</v>
      </c>
    </row>
    <row r="1254" spans="1:4" ht="28" x14ac:dyDescent="0.35">
      <c r="A1254" s="69" t="s">
        <v>662</v>
      </c>
      <c r="B1254" s="58" t="str">
        <f>VLOOKUP(A1254,SectorTBL[],2,FALSE)</f>
        <v>MAN</v>
      </c>
      <c r="C1254" s="61">
        <v>3113</v>
      </c>
      <c r="D1254" s="61" t="s">
        <v>960</v>
      </c>
    </row>
    <row r="1255" spans="1:4" ht="28" x14ac:dyDescent="0.35">
      <c r="A1255" s="69" t="s">
        <v>662</v>
      </c>
      <c r="B1255" s="58" t="str">
        <f>VLOOKUP(A1255,SectorTBL[],2,FALSE)</f>
        <v>MAN</v>
      </c>
      <c r="C1255" s="61">
        <v>3114</v>
      </c>
      <c r="D1255" s="61" t="s">
        <v>969</v>
      </c>
    </row>
    <row r="1256" spans="1:4" ht="18" x14ac:dyDescent="0.35">
      <c r="A1256" s="69" t="s">
        <v>662</v>
      </c>
      <c r="B1256" s="58" t="str">
        <f>VLOOKUP(A1256,SectorTBL[],2,FALSE)</f>
        <v>MAN</v>
      </c>
      <c r="C1256" s="61">
        <v>3115</v>
      </c>
      <c r="D1256" s="61" t="s">
        <v>977</v>
      </c>
    </row>
    <row r="1257" spans="1:4" ht="18" x14ac:dyDescent="0.35">
      <c r="A1257" s="69" t="s">
        <v>662</v>
      </c>
      <c r="B1257" s="58" t="str">
        <f>VLOOKUP(A1257,SectorTBL[],2,FALSE)</f>
        <v>MAN</v>
      </c>
      <c r="C1257" s="61">
        <v>3116</v>
      </c>
      <c r="D1257" s="61" t="s">
        <v>985</v>
      </c>
    </row>
    <row r="1258" spans="1:4" ht="18" x14ac:dyDescent="0.35">
      <c r="A1258" s="69" t="s">
        <v>662</v>
      </c>
      <c r="B1258" s="58" t="str">
        <f>VLOOKUP(A1258,SectorTBL[],2,FALSE)</f>
        <v>MAN</v>
      </c>
      <c r="C1258" s="61">
        <v>3117</v>
      </c>
      <c r="D1258" s="61" t="s">
        <v>991</v>
      </c>
    </row>
    <row r="1259" spans="1:4" ht="18" x14ac:dyDescent="0.35">
      <c r="A1259" s="69" t="s">
        <v>662</v>
      </c>
      <c r="B1259" s="58" t="str">
        <f>VLOOKUP(A1259,SectorTBL[],2,FALSE)</f>
        <v>MAN</v>
      </c>
      <c r="C1259" s="61">
        <v>3118</v>
      </c>
      <c r="D1259" s="61" t="s">
        <v>994</v>
      </c>
    </row>
    <row r="1260" spans="1:4" ht="18" x14ac:dyDescent="0.35">
      <c r="A1260" s="69" t="s">
        <v>662</v>
      </c>
      <c r="B1260" s="58" t="str">
        <f>VLOOKUP(A1260,SectorTBL[],2,FALSE)</f>
        <v>MAN</v>
      </c>
      <c r="C1260" s="61">
        <v>3119</v>
      </c>
      <c r="D1260" s="61" t="s">
        <v>1004</v>
      </c>
    </row>
    <row r="1261" spans="1:4" ht="18" x14ac:dyDescent="0.35">
      <c r="A1261" s="69" t="s">
        <v>662</v>
      </c>
      <c r="B1261" s="58" t="str">
        <f>VLOOKUP(A1261,SectorTBL[],2,FALSE)</f>
        <v>MAN</v>
      </c>
      <c r="C1261" s="61">
        <v>3121</v>
      </c>
      <c r="D1261" s="61" t="s">
        <v>1019</v>
      </c>
    </row>
    <row r="1262" spans="1:4" ht="18" x14ac:dyDescent="0.35">
      <c r="A1262" s="69" t="s">
        <v>662</v>
      </c>
      <c r="B1262" s="58" t="str">
        <f>VLOOKUP(A1262,SectorTBL[],2,FALSE)</f>
        <v>MAN</v>
      </c>
      <c r="C1262" s="61">
        <v>3122</v>
      </c>
      <c r="D1262" s="61" t="s">
        <v>1030</v>
      </c>
    </row>
    <row r="1263" spans="1:4" ht="18" x14ac:dyDescent="0.35">
      <c r="A1263" s="69" t="s">
        <v>662</v>
      </c>
      <c r="B1263" s="58" t="str">
        <f>VLOOKUP(A1263,SectorTBL[],2,FALSE)</f>
        <v>MAN</v>
      </c>
      <c r="C1263" s="61">
        <v>3131</v>
      </c>
      <c r="D1263" s="61" t="s">
        <v>1034</v>
      </c>
    </row>
    <row r="1264" spans="1:4" ht="18" x14ac:dyDescent="0.35">
      <c r="A1264" s="69" t="s">
        <v>662</v>
      </c>
      <c r="B1264" s="58" t="str">
        <f>VLOOKUP(A1264,SectorTBL[],2,FALSE)</f>
        <v>MAN</v>
      </c>
      <c r="C1264" s="61">
        <v>3132</v>
      </c>
      <c r="D1264" s="61" t="s">
        <v>1037</v>
      </c>
    </row>
    <row r="1265" spans="1:4" ht="28" x14ac:dyDescent="0.35">
      <c r="A1265" s="69" t="s">
        <v>662</v>
      </c>
      <c r="B1265" s="58" t="str">
        <f>VLOOKUP(A1265,SectorTBL[],2,FALSE)</f>
        <v>MAN</v>
      </c>
      <c r="C1265" s="61">
        <v>3133</v>
      </c>
      <c r="D1265" s="61" t="s">
        <v>1046</v>
      </c>
    </row>
    <row r="1266" spans="1:4" ht="18" x14ac:dyDescent="0.35">
      <c r="A1266" s="69" t="s">
        <v>662</v>
      </c>
      <c r="B1266" s="58" t="str">
        <f>VLOOKUP(A1266,SectorTBL[],2,FALSE)</f>
        <v>MAN</v>
      </c>
      <c r="C1266" s="61">
        <v>3141</v>
      </c>
      <c r="D1266" s="61" t="s">
        <v>1052</v>
      </c>
    </row>
    <row r="1267" spans="1:4" ht="18" x14ac:dyDescent="0.35">
      <c r="A1267" s="69" t="s">
        <v>662</v>
      </c>
      <c r="B1267" s="58" t="str">
        <f>VLOOKUP(A1267,SectorTBL[],2,FALSE)</f>
        <v>MAN</v>
      </c>
      <c r="C1267" s="61">
        <v>3149</v>
      </c>
      <c r="D1267" s="61" t="s">
        <v>1057</v>
      </c>
    </row>
    <row r="1268" spans="1:4" ht="18" x14ac:dyDescent="0.35">
      <c r="A1268" s="69" t="s">
        <v>662</v>
      </c>
      <c r="B1268" s="58" t="str">
        <f>VLOOKUP(A1268,SectorTBL[],2,FALSE)</f>
        <v>MAN</v>
      </c>
      <c r="C1268" s="61">
        <v>3151</v>
      </c>
      <c r="D1268" s="61" t="s">
        <v>1064</v>
      </c>
    </row>
    <row r="1269" spans="1:4" ht="18" x14ac:dyDescent="0.35">
      <c r="A1269" s="69" t="s">
        <v>662</v>
      </c>
      <c r="B1269" s="58" t="str">
        <f>VLOOKUP(A1269,SectorTBL[],2,FALSE)</f>
        <v>MAN</v>
      </c>
      <c r="C1269" s="61">
        <v>3152</v>
      </c>
      <c r="D1269" s="61" t="s">
        <v>1069</v>
      </c>
    </row>
    <row r="1270" spans="1:4" ht="28" x14ac:dyDescent="0.35">
      <c r="A1270" s="69" t="s">
        <v>662</v>
      </c>
      <c r="B1270" s="58" t="str">
        <f>VLOOKUP(A1270,SectorTBL[],2,FALSE)</f>
        <v>MAN</v>
      </c>
      <c r="C1270" s="61">
        <v>3159</v>
      </c>
      <c r="D1270" s="61" t="s">
        <v>1075</v>
      </c>
    </row>
    <row r="1271" spans="1:4" ht="18" x14ac:dyDescent="0.35">
      <c r="A1271" s="69" t="s">
        <v>662</v>
      </c>
      <c r="B1271" s="58" t="str">
        <f>VLOOKUP(A1271,SectorTBL[],2,FALSE)</f>
        <v>MAN</v>
      </c>
      <c r="C1271" s="61">
        <v>3161</v>
      </c>
      <c r="D1271" s="61" t="s">
        <v>1079</v>
      </c>
    </row>
    <row r="1272" spans="1:4" ht="18" x14ac:dyDescent="0.35">
      <c r="A1272" s="69" t="s">
        <v>662</v>
      </c>
      <c r="B1272" s="58" t="str">
        <f>VLOOKUP(A1272,SectorTBL[],2,FALSE)</f>
        <v>MAN</v>
      </c>
      <c r="C1272" s="61">
        <v>3162</v>
      </c>
      <c r="D1272" s="61" t="s">
        <v>1082</v>
      </c>
    </row>
    <row r="1273" spans="1:4" ht="28" x14ac:dyDescent="0.35">
      <c r="A1273" s="69" t="s">
        <v>662</v>
      </c>
      <c r="B1273" s="58" t="str">
        <f>VLOOKUP(A1273,SectorTBL[],2,FALSE)</f>
        <v>MAN</v>
      </c>
      <c r="C1273" s="61">
        <v>3169</v>
      </c>
      <c r="D1273" s="61" t="s">
        <v>1085</v>
      </c>
    </row>
    <row r="1274" spans="1:4" ht="18" x14ac:dyDescent="0.35">
      <c r="A1274" s="69" t="s">
        <v>662</v>
      </c>
      <c r="B1274" s="58" t="str">
        <f>VLOOKUP(A1274,SectorTBL[],2,FALSE)</f>
        <v>MAN</v>
      </c>
      <c r="C1274" s="61">
        <v>3211</v>
      </c>
      <c r="D1274" s="61" t="s">
        <v>1090</v>
      </c>
    </row>
    <row r="1275" spans="1:4" ht="28" x14ac:dyDescent="0.35">
      <c r="A1275" s="69" t="s">
        <v>662</v>
      </c>
      <c r="B1275" s="58" t="str">
        <f>VLOOKUP(A1275,SectorTBL[],2,FALSE)</f>
        <v>MAN</v>
      </c>
      <c r="C1275" s="61">
        <v>3212</v>
      </c>
      <c r="D1275" s="61" t="s">
        <v>1094</v>
      </c>
    </row>
    <row r="1276" spans="1:4" ht="18" x14ac:dyDescent="0.35">
      <c r="A1276" s="69" t="s">
        <v>662</v>
      </c>
      <c r="B1276" s="58" t="str">
        <f>VLOOKUP(A1276,SectorTBL[],2,FALSE)</f>
        <v>MAN</v>
      </c>
      <c r="C1276" s="61">
        <v>3219</v>
      </c>
      <c r="D1276" s="61" t="s">
        <v>1101</v>
      </c>
    </row>
    <row r="1277" spans="1:4" ht="18" x14ac:dyDescent="0.35">
      <c r="A1277" s="69" t="s">
        <v>662</v>
      </c>
      <c r="B1277" s="58" t="str">
        <f>VLOOKUP(A1277,SectorTBL[],2,FALSE)</f>
        <v>MAN</v>
      </c>
      <c r="C1277" s="61">
        <v>3221</v>
      </c>
      <c r="D1277" s="61" t="s">
        <v>1113</v>
      </c>
    </row>
    <row r="1278" spans="1:4" ht="18" x14ac:dyDescent="0.35">
      <c r="A1278" s="69" t="s">
        <v>662</v>
      </c>
      <c r="B1278" s="58" t="str">
        <f>VLOOKUP(A1278,SectorTBL[],2,FALSE)</f>
        <v>MAN</v>
      </c>
      <c r="C1278" s="61">
        <v>3222</v>
      </c>
      <c r="D1278" s="61" t="s">
        <v>1121</v>
      </c>
    </row>
    <row r="1279" spans="1:4" ht="18" x14ac:dyDescent="0.35">
      <c r="A1279" s="69" t="s">
        <v>662</v>
      </c>
      <c r="B1279" s="58" t="str">
        <f>VLOOKUP(A1279,SectorTBL[],2,FALSE)</f>
        <v>MAN</v>
      </c>
      <c r="C1279" s="61">
        <v>3231</v>
      </c>
      <c r="D1279" s="61" t="s">
        <v>1134</v>
      </c>
    </row>
    <row r="1280" spans="1:4" ht="18" x14ac:dyDescent="0.35">
      <c r="A1280" s="69" t="s">
        <v>662</v>
      </c>
      <c r="B1280" s="58" t="str">
        <f>VLOOKUP(A1280,SectorTBL[],2,FALSE)</f>
        <v>MAN</v>
      </c>
      <c r="C1280" s="61">
        <v>3241</v>
      </c>
      <c r="D1280" s="61" t="s">
        <v>1142</v>
      </c>
    </row>
    <row r="1281" spans="1:4" ht="18" x14ac:dyDescent="0.35">
      <c r="A1281" s="69" t="s">
        <v>662</v>
      </c>
      <c r="B1281" s="58" t="str">
        <f>VLOOKUP(A1281,SectorTBL[],2,FALSE)</f>
        <v>MAN</v>
      </c>
      <c r="C1281" s="61">
        <v>3251</v>
      </c>
      <c r="D1281" s="61" t="s">
        <v>1152</v>
      </c>
    </row>
    <row r="1282" spans="1:4" ht="41" x14ac:dyDescent="0.35">
      <c r="A1282" s="69" t="s">
        <v>662</v>
      </c>
      <c r="B1282" s="58" t="str">
        <f>VLOOKUP(A1282,SectorTBL[],2,FALSE)</f>
        <v>MAN</v>
      </c>
      <c r="C1282" s="68">
        <v>3252</v>
      </c>
      <c r="D1282" s="68" t="s">
        <v>1165</v>
      </c>
    </row>
    <row r="1283" spans="1:4" ht="28" x14ac:dyDescent="0.35">
      <c r="A1283" s="69" t="s">
        <v>662</v>
      </c>
      <c r="B1283" s="58" t="str">
        <f>VLOOKUP(A1283,SectorTBL[],2,FALSE)</f>
        <v>MAN</v>
      </c>
      <c r="C1283" s="61">
        <v>3253</v>
      </c>
      <c r="D1283" s="61" t="s">
        <v>1171</v>
      </c>
    </row>
    <row r="1284" spans="1:4" ht="18" x14ac:dyDescent="0.35">
      <c r="A1284" s="69" t="s">
        <v>662</v>
      </c>
      <c r="B1284" s="58" t="str">
        <f>VLOOKUP(A1284,SectorTBL[],2,FALSE)</f>
        <v>MAN</v>
      </c>
      <c r="C1284" s="61">
        <v>3254</v>
      </c>
      <c r="D1284" s="61" t="s">
        <v>1178</v>
      </c>
    </row>
    <row r="1285" spans="1:4" ht="18" x14ac:dyDescent="0.35">
      <c r="A1285" s="69" t="s">
        <v>662</v>
      </c>
      <c r="B1285" s="58" t="str">
        <f>VLOOKUP(A1285,SectorTBL[],2,FALSE)</f>
        <v>MAN</v>
      </c>
      <c r="C1285" s="61">
        <v>3255</v>
      </c>
      <c r="D1285" s="61" t="s">
        <v>1184</v>
      </c>
    </row>
    <row r="1286" spans="1:4" ht="28" x14ac:dyDescent="0.35">
      <c r="A1286" s="69" t="s">
        <v>662</v>
      </c>
      <c r="B1286" s="58" t="str">
        <f>VLOOKUP(A1286,SectorTBL[],2,FALSE)</f>
        <v>MAN</v>
      </c>
      <c r="C1286" s="61">
        <v>3256</v>
      </c>
      <c r="D1286" s="61" t="s">
        <v>1189</v>
      </c>
    </row>
    <row r="1287" spans="1:4" ht="28" x14ac:dyDescent="0.35">
      <c r="A1287" s="69" t="s">
        <v>662</v>
      </c>
      <c r="B1287" s="58" t="str">
        <f>VLOOKUP(A1287,SectorTBL[],2,FALSE)</f>
        <v>MAN</v>
      </c>
      <c r="C1287" s="61">
        <v>3259</v>
      </c>
      <c r="D1287" s="61" t="s">
        <v>1196</v>
      </c>
    </row>
    <row r="1288" spans="1:4" ht="18" x14ac:dyDescent="0.35">
      <c r="A1288" s="69" t="s">
        <v>662</v>
      </c>
      <c r="B1288" s="58" t="str">
        <f>VLOOKUP(A1288,SectorTBL[],2,FALSE)</f>
        <v>MAN</v>
      </c>
      <c r="C1288" s="61">
        <v>3261</v>
      </c>
      <c r="D1288" s="61" t="s">
        <v>1206</v>
      </c>
    </row>
    <row r="1289" spans="1:4" ht="18" x14ac:dyDescent="0.35">
      <c r="A1289" s="69" t="s">
        <v>662</v>
      </c>
      <c r="B1289" s="58" t="str">
        <f>VLOOKUP(A1289,SectorTBL[],2,FALSE)</f>
        <v>MAN</v>
      </c>
      <c r="C1289" s="61">
        <v>3262</v>
      </c>
      <c r="D1289" s="61" t="s">
        <v>1225</v>
      </c>
    </row>
    <row r="1290" spans="1:4" ht="18" x14ac:dyDescent="0.35">
      <c r="A1290" s="69" t="s">
        <v>662</v>
      </c>
      <c r="B1290" s="58" t="str">
        <f>VLOOKUP(A1290,SectorTBL[],2,FALSE)</f>
        <v>MAN</v>
      </c>
      <c r="C1290" s="61">
        <v>3271</v>
      </c>
      <c r="D1290" s="61" t="s">
        <v>1235</v>
      </c>
    </row>
    <row r="1291" spans="1:4" ht="18" x14ac:dyDescent="0.35">
      <c r="A1291" s="69" t="s">
        <v>662</v>
      </c>
      <c r="B1291" s="58" t="str">
        <f>VLOOKUP(A1291,SectorTBL[],2,FALSE)</f>
        <v>MAN</v>
      </c>
      <c r="C1291" s="61">
        <v>3272</v>
      </c>
      <c r="D1291" s="61" t="s">
        <v>1240</v>
      </c>
    </row>
    <row r="1292" spans="1:4" ht="18" x14ac:dyDescent="0.35">
      <c r="A1292" s="69" t="s">
        <v>662</v>
      </c>
      <c r="B1292" s="58" t="str">
        <f>VLOOKUP(A1292,SectorTBL[],2,FALSE)</f>
        <v>MAN</v>
      </c>
      <c r="C1292" s="61">
        <v>3273</v>
      </c>
      <c r="D1292" s="61" t="s">
        <v>1246</v>
      </c>
    </row>
    <row r="1293" spans="1:4" ht="18" x14ac:dyDescent="0.35">
      <c r="A1293" s="69" t="s">
        <v>662</v>
      </c>
      <c r="B1293" s="58" t="str">
        <f>VLOOKUP(A1293,SectorTBL[],2,FALSE)</f>
        <v>MAN</v>
      </c>
      <c r="C1293" s="61">
        <v>3274</v>
      </c>
      <c r="D1293" s="61" t="s">
        <v>1256</v>
      </c>
    </row>
    <row r="1294" spans="1:4" ht="28" x14ac:dyDescent="0.35">
      <c r="A1294" s="69" t="s">
        <v>662</v>
      </c>
      <c r="B1294" s="58" t="str">
        <f>VLOOKUP(A1294,SectorTBL[],2,FALSE)</f>
        <v>MAN</v>
      </c>
      <c r="C1294" s="61">
        <v>3279</v>
      </c>
      <c r="D1294" s="61" t="s">
        <v>1261</v>
      </c>
    </row>
    <row r="1295" spans="1:4" ht="28" x14ac:dyDescent="0.35">
      <c r="A1295" s="69" t="s">
        <v>662</v>
      </c>
      <c r="B1295" s="58" t="str">
        <f>VLOOKUP(A1295,SectorTBL[],2,FALSE)</f>
        <v>MAN</v>
      </c>
      <c r="C1295" s="61">
        <v>3311</v>
      </c>
      <c r="D1295" s="61" t="s">
        <v>1270</v>
      </c>
    </row>
    <row r="1296" spans="1:4" ht="28" x14ac:dyDescent="0.35">
      <c r="A1296" s="69" t="s">
        <v>662</v>
      </c>
      <c r="B1296" s="58" t="str">
        <f>VLOOKUP(A1296,SectorTBL[],2,FALSE)</f>
        <v>MAN</v>
      </c>
      <c r="C1296" s="61">
        <v>3312</v>
      </c>
      <c r="D1296" s="61" t="s">
        <v>1273</v>
      </c>
    </row>
    <row r="1297" spans="1:4" ht="28" x14ac:dyDescent="0.35">
      <c r="A1297" s="69" t="s">
        <v>662</v>
      </c>
      <c r="B1297" s="58" t="str">
        <f>VLOOKUP(A1297,SectorTBL[],2,FALSE)</f>
        <v>MAN</v>
      </c>
      <c r="C1297" s="61">
        <v>3313</v>
      </c>
      <c r="D1297" s="61" t="s">
        <v>1279</v>
      </c>
    </row>
    <row r="1298" spans="1:4" ht="28" x14ac:dyDescent="0.35">
      <c r="A1298" s="69" t="s">
        <v>662</v>
      </c>
      <c r="B1298" s="58" t="str">
        <f>VLOOKUP(A1298,SectorTBL[],2,FALSE)</f>
        <v>MAN</v>
      </c>
      <c r="C1298" s="61">
        <v>3314</v>
      </c>
      <c r="D1298" s="61" t="s">
        <v>1285</v>
      </c>
    </row>
    <row r="1299" spans="1:4" ht="18" x14ac:dyDescent="0.35">
      <c r="A1299" s="69" t="s">
        <v>662</v>
      </c>
      <c r="B1299" s="58" t="str">
        <f>VLOOKUP(A1299,SectorTBL[],2,FALSE)</f>
        <v>MAN</v>
      </c>
      <c r="C1299" s="61">
        <v>3315</v>
      </c>
      <c r="D1299" s="61" t="s">
        <v>1293</v>
      </c>
    </row>
    <row r="1300" spans="1:4" ht="18" x14ac:dyDescent="0.35">
      <c r="A1300" s="69" t="s">
        <v>662</v>
      </c>
      <c r="B1300" s="58" t="str">
        <f>VLOOKUP(A1300,SectorTBL[],2,FALSE)</f>
        <v>MAN</v>
      </c>
      <c r="C1300" s="61">
        <v>3321</v>
      </c>
      <c r="D1300" s="61" t="s">
        <v>1303</v>
      </c>
    </row>
    <row r="1301" spans="1:4" ht="18" x14ac:dyDescent="0.35">
      <c r="A1301" s="69" t="s">
        <v>662</v>
      </c>
      <c r="B1301" s="58" t="str">
        <f>VLOOKUP(A1301,SectorTBL[],2,FALSE)</f>
        <v>MAN</v>
      </c>
      <c r="C1301" s="61">
        <v>3322</v>
      </c>
      <c r="D1301" s="61" t="s">
        <v>1310</v>
      </c>
    </row>
    <row r="1302" spans="1:4" ht="28" x14ac:dyDescent="0.35">
      <c r="A1302" s="69" t="s">
        <v>662</v>
      </c>
      <c r="B1302" s="58" t="str">
        <f>VLOOKUP(A1302,SectorTBL[],2,FALSE)</f>
        <v>MAN</v>
      </c>
      <c r="C1302" s="61">
        <v>3323</v>
      </c>
      <c r="D1302" s="61" t="s">
        <v>1314</v>
      </c>
    </row>
    <row r="1303" spans="1:4" ht="28" x14ac:dyDescent="0.35">
      <c r="A1303" s="69" t="s">
        <v>662</v>
      </c>
      <c r="B1303" s="58" t="str">
        <f>VLOOKUP(A1303,SectorTBL[],2,FALSE)</f>
        <v>MAN</v>
      </c>
      <c r="C1303" s="61">
        <v>3324</v>
      </c>
      <c r="D1303" s="61" t="s">
        <v>1323</v>
      </c>
    </row>
    <row r="1304" spans="1:4" ht="18" x14ac:dyDescent="0.35">
      <c r="A1304" s="69" t="s">
        <v>662</v>
      </c>
      <c r="B1304" s="58" t="str">
        <f>VLOOKUP(A1304,SectorTBL[],2,FALSE)</f>
        <v>MAN</v>
      </c>
      <c r="C1304" s="61">
        <v>3325</v>
      </c>
      <c r="D1304" s="61" t="s">
        <v>1331</v>
      </c>
    </row>
    <row r="1305" spans="1:4" ht="18" x14ac:dyDescent="0.35">
      <c r="A1305" s="69" t="s">
        <v>662</v>
      </c>
      <c r="B1305" s="58" t="str">
        <f>VLOOKUP(A1305,SectorTBL[],2,FALSE)</f>
        <v>MAN</v>
      </c>
      <c r="C1305" s="61">
        <v>3326</v>
      </c>
      <c r="D1305" s="61" t="s">
        <v>1334</v>
      </c>
    </row>
    <row r="1306" spans="1:4" ht="28" x14ac:dyDescent="0.35">
      <c r="A1306" s="69" t="s">
        <v>662</v>
      </c>
      <c r="B1306" s="58" t="str">
        <f>VLOOKUP(A1306,SectorTBL[],2,FALSE)</f>
        <v>MAN</v>
      </c>
      <c r="C1306" s="61">
        <v>3327</v>
      </c>
      <c r="D1306" s="61" t="s">
        <v>1338</v>
      </c>
    </row>
    <row r="1307" spans="1:4" ht="28" x14ac:dyDescent="0.35">
      <c r="A1307" s="69" t="s">
        <v>662</v>
      </c>
      <c r="B1307" s="58" t="str">
        <f>VLOOKUP(A1307,SectorTBL[],2,FALSE)</f>
        <v>MAN</v>
      </c>
      <c r="C1307" s="61">
        <v>3328</v>
      </c>
      <c r="D1307" s="61" t="s">
        <v>1344</v>
      </c>
    </row>
    <row r="1308" spans="1:4" ht="28" x14ac:dyDescent="0.35">
      <c r="A1308" s="69" t="s">
        <v>662</v>
      </c>
      <c r="B1308" s="58" t="str">
        <f>VLOOKUP(A1308,SectorTBL[],2,FALSE)</f>
        <v>MAN</v>
      </c>
      <c r="C1308" s="61">
        <v>3329</v>
      </c>
      <c r="D1308" s="61" t="s">
        <v>1349</v>
      </c>
    </row>
    <row r="1309" spans="1:4" ht="28" x14ac:dyDescent="0.35">
      <c r="A1309" s="69" t="s">
        <v>662</v>
      </c>
      <c r="B1309" s="58" t="str">
        <f>VLOOKUP(A1309,SectorTBL[],2,FALSE)</f>
        <v>MAN</v>
      </c>
      <c r="C1309" s="61">
        <v>3331</v>
      </c>
      <c r="D1309" s="61" t="s">
        <v>1363</v>
      </c>
    </row>
    <row r="1310" spans="1:4" ht="18" x14ac:dyDescent="0.35">
      <c r="A1310" s="69" t="s">
        <v>662</v>
      </c>
      <c r="B1310" s="58" t="str">
        <f>VLOOKUP(A1310,SectorTBL[],2,FALSE)</f>
        <v>MAN</v>
      </c>
      <c r="C1310" s="61">
        <v>3332</v>
      </c>
      <c r="D1310" s="61" t="s">
        <v>1372</v>
      </c>
    </row>
    <row r="1311" spans="1:4" ht="28" x14ac:dyDescent="0.35">
      <c r="A1311" s="69" t="s">
        <v>662</v>
      </c>
      <c r="B1311" s="58" t="str">
        <f>VLOOKUP(A1311,SectorTBL[],2,FALSE)</f>
        <v>MAN</v>
      </c>
      <c r="C1311" s="61">
        <v>3333</v>
      </c>
      <c r="D1311" s="61" t="s">
        <v>1379</v>
      </c>
    </row>
    <row r="1312" spans="1:4" ht="41" x14ac:dyDescent="0.35">
      <c r="A1312" s="69" t="s">
        <v>662</v>
      </c>
      <c r="B1312" s="58" t="str">
        <f>VLOOKUP(A1312,SectorTBL[],2,FALSE)</f>
        <v>MAN</v>
      </c>
      <c r="C1312" s="61">
        <v>3334</v>
      </c>
      <c r="D1312" s="61" t="s">
        <v>1384</v>
      </c>
    </row>
    <row r="1313" spans="1:4" ht="18" x14ac:dyDescent="0.35">
      <c r="A1313" s="69" t="s">
        <v>662</v>
      </c>
      <c r="B1313" s="58" t="str">
        <f>VLOOKUP(A1313,SectorTBL[],2,FALSE)</f>
        <v>MAN</v>
      </c>
      <c r="C1313" s="61">
        <v>3335</v>
      </c>
      <c r="D1313" s="61" t="s">
        <v>1389</v>
      </c>
    </row>
    <row r="1314" spans="1:4" ht="28" x14ac:dyDescent="0.35">
      <c r="A1314" s="69" t="s">
        <v>662</v>
      </c>
      <c r="B1314" s="58" t="str">
        <f>VLOOKUP(A1314,SectorTBL[],2,FALSE)</f>
        <v>MAN</v>
      </c>
      <c r="C1314" s="61">
        <v>3336</v>
      </c>
      <c r="D1314" s="61" t="s">
        <v>1396</v>
      </c>
    </row>
    <row r="1315" spans="1:4" ht="28" x14ac:dyDescent="0.35">
      <c r="A1315" s="69" t="s">
        <v>662</v>
      </c>
      <c r="B1315" s="58" t="str">
        <f>VLOOKUP(A1315,SectorTBL[],2,FALSE)</f>
        <v>MAN</v>
      </c>
      <c r="C1315" s="61">
        <v>3339</v>
      </c>
      <c r="D1315" s="61" t="s">
        <v>1402</v>
      </c>
    </row>
    <row r="1316" spans="1:4" ht="28" x14ac:dyDescent="0.35">
      <c r="A1316" s="69" t="s">
        <v>662</v>
      </c>
      <c r="B1316" s="58" t="str">
        <f>VLOOKUP(A1316,SectorTBL[],2,FALSE)</f>
        <v>MAN</v>
      </c>
      <c r="C1316" s="61">
        <v>3341</v>
      </c>
      <c r="D1316" s="61" t="s">
        <v>1421</v>
      </c>
    </row>
    <row r="1317" spans="1:4" ht="18" x14ac:dyDescent="0.35">
      <c r="A1317" s="69" t="s">
        <v>662</v>
      </c>
      <c r="B1317" s="58" t="str">
        <f>VLOOKUP(A1317,SectorTBL[],2,FALSE)</f>
        <v>MAN</v>
      </c>
      <c r="C1317" s="61">
        <v>3342</v>
      </c>
      <c r="D1317" s="61" t="s">
        <v>1426</v>
      </c>
    </row>
    <row r="1318" spans="1:4" ht="18" x14ac:dyDescent="0.35">
      <c r="A1318" s="69" t="s">
        <v>662</v>
      </c>
      <c r="B1318" s="58" t="str">
        <f>VLOOKUP(A1318,SectorTBL[],2,FALSE)</f>
        <v>MAN</v>
      </c>
      <c r="C1318" s="61">
        <v>3343</v>
      </c>
      <c r="D1318" s="61" t="s">
        <v>1433</v>
      </c>
    </row>
    <row r="1319" spans="1:4" ht="28" x14ac:dyDescent="0.35">
      <c r="A1319" s="69" t="s">
        <v>662</v>
      </c>
      <c r="B1319" s="58" t="str">
        <f>VLOOKUP(A1319,SectorTBL[],2,FALSE)</f>
        <v>MAN</v>
      </c>
      <c r="C1319" s="61">
        <v>3344</v>
      </c>
      <c r="D1319" s="61" t="s">
        <v>1436</v>
      </c>
    </row>
    <row r="1320" spans="1:4" ht="28" x14ac:dyDescent="0.35">
      <c r="A1320" s="69" t="s">
        <v>662</v>
      </c>
      <c r="B1320" s="58" t="str">
        <f>VLOOKUP(A1320,SectorTBL[],2,FALSE)</f>
        <v>MAN</v>
      </c>
      <c r="C1320" s="61">
        <v>3345</v>
      </c>
      <c r="D1320" s="61" t="s">
        <v>1444</v>
      </c>
    </row>
    <row r="1321" spans="1:4" ht="28" x14ac:dyDescent="0.35">
      <c r="A1321" s="69" t="s">
        <v>662</v>
      </c>
      <c r="B1321" s="58" t="str">
        <f>VLOOKUP(A1321,SectorTBL[],2,FALSE)</f>
        <v>MAN</v>
      </c>
      <c r="C1321" s="61">
        <v>3346</v>
      </c>
      <c r="D1321" s="61" t="s">
        <v>1455</v>
      </c>
    </row>
    <row r="1322" spans="1:4" ht="18" x14ac:dyDescent="0.35">
      <c r="A1322" s="69" t="s">
        <v>662</v>
      </c>
      <c r="B1322" s="58" t="str">
        <f>VLOOKUP(A1322,SectorTBL[],2,FALSE)</f>
        <v>MAN</v>
      </c>
      <c r="C1322" s="61">
        <v>3351</v>
      </c>
      <c r="D1322" s="61" t="s">
        <v>1460</v>
      </c>
    </row>
    <row r="1323" spans="1:4" ht="18" x14ac:dyDescent="0.35">
      <c r="A1323" s="69" t="s">
        <v>662</v>
      </c>
      <c r="B1323" s="58" t="str">
        <f>VLOOKUP(A1323,SectorTBL[],2,FALSE)</f>
        <v>MAN</v>
      </c>
      <c r="C1323" s="61">
        <v>3352</v>
      </c>
      <c r="D1323" s="61" t="s">
        <v>1467</v>
      </c>
    </row>
    <row r="1324" spans="1:4" ht="18" x14ac:dyDescent="0.35">
      <c r="A1324" s="69" t="s">
        <v>662</v>
      </c>
      <c r="B1324" s="58" t="str">
        <f>VLOOKUP(A1324,SectorTBL[],2,FALSE)</f>
        <v>MAN</v>
      </c>
      <c r="C1324" s="61">
        <v>3353</v>
      </c>
      <c r="D1324" s="61" t="s">
        <v>1472</v>
      </c>
    </row>
    <row r="1325" spans="1:4" ht="28" x14ac:dyDescent="0.35">
      <c r="A1325" s="69" t="s">
        <v>662</v>
      </c>
      <c r="B1325" s="58" t="str">
        <f>VLOOKUP(A1325,SectorTBL[],2,FALSE)</f>
        <v>MAN</v>
      </c>
      <c r="C1325" s="61">
        <v>3359</v>
      </c>
      <c r="D1325" s="61" t="s">
        <v>1478</v>
      </c>
    </row>
    <row r="1326" spans="1:4" ht="18" x14ac:dyDescent="0.35">
      <c r="A1326" s="69" t="s">
        <v>662</v>
      </c>
      <c r="B1326" s="58" t="str">
        <f>VLOOKUP(A1326,SectorTBL[],2,FALSE)</f>
        <v>MAN</v>
      </c>
      <c r="C1326" s="61">
        <v>3361</v>
      </c>
      <c r="D1326" s="61" t="s">
        <v>1492</v>
      </c>
    </row>
    <row r="1327" spans="1:4" ht="28" x14ac:dyDescent="0.35">
      <c r="A1327" s="69" t="s">
        <v>662</v>
      </c>
      <c r="B1327" s="58" t="str">
        <f>VLOOKUP(A1327,SectorTBL[],2,FALSE)</f>
        <v>MAN</v>
      </c>
      <c r="C1327" s="61">
        <v>3362</v>
      </c>
      <c r="D1327" s="61" t="s">
        <v>1498</v>
      </c>
    </row>
    <row r="1328" spans="1:4" ht="18" x14ac:dyDescent="0.35">
      <c r="A1328" s="69" t="s">
        <v>662</v>
      </c>
      <c r="B1328" s="58" t="str">
        <f>VLOOKUP(A1328,SectorTBL[],2,FALSE)</f>
        <v>MAN</v>
      </c>
      <c r="C1328" s="61">
        <v>3363</v>
      </c>
      <c r="D1328" s="61" t="s">
        <v>1504</v>
      </c>
    </row>
    <row r="1329" spans="1:4" ht="18" x14ac:dyDescent="0.35">
      <c r="A1329" s="69" t="s">
        <v>662</v>
      </c>
      <c r="B1329" s="58" t="str">
        <f>VLOOKUP(A1329,SectorTBL[],2,FALSE)</f>
        <v>MAN</v>
      </c>
      <c r="C1329" s="61">
        <v>3364</v>
      </c>
      <c r="D1329" s="61" t="s">
        <v>1521</v>
      </c>
    </row>
    <row r="1330" spans="1:4" ht="18" x14ac:dyDescent="0.35">
      <c r="A1330" s="69" t="s">
        <v>662</v>
      </c>
      <c r="B1330" s="58" t="str">
        <f>VLOOKUP(A1330,SectorTBL[],2,FALSE)</f>
        <v>MAN</v>
      </c>
      <c r="C1330" s="61">
        <v>3365</v>
      </c>
      <c r="D1330" s="61" t="s">
        <v>1529</v>
      </c>
    </row>
    <row r="1331" spans="1:4" ht="18" x14ac:dyDescent="0.35">
      <c r="A1331" s="69" t="s">
        <v>662</v>
      </c>
      <c r="B1331" s="58" t="str">
        <f>VLOOKUP(A1331,SectorTBL[],2,FALSE)</f>
        <v>MAN</v>
      </c>
      <c r="C1331" s="61">
        <v>3366</v>
      </c>
      <c r="D1331" s="61" t="s">
        <v>1532</v>
      </c>
    </row>
    <row r="1332" spans="1:4" ht="28" x14ac:dyDescent="0.35">
      <c r="A1332" s="69" t="s">
        <v>662</v>
      </c>
      <c r="B1332" s="58" t="str">
        <f>VLOOKUP(A1332,SectorTBL[],2,FALSE)</f>
        <v>MAN</v>
      </c>
      <c r="C1332" s="61">
        <v>3369</v>
      </c>
      <c r="D1332" s="61" t="s">
        <v>1536</v>
      </c>
    </row>
    <row r="1333" spans="1:4" ht="28" x14ac:dyDescent="0.35">
      <c r="A1333" s="69" t="s">
        <v>662</v>
      </c>
      <c r="B1333" s="58" t="str">
        <f>VLOOKUP(A1333,SectorTBL[],2,FALSE)</f>
        <v>MAN</v>
      </c>
      <c r="C1333" s="61">
        <v>3371</v>
      </c>
      <c r="D1333" s="61" t="s">
        <v>1542</v>
      </c>
    </row>
    <row r="1334" spans="1:4" ht="28" x14ac:dyDescent="0.35">
      <c r="A1334" s="69" t="s">
        <v>662</v>
      </c>
      <c r="B1334" s="58" t="str">
        <f>VLOOKUP(A1334,SectorTBL[],2,FALSE)</f>
        <v>MAN</v>
      </c>
      <c r="C1334" s="61">
        <v>3372</v>
      </c>
      <c r="D1334" s="61" t="s">
        <v>1551</v>
      </c>
    </row>
    <row r="1335" spans="1:4" ht="28" x14ac:dyDescent="0.35">
      <c r="A1335" s="69" t="s">
        <v>662</v>
      </c>
      <c r="B1335" s="58" t="str">
        <f>VLOOKUP(A1335,SectorTBL[],2,FALSE)</f>
        <v>MAN</v>
      </c>
      <c r="C1335" s="61">
        <v>3379</v>
      </c>
      <c r="D1335" s="61" t="s">
        <v>1557</v>
      </c>
    </row>
    <row r="1336" spans="1:4" ht="28" x14ac:dyDescent="0.35">
      <c r="A1336" s="69" t="s">
        <v>662</v>
      </c>
      <c r="B1336" s="58" t="str">
        <f>VLOOKUP(A1336,SectorTBL[],2,FALSE)</f>
        <v>MAN</v>
      </c>
      <c r="C1336" s="61">
        <v>3391</v>
      </c>
      <c r="D1336" s="61" t="s">
        <v>1563</v>
      </c>
    </row>
    <row r="1337" spans="1:4" ht="18" x14ac:dyDescent="0.35">
      <c r="A1337" s="69" t="s">
        <v>662</v>
      </c>
      <c r="B1337" s="58" t="str">
        <f>VLOOKUP(A1337,SectorTBL[],2,FALSE)</f>
        <v>MAN</v>
      </c>
      <c r="C1337" s="61">
        <v>3399</v>
      </c>
      <c r="D1337" s="61" t="s">
        <v>1570</v>
      </c>
    </row>
    <row r="1338" spans="1:4" ht="18" x14ac:dyDescent="0.35">
      <c r="A1338" s="69" t="s">
        <v>662</v>
      </c>
      <c r="B1338" s="58" t="str">
        <f>VLOOKUP(A1338,SectorTBL[],2,FALSE)</f>
        <v>MAN</v>
      </c>
      <c r="C1338" s="59">
        <v>31111</v>
      </c>
      <c r="D1338" s="63" t="s">
        <v>946</v>
      </c>
    </row>
    <row r="1339" spans="1:4" ht="18" x14ac:dyDescent="0.35">
      <c r="A1339" s="69" t="s">
        <v>662</v>
      </c>
      <c r="B1339" s="58" t="str">
        <f>VLOOKUP(A1339,SectorTBL[],2,FALSE)</f>
        <v>MAN</v>
      </c>
      <c r="C1339" s="59">
        <v>31121</v>
      </c>
      <c r="D1339" s="63" t="s">
        <v>950</v>
      </c>
    </row>
    <row r="1340" spans="1:4" ht="27" x14ac:dyDescent="0.35">
      <c r="A1340" s="69" t="s">
        <v>662</v>
      </c>
      <c r="B1340" s="58" t="str">
        <f>VLOOKUP(A1340,SectorTBL[],2,FALSE)</f>
        <v>MAN</v>
      </c>
      <c r="C1340" s="59">
        <v>31122</v>
      </c>
      <c r="D1340" s="63" t="s">
        <v>954</v>
      </c>
    </row>
    <row r="1341" spans="1:4" ht="18" x14ac:dyDescent="0.35">
      <c r="A1341" s="69" t="s">
        <v>662</v>
      </c>
      <c r="B1341" s="58" t="str">
        <f>VLOOKUP(A1341,SectorTBL[],2,FALSE)</f>
        <v>MAN</v>
      </c>
      <c r="C1341" s="59">
        <v>31123</v>
      </c>
      <c r="D1341" s="63" t="s">
        <v>958</v>
      </c>
    </row>
    <row r="1342" spans="1:4" ht="18" x14ac:dyDescent="0.35">
      <c r="A1342" s="69" t="s">
        <v>662</v>
      </c>
      <c r="B1342" s="58" t="str">
        <f>VLOOKUP(A1342,SectorTBL[],2,FALSE)</f>
        <v>MAN</v>
      </c>
      <c r="C1342" s="59">
        <v>31131</v>
      </c>
      <c r="D1342" s="63" t="s">
        <v>961</v>
      </c>
    </row>
    <row r="1343" spans="1:4" ht="18" x14ac:dyDescent="0.35">
      <c r="A1343" s="69" t="s">
        <v>662</v>
      </c>
      <c r="B1343" s="58" t="str">
        <f>VLOOKUP(A1343,SectorTBL[],2,FALSE)</f>
        <v>MAN</v>
      </c>
      <c r="C1343" s="59">
        <v>31134</v>
      </c>
      <c r="D1343" s="63" t="s">
        <v>964</v>
      </c>
    </row>
    <row r="1344" spans="1:4" ht="18" x14ac:dyDescent="0.35">
      <c r="A1344" s="69" t="s">
        <v>662</v>
      </c>
      <c r="B1344" s="58" t="str">
        <f>VLOOKUP(A1344,SectorTBL[],2,FALSE)</f>
        <v>MAN</v>
      </c>
      <c r="C1344" s="59">
        <v>31135</v>
      </c>
      <c r="D1344" s="63" t="s">
        <v>966</v>
      </c>
    </row>
    <row r="1345" spans="1:4" ht="18" x14ac:dyDescent="0.35">
      <c r="A1345" s="69" t="s">
        <v>662</v>
      </c>
      <c r="B1345" s="58" t="str">
        <f>VLOOKUP(A1345,SectorTBL[],2,FALSE)</f>
        <v>MAN</v>
      </c>
      <c r="C1345" s="59">
        <v>31141</v>
      </c>
      <c r="D1345" s="63" t="s">
        <v>970</v>
      </c>
    </row>
    <row r="1346" spans="1:4" ht="18" x14ac:dyDescent="0.35">
      <c r="A1346" s="69" t="s">
        <v>662</v>
      </c>
      <c r="B1346" s="58" t="str">
        <f>VLOOKUP(A1346,SectorTBL[],2,FALSE)</f>
        <v>MAN</v>
      </c>
      <c r="C1346" s="59">
        <v>31142</v>
      </c>
      <c r="D1346" s="63" t="s">
        <v>973</v>
      </c>
    </row>
    <row r="1347" spans="1:4" ht="18" x14ac:dyDescent="0.35">
      <c r="A1347" s="69" t="s">
        <v>662</v>
      </c>
      <c r="B1347" s="58" t="str">
        <f>VLOOKUP(A1347,SectorTBL[],2,FALSE)</f>
        <v>MAN</v>
      </c>
      <c r="C1347" s="59">
        <v>31151</v>
      </c>
      <c r="D1347" s="63" t="s">
        <v>978</v>
      </c>
    </row>
    <row r="1348" spans="1:4" ht="18" x14ac:dyDescent="0.35">
      <c r="A1348" s="69" t="s">
        <v>662</v>
      </c>
      <c r="B1348" s="58" t="str">
        <f>VLOOKUP(A1348,SectorTBL[],2,FALSE)</f>
        <v>MAN</v>
      </c>
      <c r="C1348" s="59">
        <v>31152</v>
      </c>
      <c r="D1348" s="63" t="s">
        <v>983</v>
      </c>
    </row>
    <row r="1349" spans="1:4" ht="18" x14ac:dyDescent="0.35">
      <c r="A1349" s="69" t="s">
        <v>662</v>
      </c>
      <c r="B1349" s="58" t="str">
        <f>VLOOKUP(A1349,SectorTBL[],2,FALSE)</f>
        <v>MAN</v>
      </c>
      <c r="C1349" s="59">
        <v>31161</v>
      </c>
      <c r="D1349" s="63" t="s">
        <v>986</v>
      </c>
    </row>
    <row r="1350" spans="1:4" ht="18" x14ac:dyDescent="0.35">
      <c r="A1350" s="69" t="s">
        <v>662</v>
      </c>
      <c r="B1350" s="58" t="str">
        <f>VLOOKUP(A1350,SectorTBL[],2,FALSE)</f>
        <v>MAN</v>
      </c>
      <c r="C1350" s="59">
        <v>31171</v>
      </c>
      <c r="D1350" s="63" t="s">
        <v>992</v>
      </c>
    </row>
    <row r="1351" spans="1:4" ht="18" x14ac:dyDescent="0.35">
      <c r="A1351" s="69" t="s">
        <v>662</v>
      </c>
      <c r="B1351" s="58" t="str">
        <f>VLOOKUP(A1351,SectorTBL[],2,FALSE)</f>
        <v>MAN</v>
      </c>
      <c r="C1351" s="59">
        <v>31181</v>
      </c>
      <c r="D1351" s="63" t="s">
        <v>995</v>
      </c>
    </row>
    <row r="1352" spans="1:4" ht="18" x14ac:dyDescent="0.35">
      <c r="A1352" s="69" t="s">
        <v>662</v>
      </c>
      <c r="B1352" s="58" t="str">
        <f>VLOOKUP(A1352,SectorTBL[],2,FALSE)</f>
        <v>MAN</v>
      </c>
      <c r="C1352" s="59">
        <v>31182</v>
      </c>
      <c r="D1352" s="63" t="s">
        <v>999</v>
      </c>
    </row>
    <row r="1353" spans="1:4" ht="18" x14ac:dyDescent="0.35">
      <c r="A1353" s="69" t="s">
        <v>662</v>
      </c>
      <c r="B1353" s="58" t="str">
        <f>VLOOKUP(A1353,SectorTBL[],2,FALSE)</f>
        <v>MAN</v>
      </c>
      <c r="C1353" s="59">
        <v>31183</v>
      </c>
      <c r="D1353" s="63" t="s">
        <v>1002</v>
      </c>
    </row>
    <row r="1354" spans="1:4" ht="18" x14ac:dyDescent="0.35">
      <c r="A1354" s="69" t="s">
        <v>662</v>
      </c>
      <c r="B1354" s="58" t="str">
        <f>VLOOKUP(A1354,SectorTBL[],2,FALSE)</f>
        <v>MAN</v>
      </c>
      <c r="C1354" s="59">
        <v>31191</v>
      </c>
      <c r="D1354" s="63" t="s">
        <v>1005</v>
      </c>
    </row>
    <row r="1355" spans="1:4" ht="18" x14ac:dyDescent="0.35">
      <c r="A1355" s="69" t="s">
        <v>662</v>
      </c>
      <c r="B1355" s="58" t="str">
        <f>VLOOKUP(A1355,SectorTBL[],2,FALSE)</f>
        <v>MAN</v>
      </c>
      <c r="C1355" s="59">
        <v>31192</v>
      </c>
      <c r="D1355" s="63" t="s">
        <v>1008</v>
      </c>
    </row>
    <row r="1356" spans="1:4" ht="18" x14ac:dyDescent="0.35">
      <c r="A1356" s="69" t="s">
        <v>662</v>
      </c>
      <c r="B1356" s="58" t="str">
        <f>VLOOKUP(A1356,SectorTBL[],2,FALSE)</f>
        <v>MAN</v>
      </c>
      <c r="C1356" s="59">
        <v>31193</v>
      </c>
      <c r="D1356" s="63" t="s">
        <v>1010</v>
      </c>
    </row>
    <row r="1357" spans="1:4" ht="18" x14ac:dyDescent="0.35">
      <c r="A1357" s="69" t="s">
        <v>662</v>
      </c>
      <c r="B1357" s="58" t="str">
        <f>VLOOKUP(A1357,SectorTBL[],2,FALSE)</f>
        <v>MAN</v>
      </c>
      <c r="C1357" s="59">
        <v>31194</v>
      </c>
      <c r="D1357" s="63" t="s">
        <v>1012</v>
      </c>
    </row>
    <row r="1358" spans="1:4" ht="18" x14ac:dyDescent="0.35">
      <c r="A1358" s="69" t="s">
        <v>662</v>
      </c>
      <c r="B1358" s="58" t="str">
        <f>VLOOKUP(A1358,SectorTBL[],2,FALSE)</f>
        <v>MAN</v>
      </c>
      <c r="C1358" s="59">
        <v>31199</v>
      </c>
      <c r="D1358" s="63" t="s">
        <v>1015</v>
      </c>
    </row>
    <row r="1359" spans="1:4" ht="18" x14ac:dyDescent="0.35">
      <c r="A1359" s="69" t="s">
        <v>662</v>
      </c>
      <c r="B1359" s="58" t="str">
        <f>VLOOKUP(A1359,SectorTBL[],2,FALSE)</f>
        <v>MAN</v>
      </c>
      <c r="C1359" s="59">
        <v>31211</v>
      </c>
      <c r="D1359" s="63" t="s">
        <v>1020</v>
      </c>
    </row>
    <row r="1360" spans="1:4" ht="18" x14ac:dyDescent="0.35">
      <c r="A1360" s="69" t="s">
        <v>662</v>
      </c>
      <c r="B1360" s="58" t="str">
        <f>VLOOKUP(A1360,SectorTBL[],2,FALSE)</f>
        <v>MAN</v>
      </c>
      <c r="C1360" s="59">
        <v>31212</v>
      </c>
      <c r="D1360" s="63" t="s">
        <v>1024</v>
      </c>
    </row>
    <row r="1361" spans="1:4" ht="18" x14ac:dyDescent="0.35">
      <c r="A1361" s="69" t="s">
        <v>662</v>
      </c>
      <c r="B1361" s="58" t="str">
        <f>VLOOKUP(A1361,SectorTBL[],2,FALSE)</f>
        <v>MAN</v>
      </c>
      <c r="C1361" s="59">
        <v>31213</v>
      </c>
      <c r="D1361" s="63" t="s">
        <v>1026</v>
      </c>
    </row>
    <row r="1362" spans="1:4" ht="18" x14ac:dyDescent="0.35">
      <c r="A1362" s="69" t="s">
        <v>662</v>
      </c>
      <c r="B1362" s="58" t="str">
        <f>VLOOKUP(A1362,SectorTBL[],2,FALSE)</f>
        <v>MAN</v>
      </c>
      <c r="C1362" s="59">
        <v>31214</v>
      </c>
      <c r="D1362" s="63" t="s">
        <v>1028</v>
      </c>
    </row>
    <row r="1363" spans="1:4" ht="18" x14ac:dyDescent="0.35">
      <c r="A1363" s="69" t="s">
        <v>662</v>
      </c>
      <c r="B1363" s="58" t="str">
        <f>VLOOKUP(A1363,SectorTBL[],2,FALSE)</f>
        <v>MAN</v>
      </c>
      <c r="C1363" s="59">
        <v>31223</v>
      </c>
      <c r="D1363" s="63" t="s">
        <v>1031</v>
      </c>
    </row>
    <row r="1364" spans="1:4" ht="18" x14ac:dyDescent="0.35">
      <c r="A1364" s="69" t="s">
        <v>662</v>
      </c>
      <c r="B1364" s="58" t="str">
        <f>VLOOKUP(A1364,SectorTBL[],2,FALSE)</f>
        <v>MAN</v>
      </c>
      <c r="C1364" s="59">
        <v>31311</v>
      </c>
      <c r="D1364" s="63" t="s">
        <v>1035</v>
      </c>
    </row>
    <row r="1365" spans="1:4" ht="18" x14ac:dyDescent="0.35">
      <c r="A1365" s="69" t="s">
        <v>662</v>
      </c>
      <c r="B1365" s="58" t="str">
        <f>VLOOKUP(A1365,SectorTBL[],2,FALSE)</f>
        <v>MAN</v>
      </c>
      <c r="C1365" s="59">
        <v>31321</v>
      </c>
      <c r="D1365" s="63" t="s">
        <v>1038</v>
      </c>
    </row>
    <row r="1366" spans="1:4" ht="27" x14ac:dyDescent="0.35">
      <c r="A1366" s="69" t="s">
        <v>662</v>
      </c>
      <c r="B1366" s="58" t="str">
        <f>VLOOKUP(A1366,SectorTBL[],2,FALSE)</f>
        <v>MAN</v>
      </c>
      <c r="C1366" s="59">
        <v>31322</v>
      </c>
      <c r="D1366" s="63" t="s">
        <v>1040</v>
      </c>
    </row>
    <row r="1367" spans="1:4" ht="18" x14ac:dyDescent="0.35">
      <c r="A1367" s="69" t="s">
        <v>662</v>
      </c>
      <c r="B1367" s="58" t="str">
        <f>VLOOKUP(A1367,SectorTBL[],2,FALSE)</f>
        <v>MAN</v>
      </c>
      <c r="C1367" s="59">
        <v>31323</v>
      </c>
      <c r="D1367" s="63" t="s">
        <v>1042</v>
      </c>
    </row>
    <row r="1368" spans="1:4" ht="18" x14ac:dyDescent="0.35">
      <c r="A1368" s="69" t="s">
        <v>662</v>
      </c>
      <c r="B1368" s="58" t="str">
        <f>VLOOKUP(A1368,SectorTBL[],2,FALSE)</f>
        <v>MAN</v>
      </c>
      <c r="C1368" s="59">
        <v>31324</v>
      </c>
      <c r="D1368" s="63" t="s">
        <v>1044</v>
      </c>
    </row>
    <row r="1369" spans="1:4" ht="18" x14ac:dyDescent="0.35">
      <c r="A1369" s="69" t="s">
        <v>662</v>
      </c>
      <c r="B1369" s="58" t="str">
        <f>VLOOKUP(A1369,SectorTBL[],2,FALSE)</f>
        <v>MAN</v>
      </c>
      <c r="C1369" s="59">
        <v>31331</v>
      </c>
      <c r="D1369" s="63" t="s">
        <v>1047</v>
      </c>
    </row>
    <row r="1370" spans="1:4" ht="18" x14ac:dyDescent="0.35">
      <c r="A1370" s="69" t="s">
        <v>662</v>
      </c>
      <c r="B1370" s="58" t="str">
        <f>VLOOKUP(A1370,SectorTBL[],2,FALSE)</f>
        <v>MAN</v>
      </c>
      <c r="C1370" s="59">
        <v>31332</v>
      </c>
      <c r="D1370" s="63" t="s">
        <v>1049</v>
      </c>
    </row>
    <row r="1371" spans="1:4" ht="18" x14ac:dyDescent="0.35">
      <c r="A1371" s="69" t="s">
        <v>662</v>
      </c>
      <c r="B1371" s="58" t="str">
        <f>VLOOKUP(A1371,SectorTBL[],2,FALSE)</f>
        <v>MAN</v>
      </c>
      <c r="C1371" s="59">
        <v>31411</v>
      </c>
      <c r="D1371" s="63" t="s">
        <v>1053</v>
      </c>
    </row>
    <row r="1372" spans="1:4" ht="18" x14ac:dyDescent="0.35">
      <c r="A1372" s="69" t="s">
        <v>662</v>
      </c>
      <c r="B1372" s="58" t="str">
        <f>VLOOKUP(A1372,SectorTBL[],2,FALSE)</f>
        <v>MAN</v>
      </c>
      <c r="C1372" s="59">
        <v>31412</v>
      </c>
      <c r="D1372" s="63" t="s">
        <v>1055</v>
      </c>
    </row>
    <row r="1373" spans="1:4" ht="18" x14ac:dyDescent="0.35">
      <c r="A1373" s="69" t="s">
        <v>662</v>
      </c>
      <c r="B1373" s="58" t="str">
        <f>VLOOKUP(A1373,SectorTBL[],2,FALSE)</f>
        <v>MAN</v>
      </c>
      <c r="C1373" s="59">
        <v>31491</v>
      </c>
      <c r="D1373" s="63" t="s">
        <v>1058</v>
      </c>
    </row>
    <row r="1374" spans="1:4" ht="18" x14ac:dyDescent="0.35">
      <c r="A1374" s="69" t="s">
        <v>662</v>
      </c>
      <c r="B1374" s="58" t="str">
        <f>VLOOKUP(A1374,SectorTBL[],2,FALSE)</f>
        <v>MAN</v>
      </c>
      <c r="C1374" s="59">
        <v>31499</v>
      </c>
      <c r="D1374" s="63" t="s">
        <v>1060</v>
      </c>
    </row>
    <row r="1375" spans="1:4" ht="18" x14ac:dyDescent="0.35">
      <c r="A1375" s="69" t="s">
        <v>662</v>
      </c>
      <c r="B1375" s="58" t="str">
        <f>VLOOKUP(A1375,SectorTBL[],2,FALSE)</f>
        <v>MAN</v>
      </c>
      <c r="C1375" s="59">
        <v>31511</v>
      </c>
      <c r="D1375" s="63" t="s">
        <v>1065</v>
      </c>
    </row>
    <row r="1376" spans="1:4" ht="18" x14ac:dyDescent="0.35">
      <c r="A1376" s="69" t="s">
        <v>662</v>
      </c>
      <c r="B1376" s="58" t="str">
        <f>VLOOKUP(A1376,SectorTBL[],2,FALSE)</f>
        <v>MAN</v>
      </c>
      <c r="C1376" s="59">
        <v>31519</v>
      </c>
      <c r="D1376" s="63" t="s">
        <v>1067</v>
      </c>
    </row>
    <row r="1377" spans="1:4" ht="18" x14ac:dyDescent="0.35">
      <c r="A1377" s="69" t="s">
        <v>662</v>
      </c>
      <c r="B1377" s="58" t="str">
        <f>VLOOKUP(A1377,SectorTBL[],2,FALSE)</f>
        <v>MAN</v>
      </c>
      <c r="C1377" s="59">
        <v>31521</v>
      </c>
      <c r="D1377" s="59" t="s">
        <v>1070</v>
      </c>
    </row>
    <row r="1378" spans="1:4" ht="25" x14ac:dyDescent="0.35">
      <c r="A1378" s="69" t="s">
        <v>662</v>
      </c>
      <c r="B1378" s="58" t="str">
        <f>VLOOKUP(A1378,SectorTBL[],2,FALSE)</f>
        <v>MAN</v>
      </c>
      <c r="C1378" s="59">
        <v>31522</v>
      </c>
      <c r="D1378" s="59" t="s">
        <v>1071</v>
      </c>
    </row>
    <row r="1379" spans="1:4" ht="25" x14ac:dyDescent="0.35">
      <c r="A1379" s="69" t="s">
        <v>662</v>
      </c>
      <c r="B1379" s="58" t="str">
        <f>VLOOKUP(A1379,SectorTBL[],2,FALSE)</f>
        <v>MAN</v>
      </c>
      <c r="C1379" s="59">
        <v>31524</v>
      </c>
      <c r="D1379" s="59" t="s">
        <v>1072</v>
      </c>
    </row>
    <row r="1380" spans="1:4" ht="18" x14ac:dyDescent="0.35">
      <c r="A1380" s="69" t="s">
        <v>662</v>
      </c>
      <c r="B1380" s="58" t="str">
        <f>VLOOKUP(A1380,SectorTBL[],2,FALSE)</f>
        <v>MAN</v>
      </c>
      <c r="C1380" s="59">
        <v>31528</v>
      </c>
      <c r="D1380" s="59" t="s">
        <v>1074</v>
      </c>
    </row>
    <row r="1381" spans="1:4" ht="27" x14ac:dyDescent="0.35">
      <c r="A1381" s="69" t="s">
        <v>662</v>
      </c>
      <c r="B1381" s="58" t="str">
        <f>VLOOKUP(A1381,SectorTBL[],2,FALSE)</f>
        <v>MAN</v>
      </c>
      <c r="C1381" s="59">
        <v>31599</v>
      </c>
      <c r="D1381" s="63" t="s">
        <v>1076</v>
      </c>
    </row>
    <row r="1382" spans="1:4" ht="18" x14ac:dyDescent="0.35">
      <c r="A1382" s="69" t="s">
        <v>662</v>
      </c>
      <c r="B1382" s="58" t="str">
        <f>VLOOKUP(A1382,SectorTBL[],2,FALSE)</f>
        <v>MAN</v>
      </c>
      <c r="C1382" s="59">
        <v>31611</v>
      </c>
      <c r="D1382" s="63" t="s">
        <v>1080</v>
      </c>
    </row>
    <row r="1383" spans="1:4" ht="18" x14ac:dyDescent="0.35">
      <c r="A1383" s="69" t="s">
        <v>662</v>
      </c>
      <c r="B1383" s="58" t="str">
        <f>VLOOKUP(A1383,SectorTBL[],2,FALSE)</f>
        <v>MAN</v>
      </c>
      <c r="C1383" s="59">
        <v>31621</v>
      </c>
      <c r="D1383" s="63" t="s">
        <v>1083</v>
      </c>
    </row>
    <row r="1384" spans="1:4" ht="18" x14ac:dyDescent="0.35">
      <c r="A1384" s="69" t="s">
        <v>662</v>
      </c>
      <c r="B1384" s="58" t="str">
        <f>VLOOKUP(A1384,SectorTBL[],2,FALSE)</f>
        <v>MAN</v>
      </c>
      <c r="C1384" s="59">
        <v>31699</v>
      </c>
      <c r="D1384" s="63" t="s">
        <v>1086</v>
      </c>
    </row>
    <row r="1385" spans="1:4" ht="18" x14ac:dyDescent="0.35">
      <c r="A1385" s="69" t="s">
        <v>662</v>
      </c>
      <c r="B1385" s="58" t="str">
        <f>VLOOKUP(A1385,SectorTBL[],2,FALSE)</f>
        <v>MAN</v>
      </c>
      <c r="C1385" s="59">
        <v>32111</v>
      </c>
      <c r="D1385" s="63" t="s">
        <v>1091</v>
      </c>
    </row>
    <row r="1386" spans="1:4" ht="27" x14ac:dyDescent="0.35">
      <c r="A1386" s="69" t="s">
        <v>662</v>
      </c>
      <c r="B1386" s="58" t="str">
        <f>VLOOKUP(A1386,SectorTBL[],2,FALSE)</f>
        <v>MAN</v>
      </c>
      <c r="C1386" s="59">
        <v>32121</v>
      </c>
      <c r="D1386" s="63" t="s">
        <v>1095</v>
      </c>
    </row>
    <row r="1387" spans="1:4" ht="18" x14ac:dyDescent="0.35">
      <c r="A1387" s="69" t="s">
        <v>662</v>
      </c>
      <c r="B1387" s="58" t="str">
        <f>VLOOKUP(A1387,SectorTBL[],2,FALSE)</f>
        <v>MAN</v>
      </c>
      <c r="C1387" s="59">
        <v>32191</v>
      </c>
      <c r="D1387" s="63" t="s">
        <v>1102</v>
      </c>
    </row>
    <row r="1388" spans="1:4" ht="18" x14ac:dyDescent="0.35">
      <c r="A1388" s="69" t="s">
        <v>662</v>
      </c>
      <c r="B1388" s="58" t="str">
        <f>VLOOKUP(A1388,SectorTBL[],2,FALSE)</f>
        <v>MAN</v>
      </c>
      <c r="C1388" s="59">
        <v>32192</v>
      </c>
      <c r="D1388" s="63" t="s">
        <v>1106</v>
      </c>
    </row>
    <row r="1389" spans="1:4" ht="18" x14ac:dyDescent="0.35">
      <c r="A1389" s="69" t="s">
        <v>662</v>
      </c>
      <c r="B1389" s="58" t="str">
        <f>VLOOKUP(A1389,SectorTBL[],2,FALSE)</f>
        <v>MAN</v>
      </c>
      <c r="C1389" s="59">
        <v>32199</v>
      </c>
      <c r="D1389" s="63" t="s">
        <v>1108</v>
      </c>
    </row>
    <row r="1390" spans="1:4" ht="18" x14ac:dyDescent="0.35">
      <c r="A1390" s="69" t="s">
        <v>662</v>
      </c>
      <c r="B1390" s="58" t="str">
        <f>VLOOKUP(A1390,SectorTBL[],2,FALSE)</f>
        <v>MAN</v>
      </c>
      <c r="C1390" s="59">
        <v>32211</v>
      </c>
      <c r="D1390" s="63" t="s">
        <v>1114</v>
      </c>
    </row>
    <row r="1391" spans="1:4" ht="18" x14ac:dyDescent="0.35">
      <c r="A1391" s="69" t="s">
        <v>662</v>
      </c>
      <c r="B1391" s="58" t="str">
        <f>VLOOKUP(A1391,SectorTBL[],2,FALSE)</f>
        <v>MAN</v>
      </c>
      <c r="C1391" s="59">
        <v>32212</v>
      </c>
      <c r="D1391" s="63" t="s">
        <v>1116</v>
      </c>
    </row>
    <row r="1392" spans="1:4" ht="18" x14ac:dyDescent="0.35">
      <c r="A1392" s="69" t="s">
        <v>662</v>
      </c>
      <c r="B1392" s="58" t="str">
        <f>VLOOKUP(A1392,SectorTBL[],2,FALSE)</f>
        <v>MAN</v>
      </c>
      <c r="C1392" s="59">
        <v>32213</v>
      </c>
      <c r="D1392" s="63" t="s">
        <v>1119</v>
      </c>
    </row>
    <row r="1393" spans="1:4" ht="18" x14ac:dyDescent="0.35">
      <c r="A1393" s="69" t="s">
        <v>662</v>
      </c>
      <c r="B1393" s="58" t="str">
        <f>VLOOKUP(A1393,SectorTBL[],2,FALSE)</f>
        <v>MAN</v>
      </c>
      <c r="C1393" s="59">
        <v>32221</v>
      </c>
      <c r="D1393" s="63" t="s">
        <v>1122</v>
      </c>
    </row>
    <row r="1394" spans="1:4" ht="27" x14ac:dyDescent="0.35">
      <c r="A1394" s="69" t="s">
        <v>662</v>
      </c>
      <c r="B1394" s="58" t="str">
        <f>VLOOKUP(A1394,SectorTBL[],2,FALSE)</f>
        <v>MAN</v>
      </c>
      <c r="C1394" s="59">
        <v>32222</v>
      </c>
      <c r="D1394" s="63" t="s">
        <v>1126</v>
      </c>
    </row>
    <row r="1395" spans="1:4" ht="18" x14ac:dyDescent="0.35">
      <c r="A1395" s="69" t="s">
        <v>662</v>
      </c>
      <c r="B1395" s="58" t="str">
        <f>VLOOKUP(A1395,SectorTBL[],2,FALSE)</f>
        <v>MAN</v>
      </c>
      <c r="C1395" s="59">
        <v>32223</v>
      </c>
      <c r="D1395" s="63" t="s">
        <v>1128</v>
      </c>
    </row>
    <row r="1396" spans="1:4" ht="18" x14ac:dyDescent="0.35">
      <c r="A1396" s="69" t="s">
        <v>662</v>
      </c>
      <c r="B1396" s="58" t="str">
        <f>VLOOKUP(A1396,SectorTBL[],2,FALSE)</f>
        <v>MAN</v>
      </c>
      <c r="C1396" s="59">
        <v>32229</v>
      </c>
      <c r="D1396" s="63" t="s">
        <v>1130</v>
      </c>
    </row>
    <row r="1397" spans="1:4" ht="18" x14ac:dyDescent="0.35">
      <c r="A1397" s="69" t="s">
        <v>662</v>
      </c>
      <c r="B1397" s="58" t="str">
        <f>VLOOKUP(A1397,SectorTBL[],2,FALSE)</f>
        <v>MAN</v>
      </c>
      <c r="C1397" s="59">
        <v>32311</v>
      </c>
      <c r="D1397" s="63" t="s">
        <v>1135</v>
      </c>
    </row>
    <row r="1398" spans="1:4" ht="18" x14ac:dyDescent="0.35">
      <c r="A1398" s="69" t="s">
        <v>662</v>
      </c>
      <c r="B1398" s="58" t="str">
        <f>VLOOKUP(A1398,SectorTBL[],2,FALSE)</f>
        <v>MAN</v>
      </c>
      <c r="C1398" s="59">
        <v>32312</v>
      </c>
      <c r="D1398" s="63" t="s">
        <v>1139</v>
      </c>
    </row>
    <row r="1399" spans="1:4" ht="18" x14ac:dyDescent="0.35">
      <c r="A1399" s="69" t="s">
        <v>662</v>
      </c>
      <c r="B1399" s="58" t="str">
        <f>VLOOKUP(A1399,SectorTBL[],2,FALSE)</f>
        <v>MAN</v>
      </c>
      <c r="C1399" s="59">
        <v>32411</v>
      </c>
      <c r="D1399" s="63" t="s">
        <v>1143</v>
      </c>
    </row>
    <row r="1400" spans="1:4" ht="27" x14ac:dyDescent="0.35">
      <c r="A1400" s="69" t="s">
        <v>662</v>
      </c>
      <c r="B1400" s="58" t="str">
        <f>VLOOKUP(A1400,SectorTBL[],2,FALSE)</f>
        <v>MAN</v>
      </c>
      <c r="C1400" s="59">
        <v>32412</v>
      </c>
      <c r="D1400" s="63" t="s">
        <v>1145</v>
      </c>
    </row>
    <row r="1401" spans="1:4" ht="27" x14ac:dyDescent="0.35">
      <c r="A1401" s="69" t="s">
        <v>662</v>
      </c>
      <c r="B1401" s="58" t="str">
        <f>VLOOKUP(A1401,SectorTBL[],2,FALSE)</f>
        <v>MAN</v>
      </c>
      <c r="C1401" s="59">
        <v>32419</v>
      </c>
      <c r="D1401" s="63" t="s">
        <v>1148</v>
      </c>
    </row>
    <row r="1402" spans="1:4" ht="18" x14ac:dyDescent="0.35">
      <c r="A1402" s="69" t="s">
        <v>662</v>
      </c>
      <c r="B1402" s="58" t="str">
        <f>VLOOKUP(A1402,SectorTBL[],2,FALSE)</f>
        <v>MAN</v>
      </c>
      <c r="C1402" s="59">
        <v>32511</v>
      </c>
      <c r="D1402" s="63" t="s">
        <v>1153</v>
      </c>
    </row>
    <row r="1403" spans="1:4" ht="18" x14ac:dyDescent="0.35">
      <c r="A1403" s="69" t="s">
        <v>662</v>
      </c>
      <c r="B1403" s="58" t="str">
        <f>VLOOKUP(A1403,SectorTBL[],2,FALSE)</f>
        <v>MAN</v>
      </c>
      <c r="C1403" s="59">
        <v>32512</v>
      </c>
      <c r="D1403" s="63" t="s">
        <v>1155</v>
      </c>
    </row>
    <row r="1404" spans="1:4" ht="18" x14ac:dyDescent="0.35">
      <c r="A1404" s="69" t="s">
        <v>662</v>
      </c>
      <c r="B1404" s="58" t="str">
        <f>VLOOKUP(A1404,SectorTBL[],2,FALSE)</f>
        <v>MAN</v>
      </c>
      <c r="C1404" s="59">
        <v>32513</v>
      </c>
      <c r="D1404" s="63" t="s">
        <v>1157</v>
      </c>
    </row>
    <row r="1405" spans="1:4" ht="18" x14ac:dyDescent="0.35">
      <c r="A1405" s="69" t="s">
        <v>662</v>
      </c>
      <c r="B1405" s="58" t="str">
        <f>VLOOKUP(A1405,SectorTBL[],2,FALSE)</f>
        <v>MAN</v>
      </c>
      <c r="C1405" s="59">
        <v>32518</v>
      </c>
      <c r="D1405" s="63" t="s">
        <v>1159</v>
      </c>
    </row>
    <row r="1406" spans="1:4" ht="18" x14ac:dyDescent="0.35">
      <c r="A1406" s="69" t="s">
        <v>662</v>
      </c>
      <c r="B1406" s="58" t="str">
        <f>VLOOKUP(A1406,SectorTBL[],2,FALSE)</f>
        <v>MAN</v>
      </c>
      <c r="C1406" s="59">
        <v>32519</v>
      </c>
      <c r="D1406" s="63" t="s">
        <v>1161</v>
      </c>
    </row>
    <row r="1407" spans="1:4" ht="18" x14ac:dyDescent="0.35">
      <c r="A1407" s="69" t="s">
        <v>662</v>
      </c>
      <c r="B1407" s="58" t="str">
        <f>VLOOKUP(A1407,SectorTBL[],2,FALSE)</f>
        <v>MAN</v>
      </c>
      <c r="C1407" s="59">
        <v>32521</v>
      </c>
      <c r="D1407" s="63" t="s">
        <v>1166</v>
      </c>
    </row>
    <row r="1408" spans="1:4" ht="27" x14ac:dyDescent="0.35">
      <c r="A1408" s="69" t="s">
        <v>662</v>
      </c>
      <c r="B1408" s="58" t="str">
        <f>VLOOKUP(A1408,SectorTBL[],2,FALSE)</f>
        <v>MAN</v>
      </c>
      <c r="C1408" s="59">
        <v>32522</v>
      </c>
      <c r="D1408" s="63" t="s">
        <v>1169</v>
      </c>
    </row>
    <row r="1409" spans="1:4" ht="18" x14ac:dyDescent="0.35">
      <c r="A1409" s="69" t="s">
        <v>662</v>
      </c>
      <c r="B1409" s="58" t="str">
        <f>VLOOKUP(A1409,SectorTBL[],2,FALSE)</f>
        <v>MAN</v>
      </c>
      <c r="C1409" s="59">
        <v>32531</v>
      </c>
      <c r="D1409" s="63" t="s">
        <v>1172</v>
      </c>
    </row>
    <row r="1410" spans="1:4" ht="27" x14ac:dyDescent="0.35">
      <c r="A1410" s="69" t="s">
        <v>662</v>
      </c>
      <c r="B1410" s="58" t="str">
        <f>VLOOKUP(A1410,SectorTBL[],2,FALSE)</f>
        <v>MAN</v>
      </c>
      <c r="C1410" s="59">
        <v>32532</v>
      </c>
      <c r="D1410" s="63" t="s">
        <v>1176</v>
      </c>
    </row>
    <row r="1411" spans="1:4" ht="18" x14ac:dyDescent="0.35">
      <c r="A1411" s="69" t="s">
        <v>662</v>
      </c>
      <c r="B1411" s="58" t="str">
        <f>VLOOKUP(A1411,SectorTBL[],2,FALSE)</f>
        <v>MAN</v>
      </c>
      <c r="C1411" s="59">
        <v>32541</v>
      </c>
      <c r="D1411" s="63" t="s">
        <v>1179</v>
      </c>
    </row>
    <row r="1412" spans="1:4" ht="18" x14ac:dyDescent="0.35">
      <c r="A1412" s="69" t="s">
        <v>662</v>
      </c>
      <c r="B1412" s="58" t="str">
        <f>VLOOKUP(A1412,SectorTBL[],2,FALSE)</f>
        <v>MAN</v>
      </c>
      <c r="C1412" s="59">
        <v>32551</v>
      </c>
      <c r="D1412" s="63" t="s">
        <v>1185</v>
      </c>
    </row>
    <row r="1413" spans="1:4" ht="18" x14ac:dyDescent="0.35">
      <c r="A1413" s="69" t="s">
        <v>662</v>
      </c>
      <c r="B1413" s="58" t="str">
        <f>VLOOKUP(A1413,SectorTBL[],2,FALSE)</f>
        <v>MAN</v>
      </c>
      <c r="C1413" s="59">
        <v>32552</v>
      </c>
      <c r="D1413" s="63" t="s">
        <v>1187</v>
      </c>
    </row>
    <row r="1414" spans="1:4" ht="18" x14ac:dyDescent="0.35">
      <c r="A1414" s="69" t="s">
        <v>662</v>
      </c>
      <c r="B1414" s="58" t="str">
        <f>VLOOKUP(A1414,SectorTBL[],2,FALSE)</f>
        <v>MAN</v>
      </c>
      <c r="C1414" s="59">
        <v>32561</v>
      </c>
      <c r="D1414" s="63" t="s">
        <v>1190</v>
      </c>
    </row>
    <row r="1415" spans="1:4" ht="18" x14ac:dyDescent="0.35">
      <c r="A1415" s="69" t="s">
        <v>662</v>
      </c>
      <c r="B1415" s="58" t="str">
        <f>VLOOKUP(A1415,SectorTBL[],2,FALSE)</f>
        <v>MAN</v>
      </c>
      <c r="C1415" s="59">
        <v>32562</v>
      </c>
      <c r="D1415" s="63" t="s">
        <v>1194</v>
      </c>
    </row>
    <row r="1416" spans="1:4" ht="18" x14ac:dyDescent="0.35">
      <c r="A1416" s="69" t="s">
        <v>662</v>
      </c>
      <c r="B1416" s="58" t="str">
        <f>VLOOKUP(A1416,SectorTBL[],2,FALSE)</f>
        <v>MAN</v>
      </c>
      <c r="C1416" s="59">
        <v>32591</v>
      </c>
      <c r="D1416" s="63" t="s">
        <v>1197</v>
      </c>
    </row>
    <row r="1417" spans="1:4" ht="18" x14ac:dyDescent="0.35">
      <c r="A1417" s="69" t="s">
        <v>662</v>
      </c>
      <c r="B1417" s="58" t="str">
        <f>VLOOKUP(A1417,SectorTBL[],2,FALSE)</f>
        <v>MAN</v>
      </c>
      <c r="C1417" s="59">
        <v>32592</v>
      </c>
      <c r="D1417" s="63" t="s">
        <v>1199</v>
      </c>
    </row>
    <row r="1418" spans="1:4" ht="27" x14ac:dyDescent="0.35">
      <c r="A1418" s="69" t="s">
        <v>662</v>
      </c>
      <c r="B1418" s="58" t="str">
        <f>VLOOKUP(A1418,SectorTBL[],2,FALSE)</f>
        <v>MAN</v>
      </c>
      <c r="C1418" s="59">
        <v>32599</v>
      </c>
      <c r="D1418" s="63" t="s">
        <v>1201</v>
      </c>
    </row>
    <row r="1419" spans="1:4" ht="27" x14ac:dyDescent="0.35">
      <c r="A1419" s="69" t="s">
        <v>662</v>
      </c>
      <c r="B1419" s="58" t="str">
        <f>VLOOKUP(A1419,SectorTBL[],2,FALSE)</f>
        <v>MAN</v>
      </c>
      <c r="C1419" s="59">
        <v>32611</v>
      </c>
      <c r="D1419" s="63" t="s">
        <v>1207</v>
      </c>
    </row>
    <row r="1420" spans="1:4" ht="27" x14ac:dyDescent="0.35">
      <c r="A1420" s="69" t="s">
        <v>662</v>
      </c>
      <c r="B1420" s="58" t="str">
        <f>VLOOKUP(A1420,SectorTBL[],2,FALSE)</f>
        <v>MAN</v>
      </c>
      <c r="C1420" s="59">
        <v>32612</v>
      </c>
      <c r="D1420" s="63" t="s">
        <v>1211</v>
      </c>
    </row>
    <row r="1421" spans="1:4" ht="27" x14ac:dyDescent="0.35">
      <c r="A1421" s="69" t="s">
        <v>662</v>
      </c>
      <c r="B1421" s="58" t="str">
        <f>VLOOKUP(A1421,SectorTBL[],2,FALSE)</f>
        <v>MAN</v>
      </c>
      <c r="C1421" s="59">
        <v>32613</v>
      </c>
      <c r="D1421" s="63" t="s">
        <v>1214</v>
      </c>
    </row>
    <row r="1422" spans="1:4" ht="18" x14ac:dyDescent="0.35">
      <c r="A1422" s="69" t="s">
        <v>662</v>
      </c>
      <c r="B1422" s="58" t="str">
        <f>VLOOKUP(A1422,SectorTBL[],2,FALSE)</f>
        <v>MAN</v>
      </c>
      <c r="C1422" s="59">
        <v>32614</v>
      </c>
      <c r="D1422" s="63" t="s">
        <v>1216</v>
      </c>
    </row>
    <row r="1423" spans="1:4" ht="27" x14ac:dyDescent="0.35">
      <c r="A1423" s="69" t="s">
        <v>662</v>
      </c>
      <c r="B1423" s="58" t="str">
        <f>VLOOKUP(A1423,SectorTBL[],2,FALSE)</f>
        <v>MAN</v>
      </c>
      <c r="C1423" s="59">
        <v>32615</v>
      </c>
      <c r="D1423" s="63" t="s">
        <v>1218</v>
      </c>
    </row>
    <row r="1424" spans="1:4" ht="18" x14ac:dyDescent="0.35">
      <c r="A1424" s="69" t="s">
        <v>662</v>
      </c>
      <c r="B1424" s="58" t="str">
        <f>VLOOKUP(A1424,SectorTBL[],2,FALSE)</f>
        <v>MAN</v>
      </c>
      <c r="C1424" s="59">
        <v>32616</v>
      </c>
      <c r="D1424" s="63" t="s">
        <v>1220</v>
      </c>
    </row>
    <row r="1425" spans="1:4" ht="18" x14ac:dyDescent="0.35">
      <c r="A1425" s="69" t="s">
        <v>662</v>
      </c>
      <c r="B1425" s="58" t="str">
        <f>VLOOKUP(A1425,SectorTBL[],2,FALSE)</f>
        <v>MAN</v>
      </c>
      <c r="C1425" s="59">
        <v>32619</v>
      </c>
      <c r="D1425" s="63" t="s">
        <v>1222</v>
      </c>
    </row>
    <row r="1426" spans="1:4" ht="18" x14ac:dyDescent="0.35">
      <c r="A1426" s="69" t="s">
        <v>662</v>
      </c>
      <c r="B1426" s="58" t="str">
        <f>VLOOKUP(A1426,SectorTBL[],2,FALSE)</f>
        <v>MAN</v>
      </c>
      <c r="C1426" s="59">
        <v>32621</v>
      </c>
      <c r="D1426" s="63" t="s">
        <v>1226</v>
      </c>
    </row>
    <row r="1427" spans="1:4" ht="27" x14ac:dyDescent="0.35">
      <c r="A1427" s="69" t="s">
        <v>662</v>
      </c>
      <c r="B1427" s="58" t="str">
        <f>VLOOKUP(A1427,SectorTBL[],2,FALSE)</f>
        <v>MAN</v>
      </c>
      <c r="C1427" s="59">
        <v>32622</v>
      </c>
      <c r="D1427" s="63" t="s">
        <v>1229</v>
      </c>
    </row>
    <row r="1428" spans="1:4" ht="18" x14ac:dyDescent="0.35">
      <c r="A1428" s="69" t="s">
        <v>662</v>
      </c>
      <c r="B1428" s="58" t="str">
        <f>VLOOKUP(A1428,SectorTBL[],2,FALSE)</f>
        <v>MAN</v>
      </c>
      <c r="C1428" s="59">
        <v>32629</v>
      </c>
      <c r="D1428" s="63" t="s">
        <v>1231</v>
      </c>
    </row>
    <row r="1429" spans="1:4" ht="27" x14ac:dyDescent="0.35">
      <c r="A1429" s="69" t="s">
        <v>662</v>
      </c>
      <c r="B1429" s="58" t="str">
        <f>VLOOKUP(A1429,SectorTBL[],2,FALSE)</f>
        <v>MAN</v>
      </c>
      <c r="C1429" s="59">
        <v>32711</v>
      </c>
      <c r="D1429" s="63" t="s">
        <v>1236</v>
      </c>
    </row>
    <row r="1430" spans="1:4" ht="27" x14ac:dyDescent="0.35">
      <c r="A1430" s="69" t="s">
        <v>662</v>
      </c>
      <c r="B1430" s="58" t="str">
        <f>VLOOKUP(A1430,SectorTBL[],2,FALSE)</f>
        <v>MAN</v>
      </c>
      <c r="C1430" s="59">
        <v>32712</v>
      </c>
      <c r="D1430" s="63" t="s">
        <v>1238</v>
      </c>
    </row>
    <row r="1431" spans="1:4" ht="18" x14ac:dyDescent="0.35">
      <c r="A1431" s="69" t="s">
        <v>662</v>
      </c>
      <c r="B1431" s="58" t="str">
        <f>VLOOKUP(A1431,SectorTBL[],2,FALSE)</f>
        <v>MAN</v>
      </c>
      <c r="C1431" s="59">
        <v>32721</v>
      </c>
      <c r="D1431" s="63" t="s">
        <v>1241</v>
      </c>
    </row>
    <row r="1432" spans="1:4" ht="18" x14ac:dyDescent="0.35">
      <c r="A1432" s="69" t="s">
        <v>662</v>
      </c>
      <c r="B1432" s="58" t="str">
        <f>VLOOKUP(A1432,SectorTBL[],2,FALSE)</f>
        <v>MAN</v>
      </c>
      <c r="C1432" s="59">
        <v>32731</v>
      </c>
      <c r="D1432" s="63" t="s">
        <v>1247</v>
      </c>
    </row>
    <row r="1433" spans="1:4" ht="18" x14ac:dyDescent="0.35">
      <c r="A1433" s="69" t="s">
        <v>662</v>
      </c>
      <c r="B1433" s="58" t="str">
        <f>VLOOKUP(A1433,SectorTBL[],2,FALSE)</f>
        <v>MAN</v>
      </c>
      <c r="C1433" s="59">
        <v>32732</v>
      </c>
      <c r="D1433" s="63" t="s">
        <v>1249</v>
      </c>
    </row>
    <row r="1434" spans="1:4" ht="18" x14ac:dyDescent="0.35">
      <c r="A1434" s="69" t="s">
        <v>662</v>
      </c>
      <c r="B1434" s="58" t="str">
        <f>VLOOKUP(A1434,SectorTBL[],2,FALSE)</f>
        <v>MAN</v>
      </c>
      <c r="C1434" s="59">
        <v>32733</v>
      </c>
      <c r="D1434" s="63" t="s">
        <v>1251</v>
      </c>
    </row>
    <row r="1435" spans="1:4" ht="18" x14ac:dyDescent="0.35">
      <c r="A1435" s="69" t="s">
        <v>662</v>
      </c>
      <c r="B1435" s="58" t="str">
        <f>VLOOKUP(A1435,SectorTBL[],2,FALSE)</f>
        <v>MAN</v>
      </c>
      <c r="C1435" s="59">
        <v>32739</v>
      </c>
      <c r="D1435" s="63" t="s">
        <v>1254</v>
      </c>
    </row>
    <row r="1436" spans="1:4" ht="18" x14ac:dyDescent="0.35">
      <c r="A1436" s="69" t="s">
        <v>662</v>
      </c>
      <c r="B1436" s="58" t="str">
        <f>VLOOKUP(A1436,SectorTBL[],2,FALSE)</f>
        <v>MAN</v>
      </c>
      <c r="C1436" s="59">
        <v>32741</v>
      </c>
      <c r="D1436" s="63" t="s">
        <v>1257</v>
      </c>
    </row>
    <row r="1437" spans="1:4" ht="18" x14ac:dyDescent="0.35">
      <c r="A1437" s="69" t="s">
        <v>662</v>
      </c>
      <c r="B1437" s="58" t="str">
        <f>VLOOKUP(A1437,SectorTBL[],2,FALSE)</f>
        <v>MAN</v>
      </c>
      <c r="C1437" s="59">
        <v>32742</v>
      </c>
      <c r="D1437" s="63" t="s">
        <v>1259</v>
      </c>
    </row>
    <row r="1438" spans="1:4" ht="18" x14ac:dyDescent="0.35">
      <c r="A1438" s="69" t="s">
        <v>662</v>
      </c>
      <c r="B1438" s="58" t="str">
        <f>VLOOKUP(A1438,SectorTBL[],2,FALSE)</f>
        <v>MAN</v>
      </c>
      <c r="C1438" s="59">
        <v>32791</v>
      </c>
      <c r="D1438" s="63" t="s">
        <v>1262</v>
      </c>
    </row>
    <row r="1439" spans="1:4" ht="27" x14ac:dyDescent="0.35">
      <c r="A1439" s="69" t="s">
        <v>662</v>
      </c>
      <c r="B1439" s="58" t="str">
        <f>VLOOKUP(A1439,SectorTBL[],2,FALSE)</f>
        <v>MAN</v>
      </c>
      <c r="C1439" s="59">
        <v>32799</v>
      </c>
      <c r="D1439" s="63" t="s">
        <v>1264</v>
      </c>
    </row>
    <row r="1440" spans="1:4" ht="18" x14ac:dyDescent="0.35">
      <c r="A1440" s="69" t="s">
        <v>662</v>
      </c>
      <c r="B1440" s="58" t="str">
        <f>VLOOKUP(A1440,SectorTBL[],2,FALSE)</f>
        <v>MAN</v>
      </c>
      <c r="C1440" s="59">
        <v>33111</v>
      </c>
      <c r="D1440" s="63" t="s">
        <v>1271</v>
      </c>
    </row>
    <row r="1441" spans="1:4" ht="27" x14ac:dyDescent="0.35">
      <c r="A1441" s="69" t="s">
        <v>662</v>
      </c>
      <c r="B1441" s="58" t="str">
        <f>VLOOKUP(A1441,SectorTBL[],2,FALSE)</f>
        <v>MAN</v>
      </c>
      <c r="C1441" s="59">
        <v>33121</v>
      </c>
      <c r="D1441" s="63" t="s">
        <v>1274</v>
      </c>
    </row>
    <row r="1442" spans="1:4" ht="18" x14ac:dyDescent="0.35">
      <c r="A1442" s="69" t="s">
        <v>662</v>
      </c>
      <c r="B1442" s="58" t="str">
        <f>VLOOKUP(A1442,SectorTBL[],2,FALSE)</f>
        <v>MAN</v>
      </c>
      <c r="C1442" s="59">
        <v>33122</v>
      </c>
      <c r="D1442" s="63" t="s">
        <v>1276</v>
      </c>
    </row>
    <row r="1443" spans="1:4" ht="27" x14ac:dyDescent="0.35">
      <c r="A1443" s="69" t="s">
        <v>662</v>
      </c>
      <c r="B1443" s="58" t="str">
        <f>VLOOKUP(A1443,SectorTBL[],2,FALSE)</f>
        <v>MAN</v>
      </c>
      <c r="C1443" s="59">
        <v>33131</v>
      </c>
      <c r="D1443" s="63" t="s">
        <v>1280</v>
      </c>
    </row>
    <row r="1444" spans="1:4" ht="27" x14ac:dyDescent="0.35">
      <c r="A1444" s="69" t="s">
        <v>662</v>
      </c>
      <c r="B1444" s="58" t="str">
        <f>VLOOKUP(A1444,SectorTBL[],2,FALSE)</f>
        <v>MAN</v>
      </c>
      <c r="C1444" s="59">
        <v>33141</v>
      </c>
      <c r="D1444" s="63" t="s">
        <v>1286</v>
      </c>
    </row>
    <row r="1445" spans="1:4" ht="18" x14ac:dyDescent="0.35">
      <c r="A1445" s="69" t="s">
        <v>662</v>
      </c>
      <c r="B1445" s="58" t="str">
        <f>VLOOKUP(A1445,SectorTBL[],2,FALSE)</f>
        <v>MAN</v>
      </c>
      <c r="C1445" s="59">
        <v>33142</v>
      </c>
      <c r="D1445" s="63" t="s">
        <v>1288</v>
      </c>
    </row>
    <row r="1446" spans="1:4" ht="27" x14ac:dyDescent="0.35">
      <c r="A1446" s="69" t="s">
        <v>662</v>
      </c>
      <c r="B1446" s="58" t="str">
        <f>VLOOKUP(A1446,SectorTBL[],2,FALSE)</f>
        <v>MAN</v>
      </c>
      <c r="C1446" s="59">
        <v>33149</v>
      </c>
      <c r="D1446" s="63" t="s">
        <v>1290</v>
      </c>
    </row>
    <row r="1447" spans="1:4" ht="18" x14ac:dyDescent="0.35">
      <c r="A1447" s="69" t="s">
        <v>662</v>
      </c>
      <c r="B1447" s="58" t="str">
        <f>VLOOKUP(A1447,SectorTBL[],2,FALSE)</f>
        <v>MAN</v>
      </c>
      <c r="C1447" s="59">
        <v>33151</v>
      </c>
      <c r="D1447" s="63" t="s">
        <v>1294</v>
      </c>
    </row>
    <row r="1448" spans="1:4" ht="18" x14ac:dyDescent="0.35">
      <c r="A1448" s="69" t="s">
        <v>662</v>
      </c>
      <c r="B1448" s="58" t="str">
        <f>VLOOKUP(A1448,SectorTBL[],2,FALSE)</f>
        <v>MAN</v>
      </c>
      <c r="C1448" s="59">
        <v>33152</v>
      </c>
      <c r="D1448" s="63" t="s">
        <v>1298</v>
      </c>
    </row>
    <row r="1449" spans="1:4" ht="18" x14ac:dyDescent="0.35">
      <c r="A1449" s="69" t="s">
        <v>662</v>
      </c>
      <c r="B1449" s="58" t="str">
        <f>VLOOKUP(A1449,SectorTBL[],2,FALSE)</f>
        <v>MAN</v>
      </c>
      <c r="C1449" s="59">
        <v>33211</v>
      </c>
      <c r="D1449" s="63" t="s">
        <v>1304</v>
      </c>
    </row>
    <row r="1450" spans="1:4" ht="18" x14ac:dyDescent="0.35">
      <c r="A1450" s="69" t="s">
        <v>662</v>
      </c>
      <c r="B1450" s="58" t="str">
        <f>VLOOKUP(A1450,SectorTBL[],2,FALSE)</f>
        <v>MAN</v>
      </c>
      <c r="C1450" s="59">
        <v>33221</v>
      </c>
      <c r="D1450" s="63" t="s">
        <v>1311</v>
      </c>
    </row>
    <row r="1451" spans="1:4" ht="27" x14ac:dyDescent="0.35">
      <c r="A1451" s="69" t="s">
        <v>662</v>
      </c>
      <c r="B1451" s="58" t="str">
        <f>VLOOKUP(A1451,SectorTBL[],2,FALSE)</f>
        <v>MAN</v>
      </c>
      <c r="C1451" s="59">
        <v>33231</v>
      </c>
      <c r="D1451" s="63" t="s">
        <v>1315</v>
      </c>
    </row>
    <row r="1452" spans="1:4" ht="27" x14ac:dyDescent="0.35">
      <c r="A1452" s="69" t="s">
        <v>662</v>
      </c>
      <c r="B1452" s="58" t="str">
        <f>VLOOKUP(A1452,SectorTBL[],2,FALSE)</f>
        <v>MAN</v>
      </c>
      <c r="C1452" s="59">
        <v>33232</v>
      </c>
      <c r="D1452" s="63" t="s">
        <v>1319</v>
      </c>
    </row>
    <row r="1453" spans="1:4" ht="18" x14ac:dyDescent="0.35">
      <c r="A1453" s="69" t="s">
        <v>662</v>
      </c>
      <c r="B1453" s="58" t="str">
        <f>VLOOKUP(A1453,SectorTBL[],2,FALSE)</f>
        <v>MAN</v>
      </c>
      <c r="C1453" s="59">
        <v>33241</v>
      </c>
      <c r="D1453" s="63" t="s">
        <v>1324</v>
      </c>
    </row>
    <row r="1454" spans="1:4" ht="18" x14ac:dyDescent="0.35">
      <c r="A1454" s="69" t="s">
        <v>662</v>
      </c>
      <c r="B1454" s="58" t="str">
        <f>VLOOKUP(A1454,SectorTBL[],2,FALSE)</f>
        <v>MAN</v>
      </c>
      <c r="C1454" s="59">
        <v>33242</v>
      </c>
      <c r="D1454" s="63" t="s">
        <v>1326</v>
      </c>
    </row>
    <row r="1455" spans="1:4" ht="27" x14ac:dyDescent="0.35">
      <c r="A1455" s="69" t="s">
        <v>662</v>
      </c>
      <c r="B1455" s="58" t="str">
        <f>VLOOKUP(A1455,SectorTBL[],2,FALSE)</f>
        <v>MAN</v>
      </c>
      <c r="C1455" s="59">
        <v>33243</v>
      </c>
      <c r="D1455" s="63" t="s">
        <v>1328</v>
      </c>
    </row>
    <row r="1456" spans="1:4" ht="18" x14ac:dyDescent="0.35">
      <c r="A1456" s="69" t="s">
        <v>662</v>
      </c>
      <c r="B1456" s="58" t="str">
        <f>VLOOKUP(A1456,SectorTBL[],2,FALSE)</f>
        <v>MAN</v>
      </c>
      <c r="C1456" s="59">
        <v>33251</v>
      </c>
      <c r="D1456" s="63" t="s">
        <v>1332</v>
      </c>
    </row>
    <row r="1457" spans="1:4" ht="18" x14ac:dyDescent="0.35">
      <c r="A1457" s="69" t="s">
        <v>662</v>
      </c>
      <c r="B1457" s="58" t="str">
        <f>VLOOKUP(A1457,SectorTBL[],2,FALSE)</f>
        <v>MAN</v>
      </c>
      <c r="C1457" s="59">
        <v>33261</v>
      </c>
      <c r="D1457" s="63" t="s">
        <v>1335</v>
      </c>
    </row>
    <row r="1458" spans="1:4" ht="18" x14ac:dyDescent="0.35">
      <c r="A1458" s="69" t="s">
        <v>662</v>
      </c>
      <c r="B1458" s="58" t="str">
        <f>VLOOKUP(A1458,SectorTBL[],2,FALSE)</f>
        <v>MAN</v>
      </c>
      <c r="C1458" s="59">
        <v>33271</v>
      </c>
      <c r="D1458" s="63" t="s">
        <v>1339</v>
      </c>
    </row>
    <row r="1459" spans="1:4" ht="27" x14ac:dyDescent="0.35">
      <c r="A1459" s="69" t="s">
        <v>662</v>
      </c>
      <c r="B1459" s="58" t="str">
        <f>VLOOKUP(A1459,SectorTBL[],2,FALSE)</f>
        <v>MAN</v>
      </c>
      <c r="C1459" s="59">
        <v>33272</v>
      </c>
      <c r="D1459" s="63" t="s">
        <v>1341</v>
      </c>
    </row>
    <row r="1460" spans="1:4" ht="27" x14ac:dyDescent="0.35">
      <c r="A1460" s="69" t="s">
        <v>662</v>
      </c>
      <c r="B1460" s="58" t="str">
        <f>VLOOKUP(A1460,SectorTBL[],2,FALSE)</f>
        <v>MAN</v>
      </c>
      <c r="C1460" s="59">
        <v>33281</v>
      </c>
      <c r="D1460" s="63" t="s">
        <v>1345</v>
      </c>
    </row>
    <row r="1461" spans="1:4" ht="18" x14ac:dyDescent="0.35">
      <c r="A1461" s="69" t="s">
        <v>662</v>
      </c>
      <c r="B1461" s="58" t="str">
        <f>VLOOKUP(A1461,SectorTBL[],2,FALSE)</f>
        <v>MAN</v>
      </c>
      <c r="C1461" s="59">
        <v>33291</v>
      </c>
      <c r="D1461" s="63" t="s">
        <v>1350</v>
      </c>
    </row>
    <row r="1462" spans="1:4" ht="27" x14ac:dyDescent="0.35">
      <c r="A1462" s="69" t="s">
        <v>662</v>
      </c>
      <c r="B1462" s="58" t="str">
        <f>VLOOKUP(A1462,SectorTBL[],2,FALSE)</f>
        <v>MAN</v>
      </c>
      <c r="C1462" s="59">
        <v>33299</v>
      </c>
      <c r="D1462" s="63" t="s">
        <v>1355</v>
      </c>
    </row>
    <row r="1463" spans="1:4" ht="18" x14ac:dyDescent="0.35">
      <c r="A1463" s="69" t="s">
        <v>662</v>
      </c>
      <c r="B1463" s="58" t="str">
        <f>VLOOKUP(A1463,SectorTBL[],2,FALSE)</f>
        <v>MAN</v>
      </c>
      <c r="C1463" s="59">
        <v>33311</v>
      </c>
      <c r="D1463" s="63" t="s">
        <v>1364</v>
      </c>
    </row>
    <row r="1464" spans="1:4" ht="18" x14ac:dyDescent="0.35">
      <c r="A1464" s="69" t="s">
        <v>662</v>
      </c>
      <c r="B1464" s="58" t="str">
        <f>VLOOKUP(A1464,SectorTBL[],2,FALSE)</f>
        <v>MAN</v>
      </c>
      <c r="C1464" s="59">
        <v>33312</v>
      </c>
      <c r="D1464" s="63" t="s">
        <v>1367</v>
      </c>
    </row>
    <row r="1465" spans="1:4" ht="27" x14ac:dyDescent="0.35">
      <c r="A1465" s="69" t="s">
        <v>662</v>
      </c>
      <c r="B1465" s="58" t="str">
        <f>VLOOKUP(A1465,SectorTBL[],2,FALSE)</f>
        <v>MAN</v>
      </c>
      <c r="C1465" s="59">
        <v>33313</v>
      </c>
      <c r="D1465" s="63" t="s">
        <v>1369</v>
      </c>
    </row>
    <row r="1466" spans="1:4" ht="18" x14ac:dyDescent="0.35">
      <c r="A1466" s="69" t="s">
        <v>662</v>
      </c>
      <c r="B1466" s="58" t="str">
        <f>VLOOKUP(A1466,SectorTBL[],2,FALSE)</f>
        <v>MAN</v>
      </c>
      <c r="C1466" s="59">
        <v>33324</v>
      </c>
      <c r="D1466" s="63" t="s">
        <v>1373</v>
      </c>
    </row>
    <row r="1467" spans="1:4" ht="27" x14ac:dyDescent="0.35">
      <c r="A1467" s="69" t="s">
        <v>662</v>
      </c>
      <c r="B1467" s="58" t="str">
        <f>VLOOKUP(A1467,SectorTBL[],2,FALSE)</f>
        <v>MAN</v>
      </c>
      <c r="C1467" s="59">
        <v>33331</v>
      </c>
      <c r="D1467" s="63" t="s">
        <v>1380</v>
      </c>
    </row>
    <row r="1468" spans="1:4" ht="39.5" x14ac:dyDescent="0.35">
      <c r="A1468" s="69" t="s">
        <v>662</v>
      </c>
      <c r="B1468" s="58" t="str">
        <f>VLOOKUP(A1468,SectorTBL[],2,FALSE)</f>
        <v>MAN</v>
      </c>
      <c r="C1468" s="59">
        <v>33341</v>
      </c>
      <c r="D1468" s="63" t="s">
        <v>1385</v>
      </c>
    </row>
    <row r="1469" spans="1:4" ht="18" x14ac:dyDescent="0.35">
      <c r="A1469" s="69" t="s">
        <v>662</v>
      </c>
      <c r="B1469" s="58" t="str">
        <f>VLOOKUP(A1469,SectorTBL[],2,FALSE)</f>
        <v>MAN</v>
      </c>
      <c r="C1469" s="59">
        <v>33351</v>
      </c>
      <c r="D1469" s="63" t="s">
        <v>1390</v>
      </c>
    </row>
    <row r="1470" spans="1:4" ht="27" x14ac:dyDescent="0.35">
      <c r="A1470" s="69" t="s">
        <v>662</v>
      </c>
      <c r="B1470" s="58" t="str">
        <f>VLOOKUP(A1470,SectorTBL[],2,FALSE)</f>
        <v>MAN</v>
      </c>
      <c r="C1470" s="59">
        <v>33361</v>
      </c>
      <c r="D1470" s="63" t="s">
        <v>1397</v>
      </c>
    </row>
    <row r="1471" spans="1:4" ht="18" x14ac:dyDescent="0.35">
      <c r="A1471" s="69" t="s">
        <v>662</v>
      </c>
      <c r="B1471" s="58" t="str">
        <f>VLOOKUP(A1471,SectorTBL[],2,FALSE)</f>
        <v>MAN</v>
      </c>
      <c r="C1471" s="59">
        <v>33391</v>
      </c>
      <c r="D1471" s="63" t="s">
        <v>1403</v>
      </c>
    </row>
    <row r="1472" spans="1:4" ht="18" x14ac:dyDescent="0.35">
      <c r="A1472" s="69" t="s">
        <v>662</v>
      </c>
      <c r="B1472" s="58" t="str">
        <f>VLOOKUP(A1472,SectorTBL[],2,FALSE)</f>
        <v>MAN</v>
      </c>
      <c r="C1472" s="59">
        <v>33392</v>
      </c>
      <c r="D1472" s="63" t="s">
        <v>1406</v>
      </c>
    </row>
    <row r="1473" spans="1:4" ht="27" x14ac:dyDescent="0.35">
      <c r="A1473" s="69" t="s">
        <v>662</v>
      </c>
      <c r="B1473" s="58" t="str">
        <f>VLOOKUP(A1473,SectorTBL[],2,FALSE)</f>
        <v>MAN</v>
      </c>
      <c r="C1473" s="59">
        <v>33399</v>
      </c>
      <c r="D1473" s="63" t="s">
        <v>1411</v>
      </c>
    </row>
    <row r="1474" spans="1:4" ht="27" x14ac:dyDescent="0.35">
      <c r="A1474" s="69" t="s">
        <v>662</v>
      </c>
      <c r="B1474" s="58" t="str">
        <f>VLOOKUP(A1474,SectorTBL[],2,FALSE)</f>
        <v>MAN</v>
      </c>
      <c r="C1474" s="59">
        <v>33411</v>
      </c>
      <c r="D1474" s="63" t="s">
        <v>1422</v>
      </c>
    </row>
    <row r="1475" spans="1:4" ht="18" x14ac:dyDescent="0.35">
      <c r="A1475" s="69" t="s">
        <v>662</v>
      </c>
      <c r="B1475" s="58" t="str">
        <f>VLOOKUP(A1475,SectorTBL[],2,FALSE)</f>
        <v>MAN</v>
      </c>
      <c r="C1475" s="59">
        <v>33421</v>
      </c>
      <c r="D1475" s="63" t="s">
        <v>1427</v>
      </c>
    </row>
    <row r="1476" spans="1:4" ht="27" x14ac:dyDescent="0.35">
      <c r="A1476" s="69" t="s">
        <v>662</v>
      </c>
      <c r="B1476" s="58" t="str">
        <f>VLOOKUP(A1476,SectorTBL[],2,FALSE)</f>
        <v>MAN</v>
      </c>
      <c r="C1476" s="59">
        <v>33422</v>
      </c>
      <c r="D1476" s="63" t="s">
        <v>1429</v>
      </c>
    </row>
    <row r="1477" spans="1:4" ht="18" x14ac:dyDescent="0.35">
      <c r="A1477" s="69" t="s">
        <v>662</v>
      </c>
      <c r="B1477" s="58" t="str">
        <f>VLOOKUP(A1477,SectorTBL[],2,FALSE)</f>
        <v>MAN</v>
      </c>
      <c r="C1477" s="59">
        <v>33429</v>
      </c>
      <c r="D1477" s="63" t="s">
        <v>1431</v>
      </c>
    </row>
    <row r="1478" spans="1:4" ht="18" x14ac:dyDescent="0.35">
      <c r="A1478" s="69" t="s">
        <v>662</v>
      </c>
      <c r="B1478" s="58" t="str">
        <f>VLOOKUP(A1478,SectorTBL[],2,FALSE)</f>
        <v>MAN</v>
      </c>
      <c r="C1478" s="59">
        <v>33431</v>
      </c>
      <c r="D1478" s="63" t="s">
        <v>1434</v>
      </c>
    </row>
    <row r="1479" spans="1:4" ht="27" x14ac:dyDescent="0.35">
      <c r="A1479" s="69" t="s">
        <v>662</v>
      </c>
      <c r="B1479" s="58" t="str">
        <f>VLOOKUP(A1479,SectorTBL[],2,FALSE)</f>
        <v>MAN</v>
      </c>
      <c r="C1479" s="59">
        <v>33441</v>
      </c>
      <c r="D1479" s="63" t="s">
        <v>1437</v>
      </c>
    </row>
    <row r="1480" spans="1:4" ht="27" x14ac:dyDescent="0.35">
      <c r="A1480" s="69" t="s">
        <v>662</v>
      </c>
      <c r="B1480" s="58" t="str">
        <f>VLOOKUP(A1480,SectorTBL[],2,FALSE)</f>
        <v>MAN</v>
      </c>
      <c r="C1480" s="59">
        <v>33451</v>
      </c>
      <c r="D1480" s="63" t="s">
        <v>1445</v>
      </c>
    </row>
    <row r="1481" spans="1:4" ht="27" x14ac:dyDescent="0.35">
      <c r="A1481" s="69" t="s">
        <v>662</v>
      </c>
      <c r="B1481" s="58" t="str">
        <f>VLOOKUP(A1481,SectorTBL[],2,FALSE)</f>
        <v>MAN</v>
      </c>
      <c r="C1481" s="59">
        <v>33461</v>
      </c>
      <c r="D1481" s="63" t="s">
        <v>1456</v>
      </c>
    </row>
    <row r="1482" spans="1:4" ht="18" x14ac:dyDescent="0.35">
      <c r="A1482" s="69" t="s">
        <v>662</v>
      </c>
      <c r="B1482" s="58" t="str">
        <f>VLOOKUP(A1482,SectorTBL[],2,FALSE)</f>
        <v>MAN</v>
      </c>
      <c r="C1482" s="59">
        <v>33511</v>
      </c>
      <c r="D1482" s="63" t="s">
        <v>1461</v>
      </c>
    </row>
    <row r="1483" spans="1:4" ht="18" x14ac:dyDescent="0.35">
      <c r="A1483" s="69" t="s">
        <v>662</v>
      </c>
      <c r="B1483" s="58" t="str">
        <f>VLOOKUP(A1483,SectorTBL[],2,FALSE)</f>
        <v>MAN</v>
      </c>
      <c r="C1483" s="59">
        <v>33512</v>
      </c>
      <c r="D1483" s="63" t="s">
        <v>1463</v>
      </c>
    </row>
    <row r="1484" spans="1:4" ht="18" x14ac:dyDescent="0.35">
      <c r="A1484" s="69" t="s">
        <v>662</v>
      </c>
      <c r="B1484" s="58" t="str">
        <f>VLOOKUP(A1484,SectorTBL[],2,FALSE)</f>
        <v>MAN</v>
      </c>
      <c r="C1484" s="59">
        <v>33521</v>
      </c>
      <c r="D1484" s="63" t="s">
        <v>1468</v>
      </c>
    </row>
    <row r="1485" spans="1:4" ht="18" x14ac:dyDescent="0.35">
      <c r="A1485" s="69" t="s">
        <v>662</v>
      </c>
      <c r="B1485" s="58" t="str">
        <f>VLOOKUP(A1485,SectorTBL[],2,FALSE)</f>
        <v>MAN</v>
      </c>
      <c r="C1485" s="65">
        <v>33522</v>
      </c>
      <c r="D1485" s="65" t="s">
        <v>1470</v>
      </c>
    </row>
    <row r="1486" spans="1:4" ht="18" x14ac:dyDescent="0.35">
      <c r="A1486" s="69" t="s">
        <v>662</v>
      </c>
      <c r="B1486" s="58" t="str">
        <f>VLOOKUP(A1486,SectorTBL[],2,FALSE)</f>
        <v>MAN</v>
      </c>
      <c r="C1486" s="59">
        <v>33531</v>
      </c>
      <c r="D1486" s="63" t="s">
        <v>1473</v>
      </c>
    </row>
    <row r="1487" spans="1:4" ht="18" x14ac:dyDescent="0.35">
      <c r="A1487" s="69" t="s">
        <v>662</v>
      </c>
      <c r="B1487" s="58" t="str">
        <f>VLOOKUP(A1487,SectorTBL[],2,FALSE)</f>
        <v>MAN</v>
      </c>
      <c r="C1487" s="59">
        <v>33591</v>
      </c>
      <c r="D1487" s="63" t="s">
        <v>1479</v>
      </c>
    </row>
    <row r="1488" spans="1:4" ht="27" x14ac:dyDescent="0.35">
      <c r="A1488" s="69" t="s">
        <v>662</v>
      </c>
      <c r="B1488" s="58" t="str">
        <f>VLOOKUP(A1488,SectorTBL[],2,FALSE)</f>
        <v>MAN</v>
      </c>
      <c r="C1488" s="59">
        <v>33592</v>
      </c>
      <c r="D1488" s="63" t="s">
        <v>1482</v>
      </c>
    </row>
    <row r="1489" spans="1:4" ht="18" x14ac:dyDescent="0.35">
      <c r="A1489" s="69" t="s">
        <v>662</v>
      </c>
      <c r="B1489" s="58" t="str">
        <f>VLOOKUP(A1489,SectorTBL[],2,FALSE)</f>
        <v>MAN</v>
      </c>
      <c r="C1489" s="59">
        <v>33593</v>
      </c>
      <c r="D1489" s="63" t="s">
        <v>1485</v>
      </c>
    </row>
    <row r="1490" spans="1:4" ht="27" x14ac:dyDescent="0.35">
      <c r="A1490" s="69" t="s">
        <v>662</v>
      </c>
      <c r="B1490" s="58" t="str">
        <f>VLOOKUP(A1490,SectorTBL[],2,FALSE)</f>
        <v>MAN</v>
      </c>
      <c r="C1490" s="59">
        <v>33599</v>
      </c>
      <c r="D1490" s="63" t="s">
        <v>1488</v>
      </c>
    </row>
    <row r="1491" spans="1:4" ht="27" x14ac:dyDescent="0.35">
      <c r="A1491" s="69" t="s">
        <v>662</v>
      </c>
      <c r="B1491" s="58" t="str">
        <f>VLOOKUP(A1491,SectorTBL[],2,FALSE)</f>
        <v>MAN</v>
      </c>
      <c r="C1491" s="59">
        <v>33611</v>
      </c>
      <c r="D1491" s="63" t="s">
        <v>1493</v>
      </c>
    </row>
    <row r="1492" spans="1:4" ht="18" x14ac:dyDescent="0.35">
      <c r="A1492" s="69" t="s">
        <v>662</v>
      </c>
      <c r="B1492" s="58" t="str">
        <f>VLOOKUP(A1492,SectorTBL[],2,FALSE)</f>
        <v>MAN</v>
      </c>
      <c r="C1492" s="59">
        <v>33612</v>
      </c>
      <c r="D1492" s="63" t="s">
        <v>1496</v>
      </c>
    </row>
    <row r="1493" spans="1:4" ht="18" x14ac:dyDescent="0.35">
      <c r="A1493" s="69" t="s">
        <v>662</v>
      </c>
      <c r="B1493" s="58" t="str">
        <f>VLOOKUP(A1493,SectorTBL[],2,FALSE)</f>
        <v>MAN</v>
      </c>
      <c r="C1493" s="59">
        <v>33621</v>
      </c>
      <c r="D1493" s="63" t="s">
        <v>1499</v>
      </c>
    </row>
    <row r="1494" spans="1:4" ht="27" x14ac:dyDescent="0.35">
      <c r="A1494" s="69" t="s">
        <v>662</v>
      </c>
      <c r="B1494" s="58" t="str">
        <f>VLOOKUP(A1494,SectorTBL[],2,FALSE)</f>
        <v>MAN</v>
      </c>
      <c r="C1494" s="59">
        <v>33631</v>
      </c>
      <c r="D1494" s="63" t="s">
        <v>1505</v>
      </c>
    </row>
    <row r="1495" spans="1:4" ht="27" x14ac:dyDescent="0.35">
      <c r="A1495" s="69" t="s">
        <v>662</v>
      </c>
      <c r="B1495" s="58" t="str">
        <f>VLOOKUP(A1495,SectorTBL[],2,FALSE)</f>
        <v>MAN</v>
      </c>
      <c r="C1495" s="59">
        <v>33632</v>
      </c>
      <c r="D1495" s="63" t="s">
        <v>1507</v>
      </c>
    </row>
    <row r="1496" spans="1:4" ht="27" x14ac:dyDescent="0.35">
      <c r="A1496" s="69" t="s">
        <v>662</v>
      </c>
      <c r="B1496" s="58" t="str">
        <f>VLOOKUP(A1496,SectorTBL[],2,FALSE)</f>
        <v>MAN</v>
      </c>
      <c r="C1496" s="59">
        <v>33633</v>
      </c>
      <c r="D1496" s="63" t="s">
        <v>1509</v>
      </c>
    </row>
    <row r="1497" spans="1:4" ht="18" x14ac:dyDescent="0.35">
      <c r="A1497" s="69" t="s">
        <v>662</v>
      </c>
      <c r="B1497" s="58" t="str">
        <f>VLOOKUP(A1497,SectorTBL[],2,FALSE)</f>
        <v>MAN</v>
      </c>
      <c r="C1497" s="59">
        <v>33634</v>
      </c>
      <c r="D1497" s="63" t="s">
        <v>1511</v>
      </c>
    </row>
    <row r="1498" spans="1:4" ht="27" x14ac:dyDescent="0.35">
      <c r="A1498" s="69" t="s">
        <v>662</v>
      </c>
      <c r="B1498" s="58" t="str">
        <f>VLOOKUP(A1498,SectorTBL[],2,FALSE)</f>
        <v>MAN</v>
      </c>
      <c r="C1498" s="59">
        <v>33635</v>
      </c>
      <c r="D1498" s="63" t="s">
        <v>1513</v>
      </c>
    </row>
    <row r="1499" spans="1:4" ht="27" x14ac:dyDescent="0.35">
      <c r="A1499" s="69" t="s">
        <v>662</v>
      </c>
      <c r="B1499" s="58" t="str">
        <f>VLOOKUP(A1499,SectorTBL[],2,FALSE)</f>
        <v>MAN</v>
      </c>
      <c r="C1499" s="59">
        <v>33636</v>
      </c>
      <c r="D1499" s="63" t="s">
        <v>1515</v>
      </c>
    </row>
    <row r="1500" spans="1:4" ht="18" x14ac:dyDescent="0.35">
      <c r="A1500" s="69" t="s">
        <v>662</v>
      </c>
      <c r="B1500" s="58" t="str">
        <f>VLOOKUP(A1500,SectorTBL[],2,FALSE)</f>
        <v>MAN</v>
      </c>
      <c r="C1500" s="59">
        <v>33637</v>
      </c>
      <c r="D1500" s="63" t="s">
        <v>1517</v>
      </c>
    </row>
    <row r="1501" spans="1:4" ht="18" x14ac:dyDescent="0.35">
      <c r="A1501" s="69" t="s">
        <v>662</v>
      </c>
      <c r="B1501" s="58" t="str">
        <f>VLOOKUP(A1501,SectorTBL[],2,FALSE)</f>
        <v>MAN</v>
      </c>
      <c r="C1501" s="59">
        <v>33639</v>
      </c>
      <c r="D1501" s="63" t="s">
        <v>1519</v>
      </c>
    </row>
    <row r="1502" spans="1:4" ht="18" x14ac:dyDescent="0.35">
      <c r="A1502" s="69" t="s">
        <v>662</v>
      </c>
      <c r="B1502" s="58" t="str">
        <f>VLOOKUP(A1502,SectorTBL[],2,FALSE)</f>
        <v>MAN</v>
      </c>
      <c r="C1502" s="59">
        <v>33641</v>
      </c>
      <c r="D1502" s="63" t="s">
        <v>1522</v>
      </c>
    </row>
    <row r="1503" spans="1:4" ht="18" x14ac:dyDescent="0.35">
      <c r="A1503" s="69" t="s">
        <v>662</v>
      </c>
      <c r="B1503" s="58" t="str">
        <f>VLOOKUP(A1503,SectorTBL[],2,FALSE)</f>
        <v>MAN</v>
      </c>
      <c r="C1503" s="59">
        <v>33651</v>
      </c>
      <c r="D1503" s="63" t="s">
        <v>1530</v>
      </c>
    </row>
    <row r="1504" spans="1:4" ht="18" x14ac:dyDescent="0.35">
      <c r="A1504" s="69" t="s">
        <v>662</v>
      </c>
      <c r="B1504" s="58" t="str">
        <f>VLOOKUP(A1504,SectorTBL[],2,FALSE)</f>
        <v>MAN</v>
      </c>
      <c r="C1504" s="59">
        <v>33661</v>
      </c>
      <c r="D1504" s="63" t="s">
        <v>1533</v>
      </c>
    </row>
    <row r="1505" spans="1:4" ht="18" x14ac:dyDescent="0.35">
      <c r="A1505" s="69" t="s">
        <v>662</v>
      </c>
      <c r="B1505" s="58" t="str">
        <f>VLOOKUP(A1505,SectorTBL[],2,FALSE)</f>
        <v>MAN</v>
      </c>
      <c r="C1505" s="59">
        <v>33699</v>
      </c>
      <c r="D1505" s="63" t="s">
        <v>1537</v>
      </c>
    </row>
    <row r="1506" spans="1:4" ht="27" x14ac:dyDescent="0.35">
      <c r="A1506" s="69" t="s">
        <v>662</v>
      </c>
      <c r="B1506" s="58" t="str">
        <f>VLOOKUP(A1506,SectorTBL[],2,FALSE)</f>
        <v>MAN</v>
      </c>
      <c r="C1506" s="59">
        <v>33711</v>
      </c>
      <c r="D1506" s="63" t="s">
        <v>1543</v>
      </c>
    </row>
    <row r="1507" spans="1:4" ht="27" x14ac:dyDescent="0.35">
      <c r="A1507" s="69" t="s">
        <v>662</v>
      </c>
      <c r="B1507" s="58" t="str">
        <f>VLOOKUP(A1507,SectorTBL[],2,FALSE)</f>
        <v>MAN</v>
      </c>
      <c r="C1507" s="59">
        <v>33712</v>
      </c>
      <c r="D1507" s="63" t="s">
        <v>1545</v>
      </c>
    </row>
    <row r="1508" spans="1:4" ht="27" x14ac:dyDescent="0.35">
      <c r="A1508" s="69" t="s">
        <v>662</v>
      </c>
      <c r="B1508" s="58" t="str">
        <f>VLOOKUP(A1508,SectorTBL[],2,FALSE)</f>
        <v>MAN</v>
      </c>
      <c r="C1508" s="59">
        <v>33721</v>
      </c>
      <c r="D1508" s="63" t="s">
        <v>1552</v>
      </c>
    </row>
    <row r="1509" spans="1:4" ht="18" x14ac:dyDescent="0.35">
      <c r="A1509" s="69" t="s">
        <v>662</v>
      </c>
      <c r="B1509" s="58" t="str">
        <f>VLOOKUP(A1509,SectorTBL[],2,FALSE)</f>
        <v>MAN</v>
      </c>
      <c r="C1509" s="59">
        <v>33791</v>
      </c>
      <c r="D1509" s="63" t="s">
        <v>1558</v>
      </c>
    </row>
    <row r="1510" spans="1:4" ht="18" x14ac:dyDescent="0.35">
      <c r="A1510" s="69" t="s">
        <v>662</v>
      </c>
      <c r="B1510" s="58" t="str">
        <f>VLOOKUP(A1510,SectorTBL[],2,FALSE)</f>
        <v>MAN</v>
      </c>
      <c r="C1510" s="59">
        <v>33792</v>
      </c>
      <c r="D1510" s="63" t="s">
        <v>1560</v>
      </c>
    </row>
    <row r="1511" spans="1:4" ht="18" x14ac:dyDescent="0.35">
      <c r="A1511" s="69" t="s">
        <v>662</v>
      </c>
      <c r="B1511" s="58" t="str">
        <f>VLOOKUP(A1511,SectorTBL[],2,FALSE)</f>
        <v>MAN</v>
      </c>
      <c r="C1511" s="59">
        <v>33911</v>
      </c>
      <c r="D1511" s="63" t="s">
        <v>1564</v>
      </c>
    </row>
    <row r="1512" spans="1:4" ht="18" x14ac:dyDescent="0.35">
      <c r="A1512" s="69" t="s">
        <v>662</v>
      </c>
      <c r="B1512" s="58" t="str">
        <f>VLOOKUP(A1512,SectorTBL[],2,FALSE)</f>
        <v>MAN</v>
      </c>
      <c r="C1512" s="59">
        <v>33991</v>
      </c>
      <c r="D1512" s="63" t="s">
        <v>1571</v>
      </c>
    </row>
    <row r="1513" spans="1:4" ht="18" x14ac:dyDescent="0.35">
      <c r="A1513" s="69" t="s">
        <v>662</v>
      </c>
      <c r="B1513" s="58" t="str">
        <f>VLOOKUP(A1513,SectorTBL[],2,FALSE)</f>
        <v>MAN</v>
      </c>
      <c r="C1513" s="59">
        <v>33992</v>
      </c>
      <c r="D1513" s="63" t="s">
        <v>1573</v>
      </c>
    </row>
    <row r="1514" spans="1:4" ht="18" x14ac:dyDescent="0.35">
      <c r="A1514" s="69" t="s">
        <v>662</v>
      </c>
      <c r="B1514" s="58" t="str">
        <f>VLOOKUP(A1514,SectorTBL[],2,FALSE)</f>
        <v>MAN</v>
      </c>
      <c r="C1514" s="59">
        <v>33993</v>
      </c>
      <c r="D1514" s="63" t="s">
        <v>1575</v>
      </c>
    </row>
    <row r="1515" spans="1:4" ht="18" x14ac:dyDescent="0.35">
      <c r="A1515" s="69" t="s">
        <v>662</v>
      </c>
      <c r="B1515" s="58" t="str">
        <f>VLOOKUP(A1515,SectorTBL[],2,FALSE)</f>
        <v>MAN</v>
      </c>
      <c r="C1515" s="59">
        <v>33994</v>
      </c>
      <c r="D1515" s="63" t="s">
        <v>1577</v>
      </c>
    </row>
    <row r="1516" spans="1:4" ht="18" x14ac:dyDescent="0.35">
      <c r="A1516" s="69" t="s">
        <v>662</v>
      </c>
      <c r="B1516" s="58" t="str">
        <f>VLOOKUP(A1516,SectorTBL[],2,FALSE)</f>
        <v>MAN</v>
      </c>
      <c r="C1516" s="59">
        <v>33995</v>
      </c>
      <c r="D1516" s="63" t="s">
        <v>1579</v>
      </c>
    </row>
    <row r="1517" spans="1:4" ht="18" x14ac:dyDescent="0.35">
      <c r="A1517" s="69" t="s">
        <v>662</v>
      </c>
      <c r="B1517" s="58" t="str">
        <f>VLOOKUP(A1517,SectorTBL[],2,FALSE)</f>
        <v>MAN</v>
      </c>
      <c r="C1517" s="59">
        <v>33999</v>
      </c>
      <c r="D1517" s="63" t="s">
        <v>1581</v>
      </c>
    </row>
    <row r="1518" spans="1:4" ht="18" x14ac:dyDescent="0.35">
      <c r="A1518" s="69" t="s">
        <v>662</v>
      </c>
      <c r="B1518" s="58" t="str">
        <f>VLOOKUP(A1518,SectorTBL[],2,FALSE)</f>
        <v>MAN</v>
      </c>
      <c r="C1518" s="59">
        <v>311111</v>
      </c>
      <c r="D1518" s="59" t="s">
        <v>947</v>
      </c>
    </row>
    <row r="1519" spans="1:4" ht="18" x14ac:dyDescent="0.35">
      <c r="A1519" s="69" t="s">
        <v>662</v>
      </c>
      <c r="B1519" s="58" t="str">
        <f>VLOOKUP(A1519,SectorTBL[],2,FALSE)</f>
        <v>MAN</v>
      </c>
      <c r="C1519" s="59">
        <v>311119</v>
      </c>
      <c r="D1519" s="59" t="s">
        <v>948</v>
      </c>
    </row>
    <row r="1520" spans="1:4" ht="18" x14ac:dyDescent="0.35">
      <c r="A1520" s="69" t="s">
        <v>662</v>
      </c>
      <c r="B1520" s="58" t="str">
        <f>VLOOKUP(A1520,SectorTBL[],2,FALSE)</f>
        <v>MAN</v>
      </c>
      <c r="C1520" s="59">
        <v>311211</v>
      </c>
      <c r="D1520" s="59" t="s">
        <v>951</v>
      </c>
    </row>
    <row r="1521" spans="1:4" ht="18" x14ac:dyDescent="0.35">
      <c r="A1521" s="69" t="s">
        <v>662</v>
      </c>
      <c r="B1521" s="58" t="str">
        <f>VLOOKUP(A1521,SectorTBL[],2,FALSE)</f>
        <v>MAN</v>
      </c>
      <c r="C1521" s="59">
        <v>311212</v>
      </c>
      <c r="D1521" s="59" t="s">
        <v>952</v>
      </c>
    </row>
    <row r="1522" spans="1:4" ht="18" x14ac:dyDescent="0.35">
      <c r="A1522" s="69" t="s">
        <v>662</v>
      </c>
      <c r="B1522" s="58" t="str">
        <f>VLOOKUP(A1522,SectorTBL[],2,FALSE)</f>
        <v>MAN</v>
      </c>
      <c r="C1522" s="59">
        <v>311213</v>
      </c>
      <c r="D1522" s="59" t="s">
        <v>953</v>
      </c>
    </row>
    <row r="1523" spans="1:4" ht="18" x14ac:dyDescent="0.35">
      <c r="A1523" s="69" t="s">
        <v>662</v>
      </c>
      <c r="B1523" s="58" t="str">
        <f>VLOOKUP(A1523,SectorTBL[],2,FALSE)</f>
        <v>MAN</v>
      </c>
      <c r="C1523" s="59">
        <v>311221</v>
      </c>
      <c r="D1523" s="59" t="s">
        <v>955</v>
      </c>
    </row>
    <row r="1524" spans="1:4" ht="18" x14ac:dyDescent="0.35">
      <c r="A1524" s="69" t="s">
        <v>662</v>
      </c>
      <c r="B1524" s="58" t="str">
        <f>VLOOKUP(A1524,SectorTBL[],2,FALSE)</f>
        <v>MAN</v>
      </c>
      <c r="C1524" s="59">
        <v>311224</v>
      </c>
      <c r="D1524" s="63" t="s">
        <v>956</v>
      </c>
    </row>
    <row r="1525" spans="1:4" ht="18" x14ac:dyDescent="0.35">
      <c r="A1525" s="69" t="s">
        <v>662</v>
      </c>
      <c r="B1525" s="58" t="str">
        <f>VLOOKUP(A1525,SectorTBL[],2,FALSE)</f>
        <v>MAN</v>
      </c>
      <c r="C1525" s="59">
        <v>311225</v>
      </c>
      <c r="D1525" s="59" t="s">
        <v>957</v>
      </c>
    </row>
    <row r="1526" spans="1:4" ht="18" x14ac:dyDescent="0.35">
      <c r="A1526" s="69" t="s">
        <v>662</v>
      </c>
      <c r="B1526" s="58" t="str">
        <f>VLOOKUP(A1526,SectorTBL[],2,FALSE)</f>
        <v>MAN</v>
      </c>
      <c r="C1526" s="59">
        <v>311230</v>
      </c>
      <c r="D1526" s="63" t="s">
        <v>959</v>
      </c>
    </row>
    <row r="1527" spans="1:4" ht="18" x14ac:dyDescent="0.35">
      <c r="A1527" s="69" t="s">
        <v>662</v>
      </c>
      <c r="B1527" s="58" t="str">
        <f>VLOOKUP(A1527,SectorTBL[],2,FALSE)</f>
        <v>MAN</v>
      </c>
      <c r="C1527" s="59">
        <v>311313</v>
      </c>
      <c r="D1527" s="59" t="s">
        <v>962</v>
      </c>
    </row>
    <row r="1528" spans="1:4" ht="18" x14ac:dyDescent="0.35">
      <c r="A1528" s="69" t="s">
        <v>662</v>
      </c>
      <c r="B1528" s="58" t="str">
        <f>VLOOKUP(A1528,SectorTBL[],2,FALSE)</f>
        <v>MAN</v>
      </c>
      <c r="C1528" s="59">
        <v>311314</v>
      </c>
      <c r="D1528" s="59" t="s">
        <v>963</v>
      </c>
    </row>
    <row r="1529" spans="1:4" ht="18" x14ac:dyDescent="0.35">
      <c r="A1529" s="69" t="s">
        <v>662</v>
      </c>
      <c r="B1529" s="58" t="str">
        <f>VLOOKUP(A1529,SectorTBL[],2,FALSE)</f>
        <v>MAN</v>
      </c>
      <c r="C1529" s="59">
        <v>311340</v>
      </c>
      <c r="D1529" s="63" t="s">
        <v>965</v>
      </c>
    </row>
    <row r="1530" spans="1:4" ht="25" x14ac:dyDescent="0.35">
      <c r="A1530" s="69" t="s">
        <v>662</v>
      </c>
      <c r="B1530" s="58" t="str">
        <f>VLOOKUP(A1530,SectorTBL[],2,FALSE)</f>
        <v>MAN</v>
      </c>
      <c r="C1530" s="59">
        <v>311351</v>
      </c>
      <c r="D1530" s="63" t="s">
        <v>967</v>
      </c>
    </row>
    <row r="1531" spans="1:4" ht="25" x14ac:dyDescent="0.35">
      <c r="A1531" s="69" t="s">
        <v>662</v>
      </c>
      <c r="B1531" s="58" t="str">
        <f>VLOOKUP(A1531,SectorTBL[],2,FALSE)</f>
        <v>MAN</v>
      </c>
      <c r="C1531" s="59">
        <v>311352</v>
      </c>
      <c r="D1531" s="59" t="s">
        <v>968</v>
      </c>
    </row>
    <row r="1532" spans="1:4" ht="18" x14ac:dyDescent="0.35">
      <c r="A1532" s="69" t="s">
        <v>662</v>
      </c>
      <c r="B1532" s="58" t="str">
        <f>VLOOKUP(A1532,SectorTBL[],2,FALSE)</f>
        <v>MAN</v>
      </c>
      <c r="C1532" s="59">
        <v>311411</v>
      </c>
      <c r="D1532" s="59" t="s">
        <v>971</v>
      </c>
    </row>
    <row r="1533" spans="1:4" ht="18" x14ac:dyDescent="0.35">
      <c r="A1533" s="69" t="s">
        <v>662</v>
      </c>
      <c r="B1533" s="58" t="str">
        <f>VLOOKUP(A1533,SectorTBL[],2,FALSE)</f>
        <v>MAN</v>
      </c>
      <c r="C1533" s="59">
        <v>311412</v>
      </c>
      <c r="D1533" s="59" t="s">
        <v>972</v>
      </c>
    </row>
    <row r="1534" spans="1:4" ht="18" x14ac:dyDescent="0.35">
      <c r="A1534" s="69" t="s">
        <v>662</v>
      </c>
      <c r="B1534" s="58" t="str">
        <f>VLOOKUP(A1534,SectorTBL[],2,FALSE)</f>
        <v>MAN</v>
      </c>
      <c r="C1534" s="59">
        <v>311421</v>
      </c>
      <c r="D1534" s="59" t="s">
        <v>974</v>
      </c>
    </row>
    <row r="1535" spans="1:4" ht="18" x14ac:dyDescent="0.35">
      <c r="A1535" s="69" t="s">
        <v>662</v>
      </c>
      <c r="B1535" s="58" t="str">
        <f>VLOOKUP(A1535,SectorTBL[],2,FALSE)</f>
        <v>MAN</v>
      </c>
      <c r="C1535" s="59">
        <v>311422</v>
      </c>
      <c r="D1535" s="59" t="s">
        <v>975</v>
      </c>
    </row>
    <row r="1536" spans="1:4" ht="18" x14ac:dyDescent="0.35">
      <c r="A1536" s="69" t="s">
        <v>662</v>
      </c>
      <c r="B1536" s="58" t="str">
        <f>VLOOKUP(A1536,SectorTBL[],2,FALSE)</f>
        <v>MAN</v>
      </c>
      <c r="C1536" s="59">
        <v>311423</v>
      </c>
      <c r="D1536" s="59" t="s">
        <v>976</v>
      </c>
    </row>
    <row r="1537" spans="1:4" ht="18" x14ac:dyDescent="0.35">
      <c r="A1537" s="69" t="s">
        <v>662</v>
      </c>
      <c r="B1537" s="58" t="str">
        <f>VLOOKUP(A1537,SectorTBL[],2,FALSE)</f>
        <v>MAN</v>
      </c>
      <c r="C1537" s="59">
        <v>311511</v>
      </c>
      <c r="D1537" s="59" t="s">
        <v>979</v>
      </c>
    </row>
    <row r="1538" spans="1:4" ht="18" x14ac:dyDescent="0.35">
      <c r="A1538" s="69" t="s">
        <v>662</v>
      </c>
      <c r="B1538" s="58" t="str">
        <f>VLOOKUP(A1538,SectorTBL[],2,FALSE)</f>
        <v>MAN</v>
      </c>
      <c r="C1538" s="59">
        <v>311512</v>
      </c>
      <c r="D1538" s="59" t="s">
        <v>980</v>
      </c>
    </row>
    <row r="1539" spans="1:4" ht="18" x14ac:dyDescent="0.35">
      <c r="A1539" s="69" t="s">
        <v>662</v>
      </c>
      <c r="B1539" s="58" t="str">
        <f>VLOOKUP(A1539,SectorTBL[],2,FALSE)</f>
        <v>MAN</v>
      </c>
      <c r="C1539" s="59">
        <v>311513</v>
      </c>
      <c r="D1539" s="59" t="s">
        <v>981</v>
      </c>
    </row>
    <row r="1540" spans="1:4" ht="25" x14ac:dyDescent="0.35">
      <c r="A1540" s="69" t="s">
        <v>662</v>
      </c>
      <c r="B1540" s="58" t="str">
        <f>VLOOKUP(A1540,SectorTBL[],2,FALSE)</f>
        <v>MAN</v>
      </c>
      <c r="C1540" s="59">
        <v>311514</v>
      </c>
      <c r="D1540" s="59" t="s">
        <v>982</v>
      </c>
    </row>
    <row r="1541" spans="1:4" ht="18" x14ac:dyDescent="0.35">
      <c r="A1541" s="69" t="s">
        <v>662</v>
      </c>
      <c r="B1541" s="58" t="str">
        <f>VLOOKUP(A1541,SectorTBL[],2,FALSE)</f>
        <v>MAN</v>
      </c>
      <c r="C1541" s="59">
        <v>311520</v>
      </c>
      <c r="D1541" s="63" t="s">
        <v>984</v>
      </c>
    </row>
    <row r="1542" spans="1:4" ht="18" x14ac:dyDescent="0.35">
      <c r="A1542" s="69" t="s">
        <v>662</v>
      </c>
      <c r="B1542" s="58" t="str">
        <f>VLOOKUP(A1542,SectorTBL[],2,FALSE)</f>
        <v>MAN</v>
      </c>
      <c r="C1542" s="59">
        <v>311611</v>
      </c>
      <c r="D1542" s="59" t="s">
        <v>987</v>
      </c>
    </row>
    <row r="1543" spans="1:4" ht="18" x14ac:dyDescent="0.35">
      <c r="A1543" s="69" t="s">
        <v>662</v>
      </c>
      <c r="B1543" s="58" t="str">
        <f>VLOOKUP(A1543,SectorTBL[],2,FALSE)</f>
        <v>MAN</v>
      </c>
      <c r="C1543" s="59">
        <v>311612</v>
      </c>
      <c r="D1543" s="59" t="s">
        <v>988</v>
      </c>
    </row>
    <row r="1544" spans="1:4" ht="18" x14ac:dyDescent="0.35">
      <c r="A1544" s="69" t="s">
        <v>662</v>
      </c>
      <c r="B1544" s="58" t="str">
        <f>VLOOKUP(A1544,SectorTBL[],2,FALSE)</f>
        <v>MAN</v>
      </c>
      <c r="C1544" s="59">
        <v>311613</v>
      </c>
      <c r="D1544" s="59" t="s">
        <v>989</v>
      </c>
    </row>
    <row r="1545" spans="1:4" ht="18" x14ac:dyDescent="0.35">
      <c r="A1545" s="69" t="s">
        <v>662</v>
      </c>
      <c r="B1545" s="58" t="str">
        <f>VLOOKUP(A1545,SectorTBL[],2,FALSE)</f>
        <v>MAN</v>
      </c>
      <c r="C1545" s="59">
        <v>311615</v>
      </c>
      <c r="D1545" s="59" t="s">
        <v>990</v>
      </c>
    </row>
    <row r="1546" spans="1:4" ht="18" x14ac:dyDescent="0.35">
      <c r="A1546" s="69" t="s">
        <v>662</v>
      </c>
      <c r="B1546" s="58" t="str">
        <f>VLOOKUP(A1546,SectorTBL[],2,FALSE)</f>
        <v>MAN</v>
      </c>
      <c r="C1546" s="59">
        <v>311710</v>
      </c>
      <c r="D1546" s="63" t="s">
        <v>993</v>
      </c>
    </row>
    <row r="1547" spans="1:4" ht="18" x14ac:dyDescent="0.35">
      <c r="A1547" s="69" t="s">
        <v>662</v>
      </c>
      <c r="B1547" s="58" t="str">
        <f>VLOOKUP(A1547,SectorTBL[],2,FALSE)</f>
        <v>MAN</v>
      </c>
      <c r="C1547" s="59">
        <v>311811</v>
      </c>
      <c r="D1547" s="59" t="s">
        <v>996</v>
      </c>
    </row>
    <row r="1548" spans="1:4" ht="18" x14ac:dyDescent="0.35">
      <c r="A1548" s="69" t="s">
        <v>662</v>
      </c>
      <c r="B1548" s="58" t="str">
        <f>VLOOKUP(A1548,SectorTBL[],2,FALSE)</f>
        <v>MAN</v>
      </c>
      <c r="C1548" s="59">
        <v>311812</v>
      </c>
      <c r="D1548" s="59" t="s">
        <v>997</v>
      </c>
    </row>
    <row r="1549" spans="1:4" ht="25" x14ac:dyDescent="0.35">
      <c r="A1549" s="69" t="s">
        <v>662</v>
      </c>
      <c r="B1549" s="58" t="str">
        <f>VLOOKUP(A1549,SectorTBL[],2,FALSE)</f>
        <v>MAN</v>
      </c>
      <c r="C1549" s="59">
        <v>311813</v>
      </c>
      <c r="D1549" s="59" t="s">
        <v>998</v>
      </c>
    </row>
    <row r="1550" spans="1:4" ht="18" x14ac:dyDescent="0.35">
      <c r="A1550" s="69" t="s">
        <v>662</v>
      </c>
      <c r="B1550" s="58" t="str">
        <f>VLOOKUP(A1550,SectorTBL[],2,FALSE)</f>
        <v>MAN</v>
      </c>
      <c r="C1550" s="59">
        <v>311821</v>
      </c>
      <c r="D1550" s="59" t="s">
        <v>1000</v>
      </c>
    </row>
    <row r="1551" spans="1:4" ht="25" x14ac:dyDescent="0.35">
      <c r="A1551" s="69" t="s">
        <v>662</v>
      </c>
      <c r="B1551" s="58" t="str">
        <f>VLOOKUP(A1551,SectorTBL[],2,FALSE)</f>
        <v>MAN</v>
      </c>
      <c r="C1551" s="59">
        <v>311824</v>
      </c>
      <c r="D1551" s="59" t="s">
        <v>1001</v>
      </c>
    </row>
    <row r="1552" spans="1:4" ht="18" x14ac:dyDescent="0.35">
      <c r="A1552" s="69" t="s">
        <v>662</v>
      </c>
      <c r="B1552" s="58" t="str">
        <f>VLOOKUP(A1552,SectorTBL[],2,FALSE)</f>
        <v>MAN</v>
      </c>
      <c r="C1552" s="59">
        <v>311830</v>
      </c>
      <c r="D1552" s="63" t="s">
        <v>1003</v>
      </c>
    </row>
    <row r="1553" spans="1:4" ht="18" x14ac:dyDescent="0.35">
      <c r="A1553" s="69" t="s">
        <v>662</v>
      </c>
      <c r="B1553" s="58" t="str">
        <f>VLOOKUP(A1553,SectorTBL[],2,FALSE)</f>
        <v>MAN</v>
      </c>
      <c r="C1553" s="59">
        <v>311911</v>
      </c>
      <c r="D1553" s="59" t="s">
        <v>1006</v>
      </c>
    </row>
    <row r="1554" spans="1:4" ht="18" x14ac:dyDescent="0.35">
      <c r="A1554" s="69" t="s">
        <v>662</v>
      </c>
      <c r="B1554" s="58" t="str">
        <f>VLOOKUP(A1554,SectorTBL[],2,FALSE)</f>
        <v>MAN</v>
      </c>
      <c r="C1554" s="59">
        <v>311919</v>
      </c>
      <c r="D1554" s="59" t="s">
        <v>1007</v>
      </c>
    </row>
    <row r="1555" spans="1:4" ht="18" x14ac:dyDescent="0.35">
      <c r="A1555" s="69" t="s">
        <v>662</v>
      </c>
      <c r="B1555" s="58" t="str">
        <f>VLOOKUP(A1555,SectorTBL[],2,FALSE)</f>
        <v>MAN</v>
      </c>
      <c r="C1555" s="59">
        <v>311920</v>
      </c>
      <c r="D1555" s="59" t="s">
        <v>1009</v>
      </c>
    </row>
    <row r="1556" spans="1:4" ht="18" x14ac:dyDescent="0.35">
      <c r="A1556" s="69" t="s">
        <v>662</v>
      </c>
      <c r="B1556" s="58" t="str">
        <f>VLOOKUP(A1556,SectorTBL[],2,FALSE)</f>
        <v>MAN</v>
      </c>
      <c r="C1556" s="59">
        <v>311930</v>
      </c>
      <c r="D1556" s="63" t="s">
        <v>1011</v>
      </c>
    </row>
    <row r="1557" spans="1:4" ht="25" x14ac:dyDescent="0.35">
      <c r="A1557" s="69" t="s">
        <v>662</v>
      </c>
      <c r="B1557" s="58" t="str">
        <f>VLOOKUP(A1557,SectorTBL[],2,FALSE)</f>
        <v>MAN</v>
      </c>
      <c r="C1557" s="59">
        <v>311941</v>
      </c>
      <c r="D1557" s="59" t="s">
        <v>1013</v>
      </c>
    </row>
    <row r="1558" spans="1:4" ht="18" x14ac:dyDescent="0.35">
      <c r="A1558" s="69" t="s">
        <v>662</v>
      </c>
      <c r="B1558" s="58" t="str">
        <f>VLOOKUP(A1558,SectorTBL[],2,FALSE)</f>
        <v>MAN</v>
      </c>
      <c r="C1558" s="59">
        <v>311942</v>
      </c>
      <c r="D1558" s="59" t="s">
        <v>1014</v>
      </c>
    </row>
    <row r="1559" spans="1:4" ht="18" x14ac:dyDescent="0.35">
      <c r="A1559" s="69" t="s">
        <v>662</v>
      </c>
      <c r="B1559" s="58" t="str">
        <f>VLOOKUP(A1559,SectorTBL[],2,FALSE)</f>
        <v>MAN</v>
      </c>
      <c r="C1559" s="59">
        <v>311991</v>
      </c>
      <c r="D1559" s="59" t="s">
        <v>1016</v>
      </c>
    </row>
    <row r="1560" spans="1:4" ht="18" x14ac:dyDescent="0.35">
      <c r="A1560" s="69" t="s">
        <v>662</v>
      </c>
      <c r="B1560" s="58" t="str">
        <f>VLOOKUP(A1560,SectorTBL[],2,FALSE)</f>
        <v>MAN</v>
      </c>
      <c r="C1560" s="59">
        <v>311999</v>
      </c>
      <c r="D1560" s="63" t="s">
        <v>1017</v>
      </c>
    </row>
    <row r="1561" spans="1:4" ht="18" x14ac:dyDescent="0.35">
      <c r="A1561" s="69" t="s">
        <v>662</v>
      </c>
      <c r="B1561" s="58" t="str">
        <f>VLOOKUP(A1561,SectorTBL[],2,FALSE)</f>
        <v>MAN</v>
      </c>
      <c r="C1561" s="59">
        <v>312111</v>
      </c>
      <c r="D1561" s="59" t="s">
        <v>1021</v>
      </c>
    </row>
    <row r="1562" spans="1:4" ht="18" x14ac:dyDescent="0.35">
      <c r="A1562" s="69" t="s">
        <v>662</v>
      </c>
      <c r="B1562" s="58" t="str">
        <f>VLOOKUP(A1562,SectorTBL[],2,FALSE)</f>
        <v>MAN</v>
      </c>
      <c r="C1562" s="59">
        <v>312112</v>
      </c>
      <c r="D1562" s="59" t="s">
        <v>1022</v>
      </c>
    </row>
    <row r="1563" spans="1:4" ht="18" x14ac:dyDescent="0.35">
      <c r="A1563" s="69" t="s">
        <v>662</v>
      </c>
      <c r="B1563" s="58" t="str">
        <f>VLOOKUP(A1563,SectorTBL[],2,FALSE)</f>
        <v>MAN</v>
      </c>
      <c r="C1563" s="59">
        <v>312113</v>
      </c>
      <c r="D1563" s="59" t="s">
        <v>1023</v>
      </c>
    </row>
    <row r="1564" spans="1:4" ht="18" x14ac:dyDescent="0.35">
      <c r="A1564" s="69" t="s">
        <v>662</v>
      </c>
      <c r="B1564" s="58" t="str">
        <f>VLOOKUP(A1564,SectorTBL[],2,FALSE)</f>
        <v>MAN</v>
      </c>
      <c r="C1564" s="59">
        <v>312120</v>
      </c>
      <c r="D1564" s="63" t="s">
        <v>1025</v>
      </c>
    </row>
    <row r="1565" spans="1:4" ht="18" x14ac:dyDescent="0.35">
      <c r="A1565" s="69" t="s">
        <v>662</v>
      </c>
      <c r="B1565" s="58" t="str">
        <f>VLOOKUP(A1565,SectorTBL[],2,FALSE)</f>
        <v>MAN</v>
      </c>
      <c r="C1565" s="59">
        <v>312130</v>
      </c>
      <c r="D1565" s="59" t="s">
        <v>1027</v>
      </c>
    </row>
    <row r="1566" spans="1:4" ht="18" x14ac:dyDescent="0.35">
      <c r="A1566" s="69" t="s">
        <v>662</v>
      </c>
      <c r="B1566" s="58" t="str">
        <f>VLOOKUP(A1566,SectorTBL[],2,FALSE)</f>
        <v>MAN</v>
      </c>
      <c r="C1566" s="59">
        <v>312140</v>
      </c>
      <c r="D1566" s="59" t="s">
        <v>1029</v>
      </c>
    </row>
    <row r="1567" spans="1:4" ht="18" x14ac:dyDescent="0.35">
      <c r="A1567" s="69" t="s">
        <v>662</v>
      </c>
      <c r="B1567" s="58" t="str">
        <f>VLOOKUP(A1567,SectorTBL[],2,FALSE)</f>
        <v>MAN</v>
      </c>
      <c r="C1567" s="59">
        <v>312230</v>
      </c>
      <c r="D1567" s="59" t="s">
        <v>1032</v>
      </c>
    </row>
    <row r="1568" spans="1:4" ht="18" x14ac:dyDescent="0.35">
      <c r="A1568" s="69" t="s">
        <v>662</v>
      </c>
      <c r="B1568" s="58" t="str">
        <f>VLOOKUP(A1568,SectorTBL[],2,FALSE)</f>
        <v>MAN</v>
      </c>
      <c r="C1568" s="59">
        <v>313110</v>
      </c>
      <c r="D1568" s="63" t="s">
        <v>1036</v>
      </c>
    </row>
    <row r="1569" spans="1:4" ht="18" x14ac:dyDescent="0.35">
      <c r="A1569" s="69" t="s">
        <v>662</v>
      </c>
      <c r="B1569" s="58" t="str">
        <f>VLOOKUP(A1569,SectorTBL[],2,FALSE)</f>
        <v>MAN</v>
      </c>
      <c r="C1569" s="59">
        <v>313210</v>
      </c>
      <c r="D1569" s="63" t="s">
        <v>1039</v>
      </c>
    </row>
    <row r="1570" spans="1:4" ht="25" x14ac:dyDescent="0.35">
      <c r="A1570" s="69" t="s">
        <v>662</v>
      </c>
      <c r="B1570" s="58" t="str">
        <f>VLOOKUP(A1570,SectorTBL[],2,FALSE)</f>
        <v>MAN</v>
      </c>
      <c r="C1570" s="59">
        <v>313220</v>
      </c>
      <c r="D1570" s="63" t="s">
        <v>1041</v>
      </c>
    </row>
    <row r="1571" spans="1:4" ht="18" x14ac:dyDescent="0.35">
      <c r="A1571" s="69" t="s">
        <v>662</v>
      </c>
      <c r="B1571" s="58" t="str">
        <f>VLOOKUP(A1571,SectorTBL[],2,FALSE)</f>
        <v>MAN</v>
      </c>
      <c r="C1571" s="59">
        <v>313230</v>
      </c>
      <c r="D1571" s="63" t="s">
        <v>1043</v>
      </c>
    </row>
    <row r="1572" spans="1:4" ht="18" x14ac:dyDescent="0.35">
      <c r="A1572" s="69" t="s">
        <v>662</v>
      </c>
      <c r="B1572" s="58" t="str">
        <f>VLOOKUP(A1572,SectorTBL[],2,FALSE)</f>
        <v>MAN</v>
      </c>
      <c r="C1572" s="59">
        <v>313240</v>
      </c>
      <c r="D1572" s="63" t="s">
        <v>1045</v>
      </c>
    </row>
    <row r="1573" spans="1:4" ht="18" x14ac:dyDescent="0.35">
      <c r="A1573" s="69" t="s">
        <v>662</v>
      </c>
      <c r="B1573" s="58" t="str">
        <f>VLOOKUP(A1573,SectorTBL[],2,FALSE)</f>
        <v>MAN</v>
      </c>
      <c r="C1573" s="59">
        <v>313310</v>
      </c>
      <c r="D1573" s="63" t="s">
        <v>1048</v>
      </c>
    </row>
    <row r="1574" spans="1:4" ht="18" x14ac:dyDescent="0.35">
      <c r="A1574" s="69" t="s">
        <v>662</v>
      </c>
      <c r="B1574" s="58" t="str">
        <f>VLOOKUP(A1574,SectorTBL[],2,FALSE)</f>
        <v>MAN</v>
      </c>
      <c r="C1574" s="59">
        <v>313320</v>
      </c>
      <c r="D1574" s="63" t="s">
        <v>1050</v>
      </c>
    </row>
    <row r="1575" spans="1:4" ht="18" x14ac:dyDescent="0.35">
      <c r="A1575" s="69" t="s">
        <v>662</v>
      </c>
      <c r="B1575" s="58" t="str">
        <f>VLOOKUP(A1575,SectorTBL[],2,FALSE)</f>
        <v>MAN</v>
      </c>
      <c r="C1575" s="59">
        <v>314110</v>
      </c>
      <c r="D1575" s="63" t="s">
        <v>1054</v>
      </c>
    </row>
    <row r="1576" spans="1:4" ht="18" x14ac:dyDescent="0.35">
      <c r="A1576" s="69" t="s">
        <v>662</v>
      </c>
      <c r="B1576" s="58" t="str">
        <f>VLOOKUP(A1576,SectorTBL[],2,FALSE)</f>
        <v>MAN</v>
      </c>
      <c r="C1576" s="59">
        <v>314120</v>
      </c>
      <c r="D1576" s="63" t="s">
        <v>1056</v>
      </c>
    </row>
    <row r="1577" spans="1:4" ht="18" x14ac:dyDescent="0.35">
      <c r="A1577" s="69" t="s">
        <v>662</v>
      </c>
      <c r="B1577" s="58" t="str">
        <f>VLOOKUP(A1577,SectorTBL[],2,FALSE)</f>
        <v>MAN</v>
      </c>
      <c r="C1577" s="59">
        <v>314910</v>
      </c>
      <c r="D1577" s="59" t="s">
        <v>1059</v>
      </c>
    </row>
    <row r="1578" spans="1:4" ht="25" x14ac:dyDescent="0.35">
      <c r="A1578" s="69" t="s">
        <v>662</v>
      </c>
      <c r="B1578" s="58" t="str">
        <f>VLOOKUP(A1578,SectorTBL[],2,FALSE)</f>
        <v>MAN</v>
      </c>
      <c r="C1578" s="59">
        <v>314994</v>
      </c>
      <c r="D1578" s="59" t="s">
        <v>1061</v>
      </c>
    </row>
    <row r="1579" spans="1:4" ht="18" x14ac:dyDescent="0.35">
      <c r="A1579" s="69" t="s">
        <v>662</v>
      </c>
      <c r="B1579" s="58" t="str">
        <f>VLOOKUP(A1579,SectorTBL[],2,FALSE)</f>
        <v>MAN</v>
      </c>
      <c r="C1579" s="59">
        <v>314999</v>
      </c>
      <c r="D1579" s="63" t="s">
        <v>1062</v>
      </c>
    </row>
    <row r="1580" spans="1:4" ht="18" x14ac:dyDescent="0.35">
      <c r="A1580" s="69" t="s">
        <v>662</v>
      </c>
      <c r="B1580" s="58" t="str">
        <f>VLOOKUP(A1580,SectorTBL[],2,FALSE)</f>
        <v>MAN</v>
      </c>
      <c r="C1580" s="59">
        <v>315110</v>
      </c>
      <c r="D1580" s="63" t="s">
        <v>1066</v>
      </c>
    </row>
    <row r="1581" spans="1:4" ht="18" x14ac:dyDescent="0.35">
      <c r="A1581" s="69" t="s">
        <v>662</v>
      </c>
      <c r="B1581" s="58" t="str">
        <f>VLOOKUP(A1581,SectorTBL[],2,FALSE)</f>
        <v>MAN</v>
      </c>
      <c r="C1581" s="59">
        <v>315190</v>
      </c>
      <c r="D1581" s="59" t="s">
        <v>1068</v>
      </c>
    </row>
    <row r="1582" spans="1:4" ht="18" x14ac:dyDescent="0.35">
      <c r="A1582" s="69" t="s">
        <v>662</v>
      </c>
      <c r="B1582" s="58" t="str">
        <f>VLOOKUP(A1582,SectorTBL[],2,FALSE)</f>
        <v>MAN</v>
      </c>
      <c r="C1582" s="59">
        <v>315210</v>
      </c>
      <c r="D1582" s="59" t="s">
        <v>1070</v>
      </c>
    </row>
    <row r="1583" spans="1:4" ht="25" x14ac:dyDescent="0.35">
      <c r="A1583" s="69" t="s">
        <v>662</v>
      </c>
      <c r="B1583" s="58" t="str">
        <f>VLOOKUP(A1583,SectorTBL[],2,FALSE)</f>
        <v>MAN</v>
      </c>
      <c r="C1583" s="59">
        <v>315220</v>
      </c>
      <c r="D1583" s="59" t="s">
        <v>1071</v>
      </c>
    </row>
    <row r="1584" spans="1:4" ht="25" x14ac:dyDescent="0.35">
      <c r="A1584" s="69" t="s">
        <v>662</v>
      </c>
      <c r="B1584" s="58" t="str">
        <f>VLOOKUP(A1584,SectorTBL[],2,FALSE)</f>
        <v>MAN</v>
      </c>
      <c r="C1584" s="59">
        <v>315240</v>
      </c>
      <c r="D1584" s="59" t="s">
        <v>1073</v>
      </c>
    </row>
    <row r="1585" spans="1:4" ht="18" x14ac:dyDescent="0.35">
      <c r="A1585" s="69" t="s">
        <v>662</v>
      </c>
      <c r="B1585" s="58" t="str">
        <f>VLOOKUP(A1585,SectorTBL[],2,FALSE)</f>
        <v>MAN</v>
      </c>
      <c r="C1585" s="59">
        <v>315280</v>
      </c>
      <c r="D1585" s="59" t="s">
        <v>1074</v>
      </c>
    </row>
    <row r="1586" spans="1:4" ht="25" x14ac:dyDescent="0.35">
      <c r="A1586" s="69" t="s">
        <v>662</v>
      </c>
      <c r="B1586" s="58" t="str">
        <f>VLOOKUP(A1586,SectorTBL[],2,FALSE)</f>
        <v>MAN</v>
      </c>
      <c r="C1586" s="59">
        <v>315990</v>
      </c>
      <c r="D1586" s="59" t="s">
        <v>1077</v>
      </c>
    </row>
    <row r="1587" spans="1:4" ht="18" x14ac:dyDescent="0.35">
      <c r="A1587" s="69" t="s">
        <v>662</v>
      </c>
      <c r="B1587" s="58" t="str">
        <f>VLOOKUP(A1587,SectorTBL[],2,FALSE)</f>
        <v>MAN</v>
      </c>
      <c r="C1587" s="59">
        <v>316110</v>
      </c>
      <c r="D1587" s="63" t="s">
        <v>1081</v>
      </c>
    </row>
    <row r="1588" spans="1:4" ht="18" x14ac:dyDescent="0.35">
      <c r="A1588" s="69" t="s">
        <v>662</v>
      </c>
      <c r="B1588" s="58" t="str">
        <f>VLOOKUP(A1588,SectorTBL[],2,FALSE)</f>
        <v>MAN</v>
      </c>
      <c r="C1588" s="59">
        <v>316210</v>
      </c>
      <c r="D1588" s="59" t="s">
        <v>1084</v>
      </c>
    </row>
    <row r="1589" spans="1:4" ht="18" x14ac:dyDescent="0.35">
      <c r="A1589" s="69" t="s">
        <v>662</v>
      </c>
      <c r="B1589" s="58" t="str">
        <f>VLOOKUP(A1589,SectorTBL[],2,FALSE)</f>
        <v>MAN</v>
      </c>
      <c r="C1589" s="59">
        <v>316992</v>
      </c>
      <c r="D1589" s="59" t="s">
        <v>1087</v>
      </c>
    </row>
    <row r="1590" spans="1:4" ht="25" x14ac:dyDescent="0.35">
      <c r="A1590" s="69" t="s">
        <v>662</v>
      </c>
      <c r="B1590" s="58" t="str">
        <f>VLOOKUP(A1590,SectorTBL[],2,FALSE)</f>
        <v>MAN</v>
      </c>
      <c r="C1590" s="59">
        <v>316998</v>
      </c>
      <c r="D1590" s="59" t="s">
        <v>1088</v>
      </c>
    </row>
    <row r="1591" spans="1:4" ht="18" x14ac:dyDescent="0.35">
      <c r="A1591" s="69" t="s">
        <v>662</v>
      </c>
      <c r="B1591" s="58" t="str">
        <f>VLOOKUP(A1591,SectorTBL[],2,FALSE)</f>
        <v>MAN</v>
      </c>
      <c r="C1591" s="59">
        <v>321113</v>
      </c>
      <c r="D1591" s="59" t="s">
        <v>1092</v>
      </c>
    </row>
    <row r="1592" spans="1:4" ht="18" x14ac:dyDescent="0.35">
      <c r="A1592" s="69" t="s">
        <v>662</v>
      </c>
      <c r="B1592" s="58" t="str">
        <f>VLOOKUP(A1592,SectorTBL[],2,FALSE)</f>
        <v>MAN</v>
      </c>
      <c r="C1592" s="59">
        <v>321114</v>
      </c>
      <c r="D1592" s="59" t="s">
        <v>1093</v>
      </c>
    </row>
    <row r="1593" spans="1:4" ht="18" x14ac:dyDescent="0.35">
      <c r="A1593" s="69" t="s">
        <v>662</v>
      </c>
      <c r="B1593" s="58" t="str">
        <f>VLOOKUP(A1593,SectorTBL[],2,FALSE)</f>
        <v>MAN</v>
      </c>
      <c r="C1593" s="59">
        <v>321211</v>
      </c>
      <c r="D1593" s="59" t="s">
        <v>1096</v>
      </c>
    </row>
    <row r="1594" spans="1:4" ht="18" x14ac:dyDescent="0.35">
      <c r="A1594" s="69" t="s">
        <v>662</v>
      </c>
      <c r="B1594" s="58" t="str">
        <f>VLOOKUP(A1594,SectorTBL[],2,FALSE)</f>
        <v>MAN</v>
      </c>
      <c r="C1594" s="59">
        <v>321212</v>
      </c>
      <c r="D1594" s="59" t="s">
        <v>1097</v>
      </c>
    </row>
    <row r="1595" spans="1:4" ht="25" x14ac:dyDescent="0.35">
      <c r="A1595" s="69" t="s">
        <v>662</v>
      </c>
      <c r="B1595" s="58" t="str">
        <f>VLOOKUP(A1595,SectorTBL[],2,FALSE)</f>
        <v>MAN</v>
      </c>
      <c r="C1595" s="59">
        <v>321213</v>
      </c>
      <c r="D1595" s="63" t="s">
        <v>1098</v>
      </c>
    </row>
    <row r="1596" spans="1:4" ht="18" x14ac:dyDescent="0.35">
      <c r="A1596" s="69" t="s">
        <v>662</v>
      </c>
      <c r="B1596" s="58" t="str">
        <f>VLOOKUP(A1596,SectorTBL[],2,FALSE)</f>
        <v>MAN</v>
      </c>
      <c r="C1596" s="59">
        <v>321214</v>
      </c>
      <c r="D1596" s="63" t="s">
        <v>1099</v>
      </c>
    </row>
    <row r="1597" spans="1:4" ht="18" x14ac:dyDescent="0.35">
      <c r="A1597" s="69" t="s">
        <v>662</v>
      </c>
      <c r="B1597" s="58" t="str">
        <f>VLOOKUP(A1597,SectorTBL[],2,FALSE)</f>
        <v>MAN</v>
      </c>
      <c r="C1597" s="59">
        <v>321219</v>
      </c>
      <c r="D1597" s="59" t="s">
        <v>1100</v>
      </c>
    </row>
    <row r="1598" spans="1:4" ht="18" x14ac:dyDescent="0.35">
      <c r="A1598" s="69" t="s">
        <v>662</v>
      </c>
      <c r="B1598" s="58" t="str">
        <f>VLOOKUP(A1598,SectorTBL[],2,FALSE)</f>
        <v>MAN</v>
      </c>
      <c r="C1598" s="59">
        <v>321911</v>
      </c>
      <c r="D1598" s="59" t="s">
        <v>1103</v>
      </c>
    </row>
    <row r="1599" spans="1:4" ht="18" x14ac:dyDescent="0.35">
      <c r="A1599" s="69" t="s">
        <v>662</v>
      </c>
      <c r="B1599" s="58" t="str">
        <f>VLOOKUP(A1599,SectorTBL[],2,FALSE)</f>
        <v>MAN</v>
      </c>
      <c r="C1599" s="59">
        <v>321912</v>
      </c>
      <c r="D1599" s="59" t="s">
        <v>1104</v>
      </c>
    </row>
    <row r="1600" spans="1:4" ht="18" x14ac:dyDescent="0.35">
      <c r="A1600" s="69" t="s">
        <v>662</v>
      </c>
      <c r="B1600" s="58" t="str">
        <f>VLOOKUP(A1600,SectorTBL[],2,FALSE)</f>
        <v>MAN</v>
      </c>
      <c r="C1600" s="59">
        <v>321918</v>
      </c>
      <c r="D1600" s="59" t="s">
        <v>1105</v>
      </c>
    </row>
    <row r="1601" spans="1:4" ht="18" x14ac:dyDescent="0.35">
      <c r="A1601" s="69" t="s">
        <v>662</v>
      </c>
      <c r="B1601" s="58" t="str">
        <f>VLOOKUP(A1601,SectorTBL[],2,FALSE)</f>
        <v>MAN</v>
      </c>
      <c r="C1601" s="59">
        <v>321920</v>
      </c>
      <c r="D1601" s="63" t="s">
        <v>1107</v>
      </c>
    </row>
    <row r="1602" spans="1:4" ht="25" x14ac:dyDescent="0.35">
      <c r="A1602" s="69" t="s">
        <v>662</v>
      </c>
      <c r="B1602" s="58" t="str">
        <f>VLOOKUP(A1602,SectorTBL[],2,FALSE)</f>
        <v>MAN</v>
      </c>
      <c r="C1602" s="59">
        <v>321991</v>
      </c>
      <c r="D1602" s="59" t="s">
        <v>1109</v>
      </c>
    </row>
    <row r="1603" spans="1:4" ht="18" x14ac:dyDescent="0.35">
      <c r="A1603" s="69" t="s">
        <v>662</v>
      </c>
      <c r="B1603" s="58" t="str">
        <f>VLOOKUP(A1603,SectorTBL[],2,FALSE)</f>
        <v>MAN</v>
      </c>
      <c r="C1603" s="59">
        <v>321992</v>
      </c>
      <c r="D1603" s="59" t="s">
        <v>1110</v>
      </c>
    </row>
    <row r="1604" spans="1:4" ht="25" x14ac:dyDescent="0.35">
      <c r="A1604" s="69" t="s">
        <v>662</v>
      </c>
      <c r="B1604" s="58" t="str">
        <f>VLOOKUP(A1604,SectorTBL[],2,FALSE)</f>
        <v>MAN</v>
      </c>
      <c r="C1604" s="59">
        <v>321999</v>
      </c>
      <c r="D1604" s="59" t="s">
        <v>1111</v>
      </c>
    </row>
    <row r="1605" spans="1:4" ht="18" x14ac:dyDescent="0.35">
      <c r="A1605" s="69" t="s">
        <v>662</v>
      </c>
      <c r="B1605" s="58" t="str">
        <f>VLOOKUP(A1605,SectorTBL[],2,FALSE)</f>
        <v>MAN</v>
      </c>
      <c r="C1605" s="59">
        <v>322110</v>
      </c>
      <c r="D1605" s="59" t="s">
        <v>1115</v>
      </c>
    </row>
    <row r="1606" spans="1:4" ht="18" x14ac:dyDescent="0.35">
      <c r="A1606" s="69" t="s">
        <v>662</v>
      </c>
      <c r="B1606" s="58" t="str">
        <f>VLOOKUP(A1606,SectorTBL[],2,FALSE)</f>
        <v>MAN</v>
      </c>
      <c r="C1606" s="59">
        <v>322121</v>
      </c>
      <c r="D1606" s="59" t="s">
        <v>1117</v>
      </c>
    </row>
    <row r="1607" spans="1:4" ht="18" x14ac:dyDescent="0.35">
      <c r="A1607" s="69" t="s">
        <v>662</v>
      </c>
      <c r="B1607" s="58" t="str">
        <f>VLOOKUP(A1607,SectorTBL[],2,FALSE)</f>
        <v>MAN</v>
      </c>
      <c r="C1607" s="59">
        <v>322122</v>
      </c>
      <c r="D1607" s="59" t="s">
        <v>1118</v>
      </c>
    </row>
    <row r="1608" spans="1:4" ht="18" x14ac:dyDescent="0.35">
      <c r="A1608" s="69" t="s">
        <v>662</v>
      </c>
      <c r="B1608" s="58" t="str">
        <f>VLOOKUP(A1608,SectorTBL[],2,FALSE)</f>
        <v>MAN</v>
      </c>
      <c r="C1608" s="59">
        <v>322130</v>
      </c>
      <c r="D1608" s="59" t="s">
        <v>1120</v>
      </c>
    </row>
    <row r="1609" spans="1:4" ht="18" x14ac:dyDescent="0.35">
      <c r="A1609" s="69" t="s">
        <v>662</v>
      </c>
      <c r="B1609" s="58" t="str">
        <f>VLOOKUP(A1609,SectorTBL[],2,FALSE)</f>
        <v>MAN</v>
      </c>
      <c r="C1609" s="59">
        <v>322211</v>
      </c>
      <c r="D1609" s="59" t="s">
        <v>1123</v>
      </c>
    </row>
    <row r="1610" spans="1:4" ht="18" x14ac:dyDescent="0.35">
      <c r="A1610" s="69" t="s">
        <v>662</v>
      </c>
      <c r="B1610" s="58" t="str">
        <f>VLOOKUP(A1610,SectorTBL[],2,FALSE)</f>
        <v>MAN</v>
      </c>
      <c r="C1610" s="59">
        <v>322212</v>
      </c>
      <c r="D1610" s="59" t="s">
        <v>1124</v>
      </c>
    </row>
    <row r="1611" spans="1:4" ht="18" x14ac:dyDescent="0.35">
      <c r="A1611" s="69" t="s">
        <v>662</v>
      </c>
      <c r="B1611" s="58" t="str">
        <f>VLOOKUP(A1611,SectorTBL[],2,FALSE)</f>
        <v>MAN</v>
      </c>
      <c r="C1611" s="59">
        <v>322219</v>
      </c>
      <c r="D1611" s="59" t="s">
        <v>1125</v>
      </c>
    </row>
    <row r="1612" spans="1:4" ht="25" x14ac:dyDescent="0.35">
      <c r="A1612" s="69" t="s">
        <v>662</v>
      </c>
      <c r="B1612" s="58" t="str">
        <f>VLOOKUP(A1612,SectorTBL[],2,FALSE)</f>
        <v>MAN</v>
      </c>
      <c r="C1612" s="59">
        <v>322220</v>
      </c>
      <c r="D1612" s="63" t="s">
        <v>1127</v>
      </c>
    </row>
    <row r="1613" spans="1:4" ht="18" x14ac:dyDescent="0.35">
      <c r="A1613" s="69" t="s">
        <v>662</v>
      </c>
      <c r="B1613" s="58" t="str">
        <f>VLOOKUP(A1613,SectorTBL[],2,FALSE)</f>
        <v>MAN</v>
      </c>
      <c r="C1613" s="59">
        <v>322230</v>
      </c>
      <c r="D1613" s="63" t="s">
        <v>1129</v>
      </c>
    </row>
    <row r="1614" spans="1:4" ht="18" x14ac:dyDescent="0.35">
      <c r="A1614" s="69" t="s">
        <v>662</v>
      </c>
      <c r="B1614" s="58" t="str">
        <f>VLOOKUP(A1614,SectorTBL[],2,FALSE)</f>
        <v>MAN</v>
      </c>
      <c r="C1614" s="59">
        <v>322291</v>
      </c>
      <c r="D1614" s="59" t="s">
        <v>1131</v>
      </c>
    </row>
    <row r="1615" spans="1:4" ht="18" x14ac:dyDescent="0.35">
      <c r="A1615" s="69" t="s">
        <v>662</v>
      </c>
      <c r="B1615" s="58" t="str">
        <f>VLOOKUP(A1615,SectorTBL[],2,FALSE)</f>
        <v>MAN</v>
      </c>
      <c r="C1615" s="59">
        <v>322299</v>
      </c>
      <c r="D1615" s="59" t="s">
        <v>1132</v>
      </c>
    </row>
    <row r="1616" spans="1:4" ht="18" x14ac:dyDescent="0.35">
      <c r="A1616" s="69" t="s">
        <v>662</v>
      </c>
      <c r="B1616" s="58" t="str">
        <f>VLOOKUP(A1616,SectorTBL[],2,FALSE)</f>
        <v>MAN</v>
      </c>
      <c r="C1616" s="59">
        <v>323111</v>
      </c>
      <c r="D1616" s="59" t="s">
        <v>1136</v>
      </c>
    </row>
    <row r="1617" spans="1:4" ht="18" x14ac:dyDescent="0.35">
      <c r="A1617" s="69" t="s">
        <v>662</v>
      </c>
      <c r="B1617" s="58" t="str">
        <f>VLOOKUP(A1617,SectorTBL[],2,FALSE)</f>
        <v>MAN</v>
      </c>
      <c r="C1617" s="59">
        <v>323113</v>
      </c>
      <c r="D1617" s="59" t="s">
        <v>1137</v>
      </c>
    </row>
    <row r="1618" spans="1:4" ht="18" x14ac:dyDescent="0.35">
      <c r="A1618" s="69" t="s">
        <v>662</v>
      </c>
      <c r="B1618" s="58" t="str">
        <f>VLOOKUP(A1618,SectorTBL[],2,FALSE)</f>
        <v>MAN</v>
      </c>
      <c r="C1618" s="59">
        <v>323117</v>
      </c>
      <c r="D1618" s="63" t="s">
        <v>1138</v>
      </c>
    </row>
    <row r="1619" spans="1:4" ht="18" x14ac:dyDescent="0.35">
      <c r="A1619" s="69" t="s">
        <v>662</v>
      </c>
      <c r="B1619" s="58" t="str">
        <f>VLOOKUP(A1619,SectorTBL[],2,FALSE)</f>
        <v>MAN</v>
      </c>
      <c r="C1619" s="59">
        <v>323120</v>
      </c>
      <c r="D1619" s="63" t="s">
        <v>1140</v>
      </c>
    </row>
    <row r="1620" spans="1:4" ht="18" x14ac:dyDescent="0.35">
      <c r="A1620" s="69" t="s">
        <v>662</v>
      </c>
      <c r="B1620" s="58" t="str">
        <f>VLOOKUP(A1620,SectorTBL[],2,FALSE)</f>
        <v>MAN</v>
      </c>
      <c r="C1620" s="59">
        <v>324110</v>
      </c>
      <c r="D1620" s="63" t="s">
        <v>1144</v>
      </c>
    </row>
    <row r="1621" spans="1:4" ht="18" x14ac:dyDescent="0.35">
      <c r="A1621" s="69" t="s">
        <v>662</v>
      </c>
      <c r="B1621" s="58" t="str">
        <f>VLOOKUP(A1621,SectorTBL[],2,FALSE)</f>
        <v>MAN</v>
      </c>
      <c r="C1621" s="59">
        <v>324121</v>
      </c>
      <c r="D1621" s="59" t="s">
        <v>1146</v>
      </c>
    </row>
    <row r="1622" spans="1:4" ht="25" x14ac:dyDescent="0.35">
      <c r="A1622" s="69" t="s">
        <v>662</v>
      </c>
      <c r="B1622" s="58" t="str">
        <f>VLOOKUP(A1622,SectorTBL[],2,FALSE)</f>
        <v>MAN</v>
      </c>
      <c r="C1622" s="59">
        <v>324122</v>
      </c>
      <c r="D1622" s="59" t="s">
        <v>1147</v>
      </c>
    </row>
    <row r="1623" spans="1:4" ht="25" x14ac:dyDescent="0.35">
      <c r="A1623" s="69" t="s">
        <v>662</v>
      </c>
      <c r="B1623" s="58" t="str">
        <f>VLOOKUP(A1623,SectorTBL[],2,FALSE)</f>
        <v>MAN</v>
      </c>
      <c r="C1623" s="59">
        <v>324191</v>
      </c>
      <c r="D1623" s="59" t="s">
        <v>1149</v>
      </c>
    </row>
    <row r="1624" spans="1:4" ht="25" x14ac:dyDescent="0.35">
      <c r="A1624" s="69" t="s">
        <v>662</v>
      </c>
      <c r="B1624" s="58" t="str">
        <f>VLOOKUP(A1624,SectorTBL[],2,FALSE)</f>
        <v>MAN</v>
      </c>
      <c r="C1624" s="59">
        <v>324199</v>
      </c>
      <c r="D1624" s="59" t="s">
        <v>1150</v>
      </c>
    </row>
    <row r="1625" spans="1:4" ht="18" x14ac:dyDescent="0.35">
      <c r="A1625" s="69" t="s">
        <v>662</v>
      </c>
      <c r="B1625" s="58" t="str">
        <f>VLOOKUP(A1625,SectorTBL[],2,FALSE)</f>
        <v>MAN</v>
      </c>
      <c r="C1625" s="59">
        <v>325110</v>
      </c>
      <c r="D1625" s="63" t="s">
        <v>1154</v>
      </c>
    </row>
    <row r="1626" spans="1:4" ht="18" x14ac:dyDescent="0.35">
      <c r="A1626" s="69" t="s">
        <v>662</v>
      </c>
      <c r="B1626" s="58" t="str">
        <f>VLOOKUP(A1626,SectorTBL[],2,FALSE)</f>
        <v>MAN</v>
      </c>
      <c r="C1626" s="59">
        <v>325120</v>
      </c>
      <c r="D1626" s="63" t="s">
        <v>1156</v>
      </c>
    </row>
    <row r="1627" spans="1:4" ht="18" x14ac:dyDescent="0.35">
      <c r="A1627" s="69" t="s">
        <v>662</v>
      </c>
      <c r="B1627" s="58" t="str">
        <f>VLOOKUP(A1627,SectorTBL[],2,FALSE)</f>
        <v>MAN</v>
      </c>
      <c r="C1627" s="59">
        <v>325130</v>
      </c>
      <c r="D1627" s="63" t="s">
        <v>1158</v>
      </c>
    </row>
    <row r="1628" spans="1:4" ht="18" x14ac:dyDescent="0.35">
      <c r="A1628" s="69" t="s">
        <v>662</v>
      </c>
      <c r="B1628" s="58" t="str">
        <f>VLOOKUP(A1628,SectorTBL[],2,FALSE)</f>
        <v>MAN</v>
      </c>
      <c r="C1628" s="59">
        <v>325180</v>
      </c>
      <c r="D1628" s="59" t="s">
        <v>1160</v>
      </c>
    </row>
    <row r="1629" spans="1:4" ht="18" x14ac:dyDescent="0.35">
      <c r="A1629" s="69" t="s">
        <v>662</v>
      </c>
      <c r="B1629" s="58" t="str">
        <f>VLOOKUP(A1629,SectorTBL[],2,FALSE)</f>
        <v>MAN</v>
      </c>
      <c r="C1629" s="59">
        <v>325193</v>
      </c>
      <c r="D1629" s="63" t="s">
        <v>1162</v>
      </c>
    </row>
    <row r="1630" spans="1:4" ht="25" x14ac:dyDescent="0.35">
      <c r="A1630" s="69" t="s">
        <v>662</v>
      </c>
      <c r="B1630" s="58" t="str">
        <f>VLOOKUP(A1630,SectorTBL[],2,FALSE)</f>
        <v>MAN</v>
      </c>
      <c r="C1630" s="59">
        <v>325194</v>
      </c>
      <c r="D1630" s="59" t="s">
        <v>1163</v>
      </c>
    </row>
    <row r="1631" spans="1:4" ht="18" x14ac:dyDescent="0.35">
      <c r="A1631" s="69" t="s">
        <v>662</v>
      </c>
      <c r="B1631" s="58" t="str">
        <f>VLOOKUP(A1631,SectorTBL[],2,FALSE)</f>
        <v>MAN</v>
      </c>
      <c r="C1631" s="59">
        <v>325199</v>
      </c>
      <c r="D1631" s="59" t="s">
        <v>1164</v>
      </c>
    </row>
    <row r="1632" spans="1:4" ht="18" x14ac:dyDescent="0.35">
      <c r="A1632" s="69" t="s">
        <v>662</v>
      </c>
      <c r="B1632" s="58" t="str">
        <f>VLOOKUP(A1632,SectorTBL[],2,FALSE)</f>
        <v>MAN</v>
      </c>
      <c r="C1632" s="59">
        <v>325211</v>
      </c>
      <c r="D1632" s="59" t="s">
        <v>1167</v>
      </c>
    </row>
    <row r="1633" spans="1:4" ht="18" x14ac:dyDescent="0.35">
      <c r="A1633" s="69" t="s">
        <v>662</v>
      </c>
      <c r="B1633" s="58" t="str">
        <f>VLOOKUP(A1633,SectorTBL[],2,FALSE)</f>
        <v>MAN</v>
      </c>
      <c r="C1633" s="59">
        <v>325212</v>
      </c>
      <c r="D1633" s="59" t="s">
        <v>1168</v>
      </c>
    </row>
    <row r="1634" spans="1:4" ht="25" x14ac:dyDescent="0.35">
      <c r="A1634" s="69" t="s">
        <v>662</v>
      </c>
      <c r="B1634" s="58" t="str">
        <f>VLOOKUP(A1634,SectorTBL[],2,FALSE)</f>
        <v>MAN</v>
      </c>
      <c r="C1634" s="59">
        <v>325220</v>
      </c>
      <c r="D1634" s="63" t="s">
        <v>1170</v>
      </c>
    </row>
    <row r="1635" spans="1:4" ht="18" x14ac:dyDescent="0.35">
      <c r="A1635" s="69" t="s">
        <v>662</v>
      </c>
      <c r="B1635" s="58" t="str">
        <f>VLOOKUP(A1635,SectorTBL[],2,FALSE)</f>
        <v>MAN</v>
      </c>
      <c r="C1635" s="59">
        <v>325311</v>
      </c>
      <c r="D1635" s="63" t="s">
        <v>1173</v>
      </c>
    </row>
    <row r="1636" spans="1:4" ht="18" x14ac:dyDescent="0.35">
      <c r="A1636" s="69" t="s">
        <v>662</v>
      </c>
      <c r="B1636" s="58" t="str">
        <f>VLOOKUP(A1636,SectorTBL[],2,FALSE)</f>
        <v>MAN</v>
      </c>
      <c r="C1636" s="59">
        <v>325312</v>
      </c>
      <c r="D1636" s="59" t="s">
        <v>1174</v>
      </c>
    </row>
    <row r="1637" spans="1:4" ht="18" x14ac:dyDescent="0.35">
      <c r="A1637" s="69" t="s">
        <v>662</v>
      </c>
      <c r="B1637" s="58" t="str">
        <f>VLOOKUP(A1637,SectorTBL[],2,FALSE)</f>
        <v>MAN</v>
      </c>
      <c r="C1637" s="59">
        <v>325314</v>
      </c>
      <c r="D1637" s="59" t="s">
        <v>1175</v>
      </c>
    </row>
    <row r="1638" spans="1:4" ht="25" x14ac:dyDescent="0.35">
      <c r="A1638" s="69" t="s">
        <v>662</v>
      </c>
      <c r="B1638" s="58" t="str">
        <f>VLOOKUP(A1638,SectorTBL[],2,FALSE)</f>
        <v>MAN</v>
      </c>
      <c r="C1638" s="59">
        <v>325320</v>
      </c>
      <c r="D1638" s="63" t="s">
        <v>1177</v>
      </c>
    </row>
    <row r="1639" spans="1:4" ht="18" x14ac:dyDescent="0.35">
      <c r="A1639" s="69" t="s">
        <v>662</v>
      </c>
      <c r="B1639" s="58" t="str">
        <f>VLOOKUP(A1639,SectorTBL[],2,FALSE)</f>
        <v>MAN</v>
      </c>
      <c r="C1639" s="59">
        <v>325411</v>
      </c>
      <c r="D1639" s="59" t="s">
        <v>1180</v>
      </c>
    </row>
    <row r="1640" spans="1:4" ht="18" x14ac:dyDescent="0.35">
      <c r="A1640" s="69" t="s">
        <v>662</v>
      </c>
      <c r="B1640" s="58" t="str">
        <f>VLOOKUP(A1640,SectorTBL[],2,FALSE)</f>
        <v>MAN</v>
      </c>
      <c r="C1640" s="59">
        <v>325412</v>
      </c>
      <c r="D1640" s="59" t="s">
        <v>1181</v>
      </c>
    </row>
    <row r="1641" spans="1:4" ht="18" x14ac:dyDescent="0.35">
      <c r="A1641" s="69" t="s">
        <v>662</v>
      </c>
      <c r="B1641" s="58" t="str">
        <f>VLOOKUP(A1641,SectorTBL[],2,FALSE)</f>
        <v>MAN</v>
      </c>
      <c r="C1641" s="59">
        <v>325413</v>
      </c>
      <c r="D1641" s="59" t="s">
        <v>1182</v>
      </c>
    </row>
    <row r="1642" spans="1:4" ht="25" x14ac:dyDescent="0.35">
      <c r="A1642" s="69" t="s">
        <v>662</v>
      </c>
      <c r="B1642" s="58" t="str">
        <f>VLOOKUP(A1642,SectorTBL[],2,FALSE)</f>
        <v>MAN</v>
      </c>
      <c r="C1642" s="59">
        <v>325414</v>
      </c>
      <c r="D1642" s="59" t="s">
        <v>1183</v>
      </c>
    </row>
    <row r="1643" spans="1:4" ht="18" x14ac:dyDescent="0.35">
      <c r="A1643" s="69" t="s">
        <v>662</v>
      </c>
      <c r="B1643" s="58" t="str">
        <f>VLOOKUP(A1643,SectorTBL[],2,FALSE)</f>
        <v>MAN</v>
      </c>
      <c r="C1643" s="59">
        <v>325510</v>
      </c>
      <c r="D1643" s="63" t="s">
        <v>1186</v>
      </c>
    </row>
    <row r="1644" spans="1:4" ht="18" x14ac:dyDescent="0.35">
      <c r="A1644" s="69" t="s">
        <v>662</v>
      </c>
      <c r="B1644" s="58" t="str">
        <f>VLOOKUP(A1644,SectorTBL[],2,FALSE)</f>
        <v>MAN</v>
      </c>
      <c r="C1644" s="59">
        <v>325520</v>
      </c>
      <c r="D1644" s="63" t="s">
        <v>1188</v>
      </c>
    </row>
    <row r="1645" spans="1:4" ht="18" x14ac:dyDescent="0.35">
      <c r="A1645" s="69" t="s">
        <v>662</v>
      </c>
      <c r="B1645" s="58" t="str">
        <f>VLOOKUP(A1645,SectorTBL[],2,FALSE)</f>
        <v>MAN</v>
      </c>
      <c r="C1645" s="59">
        <v>325611</v>
      </c>
      <c r="D1645" s="59" t="s">
        <v>1191</v>
      </c>
    </row>
    <row r="1646" spans="1:4" ht="18" x14ac:dyDescent="0.35">
      <c r="A1646" s="69" t="s">
        <v>662</v>
      </c>
      <c r="B1646" s="58" t="str">
        <f>VLOOKUP(A1646,SectorTBL[],2,FALSE)</f>
        <v>MAN</v>
      </c>
      <c r="C1646" s="59">
        <v>325612</v>
      </c>
      <c r="D1646" s="59" t="s">
        <v>1192</v>
      </c>
    </row>
    <row r="1647" spans="1:4" ht="18" x14ac:dyDescent="0.35">
      <c r="A1647" s="69" t="s">
        <v>662</v>
      </c>
      <c r="B1647" s="58" t="str">
        <f>VLOOKUP(A1647,SectorTBL[],2,FALSE)</f>
        <v>MAN</v>
      </c>
      <c r="C1647" s="59">
        <v>325613</v>
      </c>
      <c r="D1647" s="59" t="s">
        <v>1193</v>
      </c>
    </row>
    <row r="1648" spans="1:4" ht="18" x14ac:dyDescent="0.35">
      <c r="A1648" s="69" t="s">
        <v>662</v>
      </c>
      <c r="B1648" s="58" t="str">
        <f>VLOOKUP(A1648,SectorTBL[],2,FALSE)</f>
        <v>MAN</v>
      </c>
      <c r="C1648" s="59">
        <v>325620</v>
      </c>
      <c r="D1648" s="63" t="s">
        <v>1195</v>
      </c>
    </row>
    <row r="1649" spans="1:4" ht="18" x14ac:dyDescent="0.35">
      <c r="A1649" s="69" t="s">
        <v>662</v>
      </c>
      <c r="B1649" s="58" t="str">
        <f>VLOOKUP(A1649,SectorTBL[],2,FALSE)</f>
        <v>MAN</v>
      </c>
      <c r="C1649" s="59">
        <v>325910</v>
      </c>
      <c r="D1649" s="63" t="s">
        <v>1198</v>
      </c>
    </row>
    <row r="1650" spans="1:4" ht="18" x14ac:dyDescent="0.35">
      <c r="A1650" s="69" t="s">
        <v>662</v>
      </c>
      <c r="B1650" s="58" t="str">
        <f>VLOOKUP(A1650,SectorTBL[],2,FALSE)</f>
        <v>MAN</v>
      </c>
      <c r="C1650" s="59">
        <v>325920</v>
      </c>
      <c r="D1650" s="63" t="s">
        <v>1200</v>
      </c>
    </row>
    <row r="1651" spans="1:4" ht="18" x14ac:dyDescent="0.35">
      <c r="A1651" s="69" t="s">
        <v>662</v>
      </c>
      <c r="B1651" s="58" t="str">
        <f>VLOOKUP(A1651,SectorTBL[],2,FALSE)</f>
        <v>MAN</v>
      </c>
      <c r="C1651" s="59">
        <v>325991</v>
      </c>
      <c r="D1651" s="59" t="s">
        <v>1202</v>
      </c>
    </row>
    <row r="1652" spans="1:4" ht="25" x14ac:dyDescent="0.35">
      <c r="A1652" s="69" t="s">
        <v>662</v>
      </c>
      <c r="B1652" s="58" t="str">
        <f>VLOOKUP(A1652,SectorTBL[],2,FALSE)</f>
        <v>MAN</v>
      </c>
      <c r="C1652" s="59">
        <v>325992</v>
      </c>
      <c r="D1652" s="59" t="s">
        <v>1203</v>
      </c>
    </row>
    <row r="1653" spans="1:4" ht="25" x14ac:dyDescent="0.35">
      <c r="A1653" s="69" t="s">
        <v>662</v>
      </c>
      <c r="B1653" s="58" t="str">
        <f>VLOOKUP(A1653,SectorTBL[],2,FALSE)</f>
        <v>MAN</v>
      </c>
      <c r="C1653" s="59">
        <v>325998</v>
      </c>
      <c r="D1653" s="63" t="s">
        <v>1204</v>
      </c>
    </row>
    <row r="1654" spans="1:4" ht="18" x14ac:dyDescent="0.35">
      <c r="A1654" s="69" t="s">
        <v>662</v>
      </c>
      <c r="B1654" s="58" t="str">
        <f>VLOOKUP(A1654,SectorTBL[],2,FALSE)</f>
        <v>MAN</v>
      </c>
      <c r="C1654" s="59">
        <v>326111</v>
      </c>
      <c r="D1654" s="59" t="s">
        <v>1208</v>
      </c>
    </row>
    <row r="1655" spans="1:4" ht="25" x14ac:dyDescent="0.35">
      <c r="A1655" s="69" t="s">
        <v>662</v>
      </c>
      <c r="B1655" s="58" t="str">
        <f>VLOOKUP(A1655,SectorTBL[],2,FALSE)</f>
        <v>MAN</v>
      </c>
      <c r="C1655" s="59">
        <v>326112</v>
      </c>
      <c r="D1655" s="59" t="s">
        <v>1209</v>
      </c>
    </row>
    <row r="1656" spans="1:4" ht="25" x14ac:dyDescent="0.35">
      <c r="A1656" s="69" t="s">
        <v>662</v>
      </c>
      <c r="B1656" s="58" t="str">
        <f>VLOOKUP(A1656,SectorTBL[],2,FALSE)</f>
        <v>MAN</v>
      </c>
      <c r="C1656" s="59">
        <v>326113</v>
      </c>
      <c r="D1656" s="59" t="s">
        <v>1210</v>
      </c>
    </row>
    <row r="1657" spans="1:4" ht="18" x14ac:dyDescent="0.35">
      <c r="A1657" s="69" t="s">
        <v>662</v>
      </c>
      <c r="B1657" s="58" t="str">
        <f>VLOOKUP(A1657,SectorTBL[],2,FALSE)</f>
        <v>MAN</v>
      </c>
      <c r="C1657" s="59">
        <v>326121</v>
      </c>
      <c r="D1657" s="59" t="s">
        <v>1212</v>
      </c>
    </row>
    <row r="1658" spans="1:4" ht="18" x14ac:dyDescent="0.35">
      <c r="A1658" s="69" t="s">
        <v>662</v>
      </c>
      <c r="B1658" s="58" t="str">
        <f>VLOOKUP(A1658,SectorTBL[],2,FALSE)</f>
        <v>MAN</v>
      </c>
      <c r="C1658" s="59">
        <v>326122</v>
      </c>
      <c r="D1658" s="59" t="s">
        <v>1213</v>
      </c>
    </row>
    <row r="1659" spans="1:4" ht="25" x14ac:dyDescent="0.35">
      <c r="A1659" s="69" t="s">
        <v>662</v>
      </c>
      <c r="B1659" s="58" t="str">
        <f>VLOOKUP(A1659,SectorTBL[],2,FALSE)</f>
        <v>MAN</v>
      </c>
      <c r="C1659" s="59">
        <v>326130</v>
      </c>
      <c r="D1659" s="63" t="s">
        <v>1215</v>
      </c>
    </row>
    <row r="1660" spans="1:4" ht="18" x14ac:dyDescent="0.35">
      <c r="A1660" s="69" t="s">
        <v>662</v>
      </c>
      <c r="B1660" s="58" t="str">
        <f>VLOOKUP(A1660,SectorTBL[],2,FALSE)</f>
        <v>MAN</v>
      </c>
      <c r="C1660" s="59">
        <v>326140</v>
      </c>
      <c r="D1660" s="63" t="s">
        <v>1217</v>
      </c>
    </row>
    <row r="1661" spans="1:4" ht="25" x14ac:dyDescent="0.35">
      <c r="A1661" s="69" t="s">
        <v>662</v>
      </c>
      <c r="B1661" s="58" t="str">
        <f>VLOOKUP(A1661,SectorTBL[],2,FALSE)</f>
        <v>MAN</v>
      </c>
      <c r="C1661" s="59">
        <v>326150</v>
      </c>
      <c r="D1661" s="63" t="s">
        <v>1219</v>
      </c>
    </row>
    <row r="1662" spans="1:4" ht="18" x14ac:dyDescent="0.35">
      <c r="A1662" s="69" t="s">
        <v>662</v>
      </c>
      <c r="B1662" s="58" t="str">
        <f>VLOOKUP(A1662,SectorTBL[],2,FALSE)</f>
        <v>MAN</v>
      </c>
      <c r="C1662" s="59">
        <v>326160</v>
      </c>
      <c r="D1662" s="63" t="s">
        <v>1221</v>
      </c>
    </row>
    <row r="1663" spans="1:4" ht="18" x14ac:dyDescent="0.35">
      <c r="A1663" s="69" t="s">
        <v>662</v>
      </c>
      <c r="B1663" s="58" t="str">
        <f>VLOOKUP(A1663,SectorTBL[],2,FALSE)</f>
        <v>MAN</v>
      </c>
      <c r="C1663" s="59">
        <v>326191</v>
      </c>
      <c r="D1663" s="59" t="s">
        <v>1223</v>
      </c>
    </row>
    <row r="1664" spans="1:4" ht="18" x14ac:dyDescent="0.35">
      <c r="A1664" s="69" t="s">
        <v>662</v>
      </c>
      <c r="B1664" s="58" t="str">
        <f>VLOOKUP(A1664,SectorTBL[],2,FALSE)</f>
        <v>MAN</v>
      </c>
      <c r="C1664" s="59">
        <v>326199</v>
      </c>
      <c r="D1664" s="59" t="s">
        <v>1224</v>
      </c>
    </row>
    <row r="1665" spans="1:4" ht="18" x14ac:dyDescent="0.35">
      <c r="A1665" s="69" t="s">
        <v>662</v>
      </c>
      <c r="B1665" s="58" t="str">
        <f>VLOOKUP(A1665,SectorTBL[],2,FALSE)</f>
        <v>MAN</v>
      </c>
      <c r="C1665" s="59">
        <v>326211</v>
      </c>
      <c r="D1665" s="63" t="s">
        <v>1227</v>
      </c>
    </row>
    <row r="1666" spans="1:4" ht="18" x14ac:dyDescent="0.35">
      <c r="A1666" s="69" t="s">
        <v>662</v>
      </c>
      <c r="B1666" s="58" t="str">
        <f>VLOOKUP(A1666,SectorTBL[],2,FALSE)</f>
        <v>MAN</v>
      </c>
      <c r="C1666" s="59">
        <v>326212</v>
      </c>
      <c r="D1666" s="59" t="s">
        <v>1228</v>
      </c>
    </row>
    <row r="1667" spans="1:4" ht="25" x14ac:dyDescent="0.35">
      <c r="A1667" s="69" t="s">
        <v>662</v>
      </c>
      <c r="B1667" s="58" t="str">
        <f>VLOOKUP(A1667,SectorTBL[],2,FALSE)</f>
        <v>MAN</v>
      </c>
      <c r="C1667" s="59">
        <v>326220</v>
      </c>
      <c r="D1667" s="63" t="s">
        <v>1230</v>
      </c>
    </row>
    <row r="1668" spans="1:4" ht="25" x14ac:dyDescent="0.35">
      <c r="A1668" s="69" t="s">
        <v>662</v>
      </c>
      <c r="B1668" s="58" t="str">
        <f>VLOOKUP(A1668,SectorTBL[],2,FALSE)</f>
        <v>MAN</v>
      </c>
      <c r="C1668" s="59">
        <v>326291</v>
      </c>
      <c r="D1668" s="63" t="s">
        <v>1232</v>
      </c>
    </row>
    <row r="1669" spans="1:4" ht="18" x14ac:dyDescent="0.35">
      <c r="A1669" s="69" t="s">
        <v>662</v>
      </c>
      <c r="B1669" s="58" t="str">
        <f>VLOOKUP(A1669,SectorTBL[],2,FALSE)</f>
        <v>MAN</v>
      </c>
      <c r="C1669" s="59">
        <v>326299</v>
      </c>
      <c r="D1669" s="59" t="s">
        <v>1233</v>
      </c>
    </row>
    <row r="1670" spans="1:4" ht="25" x14ac:dyDescent="0.35">
      <c r="A1670" s="69" t="s">
        <v>662</v>
      </c>
      <c r="B1670" s="58" t="str">
        <f>VLOOKUP(A1670,SectorTBL[],2,FALSE)</f>
        <v>MAN</v>
      </c>
      <c r="C1670" s="59">
        <v>327110</v>
      </c>
      <c r="D1670" s="59" t="s">
        <v>1237</v>
      </c>
    </row>
    <row r="1671" spans="1:4" ht="25" x14ac:dyDescent="0.35">
      <c r="A1671" s="69" t="s">
        <v>662</v>
      </c>
      <c r="B1671" s="58" t="str">
        <f>VLOOKUP(A1671,SectorTBL[],2,FALSE)</f>
        <v>MAN</v>
      </c>
      <c r="C1671" s="59">
        <v>327120</v>
      </c>
      <c r="D1671" s="59" t="s">
        <v>1239</v>
      </c>
    </row>
    <row r="1672" spans="1:4" ht="18" x14ac:dyDescent="0.35">
      <c r="A1672" s="69" t="s">
        <v>662</v>
      </c>
      <c r="B1672" s="58" t="str">
        <f>VLOOKUP(A1672,SectorTBL[],2,FALSE)</f>
        <v>MAN</v>
      </c>
      <c r="C1672" s="59">
        <v>327211</v>
      </c>
      <c r="D1672" s="59" t="s">
        <v>1242</v>
      </c>
    </row>
    <row r="1673" spans="1:4" ht="25" x14ac:dyDescent="0.35">
      <c r="A1673" s="69" t="s">
        <v>662</v>
      </c>
      <c r="B1673" s="58" t="str">
        <f>VLOOKUP(A1673,SectorTBL[],2,FALSE)</f>
        <v>MAN</v>
      </c>
      <c r="C1673" s="59">
        <v>327212</v>
      </c>
      <c r="D1673" s="59" t="s">
        <v>1243</v>
      </c>
    </row>
    <row r="1674" spans="1:4" ht="18" x14ac:dyDescent="0.35">
      <c r="A1674" s="69" t="s">
        <v>662</v>
      </c>
      <c r="B1674" s="58" t="str">
        <f>VLOOKUP(A1674,SectorTBL[],2,FALSE)</f>
        <v>MAN</v>
      </c>
      <c r="C1674" s="59">
        <v>327213</v>
      </c>
      <c r="D1674" s="59" t="s">
        <v>1244</v>
      </c>
    </row>
    <row r="1675" spans="1:4" ht="25" x14ac:dyDescent="0.35">
      <c r="A1675" s="69" t="s">
        <v>662</v>
      </c>
      <c r="B1675" s="58" t="str">
        <f>VLOOKUP(A1675,SectorTBL[],2,FALSE)</f>
        <v>MAN</v>
      </c>
      <c r="C1675" s="59">
        <v>327215</v>
      </c>
      <c r="D1675" s="59" t="s">
        <v>1245</v>
      </c>
    </row>
    <row r="1676" spans="1:4" ht="18" x14ac:dyDescent="0.35">
      <c r="A1676" s="69" t="s">
        <v>662</v>
      </c>
      <c r="B1676" s="58" t="str">
        <f>VLOOKUP(A1676,SectorTBL[],2,FALSE)</f>
        <v>MAN</v>
      </c>
      <c r="C1676" s="59">
        <v>327310</v>
      </c>
      <c r="D1676" s="63" t="s">
        <v>1248</v>
      </c>
    </row>
    <row r="1677" spans="1:4" ht="18" x14ac:dyDescent="0.35">
      <c r="A1677" s="69" t="s">
        <v>662</v>
      </c>
      <c r="B1677" s="58" t="str">
        <f>VLOOKUP(A1677,SectorTBL[],2,FALSE)</f>
        <v>MAN</v>
      </c>
      <c r="C1677" s="59">
        <v>327320</v>
      </c>
      <c r="D1677" s="63" t="s">
        <v>1250</v>
      </c>
    </row>
    <row r="1678" spans="1:4" ht="18" x14ac:dyDescent="0.35">
      <c r="A1678" s="69" t="s">
        <v>662</v>
      </c>
      <c r="B1678" s="58" t="str">
        <f>VLOOKUP(A1678,SectorTBL[],2,FALSE)</f>
        <v>MAN</v>
      </c>
      <c r="C1678" s="59">
        <v>327331</v>
      </c>
      <c r="D1678" s="59" t="s">
        <v>1252</v>
      </c>
    </row>
    <row r="1679" spans="1:4" ht="18" x14ac:dyDescent="0.35">
      <c r="A1679" s="69" t="s">
        <v>662</v>
      </c>
      <c r="B1679" s="58" t="str">
        <f>VLOOKUP(A1679,SectorTBL[],2,FALSE)</f>
        <v>MAN</v>
      </c>
      <c r="C1679" s="59">
        <v>327332</v>
      </c>
      <c r="D1679" s="59" t="s">
        <v>1253</v>
      </c>
    </row>
    <row r="1680" spans="1:4" ht="18" x14ac:dyDescent="0.35">
      <c r="A1680" s="69" t="s">
        <v>662</v>
      </c>
      <c r="B1680" s="58" t="str">
        <f>VLOOKUP(A1680,SectorTBL[],2,FALSE)</f>
        <v>MAN</v>
      </c>
      <c r="C1680" s="59">
        <v>327390</v>
      </c>
      <c r="D1680" s="59" t="s">
        <v>1255</v>
      </c>
    </row>
    <row r="1681" spans="1:4" ht="18" x14ac:dyDescent="0.35">
      <c r="A1681" s="69" t="s">
        <v>662</v>
      </c>
      <c r="B1681" s="58" t="str">
        <f>VLOOKUP(A1681,SectorTBL[],2,FALSE)</f>
        <v>MAN</v>
      </c>
      <c r="C1681" s="59">
        <v>327410</v>
      </c>
      <c r="D1681" s="63" t="s">
        <v>1258</v>
      </c>
    </row>
    <row r="1682" spans="1:4" ht="18" x14ac:dyDescent="0.35">
      <c r="A1682" s="69" t="s">
        <v>662</v>
      </c>
      <c r="B1682" s="58" t="str">
        <f>VLOOKUP(A1682,SectorTBL[],2,FALSE)</f>
        <v>MAN</v>
      </c>
      <c r="C1682" s="59">
        <v>327420</v>
      </c>
      <c r="D1682" s="63" t="s">
        <v>1260</v>
      </c>
    </row>
    <row r="1683" spans="1:4" ht="18" x14ac:dyDescent="0.35">
      <c r="A1683" s="69" t="s">
        <v>662</v>
      </c>
      <c r="B1683" s="58" t="str">
        <f>VLOOKUP(A1683,SectorTBL[],2,FALSE)</f>
        <v>MAN</v>
      </c>
      <c r="C1683" s="59">
        <v>327910</v>
      </c>
      <c r="D1683" s="63" t="s">
        <v>1263</v>
      </c>
    </row>
    <row r="1684" spans="1:4" ht="18" x14ac:dyDescent="0.35">
      <c r="A1684" s="69" t="s">
        <v>662</v>
      </c>
      <c r="B1684" s="58" t="str">
        <f>VLOOKUP(A1684,SectorTBL[],2,FALSE)</f>
        <v>MAN</v>
      </c>
      <c r="C1684" s="59">
        <v>327991</v>
      </c>
      <c r="D1684" s="59" t="s">
        <v>1265</v>
      </c>
    </row>
    <row r="1685" spans="1:4" ht="25" x14ac:dyDescent="0.35">
      <c r="A1685" s="69" t="s">
        <v>662</v>
      </c>
      <c r="B1685" s="58" t="str">
        <f>VLOOKUP(A1685,SectorTBL[],2,FALSE)</f>
        <v>MAN</v>
      </c>
      <c r="C1685" s="59">
        <v>327992</v>
      </c>
      <c r="D1685" s="59" t="s">
        <v>1266</v>
      </c>
    </row>
    <row r="1686" spans="1:4" ht="18" x14ac:dyDescent="0.35">
      <c r="A1686" s="69" t="s">
        <v>662</v>
      </c>
      <c r="B1686" s="58" t="str">
        <f>VLOOKUP(A1686,SectorTBL[],2,FALSE)</f>
        <v>MAN</v>
      </c>
      <c r="C1686" s="59">
        <v>327993</v>
      </c>
      <c r="D1686" s="59" t="s">
        <v>1267</v>
      </c>
    </row>
    <row r="1687" spans="1:4" ht="25" x14ac:dyDescent="0.35">
      <c r="A1687" s="69" t="s">
        <v>662</v>
      </c>
      <c r="B1687" s="58" t="str">
        <f>VLOOKUP(A1687,SectorTBL[],2,FALSE)</f>
        <v>MAN</v>
      </c>
      <c r="C1687" s="59">
        <v>327999</v>
      </c>
      <c r="D1687" s="63" t="s">
        <v>1268</v>
      </c>
    </row>
    <row r="1688" spans="1:4" ht="18" x14ac:dyDescent="0.35">
      <c r="A1688" s="69" t="s">
        <v>662</v>
      </c>
      <c r="B1688" s="58" t="str">
        <f>VLOOKUP(A1688,SectorTBL[],2,FALSE)</f>
        <v>MAN</v>
      </c>
      <c r="C1688" s="59">
        <v>331110</v>
      </c>
      <c r="D1688" s="63" t="s">
        <v>1272</v>
      </c>
    </row>
    <row r="1689" spans="1:4" ht="25" x14ac:dyDescent="0.35">
      <c r="A1689" s="69" t="s">
        <v>662</v>
      </c>
      <c r="B1689" s="58" t="str">
        <f>VLOOKUP(A1689,SectorTBL[],2,FALSE)</f>
        <v>MAN</v>
      </c>
      <c r="C1689" s="59">
        <v>331210</v>
      </c>
      <c r="D1689" s="63" t="s">
        <v>1275</v>
      </c>
    </row>
    <row r="1690" spans="1:4" ht="18" x14ac:dyDescent="0.35">
      <c r="A1690" s="69" t="s">
        <v>662</v>
      </c>
      <c r="B1690" s="58" t="str">
        <f>VLOOKUP(A1690,SectorTBL[],2,FALSE)</f>
        <v>MAN</v>
      </c>
      <c r="C1690" s="59">
        <v>331221</v>
      </c>
      <c r="D1690" s="59" t="s">
        <v>1277</v>
      </c>
    </row>
    <row r="1691" spans="1:4" ht="18" x14ac:dyDescent="0.35">
      <c r="A1691" s="69" t="s">
        <v>662</v>
      </c>
      <c r="B1691" s="58" t="str">
        <f>VLOOKUP(A1691,SectorTBL[],2,FALSE)</f>
        <v>MAN</v>
      </c>
      <c r="C1691" s="59">
        <v>331222</v>
      </c>
      <c r="D1691" s="59" t="s">
        <v>1278</v>
      </c>
    </row>
    <row r="1692" spans="1:4" ht="25" x14ac:dyDescent="0.35">
      <c r="A1692" s="69" t="s">
        <v>662</v>
      </c>
      <c r="B1692" s="58" t="str">
        <f>VLOOKUP(A1692,SectorTBL[],2,FALSE)</f>
        <v>MAN</v>
      </c>
      <c r="C1692" s="59">
        <v>331313</v>
      </c>
      <c r="D1692" s="63" t="s">
        <v>1281</v>
      </c>
    </row>
    <row r="1693" spans="1:4" ht="18" x14ac:dyDescent="0.35">
      <c r="A1693" s="69" t="s">
        <v>662</v>
      </c>
      <c r="B1693" s="58" t="str">
        <f>VLOOKUP(A1693,SectorTBL[],2,FALSE)</f>
        <v>MAN</v>
      </c>
      <c r="C1693" s="59">
        <v>331314</v>
      </c>
      <c r="D1693" s="59" t="s">
        <v>1282</v>
      </c>
    </row>
    <row r="1694" spans="1:4" ht="18" x14ac:dyDescent="0.35">
      <c r="A1694" s="69" t="s">
        <v>662</v>
      </c>
      <c r="B1694" s="58" t="str">
        <f>VLOOKUP(A1694,SectorTBL[],2,FALSE)</f>
        <v>MAN</v>
      </c>
      <c r="C1694" s="59">
        <v>331315</v>
      </c>
      <c r="D1694" s="59" t="s">
        <v>1283</v>
      </c>
    </row>
    <row r="1695" spans="1:4" ht="18" x14ac:dyDescent="0.35">
      <c r="A1695" s="69" t="s">
        <v>662</v>
      </c>
      <c r="B1695" s="58" t="str">
        <f>VLOOKUP(A1695,SectorTBL[],2,FALSE)</f>
        <v>MAN</v>
      </c>
      <c r="C1695" s="59">
        <v>331318</v>
      </c>
      <c r="D1695" s="59" t="s">
        <v>1284</v>
      </c>
    </row>
    <row r="1696" spans="1:4" ht="25" x14ac:dyDescent="0.35">
      <c r="A1696" s="69" t="s">
        <v>662</v>
      </c>
      <c r="B1696" s="58" t="str">
        <f>VLOOKUP(A1696,SectorTBL[],2,FALSE)</f>
        <v>MAN</v>
      </c>
      <c r="C1696" s="59">
        <v>331410</v>
      </c>
      <c r="D1696" s="59" t="s">
        <v>1287</v>
      </c>
    </row>
    <row r="1697" spans="1:4" ht="18" x14ac:dyDescent="0.35">
      <c r="A1697" s="69" t="s">
        <v>662</v>
      </c>
      <c r="B1697" s="58" t="str">
        <f>VLOOKUP(A1697,SectorTBL[],2,FALSE)</f>
        <v>MAN</v>
      </c>
      <c r="C1697" s="59">
        <v>331420</v>
      </c>
      <c r="D1697" s="63" t="s">
        <v>1289</v>
      </c>
    </row>
    <row r="1698" spans="1:4" ht="25" x14ac:dyDescent="0.35">
      <c r="A1698" s="69" t="s">
        <v>662</v>
      </c>
      <c r="B1698" s="58" t="str">
        <f>VLOOKUP(A1698,SectorTBL[],2,FALSE)</f>
        <v>MAN</v>
      </c>
      <c r="C1698" s="59">
        <v>331491</v>
      </c>
      <c r="D1698" s="63" t="s">
        <v>1291</v>
      </c>
    </row>
    <row r="1699" spans="1:4" ht="25" x14ac:dyDescent="0.35">
      <c r="A1699" s="69" t="s">
        <v>662</v>
      </c>
      <c r="B1699" s="58" t="str">
        <f>VLOOKUP(A1699,SectorTBL[],2,FALSE)</f>
        <v>MAN</v>
      </c>
      <c r="C1699" s="59">
        <v>331492</v>
      </c>
      <c r="D1699" s="63" t="s">
        <v>1292</v>
      </c>
    </row>
    <row r="1700" spans="1:4" ht="18" x14ac:dyDescent="0.35">
      <c r="A1700" s="69" t="s">
        <v>662</v>
      </c>
      <c r="B1700" s="58" t="str">
        <f>VLOOKUP(A1700,SectorTBL[],2,FALSE)</f>
        <v>MAN</v>
      </c>
      <c r="C1700" s="59">
        <v>331511</v>
      </c>
      <c r="D1700" s="59" t="s">
        <v>1295</v>
      </c>
    </row>
    <row r="1701" spans="1:4" ht="18" x14ac:dyDescent="0.35">
      <c r="A1701" s="69" t="s">
        <v>662</v>
      </c>
      <c r="B1701" s="58" t="str">
        <f>VLOOKUP(A1701,SectorTBL[],2,FALSE)</f>
        <v>MAN</v>
      </c>
      <c r="C1701" s="59">
        <v>331512</v>
      </c>
      <c r="D1701" s="59" t="s">
        <v>1296</v>
      </c>
    </row>
    <row r="1702" spans="1:4" ht="18" x14ac:dyDescent="0.35">
      <c r="A1702" s="69" t="s">
        <v>662</v>
      </c>
      <c r="B1702" s="58" t="str">
        <f>VLOOKUP(A1702,SectorTBL[],2,FALSE)</f>
        <v>MAN</v>
      </c>
      <c r="C1702" s="59">
        <v>331513</v>
      </c>
      <c r="D1702" s="59" t="s">
        <v>1297</v>
      </c>
    </row>
    <row r="1703" spans="1:4" ht="18" x14ac:dyDescent="0.35">
      <c r="A1703" s="69" t="s">
        <v>662</v>
      </c>
      <c r="B1703" s="58" t="str">
        <f>VLOOKUP(A1703,SectorTBL[],2,FALSE)</f>
        <v>MAN</v>
      </c>
      <c r="C1703" s="59">
        <v>331523</v>
      </c>
      <c r="D1703" s="63" t="s">
        <v>1299</v>
      </c>
    </row>
    <row r="1704" spans="1:4" ht="18" x14ac:dyDescent="0.35">
      <c r="A1704" s="69" t="s">
        <v>662</v>
      </c>
      <c r="B1704" s="58" t="str">
        <f>VLOOKUP(A1704,SectorTBL[],2,FALSE)</f>
        <v>MAN</v>
      </c>
      <c r="C1704" s="59">
        <v>331524</v>
      </c>
      <c r="D1704" s="59" t="s">
        <v>1300</v>
      </c>
    </row>
    <row r="1705" spans="1:4" ht="25" x14ac:dyDescent="0.35">
      <c r="A1705" s="69" t="s">
        <v>662</v>
      </c>
      <c r="B1705" s="58" t="str">
        <f>VLOOKUP(A1705,SectorTBL[],2,FALSE)</f>
        <v>MAN</v>
      </c>
      <c r="C1705" s="59">
        <v>331529</v>
      </c>
      <c r="D1705" s="63" t="s">
        <v>1301</v>
      </c>
    </row>
    <row r="1706" spans="1:4" ht="18" x14ac:dyDescent="0.35">
      <c r="A1706" s="69" t="s">
        <v>662</v>
      </c>
      <c r="B1706" s="58" t="str">
        <f>VLOOKUP(A1706,SectorTBL[],2,FALSE)</f>
        <v>MAN</v>
      </c>
      <c r="C1706" s="59">
        <v>332111</v>
      </c>
      <c r="D1706" s="59" t="s">
        <v>1305</v>
      </c>
    </row>
    <row r="1707" spans="1:4" ht="18" x14ac:dyDescent="0.35">
      <c r="A1707" s="69" t="s">
        <v>662</v>
      </c>
      <c r="B1707" s="58" t="str">
        <f>VLOOKUP(A1707,SectorTBL[],2,FALSE)</f>
        <v>MAN</v>
      </c>
      <c r="C1707" s="59">
        <v>332112</v>
      </c>
      <c r="D1707" s="63" t="s">
        <v>1306</v>
      </c>
    </row>
    <row r="1708" spans="1:4" ht="18" x14ac:dyDescent="0.35">
      <c r="A1708" s="69" t="s">
        <v>662</v>
      </c>
      <c r="B1708" s="58" t="str">
        <f>VLOOKUP(A1708,SectorTBL[],2,FALSE)</f>
        <v>MAN</v>
      </c>
      <c r="C1708" s="59">
        <v>332114</v>
      </c>
      <c r="D1708" s="63" t="s">
        <v>1307</v>
      </c>
    </row>
    <row r="1709" spans="1:4" ht="18" x14ac:dyDescent="0.35">
      <c r="A1709" s="69" t="s">
        <v>662</v>
      </c>
      <c r="B1709" s="58" t="str">
        <f>VLOOKUP(A1709,SectorTBL[],2,FALSE)</f>
        <v>MAN</v>
      </c>
      <c r="C1709" s="59">
        <v>332117</v>
      </c>
      <c r="D1709" s="63" t="s">
        <v>1308</v>
      </c>
    </row>
    <row r="1710" spans="1:4" ht="25" x14ac:dyDescent="0.35">
      <c r="A1710" s="69" t="s">
        <v>662</v>
      </c>
      <c r="B1710" s="58" t="str">
        <f>VLOOKUP(A1710,SectorTBL[],2,FALSE)</f>
        <v>MAN</v>
      </c>
      <c r="C1710" s="59">
        <v>332119</v>
      </c>
      <c r="D1710" s="63" t="s">
        <v>1309</v>
      </c>
    </row>
    <row r="1711" spans="1:4" ht="25" x14ac:dyDescent="0.35">
      <c r="A1711" s="69" t="s">
        <v>662</v>
      </c>
      <c r="B1711" s="58" t="str">
        <f>VLOOKUP(A1711,SectorTBL[],2,FALSE)</f>
        <v>MAN</v>
      </c>
      <c r="C1711" s="59">
        <v>332215</v>
      </c>
      <c r="D1711" s="63" t="s">
        <v>1312</v>
      </c>
    </row>
    <row r="1712" spans="1:4" ht="18" x14ac:dyDescent="0.35">
      <c r="A1712" s="69" t="s">
        <v>662</v>
      </c>
      <c r="B1712" s="58" t="str">
        <f>VLOOKUP(A1712,SectorTBL[],2,FALSE)</f>
        <v>MAN</v>
      </c>
      <c r="C1712" s="59">
        <v>332216</v>
      </c>
      <c r="D1712" s="59" t="s">
        <v>1313</v>
      </c>
    </row>
    <row r="1713" spans="1:4" ht="25" x14ac:dyDescent="0.35">
      <c r="A1713" s="69" t="s">
        <v>662</v>
      </c>
      <c r="B1713" s="58" t="str">
        <f>VLOOKUP(A1713,SectorTBL[],2,FALSE)</f>
        <v>MAN</v>
      </c>
      <c r="C1713" s="59">
        <v>332311</v>
      </c>
      <c r="D1713" s="59" t="s">
        <v>1316</v>
      </c>
    </row>
    <row r="1714" spans="1:4" ht="18" x14ac:dyDescent="0.35">
      <c r="A1714" s="69" t="s">
        <v>662</v>
      </c>
      <c r="B1714" s="58" t="str">
        <f>VLOOKUP(A1714,SectorTBL[],2,FALSE)</f>
        <v>MAN</v>
      </c>
      <c r="C1714" s="59">
        <v>332312</v>
      </c>
      <c r="D1714" s="59" t="s">
        <v>1317</v>
      </c>
    </row>
    <row r="1715" spans="1:4" ht="18" x14ac:dyDescent="0.35">
      <c r="A1715" s="69" t="s">
        <v>662</v>
      </c>
      <c r="B1715" s="58" t="str">
        <f>VLOOKUP(A1715,SectorTBL[],2,FALSE)</f>
        <v>MAN</v>
      </c>
      <c r="C1715" s="59">
        <v>332313</v>
      </c>
      <c r="D1715" s="59" t="s">
        <v>1318</v>
      </c>
    </row>
    <row r="1716" spans="1:4" ht="18" x14ac:dyDescent="0.35">
      <c r="A1716" s="69" t="s">
        <v>662</v>
      </c>
      <c r="B1716" s="58" t="str">
        <f>VLOOKUP(A1716,SectorTBL[],2,FALSE)</f>
        <v>MAN</v>
      </c>
      <c r="C1716" s="59">
        <v>332321</v>
      </c>
      <c r="D1716" s="59" t="s">
        <v>1320</v>
      </c>
    </row>
    <row r="1717" spans="1:4" ht="18" x14ac:dyDescent="0.35">
      <c r="A1717" s="69" t="s">
        <v>662</v>
      </c>
      <c r="B1717" s="58" t="str">
        <f>VLOOKUP(A1717,SectorTBL[],2,FALSE)</f>
        <v>MAN</v>
      </c>
      <c r="C1717" s="59">
        <v>332322</v>
      </c>
      <c r="D1717" s="59" t="s">
        <v>1321</v>
      </c>
    </row>
    <row r="1718" spans="1:4" ht="25" x14ac:dyDescent="0.35">
      <c r="A1718" s="69" t="s">
        <v>662</v>
      </c>
      <c r="B1718" s="58" t="str">
        <f>VLOOKUP(A1718,SectorTBL[],2,FALSE)</f>
        <v>MAN</v>
      </c>
      <c r="C1718" s="59">
        <v>332323</v>
      </c>
      <c r="D1718" s="59" t="s">
        <v>1322</v>
      </c>
    </row>
    <row r="1719" spans="1:4" ht="18" x14ac:dyDescent="0.35">
      <c r="A1719" s="69" t="s">
        <v>662</v>
      </c>
      <c r="B1719" s="58" t="str">
        <f>VLOOKUP(A1719,SectorTBL[],2,FALSE)</f>
        <v>MAN</v>
      </c>
      <c r="C1719" s="59">
        <v>332410</v>
      </c>
      <c r="D1719" s="63" t="s">
        <v>1325</v>
      </c>
    </row>
    <row r="1720" spans="1:4" ht="18" x14ac:dyDescent="0.35">
      <c r="A1720" s="69" t="s">
        <v>662</v>
      </c>
      <c r="B1720" s="58" t="str">
        <f>VLOOKUP(A1720,SectorTBL[],2,FALSE)</f>
        <v>MAN</v>
      </c>
      <c r="C1720" s="59">
        <v>332420</v>
      </c>
      <c r="D1720" s="63" t="s">
        <v>1327</v>
      </c>
    </row>
    <row r="1721" spans="1:4" ht="18" x14ac:dyDescent="0.35">
      <c r="A1721" s="69" t="s">
        <v>662</v>
      </c>
      <c r="B1721" s="58" t="str">
        <f>VLOOKUP(A1721,SectorTBL[],2,FALSE)</f>
        <v>MAN</v>
      </c>
      <c r="C1721" s="59">
        <v>332431</v>
      </c>
      <c r="D1721" s="63" t="s">
        <v>1329</v>
      </c>
    </row>
    <row r="1722" spans="1:4" ht="18" x14ac:dyDescent="0.35">
      <c r="A1722" s="69" t="s">
        <v>662</v>
      </c>
      <c r="B1722" s="58" t="str">
        <f>VLOOKUP(A1722,SectorTBL[],2,FALSE)</f>
        <v>MAN</v>
      </c>
      <c r="C1722" s="59">
        <v>332439</v>
      </c>
      <c r="D1722" s="59" t="s">
        <v>1330</v>
      </c>
    </row>
    <row r="1723" spans="1:4" ht="18" x14ac:dyDescent="0.35">
      <c r="A1723" s="69" t="s">
        <v>662</v>
      </c>
      <c r="B1723" s="58" t="str">
        <f>VLOOKUP(A1723,SectorTBL[],2,FALSE)</f>
        <v>MAN</v>
      </c>
      <c r="C1723" s="59">
        <v>332510</v>
      </c>
      <c r="D1723" s="63" t="s">
        <v>1333</v>
      </c>
    </row>
    <row r="1724" spans="1:4" ht="18" x14ac:dyDescent="0.35">
      <c r="A1724" s="69" t="s">
        <v>662</v>
      </c>
      <c r="B1724" s="58" t="str">
        <f>VLOOKUP(A1724,SectorTBL[],2,FALSE)</f>
        <v>MAN</v>
      </c>
      <c r="C1724" s="59">
        <v>332613</v>
      </c>
      <c r="D1724" s="59" t="s">
        <v>1336</v>
      </c>
    </row>
    <row r="1725" spans="1:4" ht="18" x14ac:dyDescent="0.35">
      <c r="A1725" s="69" t="s">
        <v>662</v>
      </c>
      <c r="B1725" s="58" t="str">
        <f>VLOOKUP(A1725,SectorTBL[],2,FALSE)</f>
        <v>MAN</v>
      </c>
      <c r="C1725" s="59">
        <v>332618</v>
      </c>
      <c r="D1725" s="59" t="s">
        <v>1337</v>
      </c>
    </row>
    <row r="1726" spans="1:4" ht="18" x14ac:dyDescent="0.35">
      <c r="A1726" s="69" t="s">
        <v>662</v>
      </c>
      <c r="B1726" s="58" t="str">
        <f>VLOOKUP(A1726,SectorTBL[],2,FALSE)</f>
        <v>MAN</v>
      </c>
      <c r="C1726" s="59">
        <v>332710</v>
      </c>
      <c r="D1726" s="63" t="s">
        <v>1340</v>
      </c>
    </row>
    <row r="1727" spans="1:4" ht="18" x14ac:dyDescent="0.35">
      <c r="A1727" s="69" t="s">
        <v>662</v>
      </c>
      <c r="B1727" s="58" t="str">
        <f>VLOOKUP(A1727,SectorTBL[],2,FALSE)</f>
        <v>MAN</v>
      </c>
      <c r="C1727" s="59">
        <v>332721</v>
      </c>
      <c r="D1727" s="59" t="s">
        <v>1342</v>
      </c>
    </row>
    <row r="1728" spans="1:4" ht="25" x14ac:dyDescent="0.35">
      <c r="A1728" s="69" t="s">
        <v>662</v>
      </c>
      <c r="B1728" s="58" t="str">
        <f>VLOOKUP(A1728,SectorTBL[],2,FALSE)</f>
        <v>MAN</v>
      </c>
      <c r="C1728" s="59">
        <v>332722</v>
      </c>
      <c r="D1728" s="59" t="s">
        <v>1343</v>
      </c>
    </row>
    <row r="1729" spans="1:4" ht="18" x14ac:dyDescent="0.35">
      <c r="A1729" s="69" t="s">
        <v>662</v>
      </c>
      <c r="B1729" s="58" t="str">
        <f>VLOOKUP(A1729,SectorTBL[],2,FALSE)</f>
        <v>MAN</v>
      </c>
      <c r="C1729" s="59">
        <v>332811</v>
      </c>
      <c r="D1729" s="59" t="s">
        <v>1346</v>
      </c>
    </row>
    <row r="1730" spans="1:4" ht="25" x14ac:dyDescent="0.35">
      <c r="A1730" s="69" t="s">
        <v>662</v>
      </c>
      <c r="B1730" s="58" t="str">
        <f>VLOOKUP(A1730,SectorTBL[],2,FALSE)</f>
        <v>MAN</v>
      </c>
      <c r="C1730" s="59">
        <v>332812</v>
      </c>
      <c r="D1730" s="59" t="s">
        <v>1347</v>
      </c>
    </row>
    <row r="1731" spans="1:4" ht="25" x14ac:dyDescent="0.35">
      <c r="A1731" s="69" t="s">
        <v>662</v>
      </c>
      <c r="B1731" s="58" t="str">
        <f>VLOOKUP(A1731,SectorTBL[],2,FALSE)</f>
        <v>MAN</v>
      </c>
      <c r="C1731" s="59">
        <v>332813</v>
      </c>
      <c r="D1731" s="59" t="s">
        <v>1348</v>
      </c>
    </row>
    <row r="1732" spans="1:4" ht="18" x14ac:dyDescent="0.35">
      <c r="A1732" s="69" t="s">
        <v>662</v>
      </c>
      <c r="B1732" s="58" t="str">
        <f>VLOOKUP(A1732,SectorTBL[],2,FALSE)</f>
        <v>MAN</v>
      </c>
      <c r="C1732" s="59">
        <v>332911</v>
      </c>
      <c r="D1732" s="63" t="s">
        <v>1351</v>
      </c>
    </row>
    <row r="1733" spans="1:4" ht="18" x14ac:dyDescent="0.35">
      <c r="A1733" s="69" t="s">
        <v>662</v>
      </c>
      <c r="B1733" s="58" t="str">
        <f>VLOOKUP(A1733,SectorTBL[],2,FALSE)</f>
        <v>MAN</v>
      </c>
      <c r="C1733" s="59">
        <v>332912</v>
      </c>
      <c r="D1733" s="63" t="s">
        <v>1352</v>
      </c>
    </row>
    <row r="1734" spans="1:4" ht="18" x14ac:dyDescent="0.35">
      <c r="A1734" s="69" t="s">
        <v>662</v>
      </c>
      <c r="B1734" s="58" t="str">
        <f>VLOOKUP(A1734,SectorTBL[],2,FALSE)</f>
        <v>MAN</v>
      </c>
      <c r="C1734" s="59">
        <v>332913</v>
      </c>
      <c r="D1734" s="63" t="s">
        <v>1353</v>
      </c>
    </row>
    <row r="1735" spans="1:4" ht="18" x14ac:dyDescent="0.35">
      <c r="A1735" s="69" t="s">
        <v>662</v>
      </c>
      <c r="B1735" s="58" t="str">
        <f>VLOOKUP(A1735,SectorTBL[],2,FALSE)</f>
        <v>MAN</v>
      </c>
      <c r="C1735" s="59">
        <v>332919</v>
      </c>
      <c r="D1735" s="63" t="s">
        <v>1354</v>
      </c>
    </row>
    <row r="1736" spans="1:4" ht="18" x14ac:dyDescent="0.35">
      <c r="A1736" s="69" t="s">
        <v>662</v>
      </c>
      <c r="B1736" s="58" t="str">
        <f>VLOOKUP(A1736,SectorTBL[],2,FALSE)</f>
        <v>MAN</v>
      </c>
      <c r="C1736" s="59">
        <v>332991</v>
      </c>
      <c r="D1736" s="63" t="s">
        <v>1356</v>
      </c>
    </row>
    <row r="1737" spans="1:4" ht="18" x14ac:dyDescent="0.35">
      <c r="A1737" s="69" t="s">
        <v>662</v>
      </c>
      <c r="B1737" s="58" t="str">
        <f>VLOOKUP(A1737,SectorTBL[],2,FALSE)</f>
        <v>MAN</v>
      </c>
      <c r="C1737" s="59">
        <v>332992</v>
      </c>
      <c r="D1737" s="59" t="s">
        <v>1357</v>
      </c>
    </row>
    <row r="1738" spans="1:4" ht="18" x14ac:dyDescent="0.35">
      <c r="A1738" s="69" t="s">
        <v>662</v>
      </c>
      <c r="B1738" s="58" t="str">
        <f>VLOOKUP(A1738,SectorTBL[],2,FALSE)</f>
        <v>MAN</v>
      </c>
      <c r="C1738" s="59">
        <v>332993</v>
      </c>
      <c r="D1738" s="59" t="s">
        <v>1358</v>
      </c>
    </row>
    <row r="1739" spans="1:4" ht="25" x14ac:dyDescent="0.35">
      <c r="A1739" s="69" t="s">
        <v>662</v>
      </c>
      <c r="B1739" s="58" t="str">
        <f>VLOOKUP(A1739,SectorTBL[],2,FALSE)</f>
        <v>MAN</v>
      </c>
      <c r="C1739" s="59">
        <v>332994</v>
      </c>
      <c r="D1739" s="63" t="s">
        <v>1359</v>
      </c>
    </row>
    <row r="1740" spans="1:4" ht="18" x14ac:dyDescent="0.35">
      <c r="A1740" s="69" t="s">
        <v>662</v>
      </c>
      <c r="B1740" s="58" t="str">
        <f>VLOOKUP(A1740,SectorTBL[],2,FALSE)</f>
        <v>MAN</v>
      </c>
      <c r="C1740" s="59">
        <v>332996</v>
      </c>
      <c r="D1740" s="59" t="s">
        <v>1360</v>
      </c>
    </row>
    <row r="1741" spans="1:4" ht="25" x14ac:dyDescent="0.35">
      <c r="A1741" s="69" t="s">
        <v>662</v>
      </c>
      <c r="B1741" s="58" t="str">
        <f>VLOOKUP(A1741,SectorTBL[],2,FALSE)</f>
        <v>MAN</v>
      </c>
      <c r="C1741" s="59">
        <v>332999</v>
      </c>
      <c r="D1741" s="63" t="s">
        <v>1361</v>
      </c>
    </row>
    <row r="1742" spans="1:4" ht="18" x14ac:dyDescent="0.35">
      <c r="A1742" s="69" t="s">
        <v>662</v>
      </c>
      <c r="B1742" s="58" t="str">
        <f>VLOOKUP(A1742,SectorTBL[],2,FALSE)</f>
        <v>MAN</v>
      </c>
      <c r="C1742" s="59">
        <v>333111</v>
      </c>
      <c r="D1742" s="59" t="s">
        <v>1365</v>
      </c>
    </row>
    <row r="1743" spans="1:4" ht="25" x14ac:dyDescent="0.35">
      <c r="A1743" s="69" t="s">
        <v>662</v>
      </c>
      <c r="B1743" s="58" t="str">
        <f>VLOOKUP(A1743,SectorTBL[],2,FALSE)</f>
        <v>MAN</v>
      </c>
      <c r="C1743" s="59">
        <v>333112</v>
      </c>
      <c r="D1743" s="59" t="s">
        <v>1366</v>
      </c>
    </row>
    <row r="1744" spans="1:4" ht="18" x14ac:dyDescent="0.35">
      <c r="A1744" s="69" t="s">
        <v>662</v>
      </c>
      <c r="B1744" s="58" t="str">
        <f>VLOOKUP(A1744,SectorTBL[],2,FALSE)</f>
        <v>MAN</v>
      </c>
      <c r="C1744" s="59">
        <v>333120</v>
      </c>
      <c r="D1744" s="63" t="s">
        <v>1368</v>
      </c>
    </row>
    <row r="1745" spans="1:4" ht="18" x14ac:dyDescent="0.35">
      <c r="A1745" s="69" t="s">
        <v>662</v>
      </c>
      <c r="B1745" s="58" t="str">
        <f>VLOOKUP(A1745,SectorTBL[],2,FALSE)</f>
        <v>MAN</v>
      </c>
      <c r="C1745" s="59">
        <v>333131</v>
      </c>
      <c r="D1745" s="59" t="s">
        <v>1370</v>
      </c>
    </row>
    <row r="1746" spans="1:4" ht="25" x14ac:dyDescent="0.35">
      <c r="A1746" s="69" t="s">
        <v>662</v>
      </c>
      <c r="B1746" s="58" t="str">
        <f>VLOOKUP(A1746,SectorTBL[],2,FALSE)</f>
        <v>MAN</v>
      </c>
      <c r="C1746" s="59">
        <v>333132</v>
      </c>
      <c r="D1746" s="59" t="s">
        <v>1371</v>
      </c>
    </row>
    <row r="1747" spans="1:4" ht="18" x14ac:dyDescent="0.35">
      <c r="A1747" s="69" t="s">
        <v>662</v>
      </c>
      <c r="B1747" s="58" t="str">
        <f>VLOOKUP(A1747,SectorTBL[],2,FALSE)</f>
        <v>MAN</v>
      </c>
      <c r="C1747" s="59">
        <v>333241</v>
      </c>
      <c r="D1747" s="59" t="s">
        <v>1374</v>
      </c>
    </row>
    <row r="1748" spans="1:4" ht="18" x14ac:dyDescent="0.35">
      <c r="A1748" s="69" t="s">
        <v>662</v>
      </c>
      <c r="B1748" s="58" t="str">
        <f>VLOOKUP(A1748,SectorTBL[],2,FALSE)</f>
        <v>MAN</v>
      </c>
      <c r="C1748" s="59">
        <v>333242</v>
      </c>
      <c r="D1748" s="59" t="s">
        <v>1375</v>
      </c>
    </row>
    <row r="1749" spans="1:4" ht="25" x14ac:dyDescent="0.35">
      <c r="A1749" s="69" t="s">
        <v>662</v>
      </c>
      <c r="B1749" s="58" t="str">
        <f>VLOOKUP(A1749,SectorTBL[],2,FALSE)</f>
        <v>MAN</v>
      </c>
      <c r="C1749" s="59">
        <v>333243</v>
      </c>
      <c r="D1749" s="59" t="s">
        <v>1376</v>
      </c>
    </row>
    <row r="1750" spans="1:4" ht="18" x14ac:dyDescent="0.35">
      <c r="A1750" s="69" t="s">
        <v>662</v>
      </c>
      <c r="B1750" s="58" t="str">
        <f>VLOOKUP(A1750,SectorTBL[],2,FALSE)</f>
        <v>MAN</v>
      </c>
      <c r="C1750" s="59">
        <v>333244</v>
      </c>
      <c r="D1750" s="59" t="s">
        <v>1377</v>
      </c>
    </row>
    <row r="1751" spans="1:4" ht="18" x14ac:dyDescent="0.35">
      <c r="A1751" s="69" t="s">
        <v>662</v>
      </c>
      <c r="B1751" s="58" t="str">
        <f>VLOOKUP(A1751,SectorTBL[],2,FALSE)</f>
        <v>MAN</v>
      </c>
      <c r="C1751" s="59">
        <v>333249</v>
      </c>
      <c r="D1751" s="59" t="s">
        <v>1378</v>
      </c>
    </row>
    <row r="1752" spans="1:4" ht="18" x14ac:dyDescent="0.35">
      <c r="A1752" s="69" t="s">
        <v>662</v>
      </c>
      <c r="B1752" s="58" t="str">
        <f>VLOOKUP(A1752,SectorTBL[],2,FALSE)</f>
        <v>MAN</v>
      </c>
      <c r="C1752" s="59">
        <v>333314</v>
      </c>
      <c r="D1752" s="59" t="s">
        <v>1381</v>
      </c>
    </row>
    <row r="1753" spans="1:4" ht="25" x14ac:dyDescent="0.35">
      <c r="A1753" s="69" t="s">
        <v>662</v>
      </c>
      <c r="B1753" s="58" t="str">
        <f>VLOOKUP(A1753,SectorTBL[],2,FALSE)</f>
        <v>MAN</v>
      </c>
      <c r="C1753" s="59">
        <v>333316</v>
      </c>
      <c r="D1753" s="59" t="s">
        <v>1382</v>
      </c>
    </row>
    <row r="1754" spans="1:4" ht="25" x14ac:dyDescent="0.35">
      <c r="A1754" s="69" t="s">
        <v>662</v>
      </c>
      <c r="B1754" s="58" t="str">
        <f>VLOOKUP(A1754,SectorTBL[],2,FALSE)</f>
        <v>MAN</v>
      </c>
      <c r="C1754" s="59">
        <v>333318</v>
      </c>
      <c r="D1754" s="63" t="s">
        <v>1383</v>
      </c>
    </row>
    <row r="1755" spans="1:4" ht="25" x14ac:dyDescent="0.35">
      <c r="A1755" s="69" t="s">
        <v>662</v>
      </c>
      <c r="B1755" s="58" t="str">
        <f>VLOOKUP(A1755,SectorTBL[],2,FALSE)</f>
        <v>MAN</v>
      </c>
      <c r="C1755" s="59">
        <v>333413</v>
      </c>
      <c r="D1755" s="59" t="s">
        <v>1386</v>
      </c>
    </row>
    <row r="1756" spans="1:4" ht="25" x14ac:dyDescent="0.35">
      <c r="A1756" s="69" t="s">
        <v>662</v>
      </c>
      <c r="B1756" s="58" t="str">
        <f>VLOOKUP(A1756,SectorTBL[],2,FALSE)</f>
        <v>MAN</v>
      </c>
      <c r="C1756" s="59">
        <v>333414</v>
      </c>
      <c r="D1756" s="59" t="s">
        <v>1387</v>
      </c>
    </row>
    <row r="1757" spans="1:4" ht="37.5" x14ac:dyDescent="0.35">
      <c r="A1757" s="69" t="s">
        <v>662</v>
      </c>
      <c r="B1757" s="58" t="str">
        <f>VLOOKUP(A1757,SectorTBL[],2,FALSE)</f>
        <v>MAN</v>
      </c>
      <c r="C1757" s="59">
        <v>333415</v>
      </c>
      <c r="D1757" s="63" t="s">
        <v>1388</v>
      </c>
    </row>
    <row r="1758" spans="1:4" ht="18" x14ac:dyDescent="0.35">
      <c r="A1758" s="69" t="s">
        <v>662</v>
      </c>
      <c r="B1758" s="58" t="str">
        <f>VLOOKUP(A1758,SectorTBL[],2,FALSE)</f>
        <v>MAN</v>
      </c>
      <c r="C1758" s="59">
        <v>333511</v>
      </c>
      <c r="D1758" s="59" t="s">
        <v>1391</v>
      </c>
    </row>
    <row r="1759" spans="1:4" ht="25" x14ac:dyDescent="0.35">
      <c r="A1759" s="69" t="s">
        <v>662</v>
      </c>
      <c r="B1759" s="58" t="str">
        <f>VLOOKUP(A1759,SectorTBL[],2,FALSE)</f>
        <v>MAN</v>
      </c>
      <c r="C1759" s="59">
        <v>333514</v>
      </c>
      <c r="D1759" s="59" t="s">
        <v>1392</v>
      </c>
    </row>
    <row r="1760" spans="1:4" ht="25" x14ac:dyDescent="0.35">
      <c r="A1760" s="69" t="s">
        <v>662</v>
      </c>
      <c r="B1760" s="58" t="str">
        <f>VLOOKUP(A1760,SectorTBL[],2,FALSE)</f>
        <v>MAN</v>
      </c>
      <c r="C1760" s="59">
        <v>333515</v>
      </c>
      <c r="D1760" s="59" t="s">
        <v>1393</v>
      </c>
    </row>
    <row r="1761" spans="1:4" ht="18" x14ac:dyDescent="0.35">
      <c r="A1761" s="69" t="s">
        <v>662</v>
      </c>
      <c r="B1761" s="58" t="str">
        <f>VLOOKUP(A1761,SectorTBL[],2,FALSE)</f>
        <v>MAN</v>
      </c>
      <c r="C1761" s="59">
        <v>333517</v>
      </c>
      <c r="D1761" s="59" t="s">
        <v>1394</v>
      </c>
    </row>
    <row r="1762" spans="1:4" ht="25" x14ac:dyDescent="0.35">
      <c r="A1762" s="69" t="s">
        <v>662</v>
      </c>
      <c r="B1762" s="58" t="str">
        <f>VLOOKUP(A1762,SectorTBL[],2,FALSE)</f>
        <v>MAN</v>
      </c>
      <c r="C1762" s="59">
        <v>333519</v>
      </c>
      <c r="D1762" s="59" t="s">
        <v>1395</v>
      </c>
    </row>
    <row r="1763" spans="1:4" ht="25" x14ac:dyDescent="0.35">
      <c r="A1763" s="69" t="s">
        <v>662</v>
      </c>
      <c r="B1763" s="58" t="str">
        <f>VLOOKUP(A1763,SectorTBL[],2,FALSE)</f>
        <v>MAN</v>
      </c>
      <c r="C1763" s="59">
        <v>333611</v>
      </c>
      <c r="D1763" s="59" t="s">
        <v>1398</v>
      </c>
    </row>
    <row r="1764" spans="1:4" ht="25" x14ac:dyDescent="0.35">
      <c r="A1764" s="69" t="s">
        <v>662</v>
      </c>
      <c r="B1764" s="58" t="str">
        <f>VLOOKUP(A1764,SectorTBL[],2,FALSE)</f>
        <v>MAN</v>
      </c>
      <c r="C1764" s="59">
        <v>333612</v>
      </c>
      <c r="D1764" s="63" t="s">
        <v>1399</v>
      </c>
    </row>
    <row r="1765" spans="1:4" ht="25" x14ac:dyDescent="0.35">
      <c r="A1765" s="69" t="s">
        <v>662</v>
      </c>
      <c r="B1765" s="58" t="str">
        <f>VLOOKUP(A1765,SectorTBL[],2,FALSE)</f>
        <v>MAN</v>
      </c>
      <c r="C1765" s="59">
        <v>333613</v>
      </c>
      <c r="D1765" s="59" t="s">
        <v>1400</v>
      </c>
    </row>
    <row r="1766" spans="1:4" ht="18" x14ac:dyDescent="0.35">
      <c r="A1766" s="69" t="s">
        <v>662</v>
      </c>
      <c r="B1766" s="58" t="str">
        <f>VLOOKUP(A1766,SectorTBL[],2,FALSE)</f>
        <v>MAN</v>
      </c>
      <c r="C1766" s="59">
        <v>333618</v>
      </c>
      <c r="D1766" s="59" t="s">
        <v>1401</v>
      </c>
    </row>
    <row r="1767" spans="1:4" ht="18" x14ac:dyDescent="0.35">
      <c r="A1767" s="69" t="s">
        <v>662</v>
      </c>
      <c r="B1767" s="58" t="str">
        <f>VLOOKUP(A1767,SectorTBL[],2,FALSE)</f>
        <v>MAN</v>
      </c>
      <c r="C1767" s="59">
        <v>333912</v>
      </c>
      <c r="D1767" s="59" t="s">
        <v>1404</v>
      </c>
    </row>
    <row r="1768" spans="1:4" ht="25" x14ac:dyDescent="0.35">
      <c r="A1768" s="69" t="s">
        <v>662</v>
      </c>
      <c r="B1768" s="58" t="str">
        <f>VLOOKUP(A1768,SectorTBL[],2,FALSE)</f>
        <v>MAN</v>
      </c>
      <c r="C1768" s="65">
        <v>333914</v>
      </c>
      <c r="D1768" s="65" t="s">
        <v>1405</v>
      </c>
    </row>
    <row r="1769" spans="1:4" ht="18" x14ac:dyDescent="0.35">
      <c r="A1769" s="69" t="s">
        <v>662</v>
      </c>
      <c r="B1769" s="58" t="str">
        <f>VLOOKUP(A1769,SectorTBL[],2,FALSE)</f>
        <v>MAN</v>
      </c>
      <c r="C1769" s="59">
        <v>333921</v>
      </c>
      <c r="D1769" s="59" t="s">
        <v>1407</v>
      </c>
    </row>
    <row r="1770" spans="1:4" ht="25" x14ac:dyDescent="0.35">
      <c r="A1770" s="69" t="s">
        <v>662</v>
      </c>
      <c r="B1770" s="58" t="str">
        <f>VLOOKUP(A1770,SectorTBL[],2,FALSE)</f>
        <v>MAN</v>
      </c>
      <c r="C1770" s="59">
        <v>333922</v>
      </c>
      <c r="D1770" s="59" t="s">
        <v>1408</v>
      </c>
    </row>
    <row r="1771" spans="1:4" ht="25" x14ac:dyDescent="0.35">
      <c r="A1771" s="69" t="s">
        <v>662</v>
      </c>
      <c r="B1771" s="58" t="str">
        <f>VLOOKUP(A1771,SectorTBL[],2,FALSE)</f>
        <v>MAN</v>
      </c>
      <c r="C1771" s="59">
        <v>333923</v>
      </c>
      <c r="D1771" s="59" t="s">
        <v>1409</v>
      </c>
    </row>
    <row r="1772" spans="1:4" ht="25" x14ac:dyDescent="0.35">
      <c r="A1772" s="69" t="s">
        <v>662</v>
      </c>
      <c r="B1772" s="58" t="str">
        <f>VLOOKUP(A1772,SectorTBL[],2,FALSE)</f>
        <v>MAN</v>
      </c>
      <c r="C1772" s="59">
        <v>333924</v>
      </c>
      <c r="D1772" s="63" t="s">
        <v>1410</v>
      </c>
    </row>
    <row r="1773" spans="1:4" ht="18" x14ac:dyDescent="0.35">
      <c r="A1773" s="69" t="s">
        <v>662</v>
      </c>
      <c r="B1773" s="58" t="str">
        <f>VLOOKUP(A1773,SectorTBL[],2,FALSE)</f>
        <v>MAN</v>
      </c>
      <c r="C1773" s="59">
        <v>333991</v>
      </c>
      <c r="D1773" s="59" t="s">
        <v>1412</v>
      </c>
    </row>
    <row r="1774" spans="1:4" ht="18" x14ac:dyDescent="0.35">
      <c r="A1774" s="69" t="s">
        <v>662</v>
      </c>
      <c r="B1774" s="58" t="str">
        <f>VLOOKUP(A1774,SectorTBL[],2,FALSE)</f>
        <v>MAN</v>
      </c>
      <c r="C1774" s="59">
        <v>333992</v>
      </c>
      <c r="D1774" s="59" t="s">
        <v>1413</v>
      </c>
    </row>
    <row r="1775" spans="1:4" ht="18" x14ac:dyDescent="0.35">
      <c r="A1775" s="69" t="s">
        <v>662</v>
      </c>
      <c r="B1775" s="58" t="str">
        <f>VLOOKUP(A1775,SectorTBL[],2,FALSE)</f>
        <v>MAN</v>
      </c>
      <c r="C1775" s="59">
        <v>333993</v>
      </c>
      <c r="D1775" s="59" t="s">
        <v>1414</v>
      </c>
    </row>
    <row r="1776" spans="1:4" ht="25" x14ac:dyDescent="0.35">
      <c r="A1776" s="69" t="s">
        <v>662</v>
      </c>
      <c r="B1776" s="58" t="str">
        <f>VLOOKUP(A1776,SectorTBL[],2,FALSE)</f>
        <v>MAN</v>
      </c>
      <c r="C1776" s="59">
        <v>333994</v>
      </c>
      <c r="D1776" s="63" t="s">
        <v>1415</v>
      </c>
    </row>
    <row r="1777" spans="1:4" ht="18" x14ac:dyDescent="0.35">
      <c r="A1777" s="69" t="s">
        <v>662</v>
      </c>
      <c r="B1777" s="58" t="str">
        <f>VLOOKUP(A1777,SectorTBL[],2,FALSE)</f>
        <v>MAN</v>
      </c>
      <c r="C1777" s="59">
        <v>333995</v>
      </c>
      <c r="D1777" s="63" t="s">
        <v>1416</v>
      </c>
    </row>
    <row r="1778" spans="1:4" ht="18" x14ac:dyDescent="0.35">
      <c r="A1778" s="69" t="s">
        <v>662</v>
      </c>
      <c r="B1778" s="58" t="str">
        <f>VLOOKUP(A1778,SectorTBL[],2,FALSE)</f>
        <v>MAN</v>
      </c>
      <c r="C1778" s="59">
        <v>333996</v>
      </c>
      <c r="D1778" s="63" t="s">
        <v>1417</v>
      </c>
    </row>
    <row r="1779" spans="1:4" ht="18" x14ac:dyDescent="0.35">
      <c r="A1779" s="69" t="s">
        <v>662</v>
      </c>
      <c r="B1779" s="58" t="str">
        <f>VLOOKUP(A1779,SectorTBL[],2,FALSE)</f>
        <v>MAN</v>
      </c>
      <c r="C1779" s="59">
        <v>333997</v>
      </c>
      <c r="D1779" s="63" t="s">
        <v>1418</v>
      </c>
    </row>
    <row r="1780" spans="1:4" ht="25" x14ac:dyDescent="0.35">
      <c r="A1780" s="69" t="s">
        <v>662</v>
      </c>
      <c r="B1780" s="58" t="str">
        <f>VLOOKUP(A1780,SectorTBL[],2,FALSE)</f>
        <v>MAN</v>
      </c>
      <c r="C1780" s="59">
        <v>333999</v>
      </c>
      <c r="D1780" s="63" t="s">
        <v>1419</v>
      </c>
    </row>
    <row r="1781" spans="1:4" ht="18" x14ac:dyDescent="0.35">
      <c r="A1781" s="69" t="s">
        <v>662</v>
      </c>
      <c r="B1781" s="58" t="str">
        <f>VLOOKUP(A1781,SectorTBL[],2,FALSE)</f>
        <v>MAN</v>
      </c>
      <c r="C1781" s="59">
        <v>334111</v>
      </c>
      <c r="D1781" s="59" t="s">
        <v>1423</v>
      </c>
    </row>
    <row r="1782" spans="1:4" ht="18" x14ac:dyDescent="0.35">
      <c r="A1782" s="69" t="s">
        <v>662</v>
      </c>
      <c r="B1782" s="58" t="str">
        <f>VLOOKUP(A1782,SectorTBL[],2,FALSE)</f>
        <v>MAN</v>
      </c>
      <c r="C1782" s="59">
        <v>334112</v>
      </c>
      <c r="D1782" s="59" t="s">
        <v>1424</v>
      </c>
    </row>
    <row r="1783" spans="1:4" ht="25" x14ac:dyDescent="0.35">
      <c r="A1783" s="69" t="s">
        <v>662</v>
      </c>
      <c r="B1783" s="58" t="str">
        <f>VLOOKUP(A1783,SectorTBL[],2,FALSE)</f>
        <v>MAN</v>
      </c>
      <c r="C1783" s="59">
        <v>334118</v>
      </c>
      <c r="D1783" s="59" t="s">
        <v>1425</v>
      </c>
    </row>
    <row r="1784" spans="1:4" ht="18" x14ac:dyDescent="0.35">
      <c r="A1784" s="69" t="s">
        <v>662</v>
      </c>
      <c r="B1784" s="58" t="str">
        <f>VLOOKUP(A1784,SectorTBL[],2,FALSE)</f>
        <v>MAN</v>
      </c>
      <c r="C1784" s="59">
        <v>334210</v>
      </c>
      <c r="D1784" s="63" t="s">
        <v>1428</v>
      </c>
    </row>
    <row r="1785" spans="1:4" ht="25" x14ac:dyDescent="0.35">
      <c r="A1785" s="69" t="s">
        <v>662</v>
      </c>
      <c r="B1785" s="58" t="str">
        <f>VLOOKUP(A1785,SectorTBL[],2,FALSE)</f>
        <v>MAN</v>
      </c>
      <c r="C1785" s="59">
        <v>334220</v>
      </c>
      <c r="D1785" s="63" t="s">
        <v>1430</v>
      </c>
    </row>
    <row r="1786" spans="1:4" ht="18" x14ac:dyDescent="0.35">
      <c r="A1786" s="69" t="s">
        <v>662</v>
      </c>
      <c r="B1786" s="58" t="str">
        <f>VLOOKUP(A1786,SectorTBL[],2,FALSE)</f>
        <v>MAN</v>
      </c>
      <c r="C1786" s="59">
        <v>334290</v>
      </c>
      <c r="D1786" s="63" t="s">
        <v>1432</v>
      </c>
    </row>
    <row r="1787" spans="1:4" ht="18" x14ac:dyDescent="0.35">
      <c r="A1787" s="69" t="s">
        <v>662</v>
      </c>
      <c r="B1787" s="58" t="str">
        <f>VLOOKUP(A1787,SectorTBL[],2,FALSE)</f>
        <v>MAN</v>
      </c>
      <c r="C1787" s="59">
        <v>334310</v>
      </c>
      <c r="D1787" s="63" t="s">
        <v>1435</v>
      </c>
    </row>
    <row r="1788" spans="1:4" ht="18" x14ac:dyDescent="0.35">
      <c r="A1788" s="69" t="s">
        <v>662</v>
      </c>
      <c r="B1788" s="58" t="str">
        <f>VLOOKUP(A1788,SectorTBL[],2,FALSE)</f>
        <v>MAN</v>
      </c>
      <c r="C1788" s="59">
        <v>334412</v>
      </c>
      <c r="D1788" s="59" t="s">
        <v>1438</v>
      </c>
    </row>
    <row r="1789" spans="1:4" ht="18" x14ac:dyDescent="0.35">
      <c r="A1789" s="69" t="s">
        <v>662</v>
      </c>
      <c r="B1789" s="58" t="str">
        <f>VLOOKUP(A1789,SectorTBL[],2,FALSE)</f>
        <v>MAN</v>
      </c>
      <c r="C1789" s="59">
        <v>334413</v>
      </c>
      <c r="D1789" s="59" t="s">
        <v>1439</v>
      </c>
    </row>
    <row r="1790" spans="1:4" ht="25" x14ac:dyDescent="0.35">
      <c r="A1790" s="69" t="s">
        <v>662</v>
      </c>
      <c r="B1790" s="58" t="str">
        <f>VLOOKUP(A1790,SectorTBL[],2,FALSE)</f>
        <v>MAN</v>
      </c>
      <c r="C1790" s="59">
        <v>334416</v>
      </c>
      <c r="D1790" s="59" t="s">
        <v>1440</v>
      </c>
    </row>
    <row r="1791" spans="1:4" ht="18" x14ac:dyDescent="0.35">
      <c r="A1791" s="69" t="s">
        <v>662</v>
      </c>
      <c r="B1791" s="58" t="str">
        <f>VLOOKUP(A1791,SectorTBL[],2,FALSE)</f>
        <v>MAN</v>
      </c>
      <c r="C1791" s="59">
        <v>334417</v>
      </c>
      <c r="D1791" s="59" t="s">
        <v>1441</v>
      </c>
    </row>
    <row r="1792" spans="1:4" ht="25" x14ac:dyDescent="0.35">
      <c r="A1792" s="69" t="s">
        <v>662</v>
      </c>
      <c r="B1792" s="58" t="str">
        <f>VLOOKUP(A1792,SectorTBL[],2,FALSE)</f>
        <v>MAN</v>
      </c>
      <c r="C1792" s="59">
        <v>334418</v>
      </c>
      <c r="D1792" s="59" t="s">
        <v>1442</v>
      </c>
    </row>
    <row r="1793" spans="1:4" ht="18" x14ac:dyDescent="0.35">
      <c r="A1793" s="69" t="s">
        <v>662</v>
      </c>
      <c r="B1793" s="58" t="str">
        <f>VLOOKUP(A1793,SectorTBL[],2,FALSE)</f>
        <v>MAN</v>
      </c>
      <c r="C1793" s="59">
        <v>334419</v>
      </c>
      <c r="D1793" s="59" t="s">
        <v>1443</v>
      </c>
    </row>
    <row r="1794" spans="1:4" ht="25" x14ac:dyDescent="0.35">
      <c r="A1794" s="69" t="s">
        <v>662</v>
      </c>
      <c r="B1794" s="58" t="str">
        <f>VLOOKUP(A1794,SectorTBL[],2,FALSE)</f>
        <v>MAN</v>
      </c>
      <c r="C1794" s="59">
        <v>334510</v>
      </c>
      <c r="D1794" s="63" t="s">
        <v>1446</v>
      </c>
    </row>
    <row r="1795" spans="1:4" ht="37.5" x14ac:dyDescent="0.35">
      <c r="A1795" s="69" t="s">
        <v>662</v>
      </c>
      <c r="B1795" s="58" t="str">
        <f>VLOOKUP(A1795,SectorTBL[],2,FALSE)</f>
        <v>MAN</v>
      </c>
      <c r="C1795" s="59">
        <v>334511</v>
      </c>
      <c r="D1795" s="59" t="s">
        <v>1447</v>
      </c>
    </row>
    <row r="1796" spans="1:4" ht="25" x14ac:dyDescent="0.35">
      <c r="A1796" s="69" t="s">
        <v>662</v>
      </c>
      <c r="B1796" s="58" t="str">
        <f>VLOOKUP(A1796,SectorTBL[],2,FALSE)</f>
        <v>MAN</v>
      </c>
      <c r="C1796" s="59">
        <v>334512</v>
      </c>
      <c r="D1796" s="63" t="s">
        <v>1448</v>
      </c>
    </row>
    <row r="1797" spans="1:4" ht="37.5" x14ac:dyDescent="0.35">
      <c r="A1797" s="69" t="s">
        <v>662</v>
      </c>
      <c r="B1797" s="58" t="str">
        <f>VLOOKUP(A1797,SectorTBL[],2,FALSE)</f>
        <v>MAN</v>
      </c>
      <c r="C1797" s="59">
        <v>334513</v>
      </c>
      <c r="D1797" s="63" t="s">
        <v>1449</v>
      </c>
    </row>
    <row r="1798" spans="1:4" ht="25" x14ac:dyDescent="0.35">
      <c r="A1798" s="69" t="s">
        <v>662</v>
      </c>
      <c r="B1798" s="58" t="str">
        <f>VLOOKUP(A1798,SectorTBL[],2,FALSE)</f>
        <v>MAN</v>
      </c>
      <c r="C1798" s="59">
        <v>334514</v>
      </c>
      <c r="D1798" s="63" t="s">
        <v>1450</v>
      </c>
    </row>
    <row r="1799" spans="1:4" ht="25" x14ac:dyDescent="0.35">
      <c r="A1799" s="69" t="s">
        <v>662</v>
      </c>
      <c r="B1799" s="58" t="str">
        <f>VLOOKUP(A1799,SectorTBL[],2,FALSE)</f>
        <v>MAN</v>
      </c>
      <c r="C1799" s="59">
        <v>334515</v>
      </c>
      <c r="D1799" s="63" t="s">
        <v>1451</v>
      </c>
    </row>
    <row r="1800" spans="1:4" ht="18" x14ac:dyDescent="0.35">
      <c r="A1800" s="69" t="s">
        <v>662</v>
      </c>
      <c r="B1800" s="58" t="str">
        <f>VLOOKUP(A1800,SectorTBL[],2,FALSE)</f>
        <v>MAN</v>
      </c>
      <c r="C1800" s="59">
        <v>334516</v>
      </c>
      <c r="D1800" s="63" t="s">
        <v>1452</v>
      </c>
    </row>
    <row r="1801" spans="1:4" ht="18" x14ac:dyDescent="0.35">
      <c r="A1801" s="69" t="s">
        <v>662</v>
      </c>
      <c r="B1801" s="58" t="str">
        <f>VLOOKUP(A1801,SectorTBL[],2,FALSE)</f>
        <v>MAN</v>
      </c>
      <c r="C1801" s="59">
        <v>334517</v>
      </c>
      <c r="D1801" s="63" t="s">
        <v>1453</v>
      </c>
    </row>
    <row r="1802" spans="1:4" ht="25" x14ac:dyDescent="0.35">
      <c r="A1802" s="69" t="s">
        <v>662</v>
      </c>
      <c r="B1802" s="58" t="str">
        <f>VLOOKUP(A1802,SectorTBL[],2,FALSE)</f>
        <v>MAN</v>
      </c>
      <c r="C1802" s="59">
        <v>334519</v>
      </c>
      <c r="D1802" s="63" t="s">
        <v>1454</v>
      </c>
    </row>
    <row r="1803" spans="1:4" ht="25" x14ac:dyDescent="0.35">
      <c r="A1803" s="69" t="s">
        <v>662</v>
      </c>
      <c r="B1803" s="58" t="str">
        <f>VLOOKUP(A1803,SectorTBL[],2,FALSE)</f>
        <v>MAN</v>
      </c>
      <c r="C1803" s="59">
        <v>334613</v>
      </c>
      <c r="D1803" s="59" t="s">
        <v>1457</v>
      </c>
    </row>
    <row r="1804" spans="1:4" ht="25" x14ac:dyDescent="0.35">
      <c r="A1804" s="69" t="s">
        <v>662</v>
      </c>
      <c r="B1804" s="58" t="str">
        <f>VLOOKUP(A1804,SectorTBL[],2,FALSE)</f>
        <v>MAN</v>
      </c>
      <c r="C1804" s="59">
        <v>334614</v>
      </c>
      <c r="D1804" s="59" t="s">
        <v>1458</v>
      </c>
    </row>
    <row r="1805" spans="1:4" ht="18" x14ac:dyDescent="0.35">
      <c r="A1805" s="69" t="s">
        <v>662</v>
      </c>
      <c r="B1805" s="58" t="str">
        <f>VLOOKUP(A1805,SectorTBL[],2,FALSE)</f>
        <v>MAN</v>
      </c>
      <c r="C1805" s="59">
        <v>335110</v>
      </c>
      <c r="D1805" s="63" t="s">
        <v>1462</v>
      </c>
    </row>
    <row r="1806" spans="1:4" ht="18" x14ac:dyDescent="0.35">
      <c r="A1806" s="69" t="s">
        <v>662</v>
      </c>
      <c r="B1806" s="58" t="str">
        <f>VLOOKUP(A1806,SectorTBL[],2,FALSE)</f>
        <v>MAN</v>
      </c>
      <c r="C1806" s="59">
        <v>335121</v>
      </c>
      <c r="D1806" s="59" t="s">
        <v>1464</v>
      </c>
    </row>
    <row r="1807" spans="1:4" ht="25" x14ac:dyDescent="0.35">
      <c r="A1807" s="69" t="s">
        <v>662</v>
      </c>
      <c r="B1807" s="58" t="str">
        <f>VLOOKUP(A1807,SectorTBL[],2,FALSE)</f>
        <v>MAN</v>
      </c>
      <c r="C1807" s="59">
        <v>335122</v>
      </c>
      <c r="D1807" s="63" t="s">
        <v>1465</v>
      </c>
    </row>
    <row r="1808" spans="1:4" ht="18" x14ac:dyDescent="0.35">
      <c r="A1808" s="69" t="s">
        <v>662</v>
      </c>
      <c r="B1808" s="58" t="str">
        <f>VLOOKUP(A1808,SectorTBL[],2,FALSE)</f>
        <v>MAN</v>
      </c>
      <c r="C1808" s="59">
        <v>335129</v>
      </c>
      <c r="D1808" s="59" t="s">
        <v>1466</v>
      </c>
    </row>
    <row r="1809" spans="1:4" ht="18" x14ac:dyDescent="0.35">
      <c r="A1809" s="69" t="s">
        <v>662</v>
      </c>
      <c r="B1809" s="58" t="str">
        <f>VLOOKUP(A1809,SectorTBL[],2,FALSE)</f>
        <v>MAN</v>
      </c>
      <c r="C1809" s="59">
        <v>335210</v>
      </c>
      <c r="D1809" s="63" t="s">
        <v>1469</v>
      </c>
    </row>
    <row r="1810" spans="1:4" ht="18" x14ac:dyDescent="0.35">
      <c r="A1810" s="69" t="s">
        <v>662</v>
      </c>
      <c r="B1810" s="58" t="str">
        <f>VLOOKUP(A1810,SectorTBL[],2,FALSE)</f>
        <v>MAN</v>
      </c>
      <c r="C1810" s="65">
        <v>335220</v>
      </c>
      <c r="D1810" s="65" t="s">
        <v>1471</v>
      </c>
    </row>
    <row r="1811" spans="1:4" ht="25" x14ac:dyDescent="0.35">
      <c r="A1811" s="69" t="s">
        <v>662</v>
      </c>
      <c r="B1811" s="58" t="str">
        <f>VLOOKUP(A1811,SectorTBL[],2,FALSE)</f>
        <v>MAN</v>
      </c>
      <c r="C1811" s="59">
        <v>335311</v>
      </c>
      <c r="D1811" s="59" t="s">
        <v>1474</v>
      </c>
    </row>
    <row r="1812" spans="1:4" ht="18" x14ac:dyDescent="0.35">
      <c r="A1812" s="69" t="s">
        <v>662</v>
      </c>
      <c r="B1812" s="58" t="str">
        <f>VLOOKUP(A1812,SectorTBL[],2,FALSE)</f>
        <v>MAN</v>
      </c>
      <c r="C1812" s="59">
        <v>335312</v>
      </c>
      <c r="D1812" s="59" t="s">
        <v>1475</v>
      </c>
    </row>
    <row r="1813" spans="1:4" ht="25" x14ac:dyDescent="0.35">
      <c r="A1813" s="69" t="s">
        <v>662</v>
      </c>
      <c r="B1813" s="58" t="str">
        <f>VLOOKUP(A1813,SectorTBL[],2,FALSE)</f>
        <v>MAN</v>
      </c>
      <c r="C1813" s="59">
        <v>335313</v>
      </c>
      <c r="D1813" s="63" t="s">
        <v>1476</v>
      </c>
    </row>
    <row r="1814" spans="1:4" ht="18" x14ac:dyDescent="0.35">
      <c r="A1814" s="69" t="s">
        <v>662</v>
      </c>
      <c r="B1814" s="58" t="str">
        <f>VLOOKUP(A1814,SectorTBL[],2,FALSE)</f>
        <v>MAN</v>
      </c>
      <c r="C1814" s="59">
        <v>335314</v>
      </c>
      <c r="D1814" s="63" t="s">
        <v>1477</v>
      </c>
    </row>
    <row r="1815" spans="1:4" ht="18" x14ac:dyDescent="0.35">
      <c r="A1815" s="69" t="s">
        <v>662</v>
      </c>
      <c r="B1815" s="58" t="str">
        <f>VLOOKUP(A1815,SectorTBL[],2,FALSE)</f>
        <v>MAN</v>
      </c>
      <c r="C1815" s="59">
        <v>335911</v>
      </c>
      <c r="D1815" s="59" t="s">
        <v>1480</v>
      </c>
    </row>
    <row r="1816" spans="1:4" ht="18" x14ac:dyDescent="0.35">
      <c r="A1816" s="69" t="s">
        <v>662</v>
      </c>
      <c r="B1816" s="58" t="str">
        <f>VLOOKUP(A1816,SectorTBL[],2,FALSE)</f>
        <v>MAN</v>
      </c>
      <c r="C1816" s="59">
        <v>335912</v>
      </c>
      <c r="D1816" s="59" t="s">
        <v>1481</v>
      </c>
    </row>
    <row r="1817" spans="1:4" ht="18" x14ac:dyDescent="0.35">
      <c r="A1817" s="69" t="s">
        <v>662</v>
      </c>
      <c r="B1817" s="58" t="str">
        <f>VLOOKUP(A1817,SectorTBL[],2,FALSE)</f>
        <v>MAN</v>
      </c>
      <c r="C1817" s="59">
        <v>335921</v>
      </c>
      <c r="D1817" s="59" t="s">
        <v>1483</v>
      </c>
    </row>
    <row r="1818" spans="1:4" ht="25" x14ac:dyDescent="0.35">
      <c r="A1818" s="69" t="s">
        <v>662</v>
      </c>
      <c r="B1818" s="58" t="str">
        <f>VLOOKUP(A1818,SectorTBL[],2,FALSE)</f>
        <v>MAN</v>
      </c>
      <c r="C1818" s="59">
        <v>335929</v>
      </c>
      <c r="D1818" s="59" t="s">
        <v>1484</v>
      </c>
    </row>
    <row r="1819" spans="1:4" ht="18" x14ac:dyDescent="0.35">
      <c r="A1819" s="69" t="s">
        <v>662</v>
      </c>
      <c r="B1819" s="58" t="str">
        <f>VLOOKUP(A1819,SectorTBL[],2,FALSE)</f>
        <v>MAN</v>
      </c>
      <c r="C1819" s="59">
        <v>335931</v>
      </c>
      <c r="D1819" s="59" t="s">
        <v>1486</v>
      </c>
    </row>
    <row r="1820" spans="1:4" ht="18" x14ac:dyDescent="0.35">
      <c r="A1820" s="69" t="s">
        <v>662</v>
      </c>
      <c r="B1820" s="58" t="str">
        <f>VLOOKUP(A1820,SectorTBL[],2,FALSE)</f>
        <v>MAN</v>
      </c>
      <c r="C1820" s="59">
        <v>335932</v>
      </c>
      <c r="D1820" s="59" t="s">
        <v>1487</v>
      </c>
    </row>
    <row r="1821" spans="1:4" ht="18" x14ac:dyDescent="0.35">
      <c r="A1821" s="69" t="s">
        <v>662</v>
      </c>
      <c r="B1821" s="58" t="str">
        <f>VLOOKUP(A1821,SectorTBL[],2,FALSE)</f>
        <v>MAN</v>
      </c>
      <c r="C1821" s="59">
        <v>335991</v>
      </c>
      <c r="D1821" s="59" t="s">
        <v>1489</v>
      </c>
    </row>
    <row r="1822" spans="1:4" ht="25" x14ac:dyDescent="0.35">
      <c r="A1822" s="69" t="s">
        <v>662</v>
      </c>
      <c r="B1822" s="58" t="str">
        <f>VLOOKUP(A1822,SectorTBL[],2,FALSE)</f>
        <v>MAN</v>
      </c>
      <c r="C1822" s="59">
        <v>335999</v>
      </c>
      <c r="D1822" s="59" t="s">
        <v>1490</v>
      </c>
    </row>
    <row r="1823" spans="1:4" ht="18" x14ac:dyDescent="0.35">
      <c r="A1823" s="69" t="s">
        <v>662</v>
      </c>
      <c r="B1823" s="58" t="str">
        <f>VLOOKUP(A1823,SectorTBL[],2,FALSE)</f>
        <v>MAN</v>
      </c>
      <c r="C1823" s="59">
        <v>336111</v>
      </c>
      <c r="D1823" s="59" t="s">
        <v>1494</v>
      </c>
    </row>
    <row r="1824" spans="1:4" ht="18" x14ac:dyDescent="0.35">
      <c r="A1824" s="69" t="s">
        <v>662</v>
      </c>
      <c r="B1824" s="58" t="str">
        <f>VLOOKUP(A1824,SectorTBL[],2,FALSE)</f>
        <v>MAN</v>
      </c>
      <c r="C1824" s="59">
        <v>336112</v>
      </c>
      <c r="D1824" s="59" t="s">
        <v>1495</v>
      </c>
    </row>
    <row r="1825" spans="1:4" ht="18" x14ac:dyDescent="0.35">
      <c r="A1825" s="69" t="s">
        <v>662</v>
      </c>
      <c r="B1825" s="58" t="str">
        <f>VLOOKUP(A1825,SectorTBL[],2,FALSE)</f>
        <v>MAN</v>
      </c>
      <c r="C1825" s="59">
        <v>336120</v>
      </c>
      <c r="D1825" s="63" t="s">
        <v>1497</v>
      </c>
    </row>
    <row r="1826" spans="1:4" ht="18" x14ac:dyDescent="0.35">
      <c r="A1826" s="69" t="s">
        <v>662</v>
      </c>
      <c r="B1826" s="58" t="str">
        <f>VLOOKUP(A1826,SectorTBL[],2,FALSE)</f>
        <v>MAN</v>
      </c>
      <c r="C1826" s="59">
        <v>336211</v>
      </c>
      <c r="D1826" s="59" t="s">
        <v>1500</v>
      </c>
    </row>
    <row r="1827" spans="1:4" ht="18" x14ac:dyDescent="0.35">
      <c r="A1827" s="69" t="s">
        <v>662</v>
      </c>
      <c r="B1827" s="58" t="str">
        <f>VLOOKUP(A1827,SectorTBL[],2,FALSE)</f>
        <v>MAN</v>
      </c>
      <c r="C1827" s="59">
        <v>336212</v>
      </c>
      <c r="D1827" s="59" t="s">
        <v>1501</v>
      </c>
    </row>
    <row r="1828" spans="1:4" ht="18" x14ac:dyDescent="0.35">
      <c r="A1828" s="69" t="s">
        <v>662</v>
      </c>
      <c r="B1828" s="58" t="str">
        <f>VLOOKUP(A1828,SectorTBL[],2,FALSE)</f>
        <v>MAN</v>
      </c>
      <c r="C1828" s="59">
        <v>336213</v>
      </c>
      <c r="D1828" s="59" t="s">
        <v>1502</v>
      </c>
    </row>
    <row r="1829" spans="1:4" ht="18" x14ac:dyDescent="0.35">
      <c r="A1829" s="69" t="s">
        <v>662</v>
      </c>
      <c r="B1829" s="58" t="str">
        <f>VLOOKUP(A1829,SectorTBL[],2,FALSE)</f>
        <v>MAN</v>
      </c>
      <c r="C1829" s="59">
        <v>336214</v>
      </c>
      <c r="D1829" s="59" t="s">
        <v>1503</v>
      </c>
    </row>
    <row r="1830" spans="1:4" ht="25" x14ac:dyDescent="0.35">
      <c r="A1830" s="69" t="s">
        <v>662</v>
      </c>
      <c r="B1830" s="58" t="str">
        <f>VLOOKUP(A1830,SectorTBL[],2,FALSE)</f>
        <v>MAN</v>
      </c>
      <c r="C1830" s="59">
        <v>336310</v>
      </c>
      <c r="D1830" s="63" t="s">
        <v>1506</v>
      </c>
    </row>
    <row r="1831" spans="1:4" ht="25" x14ac:dyDescent="0.35">
      <c r="A1831" s="69" t="s">
        <v>662</v>
      </c>
      <c r="B1831" s="58" t="str">
        <f>VLOOKUP(A1831,SectorTBL[],2,FALSE)</f>
        <v>MAN</v>
      </c>
      <c r="C1831" s="59">
        <v>336320</v>
      </c>
      <c r="D1831" s="63" t="s">
        <v>1508</v>
      </c>
    </row>
    <row r="1832" spans="1:4" ht="25" x14ac:dyDescent="0.35">
      <c r="A1832" s="69" t="s">
        <v>662</v>
      </c>
      <c r="B1832" s="58" t="str">
        <f>VLOOKUP(A1832,SectorTBL[],2,FALSE)</f>
        <v>MAN</v>
      </c>
      <c r="C1832" s="59">
        <v>336330</v>
      </c>
      <c r="D1832" s="63" t="s">
        <v>1510</v>
      </c>
    </row>
    <row r="1833" spans="1:4" ht="18" x14ac:dyDescent="0.35">
      <c r="A1833" s="69" t="s">
        <v>662</v>
      </c>
      <c r="B1833" s="58" t="str">
        <f>VLOOKUP(A1833,SectorTBL[],2,FALSE)</f>
        <v>MAN</v>
      </c>
      <c r="C1833" s="59">
        <v>336340</v>
      </c>
      <c r="D1833" s="63" t="s">
        <v>1512</v>
      </c>
    </row>
    <row r="1834" spans="1:4" ht="25" x14ac:dyDescent="0.35">
      <c r="A1834" s="69" t="s">
        <v>662</v>
      </c>
      <c r="B1834" s="58" t="str">
        <f>VLOOKUP(A1834,SectorTBL[],2,FALSE)</f>
        <v>MAN</v>
      </c>
      <c r="C1834" s="59">
        <v>336350</v>
      </c>
      <c r="D1834" s="63" t="s">
        <v>1514</v>
      </c>
    </row>
    <row r="1835" spans="1:4" ht="25" x14ac:dyDescent="0.35">
      <c r="A1835" s="69" t="s">
        <v>662</v>
      </c>
      <c r="B1835" s="58" t="str">
        <f>VLOOKUP(A1835,SectorTBL[],2,FALSE)</f>
        <v>MAN</v>
      </c>
      <c r="C1835" s="59">
        <v>336360</v>
      </c>
      <c r="D1835" s="63" t="s">
        <v>1516</v>
      </c>
    </row>
    <row r="1836" spans="1:4" ht="18" x14ac:dyDescent="0.35">
      <c r="A1836" s="69" t="s">
        <v>662</v>
      </c>
      <c r="B1836" s="58" t="str">
        <f>VLOOKUP(A1836,SectorTBL[],2,FALSE)</f>
        <v>MAN</v>
      </c>
      <c r="C1836" s="59">
        <v>336370</v>
      </c>
      <c r="D1836" s="63" t="s">
        <v>1518</v>
      </c>
    </row>
    <row r="1837" spans="1:4" ht="18" x14ac:dyDescent="0.35">
      <c r="A1837" s="69" t="s">
        <v>662</v>
      </c>
      <c r="B1837" s="58" t="str">
        <f>VLOOKUP(A1837,SectorTBL[],2,FALSE)</f>
        <v>MAN</v>
      </c>
      <c r="C1837" s="59">
        <v>336390</v>
      </c>
      <c r="D1837" s="63" t="s">
        <v>1520</v>
      </c>
    </row>
    <row r="1838" spans="1:4" ht="18" x14ac:dyDescent="0.35">
      <c r="A1838" s="69" t="s">
        <v>662</v>
      </c>
      <c r="B1838" s="58" t="str">
        <f>VLOOKUP(A1838,SectorTBL[],2,FALSE)</f>
        <v>MAN</v>
      </c>
      <c r="C1838" s="59">
        <v>336411</v>
      </c>
      <c r="D1838" s="59" t="s">
        <v>1523</v>
      </c>
    </row>
    <row r="1839" spans="1:4" ht="18" x14ac:dyDescent="0.35">
      <c r="A1839" s="69" t="s">
        <v>662</v>
      </c>
      <c r="B1839" s="58" t="str">
        <f>VLOOKUP(A1839,SectorTBL[],2,FALSE)</f>
        <v>MAN</v>
      </c>
      <c r="C1839" s="59">
        <v>336412</v>
      </c>
      <c r="D1839" s="59" t="s">
        <v>1524</v>
      </c>
    </row>
    <row r="1840" spans="1:4" ht="25" x14ac:dyDescent="0.35">
      <c r="A1840" s="69" t="s">
        <v>662</v>
      </c>
      <c r="B1840" s="58" t="str">
        <f>VLOOKUP(A1840,SectorTBL[],2,FALSE)</f>
        <v>MAN</v>
      </c>
      <c r="C1840" s="59">
        <v>336413</v>
      </c>
      <c r="D1840" s="59" t="s">
        <v>1525</v>
      </c>
    </row>
    <row r="1841" spans="1:4" ht="18" x14ac:dyDescent="0.35">
      <c r="A1841" s="69" t="s">
        <v>662</v>
      </c>
      <c r="B1841" s="58" t="str">
        <f>VLOOKUP(A1841,SectorTBL[],2,FALSE)</f>
        <v>MAN</v>
      </c>
      <c r="C1841" s="59">
        <v>336414</v>
      </c>
      <c r="D1841" s="59" t="s">
        <v>1526</v>
      </c>
    </row>
    <row r="1842" spans="1:4" ht="25" x14ac:dyDescent="0.35">
      <c r="A1842" s="69" t="s">
        <v>662</v>
      </c>
      <c r="B1842" s="58" t="str">
        <f>VLOOKUP(A1842,SectorTBL[],2,FALSE)</f>
        <v>MAN</v>
      </c>
      <c r="C1842" s="59">
        <v>336415</v>
      </c>
      <c r="D1842" s="59" t="s">
        <v>1527</v>
      </c>
    </row>
    <row r="1843" spans="1:4" ht="25" x14ac:dyDescent="0.35">
      <c r="A1843" s="69" t="s">
        <v>662</v>
      </c>
      <c r="B1843" s="58" t="str">
        <f>VLOOKUP(A1843,SectorTBL[],2,FALSE)</f>
        <v>MAN</v>
      </c>
      <c r="C1843" s="59">
        <v>336419</v>
      </c>
      <c r="D1843" s="59" t="s">
        <v>1528</v>
      </c>
    </row>
    <row r="1844" spans="1:4" ht="18" x14ac:dyDescent="0.35">
      <c r="A1844" s="69" t="s">
        <v>662</v>
      </c>
      <c r="B1844" s="58" t="str">
        <f>VLOOKUP(A1844,SectorTBL[],2,FALSE)</f>
        <v>MAN</v>
      </c>
      <c r="C1844" s="59">
        <v>336510</v>
      </c>
      <c r="D1844" s="63" t="s">
        <v>1531</v>
      </c>
    </row>
    <row r="1845" spans="1:4" ht="18" x14ac:dyDescent="0.35">
      <c r="A1845" s="69" t="s">
        <v>662</v>
      </c>
      <c r="B1845" s="58" t="str">
        <f>VLOOKUP(A1845,SectorTBL[],2,FALSE)</f>
        <v>MAN</v>
      </c>
      <c r="C1845" s="59">
        <v>336611</v>
      </c>
      <c r="D1845" s="59" t="s">
        <v>1534</v>
      </c>
    </row>
    <row r="1846" spans="1:4" ht="18" x14ac:dyDescent="0.35">
      <c r="A1846" s="69" t="s">
        <v>662</v>
      </c>
      <c r="B1846" s="58" t="str">
        <f>VLOOKUP(A1846,SectorTBL[],2,FALSE)</f>
        <v>MAN</v>
      </c>
      <c r="C1846" s="59">
        <v>336612</v>
      </c>
      <c r="D1846" s="59" t="s">
        <v>1535</v>
      </c>
    </row>
    <row r="1847" spans="1:4" ht="18" x14ac:dyDescent="0.35">
      <c r="A1847" s="69" t="s">
        <v>662</v>
      </c>
      <c r="B1847" s="58" t="str">
        <f>VLOOKUP(A1847,SectorTBL[],2,FALSE)</f>
        <v>MAN</v>
      </c>
      <c r="C1847" s="59">
        <v>336991</v>
      </c>
      <c r="D1847" s="59" t="s">
        <v>1538</v>
      </c>
    </row>
    <row r="1848" spans="1:4" ht="25" x14ac:dyDescent="0.35">
      <c r="A1848" s="69" t="s">
        <v>662</v>
      </c>
      <c r="B1848" s="58" t="str">
        <f>VLOOKUP(A1848,SectorTBL[],2,FALSE)</f>
        <v>MAN</v>
      </c>
      <c r="C1848" s="59">
        <v>336992</v>
      </c>
      <c r="D1848" s="59" t="s">
        <v>1539</v>
      </c>
    </row>
    <row r="1849" spans="1:4" ht="18" x14ac:dyDescent="0.35">
      <c r="A1849" s="69" t="s">
        <v>662</v>
      </c>
      <c r="B1849" s="58" t="str">
        <f>VLOOKUP(A1849,SectorTBL[],2,FALSE)</f>
        <v>MAN</v>
      </c>
      <c r="C1849" s="59">
        <v>336999</v>
      </c>
      <c r="D1849" s="59" t="s">
        <v>1540</v>
      </c>
    </row>
    <row r="1850" spans="1:4" ht="25" x14ac:dyDescent="0.35">
      <c r="A1850" s="69" t="s">
        <v>662</v>
      </c>
      <c r="B1850" s="58" t="str">
        <f>VLOOKUP(A1850,SectorTBL[],2,FALSE)</f>
        <v>MAN</v>
      </c>
      <c r="C1850" s="59">
        <v>337110</v>
      </c>
      <c r="D1850" s="63" t="s">
        <v>1544</v>
      </c>
    </row>
    <row r="1851" spans="1:4" ht="18" x14ac:dyDescent="0.35">
      <c r="A1851" s="69" t="s">
        <v>662</v>
      </c>
      <c r="B1851" s="58" t="str">
        <f>VLOOKUP(A1851,SectorTBL[],2,FALSE)</f>
        <v>MAN</v>
      </c>
      <c r="C1851" s="59">
        <v>337121</v>
      </c>
      <c r="D1851" s="59" t="s">
        <v>1546</v>
      </c>
    </row>
    <row r="1852" spans="1:4" ht="25" x14ac:dyDescent="0.35">
      <c r="A1852" s="69" t="s">
        <v>662</v>
      </c>
      <c r="B1852" s="58" t="str">
        <f>VLOOKUP(A1852,SectorTBL[],2,FALSE)</f>
        <v>MAN</v>
      </c>
      <c r="C1852" s="59">
        <v>337122</v>
      </c>
      <c r="D1852" s="63" t="s">
        <v>1547</v>
      </c>
    </row>
    <row r="1853" spans="1:4" ht="18" x14ac:dyDescent="0.35">
      <c r="A1853" s="69" t="s">
        <v>662</v>
      </c>
      <c r="B1853" s="58" t="str">
        <f>VLOOKUP(A1853,SectorTBL[],2,FALSE)</f>
        <v>MAN</v>
      </c>
      <c r="C1853" s="59">
        <v>337124</v>
      </c>
      <c r="D1853" s="63" t="s">
        <v>1548</v>
      </c>
    </row>
    <row r="1854" spans="1:4" ht="25" x14ac:dyDescent="0.35">
      <c r="A1854" s="69" t="s">
        <v>662</v>
      </c>
      <c r="B1854" s="58" t="str">
        <f>VLOOKUP(A1854,SectorTBL[],2,FALSE)</f>
        <v>MAN</v>
      </c>
      <c r="C1854" s="59">
        <v>337125</v>
      </c>
      <c r="D1854" s="63" t="s">
        <v>1549</v>
      </c>
    </row>
    <row r="1855" spans="1:4" ht="18" x14ac:dyDescent="0.35">
      <c r="A1855" s="69" t="s">
        <v>662</v>
      </c>
      <c r="B1855" s="58" t="str">
        <f>VLOOKUP(A1855,SectorTBL[],2,FALSE)</f>
        <v>MAN</v>
      </c>
      <c r="C1855" s="59">
        <v>337127</v>
      </c>
      <c r="D1855" s="59" t="s">
        <v>1550</v>
      </c>
    </row>
    <row r="1856" spans="1:4" ht="18" x14ac:dyDescent="0.35">
      <c r="A1856" s="69" t="s">
        <v>662</v>
      </c>
      <c r="B1856" s="58" t="str">
        <f>VLOOKUP(A1856,SectorTBL[],2,FALSE)</f>
        <v>MAN</v>
      </c>
      <c r="C1856" s="59">
        <v>337211</v>
      </c>
      <c r="D1856" s="59" t="s">
        <v>1553</v>
      </c>
    </row>
    <row r="1857" spans="1:4" ht="25" x14ac:dyDescent="0.35">
      <c r="A1857" s="69" t="s">
        <v>662</v>
      </c>
      <c r="B1857" s="58" t="str">
        <f>VLOOKUP(A1857,SectorTBL[],2,FALSE)</f>
        <v>MAN</v>
      </c>
      <c r="C1857" s="59">
        <v>337212</v>
      </c>
      <c r="D1857" s="63" t="s">
        <v>1554</v>
      </c>
    </row>
    <row r="1858" spans="1:4" ht="18" x14ac:dyDescent="0.35">
      <c r="A1858" s="69" t="s">
        <v>662</v>
      </c>
      <c r="B1858" s="58" t="str">
        <f>VLOOKUP(A1858,SectorTBL[],2,FALSE)</f>
        <v>MAN</v>
      </c>
      <c r="C1858" s="59">
        <v>337214</v>
      </c>
      <c r="D1858" s="59" t="s">
        <v>1555</v>
      </c>
    </row>
    <row r="1859" spans="1:4" ht="25" x14ac:dyDescent="0.35">
      <c r="A1859" s="69" t="s">
        <v>662</v>
      </c>
      <c r="B1859" s="58" t="str">
        <f>VLOOKUP(A1859,SectorTBL[],2,FALSE)</f>
        <v>MAN</v>
      </c>
      <c r="C1859" s="59">
        <v>337215</v>
      </c>
      <c r="D1859" s="59" t="s">
        <v>1556</v>
      </c>
    </row>
    <row r="1860" spans="1:4" ht="18" x14ac:dyDescent="0.35">
      <c r="A1860" s="69" t="s">
        <v>662</v>
      </c>
      <c r="B1860" s="58" t="str">
        <f>VLOOKUP(A1860,SectorTBL[],2,FALSE)</f>
        <v>MAN</v>
      </c>
      <c r="C1860" s="59">
        <v>337910</v>
      </c>
      <c r="D1860" s="63" t="s">
        <v>1559</v>
      </c>
    </row>
    <row r="1861" spans="1:4" ht="18" x14ac:dyDescent="0.35">
      <c r="A1861" s="69" t="s">
        <v>662</v>
      </c>
      <c r="B1861" s="58" t="str">
        <f>VLOOKUP(A1861,SectorTBL[],2,FALSE)</f>
        <v>MAN</v>
      </c>
      <c r="C1861" s="59">
        <v>337920</v>
      </c>
      <c r="D1861" s="63" t="s">
        <v>1561</v>
      </c>
    </row>
    <row r="1862" spans="1:4" ht="18" x14ac:dyDescent="0.35">
      <c r="A1862" s="69" t="s">
        <v>662</v>
      </c>
      <c r="B1862" s="58" t="str">
        <f>VLOOKUP(A1862,SectorTBL[],2,FALSE)</f>
        <v>MAN</v>
      </c>
      <c r="C1862" s="59">
        <v>339112</v>
      </c>
      <c r="D1862" s="59" t="s">
        <v>1565</v>
      </c>
    </row>
    <row r="1863" spans="1:4" ht="18" x14ac:dyDescent="0.35">
      <c r="A1863" s="69" t="s">
        <v>662</v>
      </c>
      <c r="B1863" s="58" t="str">
        <f>VLOOKUP(A1863,SectorTBL[],2,FALSE)</f>
        <v>MAN</v>
      </c>
      <c r="C1863" s="59">
        <v>339113</v>
      </c>
      <c r="D1863" s="59" t="s">
        <v>1566</v>
      </c>
    </row>
    <row r="1864" spans="1:4" ht="18" x14ac:dyDescent="0.35">
      <c r="A1864" s="69" t="s">
        <v>662</v>
      </c>
      <c r="B1864" s="58" t="str">
        <f>VLOOKUP(A1864,SectorTBL[],2,FALSE)</f>
        <v>MAN</v>
      </c>
      <c r="C1864" s="59">
        <v>339114</v>
      </c>
      <c r="D1864" s="59" t="s">
        <v>1567</v>
      </c>
    </row>
    <row r="1865" spans="1:4" ht="18" x14ac:dyDescent="0.35">
      <c r="A1865" s="69" t="s">
        <v>662</v>
      </c>
      <c r="B1865" s="58" t="str">
        <f>VLOOKUP(A1865,SectorTBL[],2,FALSE)</f>
        <v>MAN</v>
      </c>
      <c r="C1865" s="59">
        <v>339115</v>
      </c>
      <c r="D1865" s="59" t="s">
        <v>1568</v>
      </c>
    </row>
    <row r="1866" spans="1:4" ht="18" x14ac:dyDescent="0.35">
      <c r="A1866" s="69" t="s">
        <v>662</v>
      </c>
      <c r="B1866" s="58" t="str">
        <f>VLOOKUP(A1866,SectorTBL[],2,FALSE)</f>
        <v>MAN</v>
      </c>
      <c r="C1866" s="59">
        <v>339116</v>
      </c>
      <c r="D1866" s="59" t="s">
        <v>1569</v>
      </c>
    </row>
    <row r="1867" spans="1:4" ht="18" x14ac:dyDescent="0.35">
      <c r="A1867" s="69" t="s">
        <v>662</v>
      </c>
      <c r="B1867" s="58" t="str">
        <f>VLOOKUP(A1867,SectorTBL[],2,FALSE)</f>
        <v>MAN</v>
      </c>
      <c r="C1867" s="59">
        <v>339910</v>
      </c>
      <c r="D1867" s="59" t="s">
        <v>1572</v>
      </c>
    </row>
    <row r="1868" spans="1:4" ht="18" x14ac:dyDescent="0.35">
      <c r="A1868" s="69" t="s">
        <v>662</v>
      </c>
      <c r="B1868" s="58" t="str">
        <f>VLOOKUP(A1868,SectorTBL[],2,FALSE)</f>
        <v>MAN</v>
      </c>
      <c r="C1868" s="59">
        <v>339920</v>
      </c>
      <c r="D1868" s="63" t="s">
        <v>1574</v>
      </c>
    </row>
    <row r="1869" spans="1:4" ht="18" x14ac:dyDescent="0.35">
      <c r="A1869" s="69" t="s">
        <v>662</v>
      </c>
      <c r="B1869" s="58" t="str">
        <f>VLOOKUP(A1869,SectorTBL[],2,FALSE)</f>
        <v>MAN</v>
      </c>
      <c r="C1869" s="59">
        <v>339930</v>
      </c>
      <c r="D1869" s="63" t="s">
        <v>1576</v>
      </c>
    </row>
    <row r="1870" spans="1:4" ht="18" x14ac:dyDescent="0.35">
      <c r="A1870" s="69" t="s">
        <v>662</v>
      </c>
      <c r="B1870" s="58" t="str">
        <f>VLOOKUP(A1870,SectorTBL[],2,FALSE)</f>
        <v>MAN</v>
      </c>
      <c r="C1870" s="59">
        <v>339940</v>
      </c>
      <c r="D1870" s="63" t="s">
        <v>1578</v>
      </c>
    </row>
    <row r="1871" spans="1:4" ht="18" x14ac:dyDescent="0.35">
      <c r="A1871" s="69" t="s">
        <v>662</v>
      </c>
      <c r="B1871" s="58" t="str">
        <f>VLOOKUP(A1871,SectorTBL[],2,FALSE)</f>
        <v>MAN</v>
      </c>
      <c r="C1871" s="59">
        <v>339950</v>
      </c>
      <c r="D1871" s="63" t="s">
        <v>1580</v>
      </c>
    </row>
    <row r="1872" spans="1:4" ht="25" x14ac:dyDescent="0.35">
      <c r="A1872" s="69" t="s">
        <v>662</v>
      </c>
      <c r="B1872" s="58" t="str">
        <f>VLOOKUP(A1872,SectorTBL[],2,FALSE)</f>
        <v>MAN</v>
      </c>
      <c r="C1872" s="59">
        <v>339991</v>
      </c>
      <c r="D1872" s="59" t="s">
        <v>1582</v>
      </c>
    </row>
    <row r="1873" spans="1:4" ht="18" x14ac:dyDescent="0.35">
      <c r="A1873" s="69" t="s">
        <v>662</v>
      </c>
      <c r="B1873" s="58" t="str">
        <f>VLOOKUP(A1873,SectorTBL[],2,FALSE)</f>
        <v>MAN</v>
      </c>
      <c r="C1873" s="59">
        <v>339992</v>
      </c>
      <c r="D1873" s="63" t="s">
        <v>1583</v>
      </c>
    </row>
    <row r="1874" spans="1:4" ht="18" x14ac:dyDescent="0.35">
      <c r="A1874" s="69" t="s">
        <v>662</v>
      </c>
      <c r="B1874" s="58" t="str">
        <f>VLOOKUP(A1874,SectorTBL[],2,FALSE)</f>
        <v>MAN</v>
      </c>
      <c r="C1874" s="59">
        <v>339993</v>
      </c>
      <c r="D1874" s="59" t="s">
        <v>1584</v>
      </c>
    </row>
    <row r="1875" spans="1:4" ht="18" x14ac:dyDescent="0.35">
      <c r="A1875" s="69" t="s">
        <v>662</v>
      </c>
      <c r="B1875" s="58" t="str">
        <f>VLOOKUP(A1875,SectorTBL[],2,FALSE)</f>
        <v>MAN</v>
      </c>
      <c r="C1875" s="59">
        <v>339994</v>
      </c>
      <c r="D1875" s="63" t="s">
        <v>1585</v>
      </c>
    </row>
    <row r="1876" spans="1:4" ht="18" x14ac:dyDescent="0.35">
      <c r="A1876" s="69" t="s">
        <v>662</v>
      </c>
      <c r="B1876" s="58" t="str">
        <f>VLOOKUP(A1876,SectorTBL[],2,FALSE)</f>
        <v>MAN</v>
      </c>
      <c r="C1876" s="59">
        <v>339995</v>
      </c>
      <c r="D1876" s="59" t="s">
        <v>1586</v>
      </c>
    </row>
    <row r="1877" spans="1:4" ht="18" x14ac:dyDescent="0.35">
      <c r="A1877" s="69" t="s">
        <v>662</v>
      </c>
      <c r="B1877" s="58" t="str">
        <f>VLOOKUP(A1877,SectorTBL[],2,FALSE)</f>
        <v>MAN</v>
      </c>
      <c r="C1877" s="59">
        <v>339999</v>
      </c>
      <c r="D1877" s="63" t="s">
        <v>1587</v>
      </c>
    </row>
    <row r="1878" spans="1:4" ht="18" x14ac:dyDescent="0.35">
      <c r="A1878" s="69" t="s">
        <v>665</v>
      </c>
      <c r="B1878" s="58" t="str">
        <f>VLOOKUP(A1878,SectorTBL[],2,FALSE)</f>
        <v>RET</v>
      </c>
      <c r="C1878" s="60">
        <v>441</v>
      </c>
      <c r="D1878" s="60" t="s">
        <v>1681</v>
      </c>
    </row>
    <row r="1879" spans="1:4" ht="31" x14ac:dyDescent="0.35">
      <c r="A1879" s="69" t="s">
        <v>665</v>
      </c>
      <c r="B1879" s="58" t="str">
        <f>VLOOKUP(A1879,SectorTBL[],2,FALSE)</f>
        <v>RET</v>
      </c>
      <c r="C1879" s="60">
        <v>442</v>
      </c>
      <c r="D1879" s="60" t="s">
        <v>1693</v>
      </c>
    </row>
    <row r="1880" spans="1:4" ht="18" x14ac:dyDescent="0.35">
      <c r="A1880" s="69" t="s">
        <v>665</v>
      </c>
      <c r="B1880" s="58" t="str">
        <f>VLOOKUP(A1880,SectorTBL[],2,FALSE)</f>
        <v>RET</v>
      </c>
      <c r="C1880" s="60">
        <v>443</v>
      </c>
      <c r="D1880" s="60" t="s">
        <v>1700</v>
      </c>
    </row>
    <row r="1881" spans="1:4" ht="31" x14ac:dyDescent="0.35">
      <c r="A1881" s="69" t="s">
        <v>665</v>
      </c>
      <c r="B1881" s="58" t="str">
        <f>VLOOKUP(A1881,SectorTBL[],2,FALSE)</f>
        <v>RET</v>
      </c>
      <c r="C1881" s="60">
        <v>444</v>
      </c>
      <c r="D1881" s="60" t="s">
        <v>1703</v>
      </c>
    </row>
    <row r="1882" spans="1:4" ht="18" x14ac:dyDescent="0.35">
      <c r="A1882" s="69" t="s">
        <v>665</v>
      </c>
      <c r="B1882" s="58" t="str">
        <f>VLOOKUP(A1882,SectorTBL[],2,FALSE)</f>
        <v>RET</v>
      </c>
      <c r="C1882" s="60">
        <v>445</v>
      </c>
      <c r="D1882" s="60" t="s">
        <v>1712</v>
      </c>
    </row>
    <row r="1883" spans="1:4" ht="18" x14ac:dyDescent="0.35">
      <c r="A1883" s="69" t="s">
        <v>665</v>
      </c>
      <c r="B1883" s="58" t="str">
        <f>VLOOKUP(A1883,SectorTBL[],2,FALSE)</f>
        <v>RET</v>
      </c>
      <c r="C1883" s="60">
        <v>446</v>
      </c>
      <c r="D1883" s="60" t="s">
        <v>1725</v>
      </c>
    </row>
    <row r="1884" spans="1:4" ht="18" x14ac:dyDescent="0.35">
      <c r="A1884" s="69" t="s">
        <v>665</v>
      </c>
      <c r="B1884" s="58" t="str">
        <f>VLOOKUP(A1884,SectorTBL[],2,FALSE)</f>
        <v>RET</v>
      </c>
      <c r="C1884" s="60">
        <v>447</v>
      </c>
      <c r="D1884" s="60" t="s">
        <v>1732</v>
      </c>
    </row>
    <row r="1885" spans="1:4" ht="31" x14ac:dyDescent="0.35">
      <c r="A1885" s="69" t="s">
        <v>665</v>
      </c>
      <c r="B1885" s="58" t="str">
        <f>VLOOKUP(A1885,SectorTBL[],2,FALSE)</f>
        <v>RET</v>
      </c>
      <c r="C1885" s="60">
        <v>448</v>
      </c>
      <c r="D1885" s="60" t="s">
        <v>1735</v>
      </c>
    </row>
    <row r="1886" spans="1:4" ht="31" x14ac:dyDescent="0.35">
      <c r="A1886" s="69" t="s">
        <v>665</v>
      </c>
      <c r="B1886" s="58" t="str">
        <f>VLOOKUP(A1886,SectorTBL[],2,FALSE)</f>
        <v>RET</v>
      </c>
      <c r="C1886" s="60">
        <v>451</v>
      </c>
      <c r="D1886" s="60" t="s">
        <v>1747</v>
      </c>
    </row>
    <row r="1887" spans="1:4" ht="18" x14ac:dyDescent="0.35">
      <c r="A1887" s="69" t="s">
        <v>665</v>
      </c>
      <c r="B1887" s="58" t="str">
        <f>VLOOKUP(A1887,SectorTBL[],2,FALSE)</f>
        <v>RET</v>
      </c>
      <c r="C1887" s="60">
        <v>452</v>
      </c>
      <c r="D1887" s="60" t="s">
        <v>1756</v>
      </c>
    </row>
    <row r="1888" spans="1:4" ht="18" x14ac:dyDescent="0.35">
      <c r="A1888" s="69" t="s">
        <v>665</v>
      </c>
      <c r="B1888" s="58" t="str">
        <f>VLOOKUP(A1888,SectorTBL[],2,FALSE)</f>
        <v>RET</v>
      </c>
      <c r="C1888" s="60">
        <v>453</v>
      </c>
      <c r="D1888" s="60" t="s">
        <v>1761</v>
      </c>
    </row>
    <row r="1889" spans="1:4" ht="18" x14ac:dyDescent="0.35">
      <c r="A1889" s="69" t="s">
        <v>665</v>
      </c>
      <c r="B1889" s="58" t="str">
        <f>VLOOKUP(A1889,SectorTBL[],2,FALSE)</f>
        <v>RET</v>
      </c>
      <c r="C1889" s="60">
        <v>454</v>
      </c>
      <c r="D1889" s="60" t="s">
        <v>1774</v>
      </c>
    </row>
    <row r="1890" spans="1:4" ht="18" x14ac:dyDescent="0.35">
      <c r="A1890" s="69" t="s">
        <v>665</v>
      </c>
      <c r="B1890" s="58" t="str">
        <f>VLOOKUP(A1890,SectorTBL[],2,FALSE)</f>
        <v>RET</v>
      </c>
      <c r="C1890" s="61">
        <v>4411</v>
      </c>
      <c r="D1890" s="61" t="s">
        <v>1682</v>
      </c>
    </row>
    <row r="1891" spans="1:4" ht="18" x14ac:dyDescent="0.35">
      <c r="A1891" s="69" t="s">
        <v>665</v>
      </c>
      <c r="B1891" s="58" t="str">
        <f>VLOOKUP(A1891,SectorTBL[],2,FALSE)</f>
        <v>RET</v>
      </c>
      <c r="C1891" s="61">
        <v>4412</v>
      </c>
      <c r="D1891" s="61" t="s">
        <v>1685</v>
      </c>
    </row>
    <row r="1892" spans="1:4" ht="26" x14ac:dyDescent="0.35">
      <c r="A1892" s="69" t="s">
        <v>665</v>
      </c>
      <c r="B1892" s="58" t="str">
        <f>VLOOKUP(A1892,SectorTBL[],2,FALSE)</f>
        <v>RET</v>
      </c>
      <c r="C1892" s="61">
        <v>4413</v>
      </c>
      <c r="D1892" s="61" t="s">
        <v>1690</v>
      </c>
    </row>
    <row r="1893" spans="1:4" ht="18" x14ac:dyDescent="0.35">
      <c r="A1893" s="69" t="s">
        <v>665</v>
      </c>
      <c r="B1893" s="58" t="str">
        <f>VLOOKUP(A1893,SectorTBL[],2,FALSE)</f>
        <v>RET</v>
      </c>
      <c r="C1893" s="61">
        <v>4421</v>
      </c>
      <c r="D1893" s="61" t="s">
        <v>1694</v>
      </c>
    </row>
    <row r="1894" spans="1:4" ht="18" x14ac:dyDescent="0.35">
      <c r="A1894" s="69" t="s">
        <v>665</v>
      </c>
      <c r="B1894" s="58" t="str">
        <f>VLOOKUP(A1894,SectorTBL[],2,FALSE)</f>
        <v>RET</v>
      </c>
      <c r="C1894" s="61">
        <v>4422</v>
      </c>
      <c r="D1894" s="61" t="s">
        <v>1695</v>
      </c>
    </row>
    <row r="1895" spans="1:4" ht="18" x14ac:dyDescent="0.35">
      <c r="A1895" s="69" t="s">
        <v>665</v>
      </c>
      <c r="B1895" s="58" t="str">
        <f>VLOOKUP(A1895,SectorTBL[],2,FALSE)</f>
        <v>RET</v>
      </c>
      <c r="C1895" s="61">
        <v>4431</v>
      </c>
      <c r="D1895" s="61" t="s">
        <v>1700</v>
      </c>
    </row>
    <row r="1896" spans="1:4" ht="18" x14ac:dyDescent="0.35">
      <c r="A1896" s="69" t="s">
        <v>665</v>
      </c>
      <c r="B1896" s="58" t="str">
        <f>VLOOKUP(A1896,SectorTBL[],2,FALSE)</f>
        <v>RET</v>
      </c>
      <c r="C1896" s="61">
        <v>4441</v>
      </c>
      <c r="D1896" s="61" t="s">
        <v>1704</v>
      </c>
    </row>
    <row r="1897" spans="1:4" ht="26" x14ac:dyDescent="0.35">
      <c r="A1897" s="69" t="s">
        <v>665</v>
      </c>
      <c r="B1897" s="58" t="str">
        <f>VLOOKUP(A1897,SectorTBL[],2,FALSE)</f>
        <v>RET</v>
      </c>
      <c r="C1897" s="61">
        <v>4442</v>
      </c>
      <c r="D1897" s="61" t="s">
        <v>1709</v>
      </c>
    </row>
    <row r="1898" spans="1:4" ht="18" x14ac:dyDescent="0.35">
      <c r="A1898" s="69" t="s">
        <v>665</v>
      </c>
      <c r="B1898" s="58" t="str">
        <f>VLOOKUP(A1898,SectorTBL[],2,FALSE)</f>
        <v>RET</v>
      </c>
      <c r="C1898" s="61">
        <v>4451</v>
      </c>
      <c r="D1898" s="61" t="s">
        <v>1713</v>
      </c>
    </row>
    <row r="1899" spans="1:4" ht="18" x14ac:dyDescent="0.35">
      <c r="A1899" s="69" t="s">
        <v>665</v>
      </c>
      <c r="B1899" s="58" t="str">
        <f>VLOOKUP(A1899,SectorTBL[],2,FALSE)</f>
        <v>RET</v>
      </c>
      <c r="C1899" s="61">
        <v>4452</v>
      </c>
      <c r="D1899" s="61" t="s">
        <v>1716</v>
      </c>
    </row>
    <row r="1900" spans="1:4" ht="18" x14ac:dyDescent="0.35">
      <c r="A1900" s="69" t="s">
        <v>665</v>
      </c>
      <c r="B1900" s="58" t="str">
        <f>VLOOKUP(A1900,SectorTBL[],2,FALSE)</f>
        <v>RET</v>
      </c>
      <c r="C1900" s="61">
        <v>4453</v>
      </c>
      <c r="D1900" s="61" t="s">
        <v>1724</v>
      </c>
    </row>
    <row r="1901" spans="1:4" ht="18" x14ac:dyDescent="0.35">
      <c r="A1901" s="69" t="s">
        <v>665</v>
      </c>
      <c r="B1901" s="58" t="str">
        <f>VLOOKUP(A1901,SectorTBL[],2,FALSE)</f>
        <v>RET</v>
      </c>
      <c r="C1901" s="61">
        <v>4461</v>
      </c>
      <c r="D1901" s="61" t="s">
        <v>1725</v>
      </c>
    </row>
    <row r="1902" spans="1:4" ht="18" x14ac:dyDescent="0.35">
      <c r="A1902" s="69" t="s">
        <v>665</v>
      </c>
      <c r="B1902" s="58" t="str">
        <f>VLOOKUP(A1902,SectorTBL[],2,FALSE)</f>
        <v>RET</v>
      </c>
      <c r="C1902" s="61">
        <v>4471</v>
      </c>
      <c r="D1902" s="61" t="s">
        <v>1732</v>
      </c>
    </row>
    <row r="1903" spans="1:4" ht="18" x14ac:dyDescent="0.35">
      <c r="A1903" s="69" t="s">
        <v>665</v>
      </c>
      <c r="B1903" s="58" t="str">
        <f>VLOOKUP(A1903,SectorTBL[],2,FALSE)</f>
        <v>RET</v>
      </c>
      <c r="C1903" s="61">
        <v>4481</v>
      </c>
      <c r="D1903" s="61" t="s">
        <v>1736</v>
      </c>
    </row>
    <row r="1904" spans="1:4" ht="18" x14ac:dyDescent="0.35">
      <c r="A1904" s="69" t="s">
        <v>665</v>
      </c>
      <c r="B1904" s="58" t="str">
        <f>VLOOKUP(A1904,SectorTBL[],2,FALSE)</f>
        <v>RET</v>
      </c>
      <c r="C1904" s="61">
        <v>4482</v>
      </c>
      <c r="D1904" s="61" t="s">
        <v>1743</v>
      </c>
    </row>
    <row r="1905" spans="1:4" ht="18" x14ac:dyDescent="0.35">
      <c r="A1905" s="69" t="s">
        <v>665</v>
      </c>
      <c r="B1905" s="58" t="str">
        <f>VLOOKUP(A1905,SectorTBL[],2,FALSE)</f>
        <v>RET</v>
      </c>
      <c r="C1905" s="61">
        <v>4483</v>
      </c>
      <c r="D1905" s="61" t="s">
        <v>1744</v>
      </c>
    </row>
    <row r="1906" spans="1:4" ht="26" x14ac:dyDescent="0.35">
      <c r="A1906" s="69" t="s">
        <v>665</v>
      </c>
      <c r="B1906" s="58" t="str">
        <f>VLOOKUP(A1906,SectorTBL[],2,FALSE)</f>
        <v>RET</v>
      </c>
      <c r="C1906" s="61">
        <v>4511</v>
      </c>
      <c r="D1906" s="61" t="s">
        <v>1748</v>
      </c>
    </row>
    <row r="1907" spans="1:4" ht="18" x14ac:dyDescent="0.35">
      <c r="A1907" s="69" t="s">
        <v>665</v>
      </c>
      <c r="B1907" s="58" t="str">
        <f>VLOOKUP(A1907,SectorTBL[],2,FALSE)</f>
        <v>RET</v>
      </c>
      <c r="C1907" s="61">
        <v>4512</v>
      </c>
      <c r="D1907" s="61" t="s">
        <v>1753</v>
      </c>
    </row>
    <row r="1908" spans="1:4" ht="18" x14ac:dyDescent="0.35">
      <c r="A1908" s="69" t="s">
        <v>665</v>
      </c>
      <c r="B1908" s="58" t="str">
        <f>VLOOKUP(A1908,SectorTBL[],2,FALSE)</f>
        <v>RET</v>
      </c>
      <c r="C1908" s="66">
        <v>4522</v>
      </c>
      <c r="D1908" s="66" t="s">
        <v>1757</v>
      </c>
    </row>
    <row r="1909" spans="1:4" ht="26" x14ac:dyDescent="0.35">
      <c r="A1909" s="69" t="s">
        <v>665</v>
      </c>
      <c r="B1909" s="58" t="str">
        <f>VLOOKUP(A1909,SectorTBL[],2,FALSE)</f>
        <v>RET</v>
      </c>
      <c r="C1909" s="66">
        <v>4523</v>
      </c>
      <c r="D1909" s="66" t="s">
        <v>1758</v>
      </c>
    </row>
    <row r="1910" spans="1:4" ht="18" x14ac:dyDescent="0.35">
      <c r="A1910" s="69" t="s">
        <v>665</v>
      </c>
      <c r="B1910" s="58" t="str">
        <f>VLOOKUP(A1910,SectorTBL[],2,FALSE)</f>
        <v>RET</v>
      </c>
      <c r="C1910" s="61">
        <v>4531</v>
      </c>
      <c r="D1910" s="61" t="s">
        <v>1762</v>
      </c>
    </row>
    <row r="1911" spans="1:4" ht="18" x14ac:dyDescent="0.35">
      <c r="A1911" s="69" t="s">
        <v>665</v>
      </c>
      <c r="B1911" s="58" t="str">
        <f>VLOOKUP(A1911,SectorTBL[],2,FALSE)</f>
        <v>RET</v>
      </c>
      <c r="C1911" s="61">
        <v>4532</v>
      </c>
      <c r="D1911" s="61" t="s">
        <v>1763</v>
      </c>
    </row>
    <row r="1912" spans="1:4" ht="18" x14ac:dyDescent="0.35">
      <c r="A1912" s="69" t="s">
        <v>665</v>
      </c>
      <c r="B1912" s="58" t="str">
        <f>VLOOKUP(A1912,SectorTBL[],2,FALSE)</f>
        <v>RET</v>
      </c>
      <c r="C1912" s="61">
        <v>4533</v>
      </c>
      <c r="D1912" s="61" t="s">
        <v>1766</v>
      </c>
    </row>
    <row r="1913" spans="1:4" ht="18" x14ac:dyDescent="0.35">
      <c r="A1913" s="69" t="s">
        <v>665</v>
      </c>
      <c r="B1913" s="58" t="str">
        <f>VLOOKUP(A1913,SectorTBL[],2,FALSE)</f>
        <v>RET</v>
      </c>
      <c r="C1913" s="61">
        <v>4539</v>
      </c>
      <c r="D1913" s="61" t="s">
        <v>1767</v>
      </c>
    </row>
    <row r="1914" spans="1:4" ht="18" x14ac:dyDescent="0.35">
      <c r="A1914" s="69" t="s">
        <v>665</v>
      </c>
      <c r="B1914" s="58" t="str">
        <f>VLOOKUP(A1914,SectorTBL[],2,FALSE)</f>
        <v>RET</v>
      </c>
      <c r="C1914" s="61">
        <v>4541</v>
      </c>
      <c r="D1914" s="61" t="s">
        <v>1775</v>
      </c>
    </row>
    <row r="1915" spans="1:4" ht="18" x14ac:dyDescent="0.35">
      <c r="A1915" s="69" t="s">
        <v>665</v>
      </c>
      <c r="B1915" s="58" t="str">
        <f>VLOOKUP(A1915,SectorTBL[],2,FALSE)</f>
        <v>RET</v>
      </c>
      <c r="C1915" s="61">
        <v>4542</v>
      </c>
      <c r="D1915" s="61" t="s">
        <v>1776</v>
      </c>
    </row>
    <row r="1916" spans="1:4" ht="18" x14ac:dyDescent="0.35">
      <c r="A1916" s="69" t="s">
        <v>665</v>
      </c>
      <c r="B1916" s="58" t="str">
        <f>VLOOKUP(A1916,SectorTBL[],2,FALSE)</f>
        <v>RET</v>
      </c>
      <c r="C1916" s="61">
        <v>4543</v>
      </c>
      <c r="D1916" s="61" t="s">
        <v>1777</v>
      </c>
    </row>
    <row r="1917" spans="1:4" ht="18" x14ac:dyDescent="0.35">
      <c r="A1917" s="69" t="s">
        <v>665</v>
      </c>
      <c r="B1917" s="58" t="str">
        <f>VLOOKUP(A1917,SectorTBL[],2,FALSE)</f>
        <v>RET</v>
      </c>
      <c r="C1917" s="59">
        <v>44111</v>
      </c>
      <c r="D1917" s="59" t="s">
        <v>1683</v>
      </c>
    </row>
    <row r="1918" spans="1:4" ht="18" x14ac:dyDescent="0.35">
      <c r="A1918" s="69" t="s">
        <v>665</v>
      </c>
      <c r="B1918" s="58" t="str">
        <f>VLOOKUP(A1918,SectorTBL[],2,FALSE)</f>
        <v>RET</v>
      </c>
      <c r="C1918" s="59">
        <v>44112</v>
      </c>
      <c r="D1918" s="59" t="s">
        <v>1684</v>
      </c>
    </row>
    <row r="1919" spans="1:4" ht="18" x14ac:dyDescent="0.35">
      <c r="A1919" s="69" t="s">
        <v>665</v>
      </c>
      <c r="B1919" s="58" t="str">
        <f>VLOOKUP(A1919,SectorTBL[],2,FALSE)</f>
        <v>RET</v>
      </c>
      <c r="C1919" s="59">
        <v>44121</v>
      </c>
      <c r="D1919" s="59" t="s">
        <v>1686</v>
      </c>
    </row>
    <row r="1920" spans="1:4" ht="25" x14ac:dyDescent="0.35">
      <c r="A1920" s="69" t="s">
        <v>665</v>
      </c>
      <c r="B1920" s="58" t="str">
        <f>VLOOKUP(A1920,SectorTBL[],2,FALSE)</f>
        <v>RET</v>
      </c>
      <c r="C1920" s="59">
        <v>44122</v>
      </c>
      <c r="D1920" s="59" t="s">
        <v>1687</v>
      </c>
    </row>
    <row r="1921" spans="1:4" ht="18" x14ac:dyDescent="0.35">
      <c r="A1921" s="69" t="s">
        <v>665</v>
      </c>
      <c r="B1921" s="58" t="str">
        <f>VLOOKUP(A1921,SectorTBL[],2,FALSE)</f>
        <v>RET</v>
      </c>
      <c r="C1921" s="59">
        <v>44131</v>
      </c>
      <c r="D1921" s="59" t="s">
        <v>1691</v>
      </c>
    </row>
    <row r="1922" spans="1:4" ht="18" x14ac:dyDescent="0.35">
      <c r="A1922" s="69" t="s">
        <v>665</v>
      </c>
      <c r="B1922" s="58" t="str">
        <f>VLOOKUP(A1922,SectorTBL[],2,FALSE)</f>
        <v>RET</v>
      </c>
      <c r="C1922" s="59">
        <v>44132</v>
      </c>
      <c r="D1922" s="59" t="s">
        <v>1692</v>
      </c>
    </row>
    <row r="1923" spans="1:4" ht="18" x14ac:dyDescent="0.35">
      <c r="A1923" s="69" t="s">
        <v>665</v>
      </c>
      <c r="B1923" s="58" t="str">
        <f>VLOOKUP(A1923,SectorTBL[],2,FALSE)</f>
        <v>RET</v>
      </c>
      <c r="C1923" s="59">
        <v>44211</v>
      </c>
      <c r="D1923" s="59" t="s">
        <v>1694</v>
      </c>
    </row>
    <row r="1924" spans="1:4" ht="18" x14ac:dyDescent="0.35">
      <c r="A1924" s="69" t="s">
        <v>665</v>
      </c>
      <c r="B1924" s="58" t="str">
        <f>VLOOKUP(A1924,SectorTBL[],2,FALSE)</f>
        <v>RET</v>
      </c>
      <c r="C1924" s="59">
        <v>44221</v>
      </c>
      <c r="D1924" s="59" t="s">
        <v>1696</v>
      </c>
    </row>
    <row r="1925" spans="1:4" ht="18" x14ac:dyDescent="0.35">
      <c r="A1925" s="69" t="s">
        <v>665</v>
      </c>
      <c r="B1925" s="58" t="str">
        <f>VLOOKUP(A1925,SectorTBL[],2,FALSE)</f>
        <v>RET</v>
      </c>
      <c r="C1925" s="59">
        <v>44229</v>
      </c>
      <c r="D1925" s="59" t="s">
        <v>1697</v>
      </c>
    </row>
    <row r="1926" spans="1:4" ht="18" x14ac:dyDescent="0.35">
      <c r="A1926" s="69" t="s">
        <v>665</v>
      </c>
      <c r="B1926" s="58" t="str">
        <f>VLOOKUP(A1926,SectorTBL[],2,FALSE)</f>
        <v>RET</v>
      </c>
      <c r="C1926" s="59">
        <v>44314</v>
      </c>
      <c r="D1926" s="59" t="s">
        <v>1700</v>
      </c>
    </row>
    <row r="1927" spans="1:4" ht="18" x14ac:dyDescent="0.35">
      <c r="A1927" s="69" t="s">
        <v>665</v>
      </c>
      <c r="B1927" s="58" t="str">
        <f>VLOOKUP(A1927,SectorTBL[],2,FALSE)</f>
        <v>RET</v>
      </c>
      <c r="C1927" s="59">
        <v>44411</v>
      </c>
      <c r="D1927" s="59" t="s">
        <v>1705</v>
      </c>
    </row>
    <row r="1928" spans="1:4" ht="18" x14ac:dyDescent="0.35">
      <c r="A1928" s="69" t="s">
        <v>665</v>
      </c>
      <c r="B1928" s="58" t="str">
        <f>VLOOKUP(A1928,SectorTBL[],2,FALSE)</f>
        <v>RET</v>
      </c>
      <c r="C1928" s="59">
        <v>44412</v>
      </c>
      <c r="D1928" s="59" t="s">
        <v>1706</v>
      </c>
    </row>
    <row r="1929" spans="1:4" ht="18" x14ac:dyDescent="0.35">
      <c r="A1929" s="69" t="s">
        <v>665</v>
      </c>
      <c r="B1929" s="58" t="str">
        <f>VLOOKUP(A1929,SectorTBL[],2,FALSE)</f>
        <v>RET</v>
      </c>
      <c r="C1929" s="59">
        <v>44413</v>
      </c>
      <c r="D1929" s="59" t="s">
        <v>1707</v>
      </c>
    </row>
    <row r="1930" spans="1:4" ht="18" x14ac:dyDescent="0.35">
      <c r="A1930" s="69" t="s">
        <v>665</v>
      </c>
      <c r="B1930" s="58" t="str">
        <f>VLOOKUP(A1930,SectorTBL[],2,FALSE)</f>
        <v>RET</v>
      </c>
      <c r="C1930" s="59">
        <v>44419</v>
      </c>
      <c r="D1930" s="59" t="s">
        <v>1708</v>
      </c>
    </row>
    <row r="1931" spans="1:4" ht="18" x14ac:dyDescent="0.35">
      <c r="A1931" s="69" t="s">
        <v>665</v>
      </c>
      <c r="B1931" s="58" t="str">
        <f>VLOOKUP(A1931,SectorTBL[],2,FALSE)</f>
        <v>RET</v>
      </c>
      <c r="C1931" s="59">
        <v>44421</v>
      </c>
      <c r="D1931" s="59" t="s">
        <v>1710</v>
      </c>
    </row>
    <row r="1932" spans="1:4" ht="18" x14ac:dyDescent="0.35">
      <c r="A1932" s="69" t="s">
        <v>665</v>
      </c>
      <c r="B1932" s="58" t="str">
        <f>VLOOKUP(A1932,SectorTBL[],2,FALSE)</f>
        <v>RET</v>
      </c>
      <c r="C1932" s="59">
        <v>44422</v>
      </c>
      <c r="D1932" s="59" t="s">
        <v>1711</v>
      </c>
    </row>
    <row r="1933" spans="1:4" ht="25" x14ac:dyDescent="0.35">
      <c r="A1933" s="69" t="s">
        <v>665</v>
      </c>
      <c r="B1933" s="58" t="str">
        <f>VLOOKUP(A1933,SectorTBL[],2,FALSE)</f>
        <v>RET</v>
      </c>
      <c r="C1933" s="59">
        <v>44511</v>
      </c>
      <c r="D1933" s="59" t="s">
        <v>1714</v>
      </c>
    </row>
    <row r="1934" spans="1:4" ht="18" x14ac:dyDescent="0.35">
      <c r="A1934" s="69" t="s">
        <v>665</v>
      </c>
      <c r="B1934" s="58" t="str">
        <f>VLOOKUP(A1934,SectorTBL[],2,FALSE)</f>
        <v>RET</v>
      </c>
      <c r="C1934" s="59">
        <v>44512</v>
      </c>
      <c r="D1934" s="59" t="s">
        <v>1715</v>
      </c>
    </row>
    <row r="1935" spans="1:4" ht="18" x14ac:dyDescent="0.35">
      <c r="A1935" s="69" t="s">
        <v>665</v>
      </c>
      <c r="B1935" s="58" t="str">
        <f>VLOOKUP(A1935,SectorTBL[],2,FALSE)</f>
        <v>RET</v>
      </c>
      <c r="C1935" s="59">
        <v>44521</v>
      </c>
      <c r="D1935" s="59" t="s">
        <v>1717</v>
      </c>
    </row>
    <row r="1936" spans="1:4" ht="18" x14ac:dyDescent="0.35">
      <c r="A1936" s="69" t="s">
        <v>665</v>
      </c>
      <c r="B1936" s="58" t="str">
        <f>VLOOKUP(A1936,SectorTBL[],2,FALSE)</f>
        <v>RET</v>
      </c>
      <c r="C1936" s="59">
        <v>44522</v>
      </c>
      <c r="D1936" s="59" t="s">
        <v>1718</v>
      </c>
    </row>
    <row r="1937" spans="1:4" ht="18" x14ac:dyDescent="0.35">
      <c r="A1937" s="69" t="s">
        <v>665</v>
      </c>
      <c r="B1937" s="58" t="str">
        <f>VLOOKUP(A1937,SectorTBL[],2,FALSE)</f>
        <v>RET</v>
      </c>
      <c r="C1937" s="59">
        <v>44523</v>
      </c>
      <c r="D1937" s="59" t="s">
        <v>1719</v>
      </c>
    </row>
    <row r="1938" spans="1:4" ht="18" x14ac:dyDescent="0.35">
      <c r="A1938" s="69" t="s">
        <v>665</v>
      </c>
      <c r="B1938" s="58" t="str">
        <f>VLOOKUP(A1938,SectorTBL[],2,FALSE)</f>
        <v>RET</v>
      </c>
      <c r="C1938" s="59">
        <v>44529</v>
      </c>
      <c r="D1938" s="59" t="s">
        <v>1720</v>
      </c>
    </row>
    <row r="1939" spans="1:4" ht="18" x14ac:dyDescent="0.35">
      <c r="A1939" s="69" t="s">
        <v>665</v>
      </c>
      <c r="B1939" s="58" t="str">
        <f>VLOOKUP(A1939,SectorTBL[],2,FALSE)</f>
        <v>RET</v>
      </c>
      <c r="C1939" s="59">
        <v>44531</v>
      </c>
      <c r="D1939" s="59" t="s">
        <v>1724</v>
      </c>
    </row>
    <row r="1940" spans="1:4" ht="18" x14ac:dyDescent="0.35">
      <c r="A1940" s="69" t="s">
        <v>665</v>
      </c>
      <c r="B1940" s="58" t="str">
        <f>VLOOKUP(A1940,SectorTBL[],2,FALSE)</f>
        <v>RET</v>
      </c>
      <c r="C1940" s="59">
        <v>44611</v>
      </c>
      <c r="D1940" s="59" t="s">
        <v>1726</v>
      </c>
    </row>
    <row r="1941" spans="1:4" ht="18" x14ac:dyDescent="0.35">
      <c r="A1941" s="69" t="s">
        <v>665</v>
      </c>
      <c r="B1941" s="58" t="str">
        <f>VLOOKUP(A1941,SectorTBL[],2,FALSE)</f>
        <v>RET</v>
      </c>
      <c r="C1941" s="59">
        <v>44612</v>
      </c>
      <c r="D1941" s="59" t="s">
        <v>1727</v>
      </c>
    </row>
    <row r="1942" spans="1:4" ht="18" x14ac:dyDescent="0.35">
      <c r="A1942" s="69" t="s">
        <v>665</v>
      </c>
      <c r="B1942" s="58" t="str">
        <f>VLOOKUP(A1942,SectorTBL[],2,FALSE)</f>
        <v>RET</v>
      </c>
      <c r="C1942" s="59">
        <v>44613</v>
      </c>
      <c r="D1942" s="59" t="s">
        <v>1728</v>
      </c>
    </row>
    <row r="1943" spans="1:4" ht="18" x14ac:dyDescent="0.35">
      <c r="A1943" s="69" t="s">
        <v>665</v>
      </c>
      <c r="B1943" s="58" t="str">
        <f>VLOOKUP(A1943,SectorTBL[],2,FALSE)</f>
        <v>RET</v>
      </c>
      <c r="C1943" s="59">
        <v>44619</v>
      </c>
      <c r="D1943" s="59" t="s">
        <v>1729</v>
      </c>
    </row>
    <row r="1944" spans="1:4" ht="18" x14ac:dyDescent="0.35">
      <c r="A1944" s="69" t="s">
        <v>665</v>
      </c>
      <c r="B1944" s="58" t="str">
        <f>VLOOKUP(A1944,SectorTBL[],2,FALSE)</f>
        <v>RET</v>
      </c>
      <c r="C1944" s="59">
        <v>44711</v>
      </c>
      <c r="D1944" s="59" t="s">
        <v>1733</v>
      </c>
    </row>
    <row r="1945" spans="1:4" ht="18" x14ac:dyDescent="0.35">
      <c r="A1945" s="69" t="s">
        <v>665</v>
      </c>
      <c r="B1945" s="58" t="str">
        <f>VLOOKUP(A1945,SectorTBL[],2,FALSE)</f>
        <v>RET</v>
      </c>
      <c r="C1945" s="59">
        <v>44719</v>
      </c>
      <c r="D1945" s="59" t="s">
        <v>1734</v>
      </c>
    </row>
    <row r="1946" spans="1:4" ht="18" x14ac:dyDescent="0.35">
      <c r="A1946" s="69" t="s">
        <v>665</v>
      </c>
      <c r="B1946" s="58" t="str">
        <f>VLOOKUP(A1946,SectorTBL[],2,FALSE)</f>
        <v>RET</v>
      </c>
      <c r="C1946" s="59">
        <v>44811</v>
      </c>
      <c r="D1946" s="59" t="s">
        <v>1737</v>
      </c>
    </row>
    <row r="1947" spans="1:4" ht="18" x14ac:dyDescent="0.35">
      <c r="A1947" s="69" t="s">
        <v>665</v>
      </c>
      <c r="B1947" s="58" t="str">
        <f>VLOOKUP(A1947,SectorTBL[],2,FALSE)</f>
        <v>RET</v>
      </c>
      <c r="C1947" s="59">
        <v>44812</v>
      </c>
      <c r="D1947" s="59" t="s">
        <v>1738</v>
      </c>
    </row>
    <row r="1948" spans="1:4" ht="18" x14ac:dyDescent="0.35">
      <c r="A1948" s="69" t="s">
        <v>665</v>
      </c>
      <c r="B1948" s="58" t="str">
        <f>VLOOKUP(A1948,SectorTBL[],2,FALSE)</f>
        <v>RET</v>
      </c>
      <c r="C1948" s="59">
        <v>44813</v>
      </c>
      <c r="D1948" s="59" t="s">
        <v>1739</v>
      </c>
    </row>
    <row r="1949" spans="1:4" ht="18" x14ac:dyDescent="0.35">
      <c r="A1949" s="69" t="s">
        <v>665</v>
      </c>
      <c r="B1949" s="58" t="str">
        <f>VLOOKUP(A1949,SectorTBL[],2,FALSE)</f>
        <v>RET</v>
      </c>
      <c r="C1949" s="59">
        <v>44814</v>
      </c>
      <c r="D1949" s="59" t="s">
        <v>1740</v>
      </c>
    </row>
    <row r="1950" spans="1:4" ht="18" x14ac:dyDescent="0.35">
      <c r="A1950" s="69" t="s">
        <v>665</v>
      </c>
      <c r="B1950" s="58" t="str">
        <f>VLOOKUP(A1950,SectorTBL[],2,FALSE)</f>
        <v>RET</v>
      </c>
      <c r="C1950" s="59">
        <v>44815</v>
      </c>
      <c r="D1950" s="59" t="s">
        <v>1741</v>
      </c>
    </row>
    <row r="1951" spans="1:4" ht="18" x14ac:dyDescent="0.35">
      <c r="A1951" s="69" t="s">
        <v>665</v>
      </c>
      <c r="B1951" s="58" t="str">
        <f>VLOOKUP(A1951,SectorTBL[],2,FALSE)</f>
        <v>RET</v>
      </c>
      <c r="C1951" s="59">
        <v>44819</v>
      </c>
      <c r="D1951" s="59" t="s">
        <v>1742</v>
      </c>
    </row>
    <row r="1952" spans="1:4" ht="18" x14ac:dyDescent="0.35">
      <c r="A1952" s="69" t="s">
        <v>665</v>
      </c>
      <c r="B1952" s="58" t="str">
        <f>VLOOKUP(A1952,SectorTBL[],2,FALSE)</f>
        <v>RET</v>
      </c>
      <c r="C1952" s="59">
        <v>44821</v>
      </c>
      <c r="D1952" s="59" t="s">
        <v>1743</v>
      </c>
    </row>
    <row r="1953" spans="1:4" ht="18" x14ac:dyDescent="0.35">
      <c r="A1953" s="69" t="s">
        <v>665</v>
      </c>
      <c r="B1953" s="58" t="str">
        <f>VLOOKUP(A1953,SectorTBL[],2,FALSE)</f>
        <v>RET</v>
      </c>
      <c r="C1953" s="59">
        <v>44831</v>
      </c>
      <c r="D1953" s="59" t="s">
        <v>1745</v>
      </c>
    </row>
    <row r="1954" spans="1:4" ht="18" x14ac:dyDescent="0.35">
      <c r="A1954" s="69" t="s">
        <v>665</v>
      </c>
      <c r="B1954" s="58" t="str">
        <f>VLOOKUP(A1954,SectorTBL[],2,FALSE)</f>
        <v>RET</v>
      </c>
      <c r="C1954" s="59">
        <v>44832</v>
      </c>
      <c r="D1954" s="59" t="s">
        <v>1746</v>
      </c>
    </row>
    <row r="1955" spans="1:4" ht="18" x14ac:dyDescent="0.35">
      <c r="A1955" s="69" t="s">
        <v>665</v>
      </c>
      <c r="B1955" s="58" t="str">
        <f>VLOOKUP(A1955,SectorTBL[],2,FALSE)</f>
        <v>RET</v>
      </c>
      <c r="C1955" s="59">
        <v>45111</v>
      </c>
      <c r="D1955" s="59" t="s">
        <v>1749</v>
      </c>
    </row>
    <row r="1956" spans="1:4" ht="18" x14ac:dyDescent="0.35">
      <c r="A1956" s="69" t="s">
        <v>665</v>
      </c>
      <c r="B1956" s="58" t="str">
        <f>VLOOKUP(A1956,SectorTBL[],2,FALSE)</f>
        <v>RET</v>
      </c>
      <c r="C1956" s="59">
        <v>45112</v>
      </c>
      <c r="D1956" s="59" t="s">
        <v>1750</v>
      </c>
    </row>
    <row r="1957" spans="1:4" ht="18" x14ac:dyDescent="0.35">
      <c r="A1957" s="69" t="s">
        <v>665</v>
      </c>
      <c r="B1957" s="58" t="str">
        <f>VLOOKUP(A1957,SectorTBL[],2,FALSE)</f>
        <v>RET</v>
      </c>
      <c r="C1957" s="59">
        <v>45113</v>
      </c>
      <c r="D1957" s="59" t="s">
        <v>1751</v>
      </c>
    </row>
    <row r="1958" spans="1:4" ht="18" x14ac:dyDescent="0.35">
      <c r="A1958" s="69" t="s">
        <v>665</v>
      </c>
      <c r="B1958" s="58" t="str">
        <f>VLOOKUP(A1958,SectorTBL[],2,FALSE)</f>
        <v>RET</v>
      </c>
      <c r="C1958" s="59">
        <v>45114</v>
      </c>
      <c r="D1958" s="59" t="s">
        <v>1752</v>
      </c>
    </row>
    <row r="1959" spans="1:4" ht="18" x14ac:dyDescent="0.35">
      <c r="A1959" s="69" t="s">
        <v>665</v>
      </c>
      <c r="B1959" s="58" t="str">
        <f>VLOOKUP(A1959,SectorTBL[],2,FALSE)</f>
        <v>RET</v>
      </c>
      <c r="C1959" s="59">
        <v>45121</v>
      </c>
      <c r="D1959" s="59" t="s">
        <v>1753</v>
      </c>
    </row>
    <row r="1960" spans="1:4" ht="18" x14ac:dyDescent="0.35">
      <c r="A1960" s="69" t="s">
        <v>665</v>
      </c>
      <c r="B1960" s="58" t="str">
        <f>VLOOKUP(A1960,SectorTBL[],2,FALSE)</f>
        <v>RET</v>
      </c>
      <c r="C1960" s="65">
        <v>45221</v>
      </c>
      <c r="D1960" s="65" t="s">
        <v>1757</v>
      </c>
    </row>
    <row r="1961" spans="1:4" ht="25" x14ac:dyDescent="0.35">
      <c r="A1961" s="69" t="s">
        <v>665</v>
      </c>
      <c r="B1961" s="58" t="str">
        <f>VLOOKUP(A1961,SectorTBL[],2,FALSE)</f>
        <v>RET</v>
      </c>
      <c r="C1961" s="65">
        <v>45231</v>
      </c>
      <c r="D1961" s="65" t="s">
        <v>1758</v>
      </c>
    </row>
    <row r="1962" spans="1:4" ht="18" x14ac:dyDescent="0.35">
      <c r="A1962" s="69" t="s">
        <v>665</v>
      </c>
      <c r="B1962" s="58" t="str">
        <f>VLOOKUP(A1962,SectorTBL[],2,FALSE)</f>
        <v>RET</v>
      </c>
      <c r="C1962" s="59">
        <v>45311</v>
      </c>
      <c r="D1962" s="59" t="s">
        <v>1762</v>
      </c>
    </row>
    <row r="1963" spans="1:4" ht="18" x14ac:dyDescent="0.35">
      <c r="A1963" s="69" t="s">
        <v>665</v>
      </c>
      <c r="B1963" s="58" t="str">
        <f>VLOOKUP(A1963,SectorTBL[],2,FALSE)</f>
        <v>RET</v>
      </c>
      <c r="C1963" s="59">
        <v>45321</v>
      </c>
      <c r="D1963" s="59" t="s">
        <v>1764</v>
      </c>
    </row>
    <row r="1964" spans="1:4" ht="18" x14ac:dyDescent="0.35">
      <c r="A1964" s="69" t="s">
        <v>665</v>
      </c>
      <c r="B1964" s="58" t="str">
        <f>VLOOKUP(A1964,SectorTBL[],2,FALSE)</f>
        <v>RET</v>
      </c>
      <c r="C1964" s="59">
        <v>45322</v>
      </c>
      <c r="D1964" s="59" t="s">
        <v>1765</v>
      </c>
    </row>
    <row r="1965" spans="1:4" ht="18" x14ac:dyDescent="0.35">
      <c r="A1965" s="69" t="s">
        <v>665</v>
      </c>
      <c r="B1965" s="58" t="str">
        <f>VLOOKUP(A1965,SectorTBL[],2,FALSE)</f>
        <v>RET</v>
      </c>
      <c r="C1965" s="59">
        <v>45331</v>
      </c>
      <c r="D1965" s="59" t="s">
        <v>1766</v>
      </c>
    </row>
    <row r="1966" spans="1:4" ht="18" x14ac:dyDescent="0.35">
      <c r="A1966" s="69" t="s">
        <v>665</v>
      </c>
      <c r="B1966" s="58" t="str">
        <f>VLOOKUP(A1966,SectorTBL[],2,FALSE)</f>
        <v>RET</v>
      </c>
      <c r="C1966" s="59">
        <v>45391</v>
      </c>
      <c r="D1966" s="59" t="s">
        <v>1768</v>
      </c>
    </row>
    <row r="1967" spans="1:4" ht="18" x14ac:dyDescent="0.35">
      <c r="A1967" s="69" t="s">
        <v>665</v>
      </c>
      <c r="B1967" s="58" t="str">
        <f>VLOOKUP(A1967,SectorTBL[],2,FALSE)</f>
        <v>RET</v>
      </c>
      <c r="C1967" s="59">
        <v>45392</v>
      </c>
      <c r="D1967" s="59" t="s">
        <v>1769</v>
      </c>
    </row>
    <row r="1968" spans="1:4" ht="18" x14ac:dyDescent="0.35">
      <c r="A1968" s="69" t="s">
        <v>665</v>
      </c>
      <c r="B1968" s="58" t="str">
        <f>VLOOKUP(A1968,SectorTBL[],2,FALSE)</f>
        <v>RET</v>
      </c>
      <c r="C1968" s="59">
        <v>45393</v>
      </c>
      <c r="D1968" s="59" t="s">
        <v>1770</v>
      </c>
    </row>
    <row r="1969" spans="1:4" ht="18" x14ac:dyDescent="0.35">
      <c r="A1969" s="69" t="s">
        <v>665</v>
      </c>
      <c r="B1969" s="58" t="str">
        <f>VLOOKUP(A1969,SectorTBL[],2,FALSE)</f>
        <v>RET</v>
      </c>
      <c r="C1969" s="59">
        <v>45399</v>
      </c>
      <c r="D1969" s="59" t="s">
        <v>1771</v>
      </c>
    </row>
    <row r="1970" spans="1:4" ht="18" x14ac:dyDescent="0.35">
      <c r="A1970" s="69" t="s">
        <v>665</v>
      </c>
      <c r="B1970" s="58" t="str">
        <f>VLOOKUP(A1970,SectorTBL[],2,FALSE)</f>
        <v>RET</v>
      </c>
      <c r="C1970" s="59">
        <v>45411</v>
      </c>
      <c r="D1970" s="59" t="s">
        <v>1775</v>
      </c>
    </row>
    <row r="1971" spans="1:4" ht="18" x14ac:dyDescent="0.35">
      <c r="A1971" s="69" t="s">
        <v>665</v>
      </c>
      <c r="B1971" s="58" t="str">
        <f>VLOOKUP(A1971,SectorTBL[],2,FALSE)</f>
        <v>RET</v>
      </c>
      <c r="C1971" s="59">
        <v>45421</v>
      </c>
      <c r="D1971" s="59" t="s">
        <v>1776</v>
      </c>
    </row>
    <row r="1972" spans="1:4" ht="18" x14ac:dyDescent="0.35">
      <c r="A1972" s="69" t="s">
        <v>665</v>
      </c>
      <c r="B1972" s="58" t="str">
        <f>VLOOKUP(A1972,SectorTBL[],2,FALSE)</f>
        <v>RET</v>
      </c>
      <c r="C1972" s="59">
        <v>45431</v>
      </c>
      <c r="D1972" s="59" t="s">
        <v>1778</v>
      </c>
    </row>
    <row r="1973" spans="1:4" ht="18" x14ac:dyDescent="0.35">
      <c r="A1973" s="69" t="s">
        <v>665</v>
      </c>
      <c r="B1973" s="58" t="str">
        <f>VLOOKUP(A1973,SectorTBL[],2,FALSE)</f>
        <v>RET</v>
      </c>
      <c r="C1973" s="59">
        <v>45439</v>
      </c>
      <c r="D1973" s="59" t="s">
        <v>1779</v>
      </c>
    </row>
    <row r="1974" spans="1:4" ht="18" x14ac:dyDescent="0.35">
      <c r="A1974" s="69" t="s">
        <v>665</v>
      </c>
      <c r="B1974" s="58" t="str">
        <f>VLOOKUP(A1974,SectorTBL[],2,FALSE)</f>
        <v>RET</v>
      </c>
      <c r="C1974" s="59">
        <v>441110</v>
      </c>
      <c r="D1974" s="59" t="s">
        <v>1683</v>
      </c>
    </row>
    <row r="1975" spans="1:4" ht="18" x14ac:dyDescent="0.35">
      <c r="A1975" s="69" t="s">
        <v>665</v>
      </c>
      <c r="B1975" s="58" t="str">
        <f>VLOOKUP(A1975,SectorTBL[],2,FALSE)</f>
        <v>RET</v>
      </c>
      <c r="C1975" s="59">
        <v>441120</v>
      </c>
      <c r="D1975" s="59" t="s">
        <v>1684</v>
      </c>
    </row>
    <row r="1976" spans="1:4" ht="18" x14ac:dyDescent="0.35">
      <c r="A1976" s="69" t="s">
        <v>665</v>
      </c>
      <c r="B1976" s="58" t="str">
        <f>VLOOKUP(A1976,SectorTBL[],2,FALSE)</f>
        <v>RET</v>
      </c>
      <c r="C1976" s="59">
        <v>441210</v>
      </c>
      <c r="D1976" s="59" t="s">
        <v>1686</v>
      </c>
    </row>
    <row r="1977" spans="1:4" ht="18" x14ac:dyDescent="0.35">
      <c r="A1977" s="69" t="s">
        <v>665</v>
      </c>
      <c r="B1977" s="58" t="str">
        <f>VLOOKUP(A1977,SectorTBL[],2,FALSE)</f>
        <v>RET</v>
      </c>
      <c r="C1977" s="59">
        <v>441222</v>
      </c>
      <c r="D1977" s="59" t="s">
        <v>1688</v>
      </c>
    </row>
    <row r="1978" spans="1:4" ht="25" x14ac:dyDescent="0.35">
      <c r="A1978" s="69" t="s">
        <v>665</v>
      </c>
      <c r="B1978" s="58" t="str">
        <f>VLOOKUP(A1978,SectorTBL[],2,FALSE)</f>
        <v>RET</v>
      </c>
      <c r="C1978" s="59">
        <v>441228</v>
      </c>
      <c r="D1978" s="63" t="s">
        <v>1689</v>
      </c>
    </row>
    <row r="1979" spans="1:4" ht="18" x14ac:dyDescent="0.35">
      <c r="A1979" s="69" t="s">
        <v>665</v>
      </c>
      <c r="B1979" s="58" t="str">
        <f>VLOOKUP(A1979,SectorTBL[],2,FALSE)</f>
        <v>RET</v>
      </c>
      <c r="C1979" s="59">
        <v>441310</v>
      </c>
      <c r="D1979" s="59" t="s">
        <v>1691</v>
      </c>
    </row>
    <row r="1980" spans="1:4" ht="18" x14ac:dyDescent="0.35">
      <c r="A1980" s="69" t="s">
        <v>665</v>
      </c>
      <c r="B1980" s="58" t="str">
        <f>VLOOKUP(A1980,SectorTBL[],2,FALSE)</f>
        <v>RET</v>
      </c>
      <c r="C1980" s="59">
        <v>441320</v>
      </c>
      <c r="D1980" s="59" t="s">
        <v>1692</v>
      </c>
    </row>
    <row r="1981" spans="1:4" ht="18" x14ac:dyDescent="0.35">
      <c r="A1981" s="69" t="s">
        <v>665</v>
      </c>
      <c r="B1981" s="58" t="str">
        <f>VLOOKUP(A1981,SectorTBL[],2,FALSE)</f>
        <v>RET</v>
      </c>
      <c r="C1981" s="59">
        <v>442110</v>
      </c>
      <c r="D1981" s="59" t="s">
        <v>1694</v>
      </c>
    </row>
    <row r="1982" spans="1:4" ht="18" x14ac:dyDescent="0.35">
      <c r="A1982" s="69" t="s">
        <v>665</v>
      </c>
      <c r="B1982" s="58" t="str">
        <f>VLOOKUP(A1982,SectorTBL[],2,FALSE)</f>
        <v>RET</v>
      </c>
      <c r="C1982" s="59">
        <v>442210</v>
      </c>
      <c r="D1982" s="59" t="s">
        <v>1696</v>
      </c>
    </row>
    <row r="1983" spans="1:4" ht="18" x14ac:dyDescent="0.35">
      <c r="A1983" s="69" t="s">
        <v>665</v>
      </c>
      <c r="B1983" s="58" t="str">
        <f>VLOOKUP(A1983,SectorTBL[],2,FALSE)</f>
        <v>RET</v>
      </c>
      <c r="C1983" s="59">
        <v>442291</v>
      </c>
      <c r="D1983" s="59" t="s">
        <v>1698</v>
      </c>
    </row>
    <row r="1984" spans="1:4" ht="18" x14ac:dyDescent="0.35">
      <c r="A1984" s="69" t="s">
        <v>665</v>
      </c>
      <c r="B1984" s="58" t="str">
        <f>VLOOKUP(A1984,SectorTBL[],2,FALSE)</f>
        <v>RET</v>
      </c>
      <c r="C1984" s="59">
        <v>442299</v>
      </c>
      <c r="D1984" s="59" t="s">
        <v>1699</v>
      </c>
    </row>
    <row r="1985" spans="1:4" ht="18" x14ac:dyDescent="0.35">
      <c r="A1985" s="69" t="s">
        <v>665</v>
      </c>
      <c r="B1985" s="58" t="str">
        <f>VLOOKUP(A1985,SectorTBL[],2,FALSE)</f>
        <v>RET</v>
      </c>
      <c r="C1985" s="59">
        <v>443141</v>
      </c>
      <c r="D1985" s="63" t="s">
        <v>1701</v>
      </c>
    </row>
    <row r="1986" spans="1:4" ht="18" x14ac:dyDescent="0.35">
      <c r="A1986" s="69" t="s">
        <v>665</v>
      </c>
      <c r="B1986" s="58" t="str">
        <f>VLOOKUP(A1986,SectorTBL[],2,FALSE)</f>
        <v>RET</v>
      </c>
      <c r="C1986" s="59">
        <v>443142</v>
      </c>
      <c r="D1986" s="59" t="s">
        <v>1702</v>
      </c>
    </row>
    <row r="1987" spans="1:4" ht="18" x14ac:dyDescent="0.35">
      <c r="A1987" s="69" t="s">
        <v>665</v>
      </c>
      <c r="B1987" s="58" t="str">
        <f>VLOOKUP(A1987,SectorTBL[],2,FALSE)</f>
        <v>RET</v>
      </c>
      <c r="C1987" s="59">
        <v>444110</v>
      </c>
      <c r="D1987" s="59" t="s">
        <v>1705</v>
      </c>
    </row>
    <row r="1988" spans="1:4" ht="18" x14ac:dyDescent="0.35">
      <c r="A1988" s="69" t="s">
        <v>665</v>
      </c>
      <c r="B1988" s="58" t="str">
        <f>VLOOKUP(A1988,SectorTBL[],2,FALSE)</f>
        <v>RET</v>
      </c>
      <c r="C1988" s="59">
        <v>444120</v>
      </c>
      <c r="D1988" s="59" t="s">
        <v>1706</v>
      </c>
    </row>
    <row r="1989" spans="1:4" ht="18" x14ac:dyDescent="0.35">
      <c r="A1989" s="69" t="s">
        <v>665</v>
      </c>
      <c r="B1989" s="58" t="str">
        <f>VLOOKUP(A1989,SectorTBL[],2,FALSE)</f>
        <v>RET</v>
      </c>
      <c r="C1989" s="59">
        <v>444130</v>
      </c>
      <c r="D1989" s="59" t="s">
        <v>1707</v>
      </c>
    </row>
    <row r="1990" spans="1:4" ht="18" x14ac:dyDescent="0.35">
      <c r="A1990" s="69" t="s">
        <v>665</v>
      </c>
      <c r="B1990" s="58" t="str">
        <f>VLOOKUP(A1990,SectorTBL[],2,FALSE)</f>
        <v>RET</v>
      </c>
      <c r="C1990" s="59">
        <v>444190</v>
      </c>
      <c r="D1990" s="59" t="s">
        <v>1708</v>
      </c>
    </row>
    <row r="1991" spans="1:4" ht="18" x14ac:dyDescent="0.35">
      <c r="A1991" s="69" t="s">
        <v>665</v>
      </c>
      <c r="B1991" s="58" t="str">
        <f>VLOOKUP(A1991,SectorTBL[],2,FALSE)</f>
        <v>RET</v>
      </c>
      <c r="C1991" s="59">
        <v>444210</v>
      </c>
      <c r="D1991" s="59" t="s">
        <v>1710</v>
      </c>
    </row>
    <row r="1992" spans="1:4" ht="18" x14ac:dyDescent="0.35">
      <c r="A1992" s="69" t="s">
        <v>665</v>
      </c>
      <c r="B1992" s="58" t="str">
        <f>VLOOKUP(A1992,SectorTBL[],2,FALSE)</f>
        <v>RET</v>
      </c>
      <c r="C1992" s="59">
        <v>444220</v>
      </c>
      <c r="D1992" s="59" t="s">
        <v>1711</v>
      </c>
    </row>
    <row r="1993" spans="1:4" ht="25" x14ac:dyDescent="0.35">
      <c r="A1993" s="69" t="s">
        <v>665</v>
      </c>
      <c r="B1993" s="58" t="str">
        <f>VLOOKUP(A1993,SectorTBL[],2,FALSE)</f>
        <v>RET</v>
      </c>
      <c r="C1993" s="59">
        <v>445110</v>
      </c>
      <c r="D1993" s="59" t="s">
        <v>1714</v>
      </c>
    </row>
    <row r="1994" spans="1:4" ht="18" x14ac:dyDescent="0.35">
      <c r="A1994" s="69" t="s">
        <v>665</v>
      </c>
      <c r="B1994" s="58" t="str">
        <f>VLOOKUP(A1994,SectorTBL[],2,FALSE)</f>
        <v>RET</v>
      </c>
      <c r="C1994" s="59">
        <v>445120</v>
      </c>
      <c r="D1994" s="59" t="s">
        <v>1715</v>
      </c>
    </row>
    <row r="1995" spans="1:4" ht="18" x14ac:dyDescent="0.35">
      <c r="A1995" s="69" t="s">
        <v>665</v>
      </c>
      <c r="B1995" s="58" t="str">
        <f>VLOOKUP(A1995,SectorTBL[],2,FALSE)</f>
        <v>RET</v>
      </c>
      <c r="C1995" s="59">
        <v>445210</v>
      </c>
      <c r="D1995" s="59" t="s">
        <v>1717</v>
      </c>
    </row>
    <row r="1996" spans="1:4" ht="18" x14ac:dyDescent="0.35">
      <c r="A1996" s="69" t="s">
        <v>665</v>
      </c>
      <c r="B1996" s="58" t="str">
        <f>VLOOKUP(A1996,SectorTBL[],2,FALSE)</f>
        <v>RET</v>
      </c>
      <c r="C1996" s="59">
        <v>445220</v>
      </c>
      <c r="D1996" s="59" t="s">
        <v>1718</v>
      </c>
    </row>
    <row r="1997" spans="1:4" ht="18" x14ac:dyDescent="0.35">
      <c r="A1997" s="69" t="s">
        <v>665</v>
      </c>
      <c r="B1997" s="58" t="str">
        <f>VLOOKUP(A1997,SectorTBL[],2,FALSE)</f>
        <v>RET</v>
      </c>
      <c r="C1997" s="59">
        <v>445230</v>
      </c>
      <c r="D1997" s="59" t="s">
        <v>1719</v>
      </c>
    </row>
    <row r="1998" spans="1:4" ht="18" x14ac:dyDescent="0.35">
      <c r="A1998" s="69" t="s">
        <v>665</v>
      </c>
      <c r="B1998" s="58" t="str">
        <f>VLOOKUP(A1998,SectorTBL[],2,FALSE)</f>
        <v>RET</v>
      </c>
      <c r="C1998" s="59">
        <v>445291</v>
      </c>
      <c r="D1998" s="59" t="s">
        <v>1721</v>
      </c>
    </row>
    <row r="1999" spans="1:4" ht="18" x14ac:dyDescent="0.35">
      <c r="A1999" s="69" t="s">
        <v>665</v>
      </c>
      <c r="B1999" s="58" t="str">
        <f>VLOOKUP(A1999,SectorTBL[],2,FALSE)</f>
        <v>RET</v>
      </c>
      <c r="C1999" s="59">
        <v>445292</v>
      </c>
      <c r="D1999" s="59" t="s">
        <v>1722</v>
      </c>
    </row>
    <row r="2000" spans="1:4" ht="18" x14ac:dyDescent="0.35">
      <c r="A2000" s="69" t="s">
        <v>665</v>
      </c>
      <c r="B2000" s="58" t="str">
        <f>VLOOKUP(A2000,SectorTBL[],2,FALSE)</f>
        <v>RET</v>
      </c>
      <c r="C2000" s="59">
        <v>445299</v>
      </c>
      <c r="D2000" s="59" t="s">
        <v>1723</v>
      </c>
    </row>
    <row r="2001" spans="1:4" ht="18" x14ac:dyDescent="0.35">
      <c r="A2001" s="69" t="s">
        <v>665</v>
      </c>
      <c r="B2001" s="58" t="str">
        <f>VLOOKUP(A2001,SectorTBL[],2,FALSE)</f>
        <v>RET</v>
      </c>
      <c r="C2001" s="59">
        <v>445310</v>
      </c>
      <c r="D2001" s="59" t="s">
        <v>1724</v>
      </c>
    </row>
    <row r="2002" spans="1:4" ht="18" x14ac:dyDescent="0.35">
      <c r="A2002" s="69" t="s">
        <v>665</v>
      </c>
      <c r="B2002" s="58" t="str">
        <f>VLOOKUP(A2002,SectorTBL[],2,FALSE)</f>
        <v>RET</v>
      </c>
      <c r="C2002" s="59">
        <v>446110</v>
      </c>
      <c r="D2002" s="59" t="s">
        <v>1726</v>
      </c>
    </row>
    <row r="2003" spans="1:4" ht="18" x14ac:dyDescent="0.35">
      <c r="A2003" s="69" t="s">
        <v>665</v>
      </c>
      <c r="B2003" s="58" t="str">
        <f>VLOOKUP(A2003,SectorTBL[],2,FALSE)</f>
        <v>RET</v>
      </c>
      <c r="C2003" s="59">
        <v>446120</v>
      </c>
      <c r="D2003" s="59" t="s">
        <v>1727</v>
      </c>
    </row>
    <row r="2004" spans="1:4" ht="18" x14ac:dyDescent="0.35">
      <c r="A2004" s="69" t="s">
        <v>665</v>
      </c>
      <c r="B2004" s="58" t="str">
        <f>VLOOKUP(A2004,SectorTBL[],2,FALSE)</f>
        <v>RET</v>
      </c>
      <c r="C2004" s="59">
        <v>446130</v>
      </c>
      <c r="D2004" s="59" t="s">
        <v>1728</v>
      </c>
    </row>
    <row r="2005" spans="1:4" ht="18" x14ac:dyDescent="0.35">
      <c r="A2005" s="69" t="s">
        <v>665</v>
      </c>
      <c r="B2005" s="58" t="str">
        <f>VLOOKUP(A2005,SectorTBL[],2,FALSE)</f>
        <v>RET</v>
      </c>
      <c r="C2005" s="59">
        <v>446191</v>
      </c>
      <c r="D2005" s="59" t="s">
        <v>1730</v>
      </c>
    </row>
    <row r="2006" spans="1:4" ht="18" x14ac:dyDescent="0.35">
      <c r="A2006" s="69" t="s">
        <v>665</v>
      </c>
      <c r="B2006" s="58" t="str">
        <f>VLOOKUP(A2006,SectorTBL[],2,FALSE)</f>
        <v>RET</v>
      </c>
      <c r="C2006" s="59">
        <v>446199</v>
      </c>
      <c r="D2006" s="59" t="s">
        <v>1731</v>
      </c>
    </row>
    <row r="2007" spans="1:4" ht="18" x14ac:dyDescent="0.35">
      <c r="A2007" s="69" t="s">
        <v>665</v>
      </c>
      <c r="B2007" s="58" t="str">
        <f>VLOOKUP(A2007,SectorTBL[],2,FALSE)</f>
        <v>RET</v>
      </c>
      <c r="C2007" s="59">
        <v>447110</v>
      </c>
      <c r="D2007" s="59" t="s">
        <v>1733</v>
      </c>
    </row>
    <row r="2008" spans="1:4" ht="18" x14ac:dyDescent="0.35">
      <c r="A2008" s="69" t="s">
        <v>665</v>
      </c>
      <c r="B2008" s="58" t="str">
        <f>VLOOKUP(A2008,SectorTBL[],2,FALSE)</f>
        <v>RET</v>
      </c>
      <c r="C2008" s="59">
        <v>447190</v>
      </c>
      <c r="D2008" s="59" t="s">
        <v>1734</v>
      </c>
    </row>
    <row r="2009" spans="1:4" ht="18" x14ac:dyDescent="0.35">
      <c r="A2009" s="69" t="s">
        <v>665</v>
      </c>
      <c r="B2009" s="58" t="str">
        <f>VLOOKUP(A2009,SectorTBL[],2,FALSE)</f>
        <v>RET</v>
      </c>
      <c r="C2009" s="59">
        <v>448110</v>
      </c>
      <c r="D2009" s="59" t="s">
        <v>1737</v>
      </c>
    </row>
    <row r="2010" spans="1:4" ht="18" x14ac:dyDescent="0.35">
      <c r="A2010" s="69" t="s">
        <v>665</v>
      </c>
      <c r="B2010" s="58" t="str">
        <f>VLOOKUP(A2010,SectorTBL[],2,FALSE)</f>
        <v>RET</v>
      </c>
      <c r="C2010" s="59">
        <v>448120</v>
      </c>
      <c r="D2010" s="59" t="s">
        <v>1738</v>
      </c>
    </row>
    <row r="2011" spans="1:4" ht="18" x14ac:dyDescent="0.35">
      <c r="A2011" s="69" t="s">
        <v>665</v>
      </c>
      <c r="B2011" s="58" t="str">
        <f>VLOOKUP(A2011,SectorTBL[],2,FALSE)</f>
        <v>RET</v>
      </c>
      <c r="C2011" s="59">
        <v>448130</v>
      </c>
      <c r="D2011" s="59" t="s">
        <v>1739</v>
      </c>
    </row>
    <row r="2012" spans="1:4" ht="18" x14ac:dyDescent="0.35">
      <c r="A2012" s="69" t="s">
        <v>665</v>
      </c>
      <c r="B2012" s="58" t="str">
        <f>VLOOKUP(A2012,SectorTBL[],2,FALSE)</f>
        <v>RET</v>
      </c>
      <c r="C2012" s="59">
        <v>448140</v>
      </c>
      <c r="D2012" s="59" t="s">
        <v>1740</v>
      </c>
    </row>
    <row r="2013" spans="1:4" ht="18" x14ac:dyDescent="0.35">
      <c r="A2013" s="69" t="s">
        <v>665</v>
      </c>
      <c r="B2013" s="58" t="str">
        <f>VLOOKUP(A2013,SectorTBL[],2,FALSE)</f>
        <v>RET</v>
      </c>
      <c r="C2013" s="59">
        <v>448150</v>
      </c>
      <c r="D2013" s="59" t="s">
        <v>1741</v>
      </c>
    </row>
    <row r="2014" spans="1:4" ht="18" x14ac:dyDescent="0.35">
      <c r="A2014" s="69" t="s">
        <v>665</v>
      </c>
      <c r="B2014" s="58" t="str">
        <f>VLOOKUP(A2014,SectorTBL[],2,FALSE)</f>
        <v>RET</v>
      </c>
      <c r="C2014" s="59">
        <v>448190</v>
      </c>
      <c r="D2014" s="59" t="s">
        <v>1742</v>
      </c>
    </row>
    <row r="2015" spans="1:4" ht="18" x14ac:dyDescent="0.35">
      <c r="A2015" s="69" t="s">
        <v>665</v>
      </c>
      <c r="B2015" s="58" t="str">
        <f>VLOOKUP(A2015,SectorTBL[],2,FALSE)</f>
        <v>RET</v>
      </c>
      <c r="C2015" s="59">
        <v>448210</v>
      </c>
      <c r="D2015" s="59" t="s">
        <v>1743</v>
      </c>
    </row>
    <row r="2016" spans="1:4" ht="18" x14ac:dyDescent="0.35">
      <c r="A2016" s="69" t="s">
        <v>665</v>
      </c>
      <c r="B2016" s="58" t="str">
        <f>VLOOKUP(A2016,SectorTBL[],2,FALSE)</f>
        <v>RET</v>
      </c>
      <c r="C2016" s="59">
        <v>448310</v>
      </c>
      <c r="D2016" s="59" t="s">
        <v>1745</v>
      </c>
    </row>
    <row r="2017" spans="1:4" ht="18" x14ac:dyDescent="0.35">
      <c r="A2017" s="69" t="s">
        <v>665</v>
      </c>
      <c r="B2017" s="58" t="str">
        <f>VLOOKUP(A2017,SectorTBL[],2,FALSE)</f>
        <v>RET</v>
      </c>
      <c r="C2017" s="59">
        <v>448320</v>
      </c>
      <c r="D2017" s="59" t="s">
        <v>1746</v>
      </c>
    </row>
    <row r="2018" spans="1:4" ht="18" x14ac:dyDescent="0.35">
      <c r="A2018" s="69" t="s">
        <v>665</v>
      </c>
      <c r="B2018" s="58" t="str">
        <f>VLOOKUP(A2018,SectorTBL[],2,FALSE)</f>
        <v>RET</v>
      </c>
      <c r="C2018" s="59">
        <v>451110</v>
      </c>
      <c r="D2018" s="59" t="s">
        <v>1749</v>
      </c>
    </row>
    <row r="2019" spans="1:4" ht="18" x14ac:dyDescent="0.35">
      <c r="A2019" s="69" t="s">
        <v>665</v>
      </c>
      <c r="B2019" s="58" t="str">
        <f>VLOOKUP(A2019,SectorTBL[],2,FALSE)</f>
        <v>RET</v>
      </c>
      <c r="C2019" s="59">
        <v>451120</v>
      </c>
      <c r="D2019" s="59" t="s">
        <v>1750</v>
      </c>
    </row>
    <row r="2020" spans="1:4" ht="18" x14ac:dyDescent="0.35">
      <c r="A2020" s="69" t="s">
        <v>665</v>
      </c>
      <c r="B2020" s="58" t="str">
        <f>VLOOKUP(A2020,SectorTBL[],2,FALSE)</f>
        <v>RET</v>
      </c>
      <c r="C2020" s="59">
        <v>451130</v>
      </c>
      <c r="D2020" s="59" t="s">
        <v>1751</v>
      </c>
    </row>
    <row r="2021" spans="1:4" ht="18" x14ac:dyDescent="0.35">
      <c r="A2021" s="69" t="s">
        <v>665</v>
      </c>
      <c r="B2021" s="58" t="str">
        <f>VLOOKUP(A2021,SectorTBL[],2,FALSE)</f>
        <v>RET</v>
      </c>
      <c r="C2021" s="59">
        <v>451140</v>
      </c>
      <c r="D2021" s="59" t="s">
        <v>1752</v>
      </c>
    </row>
    <row r="2022" spans="1:4" ht="18" x14ac:dyDescent="0.35">
      <c r="A2022" s="69" t="s">
        <v>665</v>
      </c>
      <c r="B2022" s="58" t="str">
        <f>VLOOKUP(A2022,SectorTBL[],2,FALSE)</f>
        <v>RET</v>
      </c>
      <c r="C2022" s="59">
        <v>451211</v>
      </c>
      <c r="D2022" s="59" t="s">
        <v>1754</v>
      </c>
    </row>
    <row r="2023" spans="1:4" ht="18" x14ac:dyDescent="0.35">
      <c r="A2023" s="69" t="s">
        <v>665</v>
      </c>
      <c r="B2023" s="58" t="str">
        <f>VLOOKUP(A2023,SectorTBL[],2,FALSE)</f>
        <v>RET</v>
      </c>
      <c r="C2023" s="59">
        <v>451212</v>
      </c>
      <c r="D2023" s="59" t="s">
        <v>1755</v>
      </c>
    </row>
    <row r="2024" spans="1:4" ht="18" x14ac:dyDescent="0.35">
      <c r="A2024" s="69" t="s">
        <v>665</v>
      </c>
      <c r="B2024" s="58" t="str">
        <f>VLOOKUP(A2024,SectorTBL[],2,FALSE)</f>
        <v>RET</v>
      </c>
      <c r="C2024" s="65">
        <v>452210</v>
      </c>
      <c r="D2024" s="65" t="s">
        <v>1757</v>
      </c>
    </row>
    <row r="2025" spans="1:4" ht="18" x14ac:dyDescent="0.35">
      <c r="A2025" s="69" t="s">
        <v>665</v>
      </c>
      <c r="B2025" s="58" t="str">
        <f>VLOOKUP(A2025,SectorTBL[],2,FALSE)</f>
        <v>RET</v>
      </c>
      <c r="C2025" s="65">
        <v>452311</v>
      </c>
      <c r="D2025" s="65" t="s">
        <v>1759</v>
      </c>
    </row>
    <row r="2026" spans="1:4" ht="18" x14ac:dyDescent="0.35">
      <c r="A2026" s="69" t="s">
        <v>665</v>
      </c>
      <c r="B2026" s="58" t="str">
        <f>VLOOKUP(A2026,SectorTBL[],2,FALSE)</f>
        <v>RET</v>
      </c>
      <c r="C2026" s="65">
        <v>452319</v>
      </c>
      <c r="D2026" s="65" t="s">
        <v>1760</v>
      </c>
    </row>
    <row r="2027" spans="1:4" ht="18" x14ac:dyDescent="0.35">
      <c r="A2027" s="69" t="s">
        <v>665</v>
      </c>
      <c r="B2027" s="58" t="str">
        <f>VLOOKUP(A2027,SectorTBL[],2,FALSE)</f>
        <v>RET</v>
      </c>
      <c r="C2027" s="59">
        <v>453110</v>
      </c>
      <c r="D2027" s="59" t="s">
        <v>1762</v>
      </c>
    </row>
    <row r="2028" spans="1:4" ht="18" x14ac:dyDescent="0.35">
      <c r="A2028" s="69" t="s">
        <v>665</v>
      </c>
      <c r="B2028" s="58" t="str">
        <f>VLOOKUP(A2028,SectorTBL[],2,FALSE)</f>
        <v>RET</v>
      </c>
      <c r="C2028" s="59">
        <v>453210</v>
      </c>
      <c r="D2028" s="59" t="s">
        <v>1764</v>
      </c>
    </row>
    <row r="2029" spans="1:4" ht="18" x14ac:dyDescent="0.35">
      <c r="A2029" s="69" t="s">
        <v>665</v>
      </c>
      <c r="B2029" s="58" t="str">
        <f>VLOOKUP(A2029,SectorTBL[],2,FALSE)</f>
        <v>RET</v>
      </c>
      <c r="C2029" s="59">
        <v>453220</v>
      </c>
      <c r="D2029" s="59" t="s">
        <v>1765</v>
      </c>
    </row>
    <row r="2030" spans="1:4" ht="18" x14ac:dyDescent="0.35">
      <c r="A2030" s="69" t="s">
        <v>665</v>
      </c>
      <c r="B2030" s="58" t="str">
        <f>VLOOKUP(A2030,SectorTBL[],2,FALSE)</f>
        <v>RET</v>
      </c>
      <c r="C2030" s="59">
        <v>453310</v>
      </c>
      <c r="D2030" s="59" t="s">
        <v>1766</v>
      </c>
    </row>
    <row r="2031" spans="1:4" ht="18" x14ac:dyDescent="0.35">
      <c r="A2031" s="69" t="s">
        <v>665</v>
      </c>
      <c r="B2031" s="58" t="str">
        <f>VLOOKUP(A2031,SectorTBL[],2,FALSE)</f>
        <v>RET</v>
      </c>
      <c r="C2031" s="59">
        <v>453910</v>
      </c>
      <c r="D2031" s="59" t="s">
        <v>1768</v>
      </c>
    </row>
    <row r="2032" spans="1:4" ht="18" x14ac:dyDescent="0.35">
      <c r="A2032" s="69" t="s">
        <v>665</v>
      </c>
      <c r="B2032" s="58" t="str">
        <f>VLOOKUP(A2032,SectorTBL[],2,FALSE)</f>
        <v>RET</v>
      </c>
      <c r="C2032" s="59">
        <v>453920</v>
      </c>
      <c r="D2032" s="59" t="s">
        <v>1769</v>
      </c>
    </row>
    <row r="2033" spans="1:4" ht="18" x14ac:dyDescent="0.35">
      <c r="A2033" s="69" t="s">
        <v>665</v>
      </c>
      <c r="B2033" s="58" t="str">
        <f>VLOOKUP(A2033,SectorTBL[],2,FALSE)</f>
        <v>RET</v>
      </c>
      <c r="C2033" s="59">
        <v>453930</v>
      </c>
      <c r="D2033" s="59" t="s">
        <v>1770</v>
      </c>
    </row>
    <row r="2034" spans="1:4" ht="18" x14ac:dyDescent="0.35">
      <c r="A2034" s="69" t="s">
        <v>665</v>
      </c>
      <c r="B2034" s="58" t="str">
        <f>VLOOKUP(A2034,SectorTBL[],2,FALSE)</f>
        <v>RET</v>
      </c>
      <c r="C2034" s="59">
        <v>453991</v>
      </c>
      <c r="D2034" s="59" t="s">
        <v>1772</v>
      </c>
    </row>
    <row r="2035" spans="1:4" ht="25" x14ac:dyDescent="0.35">
      <c r="A2035" s="69" t="s">
        <v>665</v>
      </c>
      <c r="B2035" s="58" t="str">
        <f>VLOOKUP(A2035,SectorTBL[],2,FALSE)</f>
        <v>RET</v>
      </c>
      <c r="C2035" s="59">
        <v>453998</v>
      </c>
      <c r="D2035" s="63" t="s">
        <v>1773</v>
      </c>
    </row>
    <row r="2036" spans="1:4" ht="18" x14ac:dyDescent="0.35">
      <c r="A2036" s="69" t="s">
        <v>665</v>
      </c>
      <c r="B2036" s="58" t="str">
        <f>VLOOKUP(A2036,SectorTBL[],2,FALSE)</f>
        <v>RET</v>
      </c>
      <c r="C2036" s="65">
        <v>454110</v>
      </c>
      <c r="D2036" s="65" t="s">
        <v>1775</v>
      </c>
    </row>
    <row r="2037" spans="1:4" ht="18" x14ac:dyDescent="0.35">
      <c r="A2037" s="69" t="s">
        <v>665</v>
      </c>
      <c r="B2037" s="58" t="str">
        <f>VLOOKUP(A2037,SectorTBL[],2,FALSE)</f>
        <v>RET</v>
      </c>
      <c r="C2037" s="59">
        <v>454210</v>
      </c>
      <c r="D2037" s="59" t="s">
        <v>1776</v>
      </c>
    </row>
    <row r="2038" spans="1:4" ht="18" x14ac:dyDescent="0.35">
      <c r="A2038" s="69" t="s">
        <v>665</v>
      </c>
      <c r="B2038" s="58" t="str">
        <f>VLOOKUP(A2038,SectorTBL[],2,FALSE)</f>
        <v>RET</v>
      </c>
      <c r="C2038" s="59">
        <v>454310</v>
      </c>
      <c r="D2038" s="59" t="s">
        <v>1778</v>
      </c>
    </row>
    <row r="2039" spans="1:4" ht="18" x14ac:dyDescent="0.35">
      <c r="A2039" s="69" t="s">
        <v>665</v>
      </c>
      <c r="B2039" s="58" t="str">
        <f>VLOOKUP(A2039,SectorTBL[],2,FALSE)</f>
        <v>RET</v>
      </c>
      <c r="C2039" s="59">
        <v>454390</v>
      </c>
      <c r="D2039" s="59" t="s">
        <v>1779</v>
      </c>
    </row>
    <row r="2040" spans="1:4" ht="18" x14ac:dyDescent="0.35">
      <c r="A2040" s="69" t="s">
        <v>667</v>
      </c>
      <c r="B2040" s="58" t="str">
        <f>VLOOKUP(A2040,SectorTBL[],2,FALSE)</f>
        <v>TRN</v>
      </c>
      <c r="C2040" s="60">
        <v>481</v>
      </c>
      <c r="D2040" s="60" t="s">
        <v>1780</v>
      </c>
    </row>
    <row r="2041" spans="1:4" ht="18" x14ac:dyDescent="0.35">
      <c r="A2041" s="69" t="s">
        <v>667</v>
      </c>
      <c r="B2041" s="58" t="str">
        <f>VLOOKUP(A2041,SectorTBL[],2,FALSE)</f>
        <v>TRN</v>
      </c>
      <c r="C2041" s="60">
        <v>482</v>
      </c>
      <c r="D2041" s="60" t="s">
        <v>1790</v>
      </c>
    </row>
    <row r="2042" spans="1:4" ht="18" x14ac:dyDescent="0.35">
      <c r="A2042" s="69" t="s">
        <v>667</v>
      </c>
      <c r="B2042" s="58" t="str">
        <f>VLOOKUP(A2042,SectorTBL[],2,FALSE)</f>
        <v>TRN</v>
      </c>
      <c r="C2042" s="60">
        <v>483</v>
      </c>
      <c r="D2042" s="60" t="s">
        <v>1795</v>
      </c>
    </row>
    <row r="2043" spans="1:4" ht="18" x14ac:dyDescent="0.35">
      <c r="A2043" s="69" t="s">
        <v>667</v>
      </c>
      <c r="B2043" s="58" t="str">
        <f>VLOOKUP(A2043,SectorTBL[],2,FALSE)</f>
        <v>TRN</v>
      </c>
      <c r="C2043" s="60">
        <v>484</v>
      </c>
      <c r="D2043" s="60" t="s">
        <v>1806</v>
      </c>
    </row>
    <row r="2044" spans="1:4" ht="33" x14ac:dyDescent="0.35">
      <c r="A2044" s="69" t="s">
        <v>667</v>
      </c>
      <c r="B2044" s="58" t="str">
        <f>VLOOKUP(A2044,SectorTBL[],2,FALSE)</f>
        <v>TRN</v>
      </c>
      <c r="C2044" s="60">
        <v>485</v>
      </c>
      <c r="D2044" s="60" t="s">
        <v>1820</v>
      </c>
    </row>
    <row r="2045" spans="1:4" ht="18" x14ac:dyDescent="0.35">
      <c r="A2045" s="69" t="s">
        <v>667</v>
      </c>
      <c r="B2045" s="58" t="str">
        <f>VLOOKUP(A2045,SectorTBL[],2,FALSE)</f>
        <v>TRN</v>
      </c>
      <c r="C2045" s="60">
        <v>486</v>
      </c>
      <c r="D2045" s="60" t="s">
        <v>1845</v>
      </c>
    </row>
    <row r="2046" spans="1:4" ht="33" x14ac:dyDescent="0.35">
      <c r="A2046" s="69" t="s">
        <v>667</v>
      </c>
      <c r="B2046" s="58" t="str">
        <f>VLOOKUP(A2046,SectorTBL[],2,FALSE)</f>
        <v>TRN</v>
      </c>
      <c r="C2046" s="60">
        <v>487</v>
      </c>
      <c r="D2046" s="60" t="s">
        <v>1857</v>
      </c>
    </row>
    <row r="2047" spans="1:4" ht="18" x14ac:dyDescent="0.35">
      <c r="A2047" s="69" t="s">
        <v>667</v>
      </c>
      <c r="B2047" s="58" t="str">
        <f>VLOOKUP(A2047,SectorTBL[],2,FALSE)</f>
        <v>TRN</v>
      </c>
      <c r="C2047" s="60">
        <v>488</v>
      </c>
      <c r="D2047" s="60" t="s">
        <v>1867</v>
      </c>
    </row>
    <row r="2048" spans="1:4" ht="18" x14ac:dyDescent="0.35">
      <c r="A2048" s="69" t="s">
        <v>667</v>
      </c>
      <c r="B2048" s="58" t="str">
        <f>VLOOKUP(A2048,SectorTBL[],2,FALSE)</f>
        <v>TRN</v>
      </c>
      <c r="C2048" s="60">
        <v>491</v>
      </c>
      <c r="D2048" s="60" t="s">
        <v>1898</v>
      </c>
    </row>
    <row r="2049" spans="1:4" ht="18" x14ac:dyDescent="0.35">
      <c r="A2049" s="69" t="s">
        <v>667</v>
      </c>
      <c r="B2049" s="58" t="str">
        <f>VLOOKUP(A2049,SectorTBL[],2,FALSE)</f>
        <v>TRN</v>
      </c>
      <c r="C2049" s="60">
        <v>492</v>
      </c>
      <c r="D2049" s="60" t="s">
        <v>1902</v>
      </c>
    </row>
    <row r="2050" spans="1:4" ht="18" x14ac:dyDescent="0.35">
      <c r="A2050" s="69" t="s">
        <v>667</v>
      </c>
      <c r="B2050" s="58" t="str">
        <f>VLOOKUP(A2050,SectorTBL[],2,FALSE)</f>
        <v>TRN</v>
      </c>
      <c r="C2050" s="60">
        <v>493</v>
      </c>
      <c r="D2050" s="60" t="s">
        <v>1909</v>
      </c>
    </row>
    <row r="2051" spans="1:4" ht="18" x14ac:dyDescent="0.35">
      <c r="A2051" s="69" t="s">
        <v>667</v>
      </c>
      <c r="B2051" s="58" t="str">
        <f>VLOOKUP(A2051,SectorTBL[],2,FALSE)</f>
        <v>TRN</v>
      </c>
      <c r="C2051" s="61">
        <v>4811</v>
      </c>
      <c r="D2051" s="61" t="s">
        <v>1781</v>
      </c>
    </row>
    <row r="2052" spans="1:4" ht="18" x14ac:dyDescent="0.35">
      <c r="A2052" s="69" t="s">
        <v>667</v>
      </c>
      <c r="B2052" s="58" t="str">
        <f>VLOOKUP(A2052,SectorTBL[],2,FALSE)</f>
        <v>TRN</v>
      </c>
      <c r="C2052" s="61">
        <v>4812</v>
      </c>
      <c r="D2052" s="61" t="s">
        <v>1785</v>
      </c>
    </row>
    <row r="2053" spans="1:4" ht="18" x14ac:dyDescent="0.35">
      <c r="A2053" s="69" t="s">
        <v>667</v>
      </c>
      <c r="B2053" s="58" t="str">
        <f>VLOOKUP(A2053,SectorTBL[],2,FALSE)</f>
        <v>TRN</v>
      </c>
      <c r="C2053" s="61">
        <v>4821</v>
      </c>
      <c r="D2053" s="61" t="s">
        <v>1791</v>
      </c>
    </row>
    <row r="2054" spans="1:4" ht="28" x14ac:dyDescent="0.35">
      <c r="A2054" s="69" t="s">
        <v>667</v>
      </c>
      <c r="B2054" s="58" t="str">
        <f>VLOOKUP(A2054,SectorTBL[],2,FALSE)</f>
        <v>TRN</v>
      </c>
      <c r="C2054" s="61">
        <v>4831</v>
      </c>
      <c r="D2054" s="61" t="s">
        <v>1796</v>
      </c>
    </row>
    <row r="2055" spans="1:4" ht="18" x14ac:dyDescent="0.35">
      <c r="A2055" s="69" t="s">
        <v>667</v>
      </c>
      <c r="B2055" s="58" t="str">
        <f>VLOOKUP(A2055,SectorTBL[],2,FALSE)</f>
        <v>TRN</v>
      </c>
      <c r="C2055" s="61">
        <v>4832</v>
      </c>
      <c r="D2055" s="61" t="s">
        <v>1802</v>
      </c>
    </row>
    <row r="2056" spans="1:4" ht="18" x14ac:dyDescent="0.35">
      <c r="A2056" s="69" t="s">
        <v>667</v>
      </c>
      <c r="B2056" s="58" t="str">
        <f>VLOOKUP(A2056,SectorTBL[],2,FALSE)</f>
        <v>TRN</v>
      </c>
      <c r="C2056" s="61">
        <v>4841</v>
      </c>
      <c r="D2056" s="61" t="s">
        <v>1807</v>
      </c>
    </row>
    <row r="2057" spans="1:4" ht="18" x14ac:dyDescent="0.35">
      <c r="A2057" s="69" t="s">
        <v>667</v>
      </c>
      <c r="B2057" s="58" t="str">
        <f>VLOOKUP(A2057,SectorTBL[],2,FALSE)</f>
        <v>TRN</v>
      </c>
      <c r="C2057" s="61">
        <v>4842</v>
      </c>
      <c r="D2057" s="61" t="s">
        <v>1813</v>
      </c>
    </row>
    <row r="2058" spans="1:4" ht="18" x14ac:dyDescent="0.35">
      <c r="A2058" s="69" t="s">
        <v>667</v>
      </c>
      <c r="B2058" s="58" t="str">
        <f>VLOOKUP(A2058,SectorTBL[],2,FALSE)</f>
        <v>TRN</v>
      </c>
      <c r="C2058" s="61">
        <v>4851</v>
      </c>
      <c r="D2058" s="61" t="s">
        <v>1821</v>
      </c>
    </row>
    <row r="2059" spans="1:4" ht="18" x14ac:dyDescent="0.35">
      <c r="A2059" s="69" t="s">
        <v>667</v>
      </c>
      <c r="B2059" s="58" t="str">
        <f>VLOOKUP(A2059,SectorTBL[],2,FALSE)</f>
        <v>TRN</v>
      </c>
      <c r="C2059" s="61">
        <v>4852</v>
      </c>
      <c r="D2059" s="61" t="s">
        <v>1827</v>
      </c>
    </row>
    <row r="2060" spans="1:4" ht="18" x14ac:dyDescent="0.35">
      <c r="A2060" s="69" t="s">
        <v>667</v>
      </c>
      <c r="B2060" s="58" t="str">
        <f>VLOOKUP(A2060,SectorTBL[],2,FALSE)</f>
        <v>TRN</v>
      </c>
      <c r="C2060" s="61">
        <v>4853</v>
      </c>
      <c r="D2060" s="61" t="s">
        <v>1830</v>
      </c>
    </row>
    <row r="2061" spans="1:4" ht="18" x14ac:dyDescent="0.35">
      <c r="A2061" s="69" t="s">
        <v>667</v>
      </c>
      <c r="B2061" s="58" t="str">
        <f>VLOOKUP(A2061,SectorTBL[],2,FALSE)</f>
        <v>TRN</v>
      </c>
      <c r="C2061" s="61">
        <v>4854</v>
      </c>
      <c r="D2061" s="61" t="s">
        <v>1835</v>
      </c>
    </row>
    <row r="2062" spans="1:4" ht="18" x14ac:dyDescent="0.35">
      <c r="A2062" s="69" t="s">
        <v>667</v>
      </c>
      <c r="B2062" s="58" t="str">
        <f>VLOOKUP(A2062,SectorTBL[],2,FALSE)</f>
        <v>TRN</v>
      </c>
      <c r="C2062" s="61">
        <v>4855</v>
      </c>
      <c r="D2062" s="61" t="s">
        <v>1838</v>
      </c>
    </row>
    <row r="2063" spans="1:4" ht="28" x14ac:dyDescent="0.35">
      <c r="A2063" s="69" t="s">
        <v>667</v>
      </c>
      <c r="B2063" s="58" t="str">
        <f>VLOOKUP(A2063,SectorTBL[],2,FALSE)</f>
        <v>TRN</v>
      </c>
      <c r="C2063" s="61">
        <v>4859</v>
      </c>
      <c r="D2063" s="61" t="s">
        <v>1841</v>
      </c>
    </row>
    <row r="2064" spans="1:4" ht="18" x14ac:dyDescent="0.35">
      <c r="A2064" s="69" t="s">
        <v>667</v>
      </c>
      <c r="B2064" s="58" t="str">
        <f>VLOOKUP(A2064,SectorTBL[],2,FALSE)</f>
        <v>TRN</v>
      </c>
      <c r="C2064" s="61">
        <v>4861</v>
      </c>
      <c r="D2064" s="61" t="s">
        <v>1846</v>
      </c>
    </row>
    <row r="2065" spans="1:4" ht="18" x14ac:dyDescent="0.35">
      <c r="A2065" s="69" t="s">
        <v>667</v>
      </c>
      <c r="B2065" s="58" t="str">
        <f>VLOOKUP(A2065,SectorTBL[],2,FALSE)</f>
        <v>TRN</v>
      </c>
      <c r="C2065" s="61">
        <v>4862</v>
      </c>
      <c r="D2065" s="61" t="s">
        <v>1849</v>
      </c>
    </row>
    <row r="2066" spans="1:4" ht="18" x14ac:dyDescent="0.35">
      <c r="A2066" s="69" t="s">
        <v>667</v>
      </c>
      <c r="B2066" s="58" t="str">
        <f>VLOOKUP(A2066,SectorTBL[],2,FALSE)</f>
        <v>TRN</v>
      </c>
      <c r="C2066" s="61">
        <v>4869</v>
      </c>
      <c r="D2066" s="61" t="s">
        <v>1852</v>
      </c>
    </row>
    <row r="2067" spans="1:4" ht="18" x14ac:dyDescent="0.35">
      <c r="A2067" s="69" t="s">
        <v>667</v>
      </c>
      <c r="B2067" s="58" t="str">
        <f>VLOOKUP(A2067,SectorTBL[],2,FALSE)</f>
        <v>TRN</v>
      </c>
      <c r="C2067" s="61">
        <v>4871</v>
      </c>
      <c r="D2067" s="61" t="s">
        <v>1858</v>
      </c>
    </row>
    <row r="2068" spans="1:4" ht="28" x14ac:dyDescent="0.35">
      <c r="A2068" s="69" t="s">
        <v>667</v>
      </c>
      <c r="B2068" s="58" t="str">
        <f>VLOOKUP(A2068,SectorTBL[],2,FALSE)</f>
        <v>TRN</v>
      </c>
      <c r="C2068" s="61">
        <v>4872</v>
      </c>
      <c r="D2068" s="61" t="s">
        <v>1861</v>
      </c>
    </row>
    <row r="2069" spans="1:4" ht="28" x14ac:dyDescent="0.35">
      <c r="A2069" s="69" t="s">
        <v>667</v>
      </c>
      <c r="B2069" s="58" t="str">
        <f>VLOOKUP(A2069,SectorTBL[],2,FALSE)</f>
        <v>TRN</v>
      </c>
      <c r="C2069" s="61">
        <v>4879</v>
      </c>
      <c r="D2069" s="61" t="s">
        <v>1864</v>
      </c>
    </row>
    <row r="2070" spans="1:4" ht="18" x14ac:dyDescent="0.35">
      <c r="A2070" s="69" t="s">
        <v>667</v>
      </c>
      <c r="B2070" s="58" t="str">
        <f>VLOOKUP(A2070,SectorTBL[],2,FALSE)</f>
        <v>TRN</v>
      </c>
      <c r="C2070" s="61">
        <v>4881</v>
      </c>
      <c r="D2070" s="61" t="s">
        <v>1868</v>
      </c>
    </row>
    <row r="2071" spans="1:4" ht="18" x14ac:dyDescent="0.35">
      <c r="A2071" s="69" t="s">
        <v>667</v>
      </c>
      <c r="B2071" s="58" t="str">
        <f>VLOOKUP(A2071,SectorTBL[],2,FALSE)</f>
        <v>TRN</v>
      </c>
      <c r="C2071" s="61">
        <v>4882</v>
      </c>
      <c r="D2071" s="61" t="s">
        <v>1874</v>
      </c>
    </row>
    <row r="2072" spans="1:4" ht="18" x14ac:dyDescent="0.35">
      <c r="A2072" s="69" t="s">
        <v>667</v>
      </c>
      <c r="B2072" s="58" t="str">
        <f>VLOOKUP(A2072,SectorTBL[],2,FALSE)</f>
        <v>TRN</v>
      </c>
      <c r="C2072" s="61">
        <v>4883</v>
      </c>
      <c r="D2072" s="61" t="s">
        <v>1877</v>
      </c>
    </row>
    <row r="2073" spans="1:4" ht="18" x14ac:dyDescent="0.35">
      <c r="A2073" s="69" t="s">
        <v>667</v>
      </c>
      <c r="B2073" s="58" t="str">
        <f>VLOOKUP(A2073,SectorTBL[],2,FALSE)</f>
        <v>TRN</v>
      </c>
      <c r="C2073" s="61">
        <v>4884</v>
      </c>
      <c r="D2073" s="61" t="s">
        <v>1886</v>
      </c>
    </row>
    <row r="2074" spans="1:4" ht="18" x14ac:dyDescent="0.35">
      <c r="A2074" s="69" t="s">
        <v>667</v>
      </c>
      <c r="B2074" s="58" t="str">
        <f>VLOOKUP(A2074,SectorTBL[],2,FALSE)</f>
        <v>TRN</v>
      </c>
      <c r="C2074" s="61">
        <v>4885</v>
      </c>
      <c r="D2074" s="61" t="s">
        <v>1891</v>
      </c>
    </row>
    <row r="2075" spans="1:4" ht="18" x14ac:dyDescent="0.35">
      <c r="A2075" s="69" t="s">
        <v>667</v>
      </c>
      <c r="B2075" s="58" t="str">
        <f>VLOOKUP(A2075,SectorTBL[],2,FALSE)</f>
        <v>TRN</v>
      </c>
      <c r="C2075" s="61">
        <v>4889</v>
      </c>
      <c r="D2075" s="61" t="s">
        <v>1894</v>
      </c>
    </row>
    <row r="2076" spans="1:4" ht="18" x14ac:dyDescent="0.35">
      <c r="A2076" s="69" t="s">
        <v>667</v>
      </c>
      <c r="B2076" s="58" t="str">
        <f>VLOOKUP(A2076,SectorTBL[],2,FALSE)</f>
        <v>TRN</v>
      </c>
      <c r="C2076" s="61">
        <v>4911</v>
      </c>
      <c r="D2076" s="61" t="s">
        <v>1899</v>
      </c>
    </row>
    <row r="2077" spans="1:4" ht="18" x14ac:dyDescent="0.35">
      <c r="A2077" s="69" t="s">
        <v>667</v>
      </c>
      <c r="B2077" s="58" t="str">
        <f>VLOOKUP(A2077,SectorTBL[],2,FALSE)</f>
        <v>TRN</v>
      </c>
      <c r="C2077" s="61">
        <v>4921</v>
      </c>
      <c r="D2077" s="61" t="s">
        <v>1903</v>
      </c>
    </row>
    <row r="2078" spans="1:4" ht="18" x14ac:dyDescent="0.35">
      <c r="A2078" s="69" t="s">
        <v>667</v>
      </c>
      <c r="B2078" s="58" t="str">
        <f>VLOOKUP(A2078,SectorTBL[],2,FALSE)</f>
        <v>TRN</v>
      </c>
      <c r="C2078" s="61">
        <v>4922</v>
      </c>
      <c r="D2078" s="61" t="s">
        <v>1906</v>
      </c>
    </row>
    <row r="2079" spans="1:4" ht="18" x14ac:dyDescent="0.35">
      <c r="A2079" s="69" t="s">
        <v>667</v>
      </c>
      <c r="B2079" s="58" t="str">
        <f>VLOOKUP(A2079,SectorTBL[],2,FALSE)</f>
        <v>TRN</v>
      </c>
      <c r="C2079" s="61">
        <v>4931</v>
      </c>
      <c r="D2079" s="61" t="s">
        <v>1910</v>
      </c>
    </row>
    <row r="2080" spans="1:4" ht="18" x14ac:dyDescent="0.35">
      <c r="A2080" s="69" t="s">
        <v>667</v>
      </c>
      <c r="B2080" s="58" t="str">
        <f>VLOOKUP(A2080,SectorTBL[],2,FALSE)</f>
        <v>TRN</v>
      </c>
      <c r="C2080" s="59">
        <v>48111</v>
      </c>
      <c r="D2080" s="63" t="s">
        <v>1782</v>
      </c>
    </row>
    <row r="2081" spans="1:4" ht="18" x14ac:dyDescent="0.35">
      <c r="A2081" s="69" t="s">
        <v>667</v>
      </c>
      <c r="B2081" s="58" t="str">
        <f>VLOOKUP(A2081,SectorTBL[],2,FALSE)</f>
        <v>TRN</v>
      </c>
      <c r="C2081" s="59">
        <v>48121</v>
      </c>
      <c r="D2081" s="63" t="s">
        <v>1786</v>
      </c>
    </row>
    <row r="2082" spans="1:4" ht="18" x14ac:dyDescent="0.35">
      <c r="A2082" s="69" t="s">
        <v>667</v>
      </c>
      <c r="B2082" s="58" t="str">
        <f>VLOOKUP(A2082,SectorTBL[],2,FALSE)</f>
        <v>TRN</v>
      </c>
      <c r="C2082" s="59">
        <v>48211</v>
      </c>
      <c r="D2082" s="63" t="s">
        <v>1792</v>
      </c>
    </row>
    <row r="2083" spans="1:4" ht="27" x14ac:dyDescent="0.35">
      <c r="A2083" s="69" t="s">
        <v>667</v>
      </c>
      <c r="B2083" s="58" t="str">
        <f>VLOOKUP(A2083,SectorTBL[],2,FALSE)</f>
        <v>TRN</v>
      </c>
      <c r="C2083" s="59">
        <v>48311</v>
      </c>
      <c r="D2083" s="63" t="s">
        <v>1797</v>
      </c>
    </row>
    <row r="2084" spans="1:4" ht="18" x14ac:dyDescent="0.35">
      <c r="A2084" s="69" t="s">
        <v>667</v>
      </c>
      <c r="B2084" s="58" t="str">
        <f>VLOOKUP(A2084,SectorTBL[],2,FALSE)</f>
        <v>TRN</v>
      </c>
      <c r="C2084" s="59">
        <v>48321</v>
      </c>
      <c r="D2084" s="63" t="s">
        <v>1803</v>
      </c>
    </row>
    <row r="2085" spans="1:4" ht="18" x14ac:dyDescent="0.35">
      <c r="A2085" s="69" t="s">
        <v>667</v>
      </c>
      <c r="B2085" s="58" t="str">
        <f>VLOOKUP(A2085,SectorTBL[],2,FALSE)</f>
        <v>TRN</v>
      </c>
      <c r="C2085" s="59">
        <v>48411</v>
      </c>
      <c r="D2085" s="63" t="s">
        <v>1808</v>
      </c>
    </row>
    <row r="2086" spans="1:4" ht="18" x14ac:dyDescent="0.35">
      <c r="A2086" s="69" t="s">
        <v>667</v>
      </c>
      <c r="B2086" s="58" t="str">
        <f>VLOOKUP(A2086,SectorTBL[],2,FALSE)</f>
        <v>TRN</v>
      </c>
      <c r="C2086" s="59">
        <v>48412</v>
      </c>
      <c r="D2086" s="63" t="s">
        <v>1810</v>
      </c>
    </row>
    <row r="2087" spans="1:4" ht="18" x14ac:dyDescent="0.35">
      <c r="A2087" s="69" t="s">
        <v>667</v>
      </c>
      <c r="B2087" s="58" t="str">
        <f>VLOOKUP(A2087,SectorTBL[],2,FALSE)</f>
        <v>TRN</v>
      </c>
      <c r="C2087" s="59">
        <v>48421</v>
      </c>
      <c r="D2087" s="63" t="s">
        <v>1814</v>
      </c>
    </row>
    <row r="2088" spans="1:4" ht="27" x14ac:dyDescent="0.35">
      <c r="A2088" s="69" t="s">
        <v>667</v>
      </c>
      <c r="B2088" s="58" t="str">
        <f>VLOOKUP(A2088,SectorTBL[],2,FALSE)</f>
        <v>TRN</v>
      </c>
      <c r="C2088" s="59">
        <v>48422</v>
      </c>
      <c r="D2088" s="63" t="s">
        <v>1816</v>
      </c>
    </row>
    <row r="2089" spans="1:4" ht="27" x14ac:dyDescent="0.35">
      <c r="A2089" s="69" t="s">
        <v>667</v>
      </c>
      <c r="B2089" s="58" t="str">
        <f>VLOOKUP(A2089,SectorTBL[],2,FALSE)</f>
        <v>TRN</v>
      </c>
      <c r="C2089" s="59">
        <v>48423</v>
      </c>
      <c r="D2089" s="63" t="s">
        <v>1818</v>
      </c>
    </row>
    <row r="2090" spans="1:4" ht="18" x14ac:dyDescent="0.35">
      <c r="A2090" s="69" t="s">
        <v>667</v>
      </c>
      <c r="B2090" s="58" t="str">
        <f>VLOOKUP(A2090,SectorTBL[],2,FALSE)</f>
        <v>TRN</v>
      </c>
      <c r="C2090" s="59">
        <v>48511</v>
      </c>
      <c r="D2090" s="63" t="s">
        <v>1822</v>
      </c>
    </row>
    <row r="2091" spans="1:4" ht="18" x14ac:dyDescent="0.35">
      <c r="A2091" s="69" t="s">
        <v>667</v>
      </c>
      <c r="B2091" s="58" t="str">
        <f>VLOOKUP(A2091,SectorTBL[],2,FALSE)</f>
        <v>TRN</v>
      </c>
      <c r="C2091" s="59">
        <v>48521</v>
      </c>
      <c r="D2091" s="63" t="s">
        <v>1828</v>
      </c>
    </row>
    <row r="2092" spans="1:4" ht="18" x14ac:dyDescent="0.35">
      <c r="A2092" s="69" t="s">
        <v>667</v>
      </c>
      <c r="B2092" s="58" t="str">
        <f>VLOOKUP(A2092,SectorTBL[],2,FALSE)</f>
        <v>TRN</v>
      </c>
      <c r="C2092" s="59">
        <v>48531</v>
      </c>
      <c r="D2092" s="63" t="s">
        <v>1831</v>
      </c>
    </row>
    <row r="2093" spans="1:4" ht="18" x14ac:dyDescent="0.35">
      <c r="A2093" s="69" t="s">
        <v>667</v>
      </c>
      <c r="B2093" s="58" t="str">
        <f>VLOOKUP(A2093,SectorTBL[],2,FALSE)</f>
        <v>TRN</v>
      </c>
      <c r="C2093" s="59">
        <v>48532</v>
      </c>
      <c r="D2093" s="63" t="s">
        <v>1833</v>
      </c>
    </row>
    <row r="2094" spans="1:4" ht="18" x14ac:dyDescent="0.35">
      <c r="A2094" s="69" t="s">
        <v>667</v>
      </c>
      <c r="B2094" s="58" t="str">
        <f>VLOOKUP(A2094,SectorTBL[],2,FALSE)</f>
        <v>TRN</v>
      </c>
      <c r="C2094" s="59">
        <v>48541</v>
      </c>
      <c r="D2094" s="63" t="s">
        <v>1836</v>
      </c>
    </row>
    <row r="2095" spans="1:4" ht="18" x14ac:dyDescent="0.35">
      <c r="A2095" s="69" t="s">
        <v>667</v>
      </c>
      <c r="B2095" s="58" t="str">
        <f>VLOOKUP(A2095,SectorTBL[],2,FALSE)</f>
        <v>TRN</v>
      </c>
      <c r="C2095" s="59">
        <v>48551</v>
      </c>
      <c r="D2095" s="63" t="s">
        <v>1839</v>
      </c>
    </row>
    <row r="2096" spans="1:4" ht="27" x14ac:dyDescent="0.35">
      <c r="A2096" s="69" t="s">
        <v>667</v>
      </c>
      <c r="B2096" s="58" t="str">
        <f>VLOOKUP(A2096,SectorTBL[],2,FALSE)</f>
        <v>TRN</v>
      </c>
      <c r="C2096" s="59">
        <v>48599</v>
      </c>
      <c r="D2096" s="63" t="s">
        <v>1842</v>
      </c>
    </row>
    <row r="2097" spans="1:4" ht="18" x14ac:dyDescent="0.35">
      <c r="A2097" s="69" t="s">
        <v>667</v>
      </c>
      <c r="B2097" s="58" t="str">
        <f>VLOOKUP(A2097,SectorTBL[],2,FALSE)</f>
        <v>TRN</v>
      </c>
      <c r="C2097" s="59">
        <v>48611</v>
      </c>
      <c r="D2097" s="63" t="s">
        <v>1847</v>
      </c>
    </row>
    <row r="2098" spans="1:4" ht="18" x14ac:dyDescent="0.35">
      <c r="A2098" s="69" t="s">
        <v>667</v>
      </c>
      <c r="B2098" s="58" t="str">
        <f>VLOOKUP(A2098,SectorTBL[],2,FALSE)</f>
        <v>TRN</v>
      </c>
      <c r="C2098" s="59">
        <v>48621</v>
      </c>
      <c r="D2098" s="63" t="s">
        <v>1850</v>
      </c>
    </row>
    <row r="2099" spans="1:4" ht="27" x14ac:dyDescent="0.35">
      <c r="A2099" s="69" t="s">
        <v>667</v>
      </c>
      <c r="B2099" s="58" t="str">
        <f>VLOOKUP(A2099,SectorTBL[],2,FALSE)</f>
        <v>TRN</v>
      </c>
      <c r="C2099" s="59">
        <v>48691</v>
      </c>
      <c r="D2099" s="63" t="s">
        <v>1853</v>
      </c>
    </row>
    <row r="2100" spans="1:4" ht="18" x14ac:dyDescent="0.35">
      <c r="A2100" s="69" t="s">
        <v>667</v>
      </c>
      <c r="B2100" s="58" t="str">
        <f>VLOOKUP(A2100,SectorTBL[],2,FALSE)</f>
        <v>TRN</v>
      </c>
      <c r="C2100" s="59">
        <v>48699</v>
      </c>
      <c r="D2100" s="63" t="s">
        <v>1855</v>
      </c>
    </row>
    <row r="2101" spans="1:4" ht="18" x14ac:dyDescent="0.35">
      <c r="A2101" s="69" t="s">
        <v>667</v>
      </c>
      <c r="B2101" s="58" t="str">
        <f>VLOOKUP(A2101,SectorTBL[],2,FALSE)</f>
        <v>TRN</v>
      </c>
      <c r="C2101" s="59">
        <v>48711</v>
      </c>
      <c r="D2101" s="63" t="s">
        <v>1859</v>
      </c>
    </row>
    <row r="2102" spans="1:4" ht="18" x14ac:dyDescent="0.35">
      <c r="A2102" s="69" t="s">
        <v>667</v>
      </c>
      <c r="B2102" s="58" t="str">
        <f>VLOOKUP(A2102,SectorTBL[],2,FALSE)</f>
        <v>TRN</v>
      </c>
      <c r="C2102" s="59">
        <v>48721</v>
      </c>
      <c r="D2102" s="63" t="s">
        <v>1862</v>
      </c>
    </row>
    <row r="2103" spans="1:4" ht="18" x14ac:dyDescent="0.35">
      <c r="A2103" s="69" t="s">
        <v>667</v>
      </c>
      <c r="B2103" s="58" t="str">
        <f>VLOOKUP(A2103,SectorTBL[],2,FALSE)</f>
        <v>TRN</v>
      </c>
      <c r="C2103" s="59">
        <v>48799</v>
      </c>
      <c r="D2103" s="63" t="s">
        <v>1865</v>
      </c>
    </row>
    <row r="2104" spans="1:4" ht="18" x14ac:dyDescent="0.35">
      <c r="A2104" s="69" t="s">
        <v>667</v>
      </c>
      <c r="B2104" s="58" t="str">
        <f>VLOOKUP(A2104,SectorTBL[],2,FALSE)</f>
        <v>TRN</v>
      </c>
      <c r="C2104" s="59">
        <v>48811</v>
      </c>
      <c r="D2104" s="63" t="s">
        <v>1869</v>
      </c>
    </row>
    <row r="2105" spans="1:4" ht="18" x14ac:dyDescent="0.35">
      <c r="A2105" s="69" t="s">
        <v>667</v>
      </c>
      <c r="B2105" s="58" t="str">
        <f>VLOOKUP(A2105,SectorTBL[],2,FALSE)</f>
        <v>TRN</v>
      </c>
      <c r="C2105" s="59">
        <v>48819</v>
      </c>
      <c r="D2105" s="63" t="s">
        <v>1872</v>
      </c>
    </row>
    <row r="2106" spans="1:4" ht="18" x14ac:dyDescent="0.35">
      <c r="A2106" s="69" t="s">
        <v>667</v>
      </c>
      <c r="B2106" s="58" t="str">
        <f>VLOOKUP(A2106,SectorTBL[],2,FALSE)</f>
        <v>TRN</v>
      </c>
      <c r="C2106" s="59">
        <v>48821</v>
      </c>
      <c r="D2106" s="63" t="s">
        <v>1875</v>
      </c>
    </row>
    <row r="2107" spans="1:4" ht="18" x14ac:dyDescent="0.35">
      <c r="A2107" s="69" t="s">
        <v>667</v>
      </c>
      <c r="B2107" s="58" t="str">
        <f>VLOOKUP(A2107,SectorTBL[],2,FALSE)</f>
        <v>TRN</v>
      </c>
      <c r="C2107" s="59">
        <v>48831</v>
      </c>
      <c r="D2107" s="63" t="s">
        <v>1878</v>
      </c>
    </row>
    <row r="2108" spans="1:4" ht="18" x14ac:dyDescent="0.35">
      <c r="A2108" s="69" t="s">
        <v>667</v>
      </c>
      <c r="B2108" s="58" t="str">
        <f>VLOOKUP(A2108,SectorTBL[],2,FALSE)</f>
        <v>TRN</v>
      </c>
      <c r="C2108" s="59">
        <v>48832</v>
      </c>
      <c r="D2108" s="63" t="s">
        <v>1880</v>
      </c>
    </row>
    <row r="2109" spans="1:4" ht="18" x14ac:dyDescent="0.35">
      <c r="A2109" s="69" t="s">
        <v>667</v>
      </c>
      <c r="B2109" s="58" t="str">
        <f>VLOOKUP(A2109,SectorTBL[],2,FALSE)</f>
        <v>TRN</v>
      </c>
      <c r="C2109" s="59">
        <v>48833</v>
      </c>
      <c r="D2109" s="63" t="s">
        <v>1882</v>
      </c>
    </row>
    <row r="2110" spans="1:4" ht="18" x14ac:dyDescent="0.35">
      <c r="A2110" s="69" t="s">
        <v>667</v>
      </c>
      <c r="B2110" s="58" t="str">
        <f>VLOOKUP(A2110,SectorTBL[],2,FALSE)</f>
        <v>TRN</v>
      </c>
      <c r="C2110" s="59">
        <v>48839</v>
      </c>
      <c r="D2110" s="63" t="s">
        <v>1884</v>
      </c>
    </row>
    <row r="2111" spans="1:4" ht="18" x14ac:dyDescent="0.35">
      <c r="A2111" s="69" t="s">
        <v>667</v>
      </c>
      <c r="B2111" s="58" t="str">
        <f>VLOOKUP(A2111,SectorTBL[],2,FALSE)</f>
        <v>TRN</v>
      </c>
      <c r="C2111" s="59">
        <v>48841</v>
      </c>
      <c r="D2111" s="63" t="s">
        <v>1887</v>
      </c>
    </row>
    <row r="2112" spans="1:4" ht="18" x14ac:dyDescent="0.35">
      <c r="A2112" s="69" t="s">
        <v>667</v>
      </c>
      <c r="B2112" s="58" t="str">
        <f>VLOOKUP(A2112,SectorTBL[],2,FALSE)</f>
        <v>TRN</v>
      </c>
      <c r="C2112" s="59">
        <v>48849</v>
      </c>
      <c r="D2112" s="63" t="s">
        <v>1889</v>
      </c>
    </row>
    <row r="2113" spans="1:4" ht="18" x14ac:dyDescent="0.35">
      <c r="A2113" s="69" t="s">
        <v>667</v>
      </c>
      <c r="B2113" s="58" t="str">
        <f>VLOOKUP(A2113,SectorTBL[],2,FALSE)</f>
        <v>TRN</v>
      </c>
      <c r="C2113" s="59">
        <v>48851</v>
      </c>
      <c r="D2113" s="63" t="s">
        <v>1892</v>
      </c>
    </row>
    <row r="2114" spans="1:4" ht="18" x14ac:dyDescent="0.35">
      <c r="A2114" s="69" t="s">
        <v>667</v>
      </c>
      <c r="B2114" s="58" t="str">
        <f>VLOOKUP(A2114,SectorTBL[],2,FALSE)</f>
        <v>TRN</v>
      </c>
      <c r="C2114" s="59">
        <v>48899</v>
      </c>
      <c r="D2114" s="63" t="s">
        <v>1895</v>
      </c>
    </row>
    <row r="2115" spans="1:4" ht="18" x14ac:dyDescent="0.35">
      <c r="A2115" s="69" t="s">
        <v>667</v>
      </c>
      <c r="B2115" s="58" t="str">
        <f>VLOOKUP(A2115,SectorTBL[],2,FALSE)</f>
        <v>TRN</v>
      </c>
      <c r="C2115" s="59">
        <v>49111</v>
      </c>
      <c r="D2115" s="63" t="s">
        <v>1900</v>
      </c>
    </row>
    <row r="2116" spans="1:4" ht="18" x14ac:dyDescent="0.35">
      <c r="A2116" s="69" t="s">
        <v>667</v>
      </c>
      <c r="B2116" s="58" t="str">
        <f>VLOOKUP(A2116,SectorTBL[],2,FALSE)</f>
        <v>TRN</v>
      </c>
      <c r="C2116" s="59">
        <v>49211</v>
      </c>
      <c r="D2116" s="63" t="s">
        <v>1904</v>
      </c>
    </row>
    <row r="2117" spans="1:4" ht="18" x14ac:dyDescent="0.35">
      <c r="A2117" s="69" t="s">
        <v>667</v>
      </c>
      <c r="B2117" s="58" t="str">
        <f>VLOOKUP(A2117,SectorTBL[],2,FALSE)</f>
        <v>TRN</v>
      </c>
      <c r="C2117" s="59">
        <v>49221</v>
      </c>
      <c r="D2117" s="63" t="s">
        <v>1907</v>
      </c>
    </row>
    <row r="2118" spans="1:4" ht="18" x14ac:dyDescent="0.35">
      <c r="A2118" s="69" t="s">
        <v>667</v>
      </c>
      <c r="B2118" s="58" t="str">
        <f>VLOOKUP(A2118,SectorTBL[],2,FALSE)</f>
        <v>TRN</v>
      </c>
      <c r="C2118" s="59">
        <v>49311</v>
      </c>
      <c r="D2118" s="63" t="s">
        <v>1911</v>
      </c>
    </row>
    <row r="2119" spans="1:4" ht="18" x14ac:dyDescent="0.35">
      <c r="A2119" s="69" t="s">
        <v>667</v>
      </c>
      <c r="B2119" s="58" t="str">
        <f>VLOOKUP(A2119,SectorTBL[],2,FALSE)</f>
        <v>TRN</v>
      </c>
      <c r="C2119" s="59">
        <v>49312</v>
      </c>
      <c r="D2119" s="63" t="s">
        <v>1913</v>
      </c>
    </row>
    <row r="2120" spans="1:4" ht="18" x14ac:dyDescent="0.35">
      <c r="A2120" s="69" t="s">
        <v>667</v>
      </c>
      <c r="B2120" s="58" t="str">
        <f>VLOOKUP(A2120,SectorTBL[],2,FALSE)</f>
        <v>TRN</v>
      </c>
      <c r="C2120" s="59">
        <v>49313</v>
      </c>
      <c r="D2120" s="63" t="s">
        <v>1915</v>
      </c>
    </row>
    <row r="2121" spans="1:4" ht="18" x14ac:dyDescent="0.35">
      <c r="A2121" s="69" t="s">
        <v>667</v>
      </c>
      <c r="B2121" s="58" t="str">
        <f>VLOOKUP(A2121,SectorTBL[],2,FALSE)</f>
        <v>TRN</v>
      </c>
      <c r="C2121" s="59">
        <v>49319</v>
      </c>
      <c r="D2121" s="63" t="s">
        <v>1917</v>
      </c>
    </row>
    <row r="2122" spans="1:4" ht="18" x14ac:dyDescent="0.35">
      <c r="A2122" s="69" t="s">
        <v>667</v>
      </c>
      <c r="B2122" s="58" t="str">
        <f>VLOOKUP(A2122,SectorTBL[],2,FALSE)</f>
        <v>TRN</v>
      </c>
      <c r="C2122" s="59">
        <v>481111</v>
      </c>
      <c r="D2122" s="59" t="s">
        <v>1783</v>
      </c>
    </row>
    <row r="2123" spans="1:4" ht="18" x14ac:dyDescent="0.35">
      <c r="A2123" s="69" t="s">
        <v>667</v>
      </c>
      <c r="B2123" s="58" t="str">
        <f>VLOOKUP(A2123,SectorTBL[],2,FALSE)</f>
        <v>TRN</v>
      </c>
      <c r="C2123" s="59">
        <v>481112</v>
      </c>
      <c r="D2123" s="59" t="s">
        <v>1784</v>
      </c>
    </row>
    <row r="2124" spans="1:4" ht="25" x14ac:dyDescent="0.35">
      <c r="A2124" s="69" t="s">
        <v>667</v>
      </c>
      <c r="B2124" s="58" t="str">
        <f>VLOOKUP(A2124,SectorTBL[],2,FALSE)</f>
        <v>TRN</v>
      </c>
      <c r="C2124" s="59">
        <v>481211</v>
      </c>
      <c r="D2124" s="59" t="s">
        <v>1787</v>
      </c>
    </row>
    <row r="2125" spans="1:4" ht="25" x14ac:dyDescent="0.35">
      <c r="A2125" s="69" t="s">
        <v>667</v>
      </c>
      <c r="B2125" s="58" t="str">
        <f>VLOOKUP(A2125,SectorTBL[],2,FALSE)</f>
        <v>TRN</v>
      </c>
      <c r="C2125" s="59">
        <v>481212</v>
      </c>
      <c r="D2125" s="59" t="s">
        <v>1788</v>
      </c>
    </row>
    <row r="2126" spans="1:4" ht="18" x14ac:dyDescent="0.35">
      <c r="A2126" s="69" t="s">
        <v>667</v>
      </c>
      <c r="B2126" s="58" t="str">
        <f>VLOOKUP(A2126,SectorTBL[],2,FALSE)</f>
        <v>TRN</v>
      </c>
      <c r="C2126" s="59">
        <v>481219</v>
      </c>
      <c r="D2126" s="59" t="s">
        <v>1789</v>
      </c>
    </row>
    <row r="2127" spans="1:4" ht="18" x14ac:dyDescent="0.35">
      <c r="A2127" s="69" t="s">
        <v>667</v>
      </c>
      <c r="B2127" s="58" t="str">
        <f>VLOOKUP(A2127,SectorTBL[],2,FALSE)</f>
        <v>TRN</v>
      </c>
      <c r="C2127" s="59">
        <v>482111</v>
      </c>
      <c r="D2127" s="59" t="s">
        <v>1793</v>
      </c>
    </row>
    <row r="2128" spans="1:4" ht="18" x14ac:dyDescent="0.35">
      <c r="A2128" s="69" t="s">
        <v>667</v>
      </c>
      <c r="B2128" s="58" t="str">
        <f>VLOOKUP(A2128,SectorTBL[],2,FALSE)</f>
        <v>TRN</v>
      </c>
      <c r="C2128" s="59">
        <v>482112</v>
      </c>
      <c r="D2128" s="59" t="s">
        <v>1794</v>
      </c>
    </row>
    <row r="2129" spans="1:4" ht="18" x14ac:dyDescent="0.35">
      <c r="A2129" s="69" t="s">
        <v>667</v>
      </c>
      <c r="B2129" s="58" t="str">
        <f>VLOOKUP(A2129,SectorTBL[],2,FALSE)</f>
        <v>TRN</v>
      </c>
      <c r="C2129" s="59">
        <v>483111</v>
      </c>
      <c r="D2129" s="59" t="s">
        <v>1798</v>
      </c>
    </row>
    <row r="2130" spans="1:4" ht="18" x14ac:dyDescent="0.35">
      <c r="A2130" s="69" t="s">
        <v>667</v>
      </c>
      <c r="B2130" s="58" t="str">
        <f>VLOOKUP(A2130,SectorTBL[],2,FALSE)</f>
        <v>TRN</v>
      </c>
      <c r="C2130" s="59">
        <v>483112</v>
      </c>
      <c r="D2130" s="59" t="s">
        <v>1799</v>
      </c>
    </row>
    <row r="2131" spans="1:4" ht="18" x14ac:dyDescent="0.35">
      <c r="A2131" s="69" t="s">
        <v>667</v>
      </c>
      <c r="B2131" s="58" t="str">
        <f>VLOOKUP(A2131,SectorTBL[],2,FALSE)</f>
        <v>TRN</v>
      </c>
      <c r="C2131" s="59">
        <v>483113</v>
      </c>
      <c r="D2131" s="59" t="s">
        <v>1800</v>
      </c>
    </row>
    <row r="2132" spans="1:4" ht="25" x14ac:dyDescent="0.35">
      <c r="A2132" s="69" t="s">
        <v>667</v>
      </c>
      <c r="B2132" s="58" t="str">
        <f>VLOOKUP(A2132,SectorTBL[],2,FALSE)</f>
        <v>TRN</v>
      </c>
      <c r="C2132" s="59">
        <v>483114</v>
      </c>
      <c r="D2132" s="59" t="s">
        <v>1801</v>
      </c>
    </row>
    <row r="2133" spans="1:4" ht="18" x14ac:dyDescent="0.35">
      <c r="A2133" s="69" t="s">
        <v>667</v>
      </c>
      <c r="B2133" s="58" t="str">
        <f>VLOOKUP(A2133,SectorTBL[],2,FALSE)</f>
        <v>TRN</v>
      </c>
      <c r="C2133" s="59">
        <v>483211</v>
      </c>
      <c r="D2133" s="59" t="s">
        <v>1804</v>
      </c>
    </row>
    <row r="2134" spans="1:4" ht="18" x14ac:dyDescent="0.35">
      <c r="A2134" s="69" t="s">
        <v>667</v>
      </c>
      <c r="B2134" s="58" t="str">
        <f>VLOOKUP(A2134,SectorTBL[],2,FALSE)</f>
        <v>TRN</v>
      </c>
      <c r="C2134" s="59">
        <v>483212</v>
      </c>
      <c r="D2134" s="59" t="s">
        <v>1805</v>
      </c>
    </row>
    <row r="2135" spans="1:4" ht="18" x14ac:dyDescent="0.35">
      <c r="A2135" s="69" t="s">
        <v>667</v>
      </c>
      <c r="B2135" s="58" t="str">
        <f>VLOOKUP(A2135,SectorTBL[],2,FALSE)</f>
        <v>TRN</v>
      </c>
      <c r="C2135" s="59">
        <v>484110</v>
      </c>
      <c r="D2135" s="59" t="s">
        <v>1809</v>
      </c>
    </row>
    <row r="2136" spans="1:4" ht="25" x14ac:dyDescent="0.35">
      <c r="A2136" s="69" t="s">
        <v>667</v>
      </c>
      <c r="B2136" s="58" t="str">
        <f>VLOOKUP(A2136,SectorTBL[],2,FALSE)</f>
        <v>TRN</v>
      </c>
      <c r="C2136" s="59">
        <v>484121</v>
      </c>
      <c r="D2136" s="59" t="s">
        <v>1811</v>
      </c>
    </row>
    <row r="2137" spans="1:4" ht="25" x14ac:dyDescent="0.35">
      <c r="A2137" s="69" t="s">
        <v>667</v>
      </c>
      <c r="B2137" s="58" t="str">
        <f>VLOOKUP(A2137,SectorTBL[],2,FALSE)</f>
        <v>TRN</v>
      </c>
      <c r="C2137" s="59">
        <v>484122</v>
      </c>
      <c r="D2137" s="59" t="s">
        <v>1812</v>
      </c>
    </row>
    <row r="2138" spans="1:4" ht="18" x14ac:dyDescent="0.35">
      <c r="A2138" s="69" t="s">
        <v>667</v>
      </c>
      <c r="B2138" s="58" t="str">
        <f>VLOOKUP(A2138,SectorTBL[],2,FALSE)</f>
        <v>TRN</v>
      </c>
      <c r="C2138" s="59">
        <v>484210</v>
      </c>
      <c r="D2138" s="63" t="s">
        <v>1815</v>
      </c>
    </row>
    <row r="2139" spans="1:4" ht="25" x14ac:dyDescent="0.35">
      <c r="A2139" s="69" t="s">
        <v>667</v>
      </c>
      <c r="B2139" s="58" t="str">
        <f>VLOOKUP(A2139,SectorTBL[],2,FALSE)</f>
        <v>TRN</v>
      </c>
      <c r="C2139" s="59">
        <v>484220</v>
      </c>
      <c r="D2139" s="63" t="s">
        <v>1817</v>
      </c>
    </row>
    <row r="2140" spans="1:4" ht="25" x14ac:dyDescent="0.35">
      <c r="A2140" s="69" t="s">
        <v>667</v>
      </c>
      <c r="B2140" s="58" t="str">
        <f>VLOOKUP(A2140,SectorTBL[],2,FALSE)</f>
        <v>TRN</v>
      </c>
      <c r="C2140" s="59">
        <v>484230</v>
      </c>
      <c r="D2140" s="63" t="s">
        <v>1819</v>
      </c>
    </row>
    <row r="2141" spans="1:4" ht="18" x14ac:dyDescent="0.35">
      <c r="A2141" s="69" t="s">
        <v>667</v>
      </c>
      <c r="B2141" s="58" t="str">
        <f>VLOOKUP(A2141,SectorTBL[],2,FALSE)</f>
        <v>TRN</v>
      </c>
      <c r="C2141" s="59">
        <v>485111</v>
      </c>
      <c r="D2141" s="59" t="s">
        <v>1823</v>
      </c>
    </row>
    <row r="2142" spans="1:4" ht="18" x14ac:dyDescent="0.35">
      <c r="A2142" s="69" t="s">
        <v>667</v>
      </c>
      <c r="B2142" s="58" t="str">
        <f>VLOOKUP(A2142,SectorTBL[],2,FALSE)</f>
        <v>TRN</v>
      </c>
      <c r="C2142" s="59">
        <v>485112</v>
      </c>
      <c r="D2142" s="59" t="s">
        <v>1824</v>
      </c>
    </row>
    <row r="2143" spans="1:4" ht="18" x14ac:dyDescent="0.35">
      <c r="A2143" s="69" t="s">
        <v>667</v>
      </c>
      <c r="B2143" s="58" t="str">
        <f>VLOOKUP(A2143,SectorTBL[],2,FALSE)</f>
        <v>TRN</v>
      </c>
      <c r="C2143" s="59">
        <v>485113</v>
      </c>
      <c r="D2143" s="63" t="s">
        <v>1825</v>
      </c>
    </row>
    <row r="2144" spans="1:4" ht="18" x14ac:dyDescent="0.35">
      <c r="A2144" s="69" t="s">
        <v>667</v>
      </c>
      <c r="B2144" s="58" t="str">
        <f>VLOOKUP(A2144,SectorTBL[],2,FALSE)</f>
        <v>TRN</v>
      </c>
      <c r="C2144" s="59">
        <v>485119</v>
      </c>
      <c r="D2144" s="63" t="s">
        <v>1826</v>
      </c>
    </row>
    <row r="2145" spans="1:4" ht="18" x14ac:dyDescent="0.35">
      <c r="A2145" s="69" t="s">
        <v>667</v>
      </c>
      <c r="B2145" s="58" t="str">
        <f>VLOOKUP(A2145,SectorTBL[],2,FALSE)</f>
        <v>TRN</v>
      </c>
      <c r="C2145" s="59">
        <v>485210</v>
      </c>
      <c r="D2145" s="63" t="s">
        <v>1829</v>
      </c>
    </row>
    <row r="2146" spans="1:4" ht="18" x14ac:dyDescent="0.35">
      <c r="A2146" s="69" t="s">
        <v>667</v>
      </c>
      <c r="B2146" s="58" t="str">
        <f>VLOOKUP(A2146,SectorTBL[],2,FALSE)</f>
        <v>TRN</v>
      </c>
      <c r="C2146" s="59">
        <v>485310</v>
      </c>
      <c r="D2146" s="59" t="s">
        <v>1832</v>
      </c>
    </row>
    <row r="2147" spans="1:4" ht="18" x14ac:dyDescent="0.35">
      <c r="A2147" s="69" t="s">
        <v>667</v>
      </c>
      <c r="B2147" s="58" t="str">
        <f>VLOOKUP(A2147,SectorTBL[],2,FALSE)</f>
        <v>TRN</v>
      </c>
      <c r="C2147" s="59">
        <v>485320</v>
      </c>
      <c r="D2147" s="63" t="s">
        <v>1834</v>
      </c>
    </row>
    <row r="2148" spans="1:4" ht="18" x14ac:dyDescent="0.35">
      <c r="A2148" s="69" t="s">
        <v>667</v>
      </c>
      <c r="B2148" s="58" t="str">
        <f>VLOOKUP(A2148,SectorTBL[],2,FALSE)</f>
        <v>TRN</v>
      </c>
      <c r="C2148" s="59">
        <v>485410</v>
      </c>
      <c r="D2148" s="63" t="s">
        <v>1837</v>
      </c>
    </row>
    <row r="2149" spans="1:4" ht="18" x14ac:dyDescent="0.35">
      <c r="A2149" s="69" t="s">
        <v>667</v>
      </c>
      <c r="B2149" s="58" t="str">
        <f>VLOOKUP(A2149,SectorTBL[],2,FALSE)</f>
        <v>TRN</v>
      </c>
      <c r="C2149" s="59">
        <v>485510</v>
      </c>
      <c r="D2149" s="63" t="s">
        <v>1840</v>
      </c>
    </row>
    <row r="2150" spans="1:4" ht="18" x14ac:dyDescent="0.35">
      <c r="A2150" s="69" t="s">
        <v>667</v>
      </c>
      <c r="B2150" s="58" t="str">
        <f>VLOOKUP(A2150,SectorTBL[],2,FALSE)</f>
        <v>TRN</v>
      </c>
      <c r="C2150" s="59">
        <v>485991</v>
      </c>
      <c r="D2150" s="59" t="s">
        <v>1843</v>
      </c>
    </row>
    <row r="2151" spans="1:4" ht="25" x14ac:dyDescent="0.35">
      <c r="A2151" s="69" t="s">
        <v>667</v>
      </c>
      <c r="B2151" s="58" t="str">
        <f>VLOOKUP(A2151,SectorTBL[],2,FALSE)</f>
        <v>TRN</v>
      </c>
      <c r="C2151" s="59">
        <v>485999</v>
      </c>
      <c r="D2151" s="59" t="s">
        <v>1844</v>
      </c>
    </row>
    <row r="2152" spans="1:4" ht="18" x14ac:dyDescent="0.35">
      <c r="A2152" s="69" t="s">
        <v>667</v>
      </c>
      <c r="B2152" s="58" t="str">
        <f>VLOOKUP(A2152,SectorTBL[],2,FALSE)</f>
        <v>TRN</v>
      </c>
      <c r="C2152" s="59">
        <v>486110</v>
      </c>
      <c r="D2152" s="63" t="s">
        <v>1848</v>
      </c>
    </row>
    <row r="2153" spans="1:4" ht="18" x14ac:dyDescent="0.35">
      <c r="A2153" s="69" t="s">
        <v>667</v>
      </c>
      <c r="B2153" s="58" t="str">
        <f>VLOOKUP(A2153,SectorTBL[],2,FALSE)</f>
        <v>TRN</v>
      </c>
      <c r="C2153" s="59">
        <v>486210</v>
      </c>
      <c r="D2153" s="63" t="s">
        <v>1851</v>
      </c>
    </row>
    <row r="2154" spans="1:4" ht="25" x14ac:dyDescent="0.35">
      <c r="A2154" s="69" t="s">
        <v>667</v>
      </c>
      <c r="B2154" s="58" t="str">
        <f>VLOOKUP(A2154,SectorTBL[],2,FALSE)</f>
        <v>TRN</v>
      </c>
      <c r="C2154" s="59">
        <v>486910</v>
      </c>
      <c r="D2154" s="63" t="s">
        <v>1854</v>
      </c>
    </row>
    <row r="2155" spans="1:4" ht="18" x14ac:dyDescent="0.35">
      <c r="A2155" s="69" t="s">
        <v>667</v>
      </c>
      <c r="B2155" s="58" t="str">
        <f>VLOOKUP(A2155,SectorTBL[],2,FALSE)</f>
        <v>TRN</v>
      </c>
      <c r="C2155" s="59">
        <v>486990</v>
      </c>
      <c r="D2155" s="63" t="s">
        <v>1856</v>
      </c>
    </row>
    <row r="2156" spans="1:4" ht="18" x14ac:dyDescent="0.35">
      <c r="A2156" s="69" t="s">
        <v>667</v>
      </c>
      <c r="B2156" s="58" t="str">
        <f>VLOOKUP(A2156,SectorTBL[],2,FALSE)</f>
        <v>TRN</v>
      </c>
      <c r="C2156" s="59">
        <v>487110</v>
      </c>
      <c r="D2156" s="63" t="s">
        <v>1860</v>
      </c>
    </row>
    <row r="2157" spans="1:4" ht="18" x14ac:dyDescent="0.35">
      <c r="A2157" s="69" t="s">
        <v>667</v>
      </c>
      <c r="B2157" s="58" t="str">
        <f>VLOOKUP(A2157,SectorTBL[],2,FALSE)</f>
        <v>TRN</v>
      </c>
      <c r="C2157" s="59">
        <v>487210</v>
      </c>
      <c r="D2157" s="63" t="s">
        <v>1863</v>
      </c>
    </row>
    <row r="2158" spans="1:4" ht="18" x14ac:dyDescent="0.35">
      <c r="A2158" s="69" t="s">
        <v>667</v>
      </c>
      <c r="B2158" s="58" t="str">
        <f>VLOOKUP(A2158,SectorTBL[],2,FALSE)</f>
        <v>TRN</v>
      </c>
      <c r="C2158" s="59">
        <v>487990</v>
      </c>
      <c r="D2158" s="63" t="s">
        <v>1866</v>
      </c>
    </row>
    <row r="2159" spans="1:4" ht="18" x14ac:dyDescent="0.35">
      <c r="A2159" s="69" t="s">
        <v>667</v>
      </c>
      <c r="B2159" s="58" t="str">
        <f>VLOOKUP(A2159,SectorTBL[],2,FALSE)</f>
        <v>TRN</v>
      </c>
      <c r="C2159" s="59">
        <v>488111</v>
      </c>
      <c r="D2159" s="63" t="s">
        <v>1870</v>
      </c>
    </row>
    <row r="2160" spans="1:4" ht="18" x14ac:dyDescent="0.35">
      <c r="A2160" s="69" t="s">
        <v>667</v>
      </c>
      <c r="B2160" s="58" t="str">
        <f>VLOOKUP(A2160,SectorTBL[],2,FALSE)</f>
        <v>TRN</v>
      </c>
      <c r="C2160" s="59">
        <v>488119</v>
      </c>
      <c r="D2160" s="63" t="s">
        <v>1871</v>
      </c>
    </row>
    <row r="2161" spans="1:4" ht="18" x14ac:dyDescent="0.35">
      <c r="A2161" s="69" t="s">
        <v>667</v>
      </c>
      <c r="B2161" s="58" t="str">
        <f>VLOOKUP(A2161,SectorTBL[],2,FALSE)</f>
        <v>TRN</v>
      </c>
      <c r="C2161" s="59">
        <v>488190</v>
      </c>
      <c r="D2161" s="63" t="s">
        <v>1873</v>
      </c>
    </row>
    <row r="2162" spans="1:4" ht="18" x14ac:dyDescent="0.35">
      <c r="A2162" s="69" t="s">
        <v>667</v>
      </c>
      <c r="B2162" s="58" t="str">
        <f>VLOOKUP(A2162,SectorTBL[],2,FALSE)</f>
        <v>TRN</v>
      </c>
      <c r="C2162" s="59">
        <v>488210</v>
      </c>
      <c r="D2162" s="63" t="s">
        <v>1876</v>
      </c>
    </row>
    <row r="2163" spans="1:4" ht="18" x14ac:dyDescent="0.35">
      <c r="A2163" s="69" t="s">
        <v>667</v>
      </c>
      <c r="B2163" s="58" t="str">
        <f>VLOOKUP(A2163,SectorTBL[],2,FALSE)</f>
        <v>TRN</v>
      </c>
      <c r="C2163" s="59">
        <v>488310</v>
      </c>
      <c r="D2163" s="63" t="s">
        <v>1879</v>
      </c>
    </row>
    <row r="2164" spans="1:4" ht="18" x14ac:dyDescent="0.35">
      <c r="A2164" s="69" t="s">
        <v>667</v>
      </c>
      <c r="B2164" s="58" t="str">
        <f>VLOOKUP(A2164,SectorTBL[],2,FALSE)</f>
        <v>TRN</v>
      </c>
      <c r="C2164" s="59">
        <v>488320</v>
      </c>
      <c r="D2164" s="63" t="s">
        <v>1881</v>
      </c>
    </row>
    <row r="2165" spans="1:4" ht="18" x14ac:dyDescent="0.35">
      <c r="A2165" s="69" t="s">
        <v>667</v>
      </c>
      <c r="B2165" s="58" t="str">
        <f>VLOOKUP(A2165,SectorTBL[],2,FALSE)</f>
        <v>TRN</v>
      </c>
      <c r="C2165" s="59">
        <v>488330</v>
      </c>
      <c r="D2165" s="59" t="s">
        <v>1883</v>
      </c>
    </row>
    <row r="2166" spans="1:4" ht="18" x14ac:dyDescent="0.35">
      <c r="A2166" s="69" t="s">
        <v>667</v>
      </c>
      <c r="B2166" s="58" t="str">
        <f>VLOOKUP(A2166,SectorTBL[],2,FALSE)</f>
        <v>TRN</v>
      </c>
      <c r="C2166" s="59">
        <v>488390</v>
      </c>
      <c r="D2166" s="63" t="s">
        <v>1885</v>
      </c>
    </row>
    <row r="2167" spans="1:4" ht="18" x14ac:dyDescent="0.35">
      <c r="A2167" s="69" t="s">
        <v>667</v>
      </c>
      <c r="B2167" s="58" t="str">
        <f>VLOOKUP(A2167,SectorTBL[],2,FALSE)</f>
        <v>TRN</v>
      </c>
      <c r="C2167" s="59">
        <v>488410</v>
      </c>
      <c r="D2167" s="63" t="s">
        <v>1888</v>
      </c>
    </row>
    <row r="2168" spans="1:4" ht="18" x14ac:dyDescent="0.35">
      <c r="A2168" s="69" t="s">
        <v>667</v>
      </c>
      <c r="B2168" s="58" t="str">
        <f>VLOOKUP(A2168,SectorTBL[],2,FALSE)</f>
        <v>TRN</v>
      </c>
      <c r="C2168" s="59">
        <v>488490</v>
      </c>
      <c r="D2168" s="59" t="s">
        <v>1890</v>
      </c>
    </row>
    <row r="2169" spans="1:4" ht="18" x14ac:dyDescent="0.35">
      <c r="A2169" s="69" t="s">
        <v>667</v>
      </c>
      <c r="B2169" s="58" t="str">
        <f>VLOOKUP(A2169,SectorTBL[],2,FALSE)</f>
        <v>TRN</v>
      </c>
      <c r="C2169" s="59">
        <v>488510</v>
      </c>
      <c r="D2169" s="59" t="s">
        <v>1893</v>
      </c>
    </row>
    <row r="2170" spans="1:4" ht="18" x14ac:dyDescent="0.35">
      <c r="A2170" s="69" t="s">
        <v>667</v>
      </c>
      <c r="B2170" s="58" t="str">
        <f>VLOOKUP(A2170,SectorTBL[],2,FALSE)</f>
        <v>TRN</v>
      </c>
      <c r="C2170" s="59">
        <v>488991</v>
      </c>
      <c r="D2170" s="59" t="s">
        <v>1896</v>
      </c>
    </row>
    <row r="2171" spans="1:4" ht="18" x14ac:dyDescent="0.35">
      <c r="A2171" s="69" t="s">
        <v>667</v>
      </c>
      <c r="B2171" s="58" t="str">
        <f>VLOOKUP(A2171,SectorTBL[],2,FALSE)</f>
        <v>TRN</v>
      </c>
      <c r="C2171" s="59">
        <v>488999</v>
      </c>
      <c r="D2171" s="59" t="s">
        <v>1897</v>
      </c>
    </row>
    <row r="2172" spans="1:4" ht="18" x14ac:dyDescent="0.35">
      <c r="A2172" s="69" t="s">
        <v>667</v>
      </c>
      <c r="B2172" s="58" t="str">
        <f>VLOOKUP(A2172,SectorTBL[],2,FALSE)</f>
        <v>TRN</v>
      </c>
      <c r="C2172" s="59">
        <v>491110</v>
      </c>
      <c r="D2172" s="63" t="s">
        <v>1901</v>
      </c>
    </row>
    <row r="2173" spans="1:4" ht="18" x14ac:dyDescent="0.35">
      <c r="A2173" s="69" t="s">
        <v>667</v>
      </c>
      <c r="B2173" s="58" t="str">
        <f>VLOOKUP(A2173,SectorTBL[],2,FALSE)</f>
        <v>TRN</v>
      </c>
      <c r="C2173" s="59">
        <v>492110</v>
      </c>
      <c r="D2173" s="63" t="s">
        <v>1905</v>
      </c>
    </row>
    <row r="2174" spans="1:4" ht="18" x14ac:dyDescent="0.35">
      <c r="A2174" s="69" t="s">
        <v>667</v>
      </c>
      <c r="B2174" s="58" t="str">
        <f>VLOOKUP(A2174,SectorTBL[],2,FALSE)</f>
        <v>TRN</v>
      </c>
      <c r="C2174" s="59">
        <v>492210</v>
      </c>
      <c r="D2174" s="63" t="s">
        <v>1908</v>
      </c>
    </row>
    <row r="2175" spans="1:4" ht="18" x14ac:dyDescent="0.35">
      <c r="A2175" s="69" t="s">
        <v>667</v>
      </c>
      <c r="B2175" s="58" t="str">
        <f>VLOOKUP(A2175,SectorTBL[],2,FALSE)</f>
        <v>TRN</v>
      </c>
      <c r="C2175" s="59">
        <v>493110</v>
      </c>
      <c r="D2175" s="59" t="s">
        <v>1912</v>
      </c>
    </row>
    <row r="2176" spans="1:4" ht="18" x14ac:dyDescent="0.35">
      <c r="A2176" s="69" t="s">
        <v>667</v>
      </c>
      <c r="B2176" s="58" t="str">
        <f>VLOOKUP(A2176,SectorTBL[],2,FALSE)</f>
        <v>TRN</v>
      </c>
      <c r="C2176" s="59">
        <v>493120</v>
      </c>
      <c r="D2176" s="63" t="s">
        <v>1914</v>
      </c>
    </row>
    <row r="2177" spans="1:7" ht="18" x14ac:dyDescent="0.35">
      <c r="A2177" s="69" t="s">
        <v>667</v>
      </c>
      <c r="B2177" s="58" t="str">
        <f>VLOOKUP(A2177,SectorTBL[],2,FALSE)</f>
        <v>TRN</v>
      </c>
      <c r="C2177" s="59">
        <v>493130</v>
      </c>
      <c r="D2177" s="63" t="s">
        <v>1916</v>
      </c>
    </row>
    <row r="2178" spans="1:7" ht="18" x14ac:dyDescent="0.35">
      <c r="A2178" s="91" t="s">
        <v>667</v>
      </c>
      <c r="B2178" s="92" t="str">
        <f>VLOOKUP(A2178,SectorTBL[],2,FALSE)</f>
        <v>TRN</v>
      </c>
      <c r="C2178" s="93">
        <v>493190</v>
      </c>
      <c r="D2178" s="94" t="s">
        <v>1918</v>
      </c>
    </row>
    <row r="2179" spans="1:7" x14ac:dyDescent="0.35">
      <c r="C2179" s="53"/>
      <c r="D2179" s="53"/>
      <c r="E2179" s="53"/>
      <c r="F2179" s="53"/>
      <c r="G2179" s="53"/>
    </row>
    <row r="2180" spans="1:7" x14ac:dyDescent="0.35">
      <c r="C2180" s="53"/>
      <c r="D2180" s="53"/>
      <c r="E2180" s="53"/>
      <c r="F2180" s="53"/>
      <c r="G2180" s="53"/>
    </row>
    <row r="2181" spans="1:7" x14ac:dyDescent="0.35">
      <c r="C2181" s="53"/>
      <c r="D2181" s="53"/>
      <c r="E2181" s="53"/>
      <c r="F2181" s="53"/>
      <c r="G2181" s="53"/>
    </row>
    <row r="2182" spans="1:7" x14ac:dyDescent="0.35">
      <c r="C2182" s="53"/>
      <c r="D2182" s="53"/>
      <c r="E2182" s="53"/>
      <c r="F2182" s="53"/>
      <c r="G2182" s="53"/>
    </row>
    <row r="2183" spans="1:7" x14ac:dyDescent="0.35">
      <c r="C2183" s="53"/>
      <c r="D2183" s="53"/>
      <c r="E2183" s="53"/>
      <c r="F2183" s="53"/>
      <c r="G2183" s="53"/>
    </row>
    <row r="2184" spans="1:7" x14ac:dyDescent="0.35">
      <c r="C2184" s="53"/>
      <c r="D2184" s="53"/>
      <c r="E2184" s="53"/>
      <c r="F2184" s="53"/>
      <c r="G2184" s="53"/>
    </row>
    <row r="2185" spans="1:7" x14ac:dyDescent="0.35">
      <c r="C2185" s="53"/>
      <c r="D2185" s="53"/>
      <c r="E2185" s="53"/>
      <c r="F2185" s="53"/>
      <c r="G2185" s="53"/>
    </row>
    <row r="2186" spans="1:7" x14ac:dyDescent="0.35">
      <c r="C2186" s="53"/>
      <c r="D2186" s="53"/>
      <c r="E2186" s="53"/>
      <c r="F2186" s="53"/>
      <c r="G2186" s="53"/>
    </row>
    <row r="2187" spans="1:7" x14ac:dyDescent="0.35">
      <c r="C2187" s="53"/>
      <c r="D2187" s="53"/>
      <c r="E2187" s="53"/>
      <c r="F2187" s="53"/>
      <c r="G2187" s="53"/>
    </row>
    <row r="2188" spans="1:7" x14ac:dyDescent="0.35">
      <c r="C2188" s="53"/>
      <c r="D2188" s="53"/>
      <c r="E2188" s="53"/>
      <c r="F2188" s="53"/>
      <c r="G2188" s="53"/>
    </row>
    <row r="2189" spans="1:7" x14ac:dyDescent="0.35">
      <c r="C2189" s="53"/>
      <c r="D2189" s="53"/>
      <c r="E2189" s="53"/>
      <c r="F2189" s="53"/>
      <c r="G2189" s="53"/>
    </row>
    <row r="2190" spans="1:7" x14ac:dyDescent="0.35">
      <c r="C2190" s="53"/>
      <c r="D2190" s="53"/>
      <c r="E2190" s="53"/>
      <c r="F2190" s="53"/>
      <c r="G2190" s="53"/>
    </row>
    <row r="2191" spans="1:7" x14ac:dyDescent="0.35">
      <c r="C2191" s="53"/>
      <c r="D2191" s="53"/>
      <c r="E2191" s="53"/>
      <c r="F2191" s="53"/>
      <c r="G2191" s="53"/>
    </row>
    <row r="2192" spans="1:7" x14ac:dyDescent="0.35">
      <c r="C2192" s="53"/>
      <c r="D2192" s="53"/>
      <c r="E2192" s="53"/>
      <c r="F2192" s="53"/>
      <c r="G2192" s="53"/>
    </row>
    <row r="2193" spans="3:7" x14ac:dyDescent="0.35">
      <c r="C2193" s="53"/>
      <c r="D2193" s="53"/>
      <c r="E2193" s="53"/>
      <c r="F2193" s="53"/>
      <c r="G2193" s="53"/>
    </row>
    <row r="2194" spans="3:7" x14ac:dyDescent="0.35">
      <c r="C2194" s="53"/>
      <c r="D2194" s="53"/>
      <c r="E2194" s="53"/>
      <c r="F2194" s="53"/>
      <c r="G2194" s="53"/>
    </row>
    <row r="2195" spans="3:7" x14ac:dyDescent="0.35">
      <c r="C2195" s="53"/>
      <c r="D2195" s="53"/>
      <c r="E2195" s="53"/>
      <c r="F2195" s="53"/>
      <c r="G2195" s="53"/>
    </row>
    <row r="2196" spans="3:7" x14ac:dyDescent="0.35">
      <c r="C2196" s="53"/>
      <c r="D2196" s="53"/>
      <c r="E2196" s="53"/>
      <c r="F2196" s="53"/>
      <c r="G2196" s="53"/>
    </row>
    <row r="2197" spans="3:7" x14ac:dyDescent="0.35">
      <c r="C2197" s="53"/>
      <c r="D2197" s="53"/>
      <c r="E2197" s="53"/>
      <c r="F2197" s="53"/>
      <c r="G2197" s="53"/>
    </row>
    <row r="2198" spans="3:7" x14ac:dyDescent="0.35">
      <c r="C2198" s="53"/>
      <c r="D2198" s="53"/>
      <c r="E2198" s="53"/>
      <c r="F2198" s="53"/>
      <c r="G2198" s="53"/>
    </row>
    <row r="2199" spans="3:7" x14ac:dyDescent="0.35">
      <c r="C2199" s="53"/>
      <c r="D2199" s="53"/>
      <c r="E2199" s="53"/>
      <c r="F2199" s="53"/>
      <c r="G2199" s="53"/>
    </row>
    <row r="2200" spans="3:7" x14ac:dyDescent="0.35">
      <c r="C2200" s="53"/>
      <c r="D2200" s="53"/>
      <c r="E2200" s="53"/>
      <c r="F2200" s="53"/>
      <c r="G2200" s="53"/>
    </row>
    <row r="2201" spans="3:7" x14ac:dyDescent="0.35">
      <c r="C2201" s="53"/>
      <c r="D2201" s="53"/>
      <c r="E2201" s="53"/>
      <c r="F2201" s="53"/>
      <c r="G2201" s="53"/>
    </row>
    <row r="2202" spans="3:7" x14ac:dyDescent="0.35">
      <c r="C2202" s="53"/>
      <c r="D2202" s="53"/>
      <c r="E2202" s="53"/>
      <c r="F2202" s="53"/>
      <c r="G2202" s="53"/>
    </row>
    <row r="2203" spans="3:7" x14ac:dyDescent="0.35">
      <c r="C2203" s="53"/>
      <c r="D2203" s="53"/>
      <c r="E2203" s="53"/>
      <c r="F2203" s="53"/>
      <c r="G2203" s="53"/>
    </row>
    <row r="2204" spans="3:7" x14ac:dyDescent="0.35">
      <c r="C2204" s="53"/>
      <c r="D2204" s="53"/>
      <c r="E2204" s="53"/>
      <c r="F2204" s="53"/>
      <c r="G2204" s="53"/>
    </row>
    <row r="2205" spans="3:7" x14ac:dyDescent="0.35">
      <c r="C2205" s="53"/>
      <c r="D2205" s="53"/>
      <c r="E2205" s="53"/>
      <c r="F2205" s="53"/>
      <c r="G2205" s="53"/>
    </row>
    <row r="2206" spans="3:7" x14ac:dyDescent="0.35">
      <c r="C2206" s="53"/>
      <c r="D2206" s="53"/>
      <c r="E2206" s="53"/>
      <c r="F2206" s="53"/>
      <c r="G2206" s="53"/>
    </row>
    <row r="2207" spans="3:7" x14ac:dyDescent="0.35">
      <c r="C2207" s="53"/>
      <c r="D2207" s="53"/>
      <c r="E2207" s="53"/>
      <c r="F2207" s="53"/>
      <c r="G2207" s="53"/>
    </row>
    <row r="2208" spans="3:7" x14ac:dyDescent="0.35">
      <c r="C2208" s="53"/>
      <c r="D2208" s="53"/>
      <c r="E2208" s="53"/>
      <c r="F2208" s="53"/>
      <c r="G2208" s="53"/>
    </row>
    <row r="2209" spans="3:7" x14ac:dyDescent="0.35">
      <c r="C2209" s="53"/>
      <c r="D2209" s="53"/>
      <c r="E2209" s="53"/>
      <c r="F2209" s="53"/>
      <c r="G2209" s="53"/>
    </row>
    <row r="2210" spans="3:7" x14ac:dyDescent="0.35">
      <c r="C2210" s="53"/>
      <c r="D2210" s="53"/>
      <c r="E2210" s="53"/>
      <c r="F2210" s="53"/>
      <c r="G2210" s="53"/>
    </row>
    <row r="2211" spans="3:7" x14ac:dyDescent="0.35">
      <c r="C2211" s="53"/>
      <c r="D2211" s="53"/>
      <c r="E2211" s="53"/>
      <c r="F2211" s="53"/>
      <c r="G2211" s="53"/>
    </row>
    <row r="2212" spans="3:7" x14ac:dyDescent="0.35">
      <c r="C2212" s="53"/>
      <c r="D2212" s="53"/>
      <c r="E2212" s="53"/>
      <c r="F2212" s="53"/>
      <c r="G2212" s="53"/>
    </row>
    <row r="2213" spans="3:7" x14ac:dyDescent="0.35">
      <c r="C2213" s="53"/>
      <c r="D2213" s="53"/>
      <c r="E2213" s="53"/>
      <c r="F2213" s="53"/>
      <c r="G2213" s="53"/>
    </row>
    <row r="2214" spans="3:7" x14ac:dyDescent="0.35">
      <c r="C2214" s="53"/>
      <c r="D2214" s="53"/>
      <c r="E2214" s="53"/>
      <c r="F2214" s="53"/>
      <c r="G2214" s="53"/>
    </row>
    <row r="2215" spans="3:7" x14ac:dyDescent="0.35">
      <c r="C2215" s="53"/>
      <c r="D2215" s="53"/>
      <c r="E2215" s="53"/>
      <c r="F2215" s="53"/>
      <c r="G2215" s="53"/>
    </row>
    <row r="2216" spans="3:7" x14ac:dyDescent="0.35">
      <c r="C2216" s="53"/>
      <c r="D2216" s="53"/>
      <c r="E2216" s="53"/>
      <c r="F2216" s="53"/>
      <c r="G2216" s="53"/>
    </row>
    <row r="2217" spans="3:7" x14ac:dyDescent="0.35">
      <c r="C2217" s="53"/>
      <c r="D2217" s="53"/>
      <c r="E2217" s="53"/>
      <c r="F2217" s="53"/>
      <c r="G2217" s="53"/>
    </row>
    <row r="2218" spans="3:7" x14ac:dyDescent="0.35">
      <c r="C2218" s="53"/>
      <c r="D2218" s="53"/>
      <c r="E2218" s="53"/>
      <c r="F2218" s="53"/>
      <c r="G2218" s="53"/>
    </row>
    <row r="2219" spans="3:7" x14ac:dyDescent="0.35">
      <c r="C2219" s="53"/>
      <c r="D2219" s="53"/>
      <c r="E2219" s="53"/>
      <c r="F2219" s="53"/>
      <c r="G2219" s="53"/>
    </row>
    <row r="2220" spans="3:7" x14ac:dyDescent="0.35">
      <c r="C2220" s="53"/>
      <c r="D2220" s="53"/>
      <c r="E2220" s="53"/>
      <c r="F2220" s="53"/>
      <c r="G2220" s="53"/>
    </row>
    <row r="2221" spans="3:7" x14ac:dyDescent="0.35">
      <c r="C2221" s="53"/>
      <c r="D2221" s="53"/>
      <c r="E2221" s="53"/>
      <c r="F2221" s="53"/>
      <c r="G2221" s="53"/>
    </row>
    <row r="2222" spans="3:7" x14ac:dyDescent="0.35">
      <c r="C2222" s="53"/>
      <c r="D2222" s="53"/>
      <c r="E2222" s="53"/>
      <c r="F2222" s="53"/>
      <c r="G2222" s="53"/>
    </row>
    <row r="2223" spans="3:7" x14ac:dyDescent="0.35">
      <c r="C2223" s="53"/>
      <c r="D2223" s="53"/>
      <c r="E2223" s="53"/>
      <c r="F2223" s="53"/>
      <c r="G2223" s="53"/>
    </row>
    <row r="2224" spans="3:7" x14ac:dyDescent="0.35">
      <c r="C2224" s="53"/>
      <c r="D2224" s="53"/>
      <c r="E2224" s="53"/>
      <c r="F2224" s="53"/>
      <c r="G2224" s="53"/>
    </row>
    <row r="2225" spans="3:7" x14ac:dyDescent="0.35">
      <c r="C2225" s="53"/>
      <c r="D2225" s="53"/>
      <c r="E2225" s="53"/>
      <c r="F2225" s="53"/>
      <c r="G2225" s="53"/>
    </row>
    <row r="2226" spans="3:7" x14ac:dyDescent="0.35">
      <c r="C2226" s="53"/>
      <c r="D2226" s="53"/>
      <c r="E2226" s="53"/>
      <c r="F2226" s="53"/>
      <c r="G2226" s="53"/>
    </row>
    <row r="2227" spans="3:7" x14ac:dyDescent="0.35">
      <c r="C2227" s="53"/>
      <c r="D2227" s="53"/>
      <c r="E2227" s="53"/>
      <c r="F2227" s="53"/>
      <c r="G2227" s="53"/>
    </row>
    <row r="2228" spans="3:7" x14ac:dyDescent="0.35">
      <c r="C2228" s="53"/>
      <c r="D2228" s="53"/>
      <c r="E2228" s="53"/>
      <c r="F2228" s="53"/>
      <c r="G2228" s="53"/>
    </row>
    <row r="2229" spans="3:7" x14ac:dyDescent="0.35">
      <c r="C2229" s="53"/>
      <c r="D2229" s="53"/>
      <c r="E2229" s="53"/>
      <c r="F2229" s="53"/>
      <c r="G2229" s="53"/>
    </row>
    <row r="2230" spans="3:7" x14ac:dyDescent="0.35">
      <c r="C2230" s="53"/>
      <c r="D2230" s="53"/>
      <c r="E2230" s="53"/>
      <c r="F2230" s="53"/>
      <c r="G2230" s="53"/>
    </row>
    <row r="2231" spans="3:7" x14ac:dyDescent="0.35">
      <c r="C2231" s="53"/>
      <c r="D2231" s="53"/>
      <c r="E2231" s="53"/>
      <c r="F2231" s="53"/>
      <c r="G2231" s="53"/>
    </row>
    <row r="2232" spans="3:7" x14ac:dyDescent="0.35">
      <c r="C2232" s="53"/>
      <c r="D2232" s="53"/>
      <c r="E2232" s="53"/>
      <c r="F2232" s="53"/>
      <c r="G2232" s="53"/>
    </row>
    <row r="2233" spans="3:7" x14ac:dyDescent="0.35">
      <c r="C2233" s="53"/>
      <c r="D2233" s="53"/>
      <c r="E2233" s="53"/>
      <c r="F2233" s="53"/>
      <c r="G2233" s="53"/>
    </row>
    <row r="2234" spans="3:7" x14ac:dyDescent="0.35">
      <c r="C2234" s="53"/>
      <c r="D2234" s="53"/>
      <c r="E2234" s="53"/>
      <c r="F2234" s="53"/>
      <c r="G2234" s="53"/>
    </row>
    <row r="2235" spans="3:7" x14ac:dyDescent="0.35">
      <c r="C2235" s="53"/>
      <c r="D2235" s="53"/>
      <c r="E2235" s="53"/>
      <c r="F2235" s="53"/>
      <c r="G2235" s="53"/>
    </row>
    <row r="2236" spans="3:7" x14ac:dyDescent="0.35">
      <c r="C2236" s="53"/>
      <c r="D2236" s="53"/>
      <c r="E2236" s="53"/>
      <c r="F2236" s="53"/>
      <c r="G2236" s="53"/>
    </row>
    <row r="2237" spans="3:7" x14ac:dyDescent="0.35">
      <c r="C2237" s="53"/>
      <c r="D2237" s="53"/>
      <c r="E2237" s="53"/>
      <c r="F2237" s="53"/>
      <c r="G2237" s="53"/>
    </row>
    <row r="2238" spans="3:7" x14ac:dyDescent="0.35">
      <c r="C2238" s="53"/>
      <c r="D2238" s="53"/>
      <c r="E2238" s="53"/>
      <c r="F2238" s="53"/>
      <c r="G2238" s="53"/>
    </row>
    <row r="2239" spans="3:7" x14ac:dyDescent="0.35">
      <c r="C2239" s="53"/>
      <c r="D2239" s="53"/>
      <c r="E2239" s="53"/>
      <c r="F2239" s="53"/>
      <c r="G2239" s="53"/>
    </row>
    <row r="2240" spans="3:7" x14ac:dyDescent="0.35">
      <c r="C2240" s="53"/>
      <c r="D2240" s="53"/>
      <c r="E2240" s="53"/>
      <c r="F2240" s="53"/>
      <c r="G2240" s="53"/>
    </row>
    <row r="2241" spans="3:7" x14ac:dyDescent="0.35">
      <c r="C2241" s="53"/>
      <c r="D2241" s="53"/>
      <c r="E2241" s="53"/>
      <c r="F2241" s="53"/>
      <c r="G2241" s="53"/>
    </row>
    <row r="2242" spans="3:7" x14ac:dyDescent="0.35">
      <c r="C2242" s="53"/>
      <c r="D2242" s="53"/>
      <c r="E2242" s="53"/>
      <c r="F2242" s="53"/>
      <c r="G2242" s="53"/>
    </row>
    <row r="2243" spans="3:7" x14ac:dyDescent="0.35">
      <c r="C2243" s="53"/>
      <c r="D2243" s="53"/>
      <c r="E2243" s="53"/>
      <c r="F2243" s="53"/>
      <c r="G2243" s="53"/>
    </row>
    <row r="2244" spans="3:7" x14ac:dyDescent="0.35">
      <c r="C2244" s="53"/>
      <c r="D2244" s="53"/>
      <c r="E2244" s="53"/>
      <c r="F2244" s="53"/>
      <c r="G2244" s="53"/>
    </row>
    <row r="2245" spans="3:7" x14ac:dyDescent="0.35">
      <c r="C2245" s="53"/>
      <c r="D2245" s="53"/>
      <c r="E2245" s="53"/>
      <c r="F2245" s="53"/>
      <c r="G2245" s="53"/>
    </row>
    <row r="2246" spans="3:7" x14ac:dyDescent="0.35">
      <c r="C2246" s="53"/>
      <c r="D2246" s="53"/>
      <c r="E2246" s="53"/>
      <c r="F2246" s="53"/>
      <c r="G2246" s="53"/>
    </row>
    <row r="2247" spans="3:7" x14ac:dyDescent="0.35">
      <c r="C2247" s="53"/>
      <c r="D2247" s="53"/>
      <c r="E2247" s="53"/>
      <c r="F2247" s="53"/>
      <c r="G2247" s="53"/>
    </row>
    <row r="2248" spans="3:7" x14ac:dyDescent="0.35">
      <c r="C2248" s="53"/>
      <c r="D2248" s="53"/>
      <c r="E2248" s="53"/>
      <c r="F2248" s="53"/>
      <c r="G2248" s="53"/>
    </row>
    <row r="2249" spans="3:7" x14ac:dyDescent="0.35">
      <c r="C2249" s="53"/>
      <c r="D2249" s="53"/>
      <c r="E2249" s="53"/>
      <c r="F2249" s="53"/>
      <c r="G2249" s="53"/>
    </row>
    <row r="2250" spans="3:7" x14ac:dyDescent="0.35">
      <c r="C2250" s="53"/>
      <c r="D2250" s="53"/>
      <c r="E2250" s="53"/>
      <c r="F2250" s="53"/>
      <c r="G2250" s="53"/>
    </row>
    <row r="2251" spans="3:7" x14ac:dyDescent="0.35">
      <c r="C2251" s="53"/>
      <c r="D2251" s="53"/>
      <c r="E2251" s="53"/>
      <c r="F2251" s="53"/>
      <c r="G2251" s="53"/>
    </row>
    <row r="2252" spans="3:7" x14ac:dyDescent="0.35">
      <c r="C2252" s="53"/>
      <c r="D2252" s="53"/>
      <c r="E2252" s="53"/>
      <c r="F2252" s="53"/>
      <c r="G2252" s="53"/>
    </row>
    <row r="2253" spans="3:7" x14ac:dyDescent="0.35">
      <c r="C2253" s="53"/>
      <c r="D2253" s="53"/>
      <c r="E2253" s="53"/>
      <c r="F2253" s="53"/>
      <c r="G2253" s="53"/>
    </row>
    <row r="2254" spans="3:7" x14ac:dyDescent="0.35">
      <c r="C2254" s="53"/>
      <c r="D2254" s="53"/>
      <c r="E2254" s="53"/>
      <c r="F2254" s="53"/>
      <c r="G2254" s="53"/>
    </row>
    <row r="2255" spans="3:7" x14ac:dyDescent="0.35">
      <c r="C2255" s="53"/>
      <c r="D2255" s="53"/>
      <c r="E2255" s="53"/>
      <c r="F2255" s="53"/>
      <c r="G2255" s="53"/>
    </row>
    <row r="2256" spans="3:7" x14ac:dyDescent="0.35">
      <c r="C2256" s="53"/>
      <c r="D2256" s="53"/>
      <c r="E2256" s="53"/>
      <c r="F2256" s="53"/>
      <c r="G2256" s="53"/>
    </row>
    <row r="2257" spans="3:7" x14ac:dyDescent="0.35">
      <c r="C2257" s="53"/>
      <c r="D2257" s="53"/>
      <c r="E2257" s="53"/>
      <c r="F2257" s="53"/>
      <c r="G2257" s="53"/>
    </row>
    <row r="2258" spans="3:7" x14ac:dyDescent="0.35">
      <c r="C2258" s="53"/>
      <c r="D2258" s="53"/>
      <c r="E2258" s="53"/>
      <c r="F2258" s="53"/>
      <c r="G2258" s="53"/>
    </row>
    <row r="2259" spans="3:7" x14ac:dyDescent="0.35">
      <c r="C2259" s="53"/>
      <c r="D2259" s="53"/>
      <c r="E2259" s="53"/>
      <c r="F2259" s="53"/>
      <c r="G2259" s="53"/>
    </row>
    <row r="2260" spans="3:7" x14ac:dyDescent="0.35">
      <c r="C2260" s="53"/>
      <c r="D2260" s="53"/>
      <c r="E2260" s="53"/>
      <c r="F2260" s="53"/>
      <c r="G2260" s="53"/>
    </row>
    <row r="2261" spans="3:7" x14ac:dyDescent="0.35">
      <c r="C2261" s="53"/>
      <c r="D2261" s="53"/>
      <c r="E2261" s="53"/>
      <c r="F2261" s="53"/>
      <c r="G2261" s="53"/>
    </row>
    <row r="2262" spans="3:7" x14ac:dyDescent="0.35">
      <c r="C2262" s="53"/>
      <c r="D2262" s="53"/>
      <c r="E2262" s="53"/>
      <c r="F2262" s="53"/>
      <c r="G2262" s="53"/>
    </row>
    <row r="2263" spans="3:7" x14ac:dyDescent="0.35">
      <c r="C2263" s="53"/>
      <c r="D2263" s="53"/>
      <c r="E2263" s="53"/>
      <c r="F2263" s="53"/>
      <c r="G2263" s="53"/>
    </row>
    <row r="2264" spans="3:7" x14ac:dyDescent="0.35">
      <c r="C2264" s="53"/>
      <c r="D2264" s="53"/>
      <c r="E2264" s="53"/>
      <c r="F2264" s="53"/>
      <c r="G2264" s="53"/>
    </row>
    <row r="2265" spans="3:7" x14ac:dyDescent="0.35">
      <c r="C2265" s="53"/>
      <c r="D2265" s="53"/>
      <c r="E2265" s="53"/>
      <c r="F2265" s="53"/>
      <c r="G2265" s="53"/>
    </row>
    <row r="2266" spans="3:7" x14ac:dyDescent="0.35">
      <c r="C2266" s="53"/>
      <c r="D2266" s="53"/>
      <c r="E2266" s="53"/>
      <c r="F2266" s="53"/>
      <c r="G2266" s="53"/>
    </row>
    <row r="2267" spans="3:7" x14ac:dyDescent="0.35">
      <c r="C2267" s="53"/>
      <c r="D2267" s="53"/>
      <c r="E2267" s="53"/>
      <c r="F2267" s="53"/>
      <c r="G2267" s="53"/>
    </row>
    <row r="2268" spans="3:7" x14ac:dyDescent="0.35">
      <c r="C2268" s="53"/>
      <c r="D2268" s="53"/>
      <c r="E2268" s="53"/>
      <c r="F2268" s="53"/>
      <c r="G2268" s="53"/>
    </row>
    <row r="2269" spans="3:7" x14ac:dyDescent="0.35">
      <c r="C2269" s="53"/>
      <c r="D2269" s="53"/>
      <c r="E2269" s="53"/>
      <c r="F2269" s="53"/>
      <c r="G2269" s="53"/>
    </row>
    <row r="2270" spans="3:7" x14ac:dyDescent="0.35">
      <c r="C2270" s="53"/>
      <c r="D2270" s="53"/>
      <c r="E2270" s="53"/>
      <c r="F2270" s="53"/>
      <c r="G2270" s="53"/>
    </row>
    <row r="2271" spans="3:7" x14ac:dyDescent="0.35">
      <c r="C2271" s="53"/>
      <c r="D2271" s="53"/>
      <c r="E2271" s="53"/>
      <c r="F2271" s="53"/>
      <c r="G2271" s="53"/>
    </row>
    <row r="2272" spans="3:7" x14ac:dyDescent="0.35">
      <c r="C2272" s="53"/>
      <c r="D2272" s="53"/>
      <c r="E2272" s="53"/>
      <c r="F2272" s="53"/>
      <c r="G2272" s="53"/>
    </row>
    <row r="2273" spans="3:7" x14ac:dyDescent="0.35">
      <c r="C2273" s="53"/>
      <c r="D2273" s="53"/>
      <c r="E2273" s="53"/>
      <c r="F2273" s="53"/>
      <c r="G2273" s="53"/>
    </row>
    <row r="2274" spans="3:7" x14ac:dyDescent="0.35">
      <c r="C2274" s="53"/>
      <c r="D2274" s="53"/>
      <c r="E2274" s="53"/>
      <c r="F2274" s="53"/>
      <c r="G2274" s="53"/>
    </row>
    <row r="2275" spans="3:7" x14ac:dyDescent="0.35">
      <c r="C2275" s="53"/>
      <c r="D2275" s="53"/>
      <c r="E2275" s="53"/>
      <c r="F2275" s="53"/>
      <c r="G2275" s="53"/>
    </row>
    <row r="2276" spans="3:7" x14ac:dyDescent="0.35">
      <c r="C2276" s="53"/>
      <c r="D2276" s="53"/>
      <c r="E2276" s="53"/>
      <c r="F2276" s="53"/>
      <c r="G2276" s="53"/>
    </row>
    <row r="2277" spans="3:7" x14ac:dyDescent="0.35">
      <c r="C2277" s="53"/>
      <c r="D2277" s="53"/>
      <c r="E2277" s="53"/>
      <c r="F2277" s="53"/>
      <c r="G2277" s="53"/>
    </row>
    <row r="2278" spans="3:7" x14ac:dyDescent="0.35">
      <c r="C2278" s="53"/>
      <c r="D2278" s="53"/>
      <c r="E2278" s="53"/>
      <c r="F2278" s="53"/>
      <c r="G2278" s="53"/>
    </row>
    <row r="2279" spans="3:7" x14ac:dyDescent="0.35">
      <c r="C2279" s="53"/>
      <c r="D2279" s="53"/>
      <c r="E2279" s="53"/>
      <c r="F2279" s="53"/>
      <c r="G2279" s="53"/>
    </row>
    <row r="2280" spans="3:7" x14ac:dyDescent="0.35">
      <c r="C2280" s="53"/>
      <c r="D2280" s="53"/>
      <c r="E2280" s="53"/>
      <c r="F2280" s="53"/>
      <c r="G2280" s="53"/>
    </row>
    <row r="2281" spans="3:7" x14ac:dyDescent="0.35">
      <c r="C2281" s="53"/>
      <c r="D2281" s="53"/>
      <c r="E2281" s="53"/>
      <c r="F2281" s="53"/>
      <c r="G2281" s="53"/>
    </row>
    <row r="2282" spans="3:7" x14ac:dyDescent="0.35">
      <c r="C2282" s="53"/>
      <c r="D2282" s="53"/>
      <c r="E2282" s="53"/>
      <c r="F2282" s="53"/>
      <c r="G2282" s="53"/>
    </row>
    <row r="2283" spans="3:7" x14ac:dyDescent="0.35">
      <c r="C2283" s="53"/>
      <c r="D2283" s="53"/>
      <c r="E2283" s="53"/>
      <c r="F2283" s="53"/>
      <c r="G2283" s="53"/>
    </row>
    <row r="2284" spans="3:7" x14ac:dyDescent="0.35">
      <c r="C2284" s="53"/>
      <c r="D2284" s="53"/>
      <c r="E2284" s="53"/>
      <c r="F2284" s="53"/>
      <c r="G2284" s="53"/>
    </row>
    <row r="2285" spans="3:7" x14ac:dyDescent="0.35">
      <c r="C2285" s="53"/>
      <c r="D2285" s="53"/>
      <c r="E2285" s="53"/>
      <c r="F2285" s="53"/>
      <c r="G2285" s="53"/>
    </row>
    <row r="2286" spans="3:7" x14ac:dyDescent="0.35">
      <c r="C2286" s="53"/>
      <c r="D2286" s="53"/>
      <c r="E2286" s="53"/>
      <c r="F2286" s="53"/>
      <c r="G2286" s="53"/>
    </row>
    <row r="2287" spans="3:7" x14ac:dyDescent="0.35">
      <c r="C2287" s="53"/>
      <c r="D2287" s="53"/>
      <c r="E2287" s="53"/>
      <c r="F2287" s="53"/>
      <c r="G2287" s="53"/>
    </row>
    <row r="2288" spans="3:7" x14ac:dyDescent="0.35">
      <c r="C2288" s="53"/>
      <c r="D2288" s="53"/>
      <c r="E2288" s="53"/>
      <c r="F2288" s="53"/>
      <c r="G2288" s="53"/>
    </row>
    <row r="2289" spans="3:7" x14ac:dyDescent="0.35">
      <c r="C2289" s="53"/>
      <c r="D2289" s="53"/>
      <c r="E2289" s="53"/>
      <c r="F2289" s="53"/>
      <c r="G2289" s="53"/>
    </row>
    <row r="2290" spans="3:7" x14ac:dyDescent="0.35">
      <c r="C2290" s="53"/>
      <c r="D2290" s="53"/>
      <c r="E2290" s="53"/>
      <c r="F2290" s="53"/>
      <c r="G2290" s="53"/>
    </row>
    <row r="2291" spans="3:7" x14ac:dyDescent="0.35">
      <c r="C2291" s="53"/>
      <c r="D2291" s="53"/>
      <c r="E2291" s="53"/>
      <c r="F2291" s="53"/>
      <c r="G2291" s="53"/>
    </row>
    <row r="2292" spans="3:7" x14ac:dyDescent="0.35">
      <c r="C2292" s="53"/>
      <c r="D2292" s="53"/>
      <c r="E2292" s="53"/>
      <c r="F2292" s="53"/>
      <c r="G2292" s="53"/>
    </row>
    <row r="2293" spans="3:7" x14ac:dyDescent="0.35">
      <c r="C2293" s="53"/>
      <c r="D2293" s="53"/>
      <c r="E2293" s="53"/>
      <c r="F2293" s="53"/>
      <c r="G2293" s="53"/>
    </row>
    <row r="2294" spans="3:7" x14ac:dyDescent="0.35">
      <c r="C2294" s="53"/>
      <c r="D2294" s="53"/>
      <c r="E2294" s="53"/>
      <c r="F2294" s="53"/>
      <c r="G2294" s="53"/>
    </row>
    <row r="2295" spans="3:7" x14ac:dyDescent="0.35">
      <c r="C2295" s="53"/>
      <c r="D2295" s="53"/>
      <c r="E2295" s="53"/>
      <c r="F2295" s="53"/>
      <c r="G2295" s="53"/>
    </row>
    <row r="2296" spans="3:7" x14ac:dyDescent="0.35">
      <c r="C2296" s="53"/>
      <c r="D2296" s="53"/>
      <c r="E2296" s="53"/>
      <c r="F2296" s="53"/>
      <c r="G2296" s="53"/>
    </row>
    <row r="2297" spans="3:7" x14ac:dyDescent="0.35">
      <c r="C2297" s="53"/>
      <c r="D2297" s="53"/>
      <c r="E2297" s="53"/>
      <c r="F2297" s="53"/>
      <c r="G2297" s="53"/>
    </row>
    <row r="2298" spans="3:7" x14ac:dyDescent="0.35">
      <c r="C2298" s="53"/>
      <c r="D2298" s="53"/>
      <c r="E2298" s="53"/>
      <c r="F2298" s="53"/>
      <c r="G2298" s="53"/>
    </row>
    <row r="2299" spans="3:7" x14ac:dyDescent="0.35">
      <c r="C2299" s="53"/>
      <c r="D2299" s="53"/>
      <c r="E2299" s="53"/>
      <c r="F2299" s="53"/>
      <c r="G2299" s="53"/>
    </row>
    <row r="2300" spans="3:7" x14ac:dyDescent="0.35">
      <c r="C2300" s="53"/>
      <c r="D2300" s="53"/>
      <c r="E2300" s="53"/>
      <c r="F2300" s="53"/>
      <c r="G2300" s="53"/>
    </row>
    <row r="2301" spans="3:7" x14ac:dyDescent="0.35">
      <c r="C2301" s="53"/>
      <c r="D2301" s="53"/>
      <c r="E2301" s="53"/>
      <c r="F2301" s="53"/>
      <c r="G2301" s="53"/>
    </row>
    <row r="2302" spans="3:7" x14ac:dyDescent="0.35">
      <c r="C2302" s="53"/>
      <c r="D2302" s="53"/>
      <c r="E2302" s="53"/>
      <c r="F2302" s="53"/>
      <c r="G2302" s="53"/>
    </row>
    <row r="2303" spans="3:7" x14ac:dyDescent="0.35">
      <c r="C2303" s="53"/>
      <c r="D2303" s="53"/>
      <c r="E2303" s="53"/>
      <c r="F2303" s="53"/>
      <c r="G2303" s="53"/>
    </row>
    <row r="2304" spans="3:7" x14ac:dyDescent="0.35">
      <c r="C2304" s="53"/>
      <c r="D2304" s="53"/>
      <c r="E2304" s="53"/>
      <c r="F2304" s="53"/>
      <c r="G2304" s="53"/>
    </row>
    <row r="2305" spans="3:7" x14ac:dyDescent="0.35">
      <c r="C2305" s="53"/>
      <c r="D2305" s="53"/>
      <c r="E2305" s="53"/>
      <c r="F2305" s="53"/>
      <c r="G2305" s="53"/>
    </row>
    <row r="2306" spans="3:7" x14ac:dyDescent="0.35">
      <c r="C2306" s="53"/>
      <c r="D2306" s="53"/>
      <c r="E2306" s="53"/>
      <c r="F2306" s="53"/>
      <c r="G2306" s="53"/>
    </row>
    <row r="2307" spans="3:7" x14ac:dyDescent="0.35">
      <c r="C2307" s="53"/>
      <c r="D2307" s="53"/>
      <c r="E2307" s="53"/>
      <c r="F2307" s="53"/>
      <c r="G2307" s="53"/>
    </row>
    <row r="2308" spans="3:7" x14ac:dyDescent="0.35">
      <c r="C2308" s="53"/>
      <c r="D2308" s="53"/>
      <c r="E2308" s="53"/>
      <c r="F2308" s="53"/>
      <c r="G2308" s="53"/>
    </row>
    <row r="2309" spans="3:7" x14ac:dyDescent="0.35">
      <c r="C2309" s="53"/>
      <c r="D2309" s="53"/>
      <c r="E2309" s="53"/>
      <c r="F2309" s="53"/>
      <c r="G2309" s="53"/>
    </row>
    <row r="2310" spans="3:7" x14ac:dyDescent="0.35">
      <c r="C2310" s="53"/>
      <c r="D2310" s="53"/>
      <c r="E2310" s="53"/>
      <c r="F2310" s="53"/>
      <c r="G2310" s="53"/>
    </row>
    <row r="2311" spans="3:7" x14ac:dyDescent="0.35">
      <c r="C2311" s="53"/>
      <c r="D2311" s="53"/>
      <c r="E2311" s="53"/>
      <c r="F2311" s="53"/>
      <c r="G2311" s="53"/>
    </row>
    <row r="2312" spans="3:7" x14ac:dyDescent="0.35">
      <c r="C2312" s="53"/>
      <c r="D2312" s="53"/>
      <c r="E2312" s="53"/>
      <c r="F2312" s="53"/>
      <c r="G2312" s="53"/>
    </row>
    <row r="2313" spans="3:7" x14ac:dyDescent="0.35">
      <c r="C2313" s="53"/>
      <c r="D2313" s="53"/>
      <c r="E2313" s="53"/>
      <c r="F2313" s="53"/>
      <c r="G2313" s="53"/>
    </row>
    <row r="2314" spans="3:7" x14ac:dyDescent="0.35">
      <c r="C2314" s="53"/>
      <c r="D2314" s="53"/>
      <c r="E2314" s="53"/>
      <c r="F2314" s="53"/>
      <c r="G2314" s="53"/>
    </row>
    <row r="2315" spans="3:7" x14ac:dyDescent="0.35">
      <c r="C2315" s="53"/>
      <c r="D2315" s="53"/>
      <c r="E2315" s="53"/>
      <c r="F2315" s="53"/>
      <c r="G2315" s="53"/>
    </row>
    <row r="2316" spans="3:7" x14ac:dyDescent="0.35">
      <c r="C2316" s="53"/>
      <c r="D2316" s="53"/>
      <c r="E2316" s="53"/>
      <c r="F2316" s="53"/>
      <c r="G2316" s="53"/>
    </row>
    <row r="2317" spans="3:7" x14ac:dyDescent="0.35">
      <c r="C2317" s="53"/>
      <c r="D2317" s="53"/>
      <c r="E2317" s="53"/>
      <c r="F2317" s="53"/>
      <c r="G2317" s="53"/>
    </row>
    <row r="2318" spans="3:7" x14ac:dyDescent="0.35">
      <c r="C2318" s="53"/>
      <c r="D2318" s="53"/>
      <c r="E2318" s="53"/>
      <c r="F2318" s="53"/>
      <c r="G2318" s="53"/>
    </row>
    <row r="2319" spans="3:7" x14ac:dyDescent="0.35">
      <c r="C2319" s="53"/>
      <c r="D2319" s="53"/>
      <c r="E2319" s="53"/>
      <c r="F2319" s="53"/>
      <c r="G2319" s="53"/>
    </row>
    <row r="2320" spans="3:7" x14ac:dyDescent="0.35">
      <c r="C2320" s="53"/>
      <c r="D2320" s="53"/>
      <c r="E2320" s="53"/>
      <c r="F2320" s="53"/>
      <c r="G2320" s="53"/>
    </row>
    <row r="2321" spans="3:7" x14ac:dyDescent="0.35">
      <c r="C2321" s="53"/>
      <c r="D2321" s="53"/>
      <c r="E2321" s="53"/>
      <c r="F2321" s="53"/>
      <c r="G2321" s="53"/>
    </row>
    <row r="2322" spans="3:7" x14ac:dyDescent="0.35">
      <c r="C2322" s="53"/>
      <c r="D2322" s="53"/>
      <c r="E2322" s="53"/>
      <c r="F2322" s="53"/>
      <c r="G2322" s="53"/>
    </row>
    <row r="2323" spans="3:7" x14ac:dyDescent="0.3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4.5" x14ac:dyDescent="0.35"/>
  <cols>
    <col min="4" max="4" width="28" bestFit="1" customWidth="1"/>
    <col min="10" max="10" width="39.26953125" bestFit="1" customWidth="1"/>
    <col min="16" max="16" width="62.36328125" bestFit="1" customWidth="1"/>
    <col min="23" max="23" width="20.7265625" bestFit="1" customWidth="1"/>
    <col min="24" max="24" width="19" customWidth="1"/>
    <col min="25" max="25" width="25" bestFit="1" customWidth="1"/>
    <col min="27" max="27" width="5.6328125" bestFit="1" customWidth="1"/>
    <col min="28" max="28" width="5.7265625" style="5" bestFit="1" customWidth="1"/>
    <col min="29" max="29" width="5.90625" style="5" bestFit="1" customWidth="1"/>
    <col min="30" max="30" width="7.26953125" style="5" bestFit="1" customWidth="1"/>
    <col min="31" max="31" width="6.08984375" bestFit="1" customWidth="1"/>
    <col min="32" max="32" width="7.453125" style="5" bestFit="1" customWidth="1"/>
    <col min="33" max="33" width="26.54296875" bestFit="1" customWidth="1"/>
    <col min="34" max="34" width="28.26953125" customWidth="1"/>
    <col min="35" max="35" width="26.26953125" bestFit="1" customWidth="1"/>
    <col min="37" max="37" width="14.6328125" bestFit="1" customWidth="1"/>
    <col min="38" max="38" width="13.90625" bestFit="1" customWidth="1"/>
    <col min="39" max="39" width="15.1796875" bestFit="1" customWidth="1"/>
    <col min="40" max="40" width="19" bestFit="1" customWidth="1"/>
    <col min="43" max="43" width="10.453125" bestFit="1" customWidth="1"/>
    <col min="48" max="48" width="15.453125" bestFit="1" customWidth="1"/>
    <col min="51" max="51" width="33.6328125" bestFit="1" customWidth="1"/>
    <col min="58" max="59" width="10.453125" bestFit="1" customWidth="1"/>
    <col min="61" max="61" width="10.54296875" bestFit="1" customWidth="1"/>
    <col min="64" max="65" width="10.81640625" bestFit="1" customWidth="1"/>
    <col min="68" max="68" width="10.54296875" bestFit="1" customWidth="1"/>
    <col min="69" max="69" width="12.54296875" bestFit="1" customWidth="1"/>
    <col min="70" max="70" width="12.6328125" bestFit="1" customWidth="1"/>
    <col min="74" max="74" width="10.453125" bestFit="1" customWidth="1"/>
    <col min="76" max="76" width="11.453125" bestFit="1" customWidth="1"/>
    <col min="78" max="78" width="10.453125" bestFit="1" customWidth="1"/>
    <col min="80" max="80" width="16.453125" bestFit="1" customWidth="1"/>
    <col min="82" max="82" width="10.81640625" bestFit="1" customWidth="1"/>
    <col min="86" max="87" width="17.1796875" customWidth="1"/>
    <col min="88" max="88" width="19.7265625" customWidth="1"/>
    <col min="89" max="89" width="11" bestFit="1" customWidth="1"/>
    <col min="100" max="100" width="17.36328125" bestFit="1" customWidth="1"/>
    <col min="102" max="102" width="10.81640625" bestFit="1" customWidth="1"/>
    <col min="103" max="104" width="10.453125" bestFit="1" customWidth="1"/>
    <col min="105" max="105" width="9.81640625" customWidth="1"/>
    <col min="106" max="106" width="9.81640625" bestFit="1" customWidth="1"/>
    <col min="107" max="107" width="9.54296875" bestFit="1" customWidth="1"/>
    <col min="108" max="108" width="7.1796875" bestFit="1" customWidth="1"/>
    <col min="109" max="109" width="12" bestFit="1" customWidth="1"/>
    <col min="110" max="110" width="10.54296875" bestFit="1" customWidth="1"/>
    <col min="111" max="111" width="4.26953125" bestFit="1" customWidth="1"/>
    <col min="112" max="112" width="6.36328125" bestFit="1" customWidth="1"/>
    <col min="113" max="113" width="7.54296875" bestFit="1" customWidth="1"/>
    <col min="114" max="114" width="9.6328125" bestFit="1" customWidth="1"/>
    <col min="115" max="115" width="7" bestFit="1" customWidth="1"/>
    <col min="116" max="116" width="8.6328125" bestFit="1" customWidth="1"/>
    <col min="117" max="117" width="12.81640625" customWidth="1"/>
    <col min="119" max="119" width="8.90625" customWidth="1"/>
    <col min="120" max="120" width="10.7265625" bestFit="1" customWidth="1"/>
    <col min="121" max="121" width="13.6328125" bestFit="1" customWidth="1"/>
    <col min="122" max="122" width="14.1796875" bestFit="1" customWidth="1"/>
    <col min="123" max="123" width="11.90625" bestFit="1" customWidth="1"/>
    <col min="124" max="124" width="18.90625" bestFit="1" customWidth="1"/>
    <col min="126" max="126" width="10.81640625" bestFit="1" customWidth="1"/>
    <col min="127" max="127" width="8" bestFit="1" customWidth="1"/>
    <col min="128" max="128" width="5.7265625" bestFit="1" customWidth="1"/>
    <col min="129" max="129" width="6.7265625" bestFit="1" customWidth="1"/>
    <col min="130" max="130" width="5.90625" bestFit="1" customWidth="1"/>
    <col min="131" max="131" width="6.90625" bestFit="1" customWidth="1"/>
    <col min="132" max="132" width="4" bestFit="1" customWidth="1"/>
    <col min="133" max="133" width="10.7265625" bestFit="1" customWidth="1"/>
    <col min="134" max="134" width="5.1796875" bestFit="1" customWidth="1"/>
    <col min="135" max="135" width="6.1796875" bestFit="1" customWidth="1"/>
    <col min="136" max="136" width="3.6328125" bestFit="1" customWidth="1"/>
    <col min="137" max="137" width="12.26953125" bestFit="1" customWidth="1"/>
    <col min="138" max="138" width="9" bestFit="1" customWidth="1"/>
    <col min="139" max="139" width="15" bestFit="1" customWidth="1"/>
    <col min="140" max="140" width="16.453125" bestFit="1" customWidth="1"/>
    <col min="141" max="141" width="15" bestFit="1" customWidth="1"/>
    <col min="142" max="143" width="9.7265625" bestFit="1" customWidth="1"/>
    <col min="144" max="144" width="10.6328125" bestFit="1" customWidth="1"/>
    <col min="145" max="145" width="7.54296875" bestFit="1" customWidth="1"/>
    <col min="146" max="146" width="8.90625" bestFit="1" customWidth="1"/>
    <col min="147" max="147" width="7" bestFit="1" customWidth="1"/>
    <col min="148" max="148" width="4.453125" bestFit="1" customWidth="1"/>
    <col min="149" max="149" width="10.453125" bestFit="1" customWidth="1"/>
    <col min="150" max="150" width="9.90625" bestFit="1" customWidth="1"/>
    <col min="151" max="151" width="13.453125" bestFit="1" customWidth="1"/>
    <col min="152" max="152" width="8.6328125" bestFit="1" customWidth="1"/>
    <col min="153" max="153" width="13.7265625" bestFit="1" customWidth="1"/>
    <col min="154" max="154" width="11" bestFit="1" customWidth="1"/>
    <col min="155" max="155" width="15.54296875" bestFit="1" customWidth="1"/>
    <col min="156" max="156" width="7.7265625" bestFit="1" customWidth="1"/>
    <col min="157" max="157" width="15.54296875" bestFit="1" customWidth="1"/>
    <col min="158" max="158" width="10.54296875" bestFit="1" customWidth="1"/>
    <col min="159" max="159" width="12.6328125" bestFit="1" customWidth="1"/>
    <col min="161" max="161" width="10.81640625" bestFit="1" customWidth="1"/>
    <col min="162" max="162" width="9.26953125" bestFit="1" customWidth="1"/>
    <col min="163" max="163" width="13" bestFit="1" customWidth="1"/>
  </cols>
  <sheetData>
    <row r="1" spans="2:166" x14ac:dyDescent="0.35">
      <c r="B1" s="170" t="s">
        <v>0</v>
      </c>
      <c r="C1" s="170"/>
      <c r="D1" s="170"/>
      <c r="G1" s="170" t="s">
        <v>146</v>
      </c>
      <c r="H1" s="170"/>
      <c r="I1" s="170"/>
      <c r="J1" s="170"/>
      <c r="L1" s="170" t="s">
        <v>147</v>
      </c>
      <c r="M1" s="170"/>
      <c r="N1" s="170"/>
      <c r="O1" s="170"/>
      <c r="P1" s="170"/>
      <c r="R1" s="171" t="s">
        <v>470</v>
      </c>
      <c r="S1" s="171"/>
      <c r="U1" s="170" t="s">
        <v>471</v>
      </c>
      <c r="V1" s="170"/>
      <c r="W1" s="170"/>
      <c r="X1" s="170"/>
      <c r="Y1" s="170"/>
      <c r="AA1" s="170" t="s">
        <v>469</v>
      </c>
      <c r="AB1" s="170"/>
      <c r="AC1" s="170"/>
      <c r="AD1" s="170"/>
      <c r="AE1" s="170"/>
      <c r="AF1" s="170"/>
      <c r="AG1" s="170"/>
      <c r="AH1" s="170"/>
      <c r="AI1" s="170"/>
      <c r="AK1" s="170" t="s">
        <v>490</v>
      </c>
      <c r="AL1" s="170"/>
      <c r="AM1" s="170"/>
      <c r="AN1" s="170"/>
      <c r="AT1" s="170" t="s">
        <v>440</v>
      </c>
      <c r="AU1" s="170"/>
      <c r="AV1" s="170"/>
      <c r="AW1" s="170"/>
      <c r="AX1" s="170"/>
      <c r="AY1" s="170"/>
      <c r="AZ1" s="170"/>
      <c r="BB1" s="170" t="s">
        <v>403</v>
      </c>
      <c r="BC1" s="170"/>
      <c r="BE1" s="170" t="s">
        <v>402</v>
      </c>
      <c r="BF1" s="170"/>
      <c r="BG1" s="170"/>
      <c r="BH1" s="170"/>
      <c r="BK1" s="170" t="s">
        <v>401</v>
      </c>
      <c r="BL1" s="170"/>
      <c r="BM1" s="170"/>
      <c r="BO1" s="170" t="s">
        <v>400</v>
      </c>
      <c r="BP1" s="170"/>
      <c r="BQ1" s="170"/>
      <c r="BR1" s="170"/>
      <c r="BU1" s="170" t="s">
        <v>399</v>
      </c>
      <c r="BV1" s="170"/>
      <c r="BW1" s="170"/>
      <c r="BX1" s="170"/>
      <c r="BY1" s="170"/>
      <c r="BZ1" s="170"/>
      <c r="CA1" s="170"/>
      <c r="CB1" s="170"/>
      <c r="CD1" s="170" t="s">
        <v>449</v>
      </c>
      <c r="CE1" s="170"/>
      <c r="CF1" s="170"/>
      <c r="CG1" s="170"/>
      <c r="CH1" s="170"/>
      <c r="CI1" s="170"/>
      <c r="CJ1" s="170"/>
      <c r="CK1" s="170"/>
      <c r="CL1" s="170"/>
      <c r="CM1" s="170"/>
      <c r="CN1" s="170"/>
      <c r="CO1" s="170"/>
      <c r="CP1" s="170"/>
      <c r="CQ1" s="170"/>
      <c r="CR1" s="170"/>
      <c r="CS1" s="170"/>
      <c r="CT1" s="170"/>
      <c r="CU1" s="170"/>
      <c r="CV1" s="170"/>
      <c r="CX1" s="170" t="s">
        <v>430</v>
      </c>
      <c r="CY1" s="170"/>
      <c r="CZ1" s="170"/>
      <c r="DA1" s="170"/>
      <c r="DB1" s="170"/>
      <c r="DC1" s="170"/>
      <c r="DD1" s="170"/>
      <c r="DE1" s="170"/>
      <c r="DF1" s="170"/>
      <c r="DG1" s="170"/>
      <c r="DH1" s="170"/>
      <c r="DI1" s="170"/>
      <c r="DJ1" s="170"/>
      <c r="DK1" s="170"/>
      <c r="DL1" s="170"/>
      <c r="DM1" s="170"/>
      <c r="DO1" s="170" t="s">
        <v>409</v>
      </c>
      <c r="DP1" s="170"/>
      <c r="DQ1" s="170"/>
      <c r="DR1" s="170"/>
      <c r="DS1" s="170"/>
      <c r="DT1" s="170"/>
      <c r="DV1" s="170" t="s">
        <v>466</v>
      </c>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row>
    <row r="2" spans="2:166" x14ac:dyDescent="0.3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3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3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3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3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3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3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3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3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3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3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3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3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3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3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3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3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3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3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3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3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3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3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3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3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3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3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3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3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3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3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3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3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3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3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3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3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3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3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3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3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3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3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3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3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3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3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3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3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3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3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35">
      <c r="G53" s="31" t="s">
        <v>156</v>
      </c>
      <c r="H53" s="31">
        <v>11</v>
      </c>
      <c r="I53" t="str">
        <f t="shared" si="9"/>
        <v>IDS11</v>
      </c>
      <c r="J53" t="s">
        <v>90</v>
      </c>
      <c r="AT53" s="31">
        <v>1000051</v>
      </c>
      <c r="AU53" s="31" t="s">
        <v>360</v>
      </c>
      <c r="AV53" s="31" t="s">
        <v>306</v>
      </c>
      <c r="AW53" s="31" t="s">
        <v>237</v>
      </c>
      <c r="AX53" s="31" t="s">
        <v>317</v>
      </c>
      <c r="AY53" t="s">
        <v>342</v>
      </c>
    </row>
    <row r="54" spans="7:51" x14ac:dyDescent="0.35">
      <c r="G54" s="31" t="s">
        <v>156</v>
      </c>
      <c r="H54" s="31">
        <v>12</v>
      </c>
      <c r="I54" t="str">
        <f t="shared" si="9"/>
        <v>IDS12</v>
      </c>
      <c r="J54" t="s">
        <v>91</v>
      </c>
      <c r="AT54" s="31">
        <v>1000052</v>
      </c>
      <c r="AU54" s="31" t="s">
        <v>360</v>
      </c>
      <c r="AV54" s="31" t="s">
        <v>307</v>
      </c>
      <c r="AW54" s="31" t="s">
        <v>237</v>
      </c>
      <c r="AX54" s="31" t="s">
        <v>317</v>
      </c>
      <c r="AY54" t="s">
        <v>343</v>
      </c>
    </row>
    <row r="55" spans="7:51" x14ac:dyDescent="0.35">
      <c r="G55" s="31" t="s">
        <v>156</v>
      </c>
      <c r="H55" s="31">
        <v>13</v>
      </c>
      <c r="I55" t="str">
        <f t="shared" si="9"/>
        <v>IDS13</v>
      </c>
      <c r="J55" t="s">
        <v>92</v>
      </c>
      <c r="AT55" s="31">
        <v>1000053</v>
      </c>
      <c r="AU55" s="31" t="s">
        <v>360</v>
      </c>
      <c r="AV55" s="31" t="s">
        <v>308</v>
      </c>
      <c r="AW55" s="31" t="s">
        <v>237</v>
      </c>
      <c r="AX55" s="31" t="s">
        <v>317</v>
      </c>
      <c r="AY55" t="s">
        <v>340</v>
      </c>
    </row>
    <row r="56" spans="7:51" x14ac:dyDescent="0.35">
      <c r="G56" s="31" t="s">
        <v>157</v>
      </c>
      <c r="H56" s="31">
        <v>1</v>
      </c>
      <c r="I56" t="str">
        <f t="shared" si="9"/>
        <v>LAB1</v>
      </c>
      <c r="J56" t="s">
        <v>96</v>
      </c>
      <c r="AT56" s="31">
        <v>1000054</v>
      </c>
      <c r="AU56" s="31" t="s">
        <v>360</v>
      </c>
      <c r="AV56" s="31" t="s">
        <v>309</v>
      </c>
      <c r="AW56" s="31" t="s">
        <v>237</v>
      </c>
      <c r="AX56" s="31" t="s">
        <v>284</v>
      </c>
      <c r="AY56" t="s">
        <v>344</v>
      </c>
    </row>
    <row r="57" spans="7:51" x14ac:dyDescent="0.35">
      <c r="G57" s="31" t="s">
        <v>157</v>
      </c>
      <c r="H57" s="31">
        <v>2</v>
      </c>
      <c r="I57" t="str">
        <f t="shared" si="9"/>
        <v>LAB2</v>
      </c>
      <c r="J57" t="s">
        <v>97</v>
      </c>
      <c r="AT57" s="31">
        <v>1000055</v>
      </c>
      <c r="AU57" s="31" t="s">
        <v>360</v>
      </c>
      <c r="AV57" s="31" t="s">
        <v>310</v>
      </c>
      <c r="AW57" s="31" t="s">
        <v>237</v>
      </c>
      <c r="AX57" s="31" t="s">
        <v>317</v>
      </c>
      <c r="AY57" t="s">
        <v>345</v>
      </c>
    </row>
    <row r="58" spans="7:51" x14ac:dyDescent="0.35">
      <c r="G58" s="31" t="s">
        <v>157</v>
      </c>
      <c r="H58" s="31">
        <v>3</v>
      </c>
      <c r="I58" t="str">
        <f t="shared" si="9"/>
        <v>LAB3</v>
      </c>
      <c r="J58" t="s">
        <v>98</v>
      </c>
      <c r="AT58" s="31">
        <v>1000056</v>
      </c>
      <c r="AU58" s="31" t="s">
        <v>360</v>
      </c>
      <c r="AV58" s="31" t="s">
        <v>311</v>
      </c>
      <c r="AW58" s="31" t="s">
        <v>237</v>
      </c>
      <c r="AX58" s="31" t="s">
        <v>317</v>
      </c>
      <c r="AY58" t="s">
        <v>346</v>
      </c>
    </row>
    <row r="59" spans="7:51" x14ac:dyDescent="0.35">
      <c r="G59" s="31" t="s">
        <v>157</v>
      </c>
      <c r="H59" s="31">
        <v>4</v>
      </c>
      <c r="I59" t="str">
        <f t="shared" si="9"/>
        <v>LAB4</v>
      </c>
      <c r="J59" t="s">
        <v>100</v>
      </c>
      <c r="AT59" s="31">
        <v>1000057</v>
      </c>
      <c r="AU59" s="31" t="s">
        <v>360</v>
      </c>
      <c r="AV59" s="31" t="s">
        <v>312</v>
      </c>
      <c r="AW59" s="31" t="s">
        <v>237</v>
      </c>
      <c r="AX59" s="31" t="s">
        <v>317</v>
      </c>
      <c r="AY59" t="s">
        <v>347</v>
      </c>
    </row>
    <row r="60" spans="7:51" x14ac:dyDescent="0.35">
      <c r="G60" s="31" t="s">
        <v>157</v>
      </c>
      <c r="H60" s="31">
        <v>5</v>
      </c>
      <c r="I60" t="str">
        <f t="shared" si="9"/>
        <v>LAB5</v>
      </c>
      <c r="J60" t="s">
        <v>103</v>
      </c>
      <c r="AT60" s="31">
        <v>1000058</v>
      </c>
      <c r="AU60" s="31" t="s">
        <v>360</v>
      </c>
      <c r="AV60" s="31" t="s">
        <v>313</v>
      </c>
      <c r="AW60" s="31" t="s">
        <v>237</v>
      </c>
      <c r="AX60" s="31" t="s">
        <v>317</v>
      </c>
      <c r="AY60" t="s">
        <v>348</v>
      </c>
    </row>
    <row r="61" spans="7:51" x14ac:dyDescent="0.35">
      <c r="G61" s="31" t="s">
        <v>159</v>
      </c>
      <c r="H61" s="31">
        <v>1</v>
      </c>
      <c r="I61" t="str">
        <f t="shared" si="9"/>
        <v>LAW1</v>
      </c>
      <c r="J61" t="s">
        <v>105</v>
      </c>
      <c r="AT61" s="31">
        <v>1000059</v>
      </c>
      <c r="AU61" s="31" t="s">
        <v>360</v>
      </c>
      <c r="AV61" s="31" t="s">
        <v>314</v>
      </c>
      <c r="AW61" s="31" t="s">
        <v>237</v>
      </c>
      <c r="AX61" s="31" t="s">
        <v>317</v>
      </c>
      <c r="AY61" t="s">
        <v>349</v>
      </c>
    </row>
    <row r="62" spans="7:51" x14ac:dyDescent="0.35">
      <c r="G62" s="31" t="s">
        <v>159</v>
      </c>
      <c r="H62" s="31">
        <v>2</v>
      </c>
      <c r="I62" t="str">
        <f t="shared" si="9"/>
        <v>LAW2</v>
      </c>
      <c r="J62" t="s">
        <v>106</v>
      </c>
      <c r="AT62" s="31">
        <v>1000060</v>
      </c>
      <c r="AU62" s="31" t="s">
        <v>360</v>
      </c>
      <c r="AV62" s="31" t="s">
        <v>315</v>
      </c>
      <c r="AW62" s="31" t="s">
        <v>237</v>
      </c>
      <c r="AX62" s="31" t="s">
        <v>317</v>
      </c>
      <c r="AY62" t="s">
        <v>350</v>
      </c>
    </row>
    <row r="63" spans="7:51" x14ac:dyDescent="0.35">
      <c r="G63" s="31" t="s">
        <v>160</v>
      </c>
      <c r="H63" s="31">
        <v>1</v>
      </c>
      <c r="I63" t="str">
        <f t="shared" si="9"/>
        <v>MISC1</v>
      </c>
      <c r="J63" t="s">
        <v>108</v>
      </c>
      <c r="AT63" s="31">
        <v>1000061</v>
      </c>
      <c r="AU63" s="31" t="s">
        <v>360</v>
      </c>
      <c r="AV63" s="31" t="s">
        <v>316</v>
      </c>
      <c r="AW63" s="31" t="s">
        <v>237</v>
      </c>
      <c r="AX63" s="31" t="s">
        <v>317</v>
      </c>
      <c r="AY63" t="s">
        <v>351</v>
      </c>
    </row>
    <row r="64" spans="7:51" x14ac:dyDescent="0.35">
      <c r="G64" s="31" t="s">
        <v>160</v>
      </c>
      <c r="H64" s="31">
        <v>2</v>
      </c>
      <c r="I64" t="str">
        <f t="shared" si="9"/>
        <v>MISC2</v>
      </c>
      <c r="J64" t="s">
        <v>109</v>
      </c>
      <c r="AT64" s="31">
        <v>1000062</v>
      </c>
      <c r="AU64" s="31" t="s">
        <v>360</v>
      </c>
      <c r="AV64" s="31" t="s">
        <v>333</v>
      </c>
      <c r="AW64" s="31" t="s">
        <v>237</v>
      </c>
      <c r="AX64" s="31" t="s">
        <v>317</v>
      </c>
      <c r="AY64" t="s">
        <v>331</v>
      </c>
    </row>
    <row r="65" spans="7:51" x14ac:dyDescent="0.35">
      <c r="G65" s="31" t="s">
        <v>160</v>
      </c>
      <c r="H65" s="31">
        <v>3</v>
      </c>
      <c r="I65" t="str">
        <f t="shared" si="9"/>
        <v>MISC3</v>
      </c>
      <c r="J65" t="s">
        <v>111</v>
      </c>
      <c r="AT65" s="31">
        <v>1000063</v>
      </c>
      <c r="AU65" s="31" t="s">
        <v>360</v>
      </c>
      <c r="AV65" s="31" t="s">
        <v>334</v>
      </c>
      <c r="AW65" s="31" t="s">
        <v>237</v>
      </c>
      <c r="AX65" s="31" t="s">
        <v>317</v>
      </c>
      <c r="AY65" t="s">
        <v>332</v>
      </c>
    </row>
    <row r="66" spans="7:51" x14ac:dyDescent="0.3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3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3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3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3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35">
      <c r="G71" s="31" t="s">
        <v>160</v>
      </c>
      <c r="H71" s="31">
        <v>9</v>
      </c>
      <c r="I71" t="str">
        <f t="shared" si="11"/>
        <v>MISC9</v>
      </c>
      <c r="J71" t="s">
        <v>121</v>
      </c>
      <c r="AT71" s="31">
        <v>1000067</v>
      </c>
      <c r="AU71" s="31" t="s">
        <v>360</v>
      </c>
      <c r="AV71" s="31" t="s">
        <v>475</v>
      </c>
      <c r="AW71" s="31" t="s">
        <v>237</v>
      </c>
      <c r="AX71" s="31" t="s">
        <v>317</v>
      </c>
      <c r="AY71" t="s">
        <v>244</v>
      </c>
    </row>
    <row r="72" spans="7:51" x14ac:dyDescent="0.35">
      <c r="G72" s="31" t="s">
        <v>160</v>
      </c>
      <c r="H72" s="31">
        <v>10</v>
      </c>
      <c r="I72" t="str">
        <f t="shared" si="11"/>
        <v>MISC10</v>
      </c>
      <c r="J72" t="s">
        <v>122</v>
      </c>
      <c r="AT72" s="31">
        <v>1000068</v>
      </c>
      <c r="AU72" s="31" t="s">
        <v>360</v>
      </c>
      <c r="AV72" s="31" t="s">
        <v>476</v>
      </c>
      <c r="AW72" s="31" t="s">
        <v>237</v>
      </c>
      <c r="AX72" s="31" t="s">
        <v>317</v>
      </c>
      <c r="AY72" t="s">
        <v>478</v>
      </c>
    </row>
    <row r="73" spans="7:51" x14ac:dyDescent="0.35">
      <c r="G73" s="31" t="s">
        <v>160</v>
      </c>
      <c r="H73" s="31">
        <v>11</v>
      </c>
      <c r="I73" t="str">
        <f t="shared" si="11"/>
        <v>MISC11</v>
      </c>
      <c r="J73" t="s">
        <v>123</v>
      </c>
      <c r="AT73" s="31">
        <v>1000069</v>
      </c>
      <c r="AU73" s="31" t="s">
        <v>360</v>
      </c>
      <c r="AV73" s="31" t="s">
        <v>477</v>
      </c>
      <c r="AW73" s="31" t="s">
        <v>237</v>
      </c>
      <c r="AX73" s="31" t="s">
        <v>317</v>
      </c>
      <c r="AY73" t="s">
        <v>479</v>
      </c>
    </row>
    <row r="74" spans="7:51" x14ac:dyDescent="0.35">
      <c r="G74" s="31" t="s">
        <v>160</v>
      </c>
      <c r="H74" s="31">
        <v>12</v>
      </c>
      <c r="I74" t="str">
        <f t="shared" si="11"/>
        <v>MISC12</v>
      </c>
      <c r="J74" t="s">
        <v>124</v>
      </c>
    </row>
    <row r="75" spans="7:51" x14ac:dyDescent="0.35">
      <c r="G75" s="31" t="s">
        <v>160</v>
      </c>
      <c r="H75" s="31">
        <v>13</v>
      </c>
      <c r="I75" t="str">
        <f t="shared" si="11"/>
        <v>MISC13</v>
      </c>
      <c r="J75" t="s">
        <v>125</v>
      </c>
    </row>
    <row r="76" spans="7:51" x14ac:dyDescent="0.35">
      <c r="G76" s="31" t="s">
        <v>160</v>
      </c>
      <c r="H76" s="31">
        <v>14</v>
      </c>
      <c r="I76" t="str">
        <f t="shared" si="11"/>
        <v>MISC14</v>
      </c>
      <c r="J76" t="s">
        <v>127</v>
      </c>
    </row>
    <row r="77" spans="7:51" x14ac:dyDescent="0.35">
      <c r="G77" s="31" t="s">
        <v>161</v>
      </c>
      <c r="H77" s="31">
        <v>1</v>
      </c>
      <c r="I77" t="str">
        <f t="shared" si="11"/>
        <v>OTH1</v>
      </c>
      <c r="J77" t="s">
        <v>129</v>
      </c>
    </row>
    <row r="78" spans="7:51" x14ac:dyDescent="0.35">
      <c r="G78" s="31" t="s">
        <v>161</v>
      </c>
      <c r="H78" s="31">
        <v>2</v>
      </c>
      <c r="I78" t="str">
        <f t="shared" si="11"/>
        <v>OTH2</v>
      </c>
      <c r="J78" t="s">
        <v>130</v>
      </c>
    </row>
    <row r="79" spans="7:51" x14ac:dyDescent="0.35">
      <c r="G79" s="31" t="s">
        <v>161</v>
      </c>
      <c r="H79" s="31">
        <v>3</v>
      </c>
      <c r="I79" t="str">
        <f t="shared" si="11"/>
        <v>OTH3</v>
      </c>
      <c r="J79" t="s">
        <v>131</v>
      </c>
    </row>
    <row r="80" spans="7:51" x14ac:dyDescent="0.35">
      <c r="G80" s="31" t="s">
        <v>161</v>
      </c>
      <c r="H80" s="31">
        <v>4</v>
      </c>
      <c r="I80" t="str">
        <f t="shared" si="11"/>
        <v>OTH4</v>
      </c>
      <c r="J80" t="s">
        <v>133</v>
      </c>
    </row>
    <row r="81" spans="7:10" x14ac:dyDescent="0.35">
      <c r="G81" s="31" t="s">
        <v>161</v>
      </c>
      <c r="H81" s="31">
        <v>5</v>
      </c>
      <c r="I81" t="str">
        <f t="shared" si="11"/>
        <v>OTH5</v>
      </c>
      <c r="J81" t="s">
        <v>134</v>
      </c>
    </row>
    <row r="82" spans="7:10" x14ac:dyDescent="0.35">
      <c r="G82" s="31" t="s">
        <v>162</v>
      </c>
      <c r="H82" s="31">
        <v>1</v>
      </c>
      <c r="I82" t="str">
        <f t="shared" si="11"/>
        <v>TRN1</v>
      </c>
      <c r="J82" t="s">
        <v>136</v>
      </c>
    </row>
    <row r="83" spans="7:10" x14ac:dyDescent="0.35">
      <c r="G83" s="31" t="s">
        <v>162</v>
      </c>
      <c r="H83" s="31">
        <v>2</v>
      </c>
      <c r="I83" t="str">
        <f t="shared" si="11"/>
        <v>TRN2</v>
      </c>
      <c r="J83" t="s">
        <v>138</v>
      </c>
    </row>
    <row r="84" spans="7:10" x14ac:dyDescent="0.35">
      <c r="G84" s="31" t="s">
        <v>162</v>
      </c>
      <c r="H84" s="31">
        <v>3</v>
      </c>
      <c r="I84" t="str">
        <f t="shared" si="11"/>
        <v>TRN3</v>
      </c>
      <c r="J84" t="s">
        <v>142</v>
      </c>
    </row>
    <row r="85" spans="7:10" x14ac:dyDescent="0.35">
      <c r="G85" s="31" t="s">
        <v>162</v>
      </c>
      <c r="H85" s="31">
        <v>4</v>
      </c>
      <c r="I85" t="str">
        <f t="shared" si="11"/>
        <v>TRN4</v>
      </c>
      <c r="J85" t="s">
        <v>143</v>
      </c>
    </row>
    <row r="86" spans="7:10" x14ac:dyDescent="0.35">
      <c r="G86" s="31" t="s">
        <v>162</v>
      </c>
      <c r="H86" s="31">
        <v>5</v>
      </c>
      <c r="I86" t="str">
        <f t="shared" si="11"/>
        <v>TRN5</v>
      </c>
      <c r="J86" t="s">
        <v>144</v>
      </c>
    </row>
    <row r="87" spans="7:10" x14ac:dyDescent="0.35">
      <c r="G87" s="31" t="s">
        <v>158</v>
      </c>
      <c r="H87" s="31">
        <v>1</v>
      </c>
      <c r="I87" t="str">
        <f t="shared" si="11"/>
        <v>PUB1</v>
      </c>
      <c r="J87" t="s">
        <v>263</v>
      </c>
    </row>
  </sheetData>
  <sortState ref="L2:O134">
    <sortCondition ref="L2:L134"/>
    <sortCondition ref="M2:M134"/>
    <sortCondition ref="N2:N134"/>
  </sortState>
  <mergeCells count="17">
    <mergeCell ref="AK1:AN1"/>
    <mergeCell ref="DO1:DT1"/>
    <mergeCell ref="CX1:DM1"/>
    <mergeCell ref="AT1:AZ1"/>
    <mergeCell ref="DV1:FC1"/>
    <mergeCell ref="BU1:CB1"/>
    <mergeCell ref="BO1:BR1"/>
    <mergeCell ref="BK1:BM1"/>
    <mergeCell ref="BE1:BH1"/>
    <mergeCell ref="BB1:BC1"/>
    <mergeCell ref="CD1:CV1"/>
    <mergeCell ref="B1:D1"/>
    <mergeCell ref="G1:J1"/>
    <mergeCell ref="L1:P1"/>
    <mergeCell ref="AA1:AI1"/>
    <mergeCell ref="R1:S1"/>
    <mergeCell ref="U1:Y1"/>
  </mergeCells>
  <pageMargins left="0.7" right="0.7" top="0.75" bottom="0.75" header="0.3" footer="0.3"/>
  <pageSetup orientation="portrait" horizontalDpi="300" verticalDpi="0" r:id="rId1"/>
  <legacy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4.5" x14ac:dyDescent="0.35"/>
  <cols>
    <col min="2" max="2" width="10.08984375" bestFit="1" customWidth="1"/>
    <col min="4" max="4" width="14.54296875" bestFit="1" customWidth="1"/>
    <col min="5" max="5" width="10.08984375" bestFit="1" customWidth="1"/>
    <col min="7" max="7" width="9.81640625" bestFit="1" customWidth="1"/>
    <col min="16" max="16" width="11.453125" style="5" bestFit="1" customWidth="1"/>
    <col min="17" max="17" width="17.90625" bestFit="1" customWidth="1"/>
    <col min="18" max="18" width="9.08984375" style="5" hidden="1" customWidth="1"/>
    <col min="20" max="20" width="9.1796875" bestFit="1" customWidth="1"/>
    <col min="21" max="21" width="12.1796875" bestFit="1" customWidth="1"/>
    <col min="22" max="22" width="11" bestFit="1" customWidth="1"/>
    <col min="23" max="23" width="8" bestFit="1" customWidth="1"/>
    <col min="24" max="24" width="17.1796875" bestFit="1" customWidth="1"/>
    <col min="25" max="25" width="12.1796875" bestFit="1" customWidth="1"/>
    <col min="26" max="26" width="11" bestFit="1" customWidth="1"/>
    <col min="27" max="27" width="8" bestFit="1" customWidth="1"/>
  </cols>
  <sheetData>
    <row r="1" spans="2:30" ht="15" thickBot="1" x14ac:dyDescent="0.4">
      <c r="D1" s="167" t="s">
        <v>232</v>
      </c>
      <c r="E1" s="167"/>
    </row>
    <row r="2" spans="2:30" ht="15.5" thickTop="1" thickBot="1" x14ac:dyDescent="0.4">
      <c r="B2" s="4" t="s">
        <v>227</v>
      </c>
      <c r="D2" s="6" t="s">
        <v>234</v>
      </c>
      <c r="E2" s="6" t="s">
        <v>235</v>
      </c>
      <c r="G2" s="4" t="s">
        <v>525</v>
      </c>
      <c r="S2" s="100"/>
      <c r="T2" s="100" t="s">
        <v>2773</v>
      </c>
      <c r="U2" s="100"/>
      <c r="V2" s="100"/>
      <c r="W2" s="100"/>
      <c r="X2" s="168" t="s">
        <v>2770</v>
      </c>
      <c r="Y2" s="168"/>
      <c r="Z2" s="168"/>
      <c r="AA2" s="168"/>
    </row>
    <row r="3" spans="2:30" ht="15.5" thickTop="1" thickBot="1" x14ac:dyDescent="0.4">
      <c r="B3" s="7" t="s">
        <v>229</v>
      </c>
      <c r="D3" s="7" t="s">
        <v>237</v>
      </c>
      <c r="E3" t="s">
        <v>238</v>
      </c>
      <c r="G3" s="7" t="s">
        <v>531</v>
      </c>
      <c r="I3" s="39" t="s">
        <v>538</v>
      </c>
      <c r="P3" s="5" t="s">
        <v>3369</v>
      </c>
      <c r="Q3" t="s">
        <v>3370</v>
      </c>
      <c r="R3" s="5" t="s">
        <v>3368</v>
      </c>
      <c r="S3" s="100" t="s">
        <v>2764</v>
      </c>
      <c r="T3" s="100" t="s">
        <v>2767</v>
      </c>
      <c r="U3" s="100" t="s">
        <v>2768</v>
      </c>
      <c r="V3" s="100" t="s">
        <v>2766</v>
      </c>
      <c r="W3" s="100" t="s">
        <v>2769</v>
      </c>
      <c r="X3" s="103" t="s">
        <v>2771</v>
      </c>
      <c r="Y3" s="103" t="s">
        <v>2768</v>
      </c>
      <c r="Z3" s="103" t="s">
        <v>2766</v>
      </c>
      <c r="AA3" s="103" t="s">
        <v>2769</v>
      </c>
    </row>
    <row r="4" spans="2:30" ht="15" thickTop="1" x14ac:dyDescent="0.35">
      <c r="B4" s="7" t="s">
        <v>0</v>
      </c>
      <c r="D4" s="7" t="s">
        <v>155</v>
      </c>
      <c r="E4" t="s">
        <v>233</v>
      </c>
      <c r="G4" s="7" t="s">
        <v>526</v>
      </c>
      <c r="I4" t="s">
        <v>539</v>
      </c>
      <c r="P4" s="5" t="str">
        <f t="shared" ref="P4:P10" si="0">LEFT(Q4,3)</f>
        <v xml:space="preserve">FH </v>
      </c>
      <c r="Q4" t="s">
        <v>2765</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35">
      <c r="B5" s="7" t="s">
        <v>146</v>
      </c>
      <c r="G5" s="7" t="s">
        <v>527</v>
      </c>
      <c r="I5" t="s">
        <v>540</v>
      </c>
      <c r="P5" s="5" t="str">
        <f t="shared" si="0"/>
        <v>Par</v>
      </c>
      <c r="Q5" t="s">
        <v>2760</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35">
      <c r="B6" s="7" t="s">
        <v>147</v>
      </c>
      <c r="G6" s="7" t="s">
        <v>530</v>
      </c>
      <c r="I6" s="39" t="s">
        <v>2819</v>
      </c>
      <c r="P6" s="5" t="str">
        <f t="shared" si="0"/>
        <v>Con</v>
      </c>
      <c r="Q6" t="s">
        <v>3366</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35">
      <c r="B7" s="7" t="s">
        <v>230</v>
      </c>
      <c r="G7" s="7" t="s">
        <v>533</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35">
      <c r="B8" s="7" t="s">
        <v>128</v>
      </c>
      <c r="G8" s="7" t="s">
        <v>534</v>
      </c>
      <c r="P8" s="5" t="str">
        <f t="shared" si="0"/>
        <v>Rea</v>
      </c>
      <c r="Q8" s="53" t="s">
        <v>2772</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35">
      <c r="B9" s="7"/>
      <c r="G9" s="7" t="s">
        <v>529</v>
      </c>
      <c r="P9" s="5" t="str">
        <f t="shared" si="0"/>
        <v>Ind</v>
      </c>
      <c r="Q9" s="53" t="s">
        <v>3367</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35">
      <c r="G10" s="7" t="s">
        <v>528</v>
      </c>
      <c r="P10" s="5" t="str">
        <f t="shared" si="0"/>
        <v>Col</v>
      </c>
      <c r="Q10" t="s">
        <v>2774</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35">
      <c r="G11" s="7" t="s">
        <v>532</v>
      </c>
    </row>
    <row r="12" spans="2:30" x14ac:dyDescent="0.35">
      <c r="Q12" t="s">
        <v>3368</v>
      </c>
      <c r="S12" s="156" t="s">
        <v>3371</v>
      </c>
      <c r="T12" s="155">
        <f>IFERROR(VLOOKUP(S12,DlyRate,3,FALSE),"")</f>
        <v>1</v>
      </c>
    </row>
    <row r="15" spans="2:30" x14ac:dyDescent="0.35">
      <c r="S15" s="53"/>
      <c r="T15" s="53"/>
    </row>
    <row r="16" spans="2:30" x14ac:dyDescent="0.35">
      <c r="S16" s="53"/>
      <c r="T16" s="53"/>
    </row>
    <row r="17" spans="19:20" x14ac:dyDescent="0.35">
      <c r="S17" s="53"/>
      <c r="T17" s="53"/>
    </row>
    <row r="18" spans="19:20" x14ac:dyDescent="0.3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4.5" x14ac:dyDescent="0.35"/>
  <cols>
    <col min="1" max="1" width="7.81640625" bestFit="1" customWidth="1"/>
    <col min="2" max="2" width="4.26953125" customWidth="1"/>
    <col min="3" max="3" width="10" bestFit="1" customWidth="1"/>
    <col min="4" max="4" width="10" customWidth="1"/>
    <col min="5" max="5" width="15.453125" bestFit="1" customWidth="1"/>
    <col min="6" max="6" width="11.7265625" hidden="1" customWidth="1"/>
    <col min="7" max="7" width="7.453125" hidden="1" customWidth="1"/>
    <col min="8" max="8" width="33.6328125" hidden="1" customWidth="1"/>
    <col min="9" max="9" width="33.6328125" customWidth="1"/>
    <col min="10" max="10" width="29.08984375" hidden="1" customWidth="1"/>
    <col min="11" max="11" width="11.453125" bestFit="1" customWidth="1"/>
  </cols>
  <sheetData>
    <row r="2" spans="1:11" x14ac:dyDescent="0.35">
      <c r="A2" s="4" t="s">
        <v>236</v>
      </c>
      <c r="B2" s="4" t="s">
        <v>231</v>
      </c>
      <c r="C2" s="4" t="s">
        <v>482</v>
      </c>
      <c r="D2" s="4" t="s">
        <v>227</v>
      </c>
      <c r="E2" s="4" t="s">
        <v>228</v>
      </c>
      <c r="F2" s="4" t="s">
        <v>258</v>
      </c>
      <c r="G2" s="4" t="s">
        <v>259</v>
      </c>
      <c r="H2" s="4" t="s">
        <v>481</v>
      </c>
      <c r="I2" s="4" t="s">
        <v>245</v>
      </c>
      <c r="J2" s="4" t="s">
        <v>472</v>
      </c>
    </row>
    <row r="3" spans="1:11" x14ac:dyDescent="0.35">
      <c r="A3">
        <v>1000001</v>
      </c>
      <c r="B3" t="s">
        <v>155</v>
      </c>
      <c r="C3" t="s">
        <v>229</v>
      </c>
      <c r="D3" s="5" t="str">
        <f>IF(C3="All","*",IF(C3="","","?"))</f>
        <v>*</v>
      </c>
      <c r="E3" s="1" t="s">
        <v>167</v>
      </c>
      <c r="F3" s="1"/>
      <c r="G3" s="1"/>
      <c r="H3" t="s">
        <v>197</v>
      </c>
      <c r="I3" s="7"/>
      <c r="J3" s="37"/>
      <c r="K3" s="5" t="str">
        <f>IF(J3="All","*",IF(J3="","","?"))</f>
        <v/>
      </c>
    </row>
    <row r="4" spans="1:11" x14ac:dyDescent="0.3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35">
      <c r="A5">
        <v>1000003</v>
      </c>
      <c r="B5" t="s">
        <v>237</v>
      </c>
      <c r="C5" t="str">
        <f t="shared" si="0"/>
        <v>All</v>
      </c>
      <c r="D5" s="5" t="str">
        <f t="shared" si="1"/>
        <v>*</v>
      </c>
      <c r="E5" s="1" t="s">
        <v>169</v>
      </c>
      <c r="F5" s="1"/>
      <c r="G5" s="1"/>
      <c r="H5" t="s">
        <v>199</v>
      </c>
      <c r="I5" s="7"/>
      <c r="J5" s="37"/>
      <c r="K5" s="5" t="str">
        <f t="shared" si="2"/>
        <v/>
      </c>
    </row>
    <row r="6" spans="1:11" x14ac:dyDescent="0.35">
      <c r="A6">
        <v>1000004</v>
      </c>
      <c r="B6" t="s">
        <v>155</v>
      </c>
      <c r="C6" t="str">
        <f t="shared" si="0"/>
        <v>All</v>
      </c>
      <c r="D6" s="5" t="str">
        <f t="shared" si="1"/>
        <v>*</v>
      </c>
      <c r="E6" s="1" t="s">
        <v>170</v>
      </c>
      <c r="F6" s="1"/>
      <c r="G6" s="1"/>
      <c r="H6" t="s">
        <v>200</v>
      </c>
      <c r="I6" s="7"/>
      <c r="J6" s="37"/>
      <c r="K6" s="5" t="str">
        <f t="shared" si="2"/>
        <v/>
      </c>
    </row>
    <row r="7" spans="1:11" x14ac:dyDescent="0.35">
      <c r="A7">
        <v>1000005</v>
      </c>
      <c r="B7" t="s">
        <v>155</v>
      </c>
      <c r="C7" t="str">
        <f t="shared" si="0"/>
        <v>All</v>
      </c>
      <c r="D7" s="5" t="str">
        <f t="shared" si="1"/>
        <v>*</v>
      </c>
      <c r="E7" s="1" t="s">
        <v>171</v>
      </c>
      <c r="F7" s="1"/>
      <c r="G7" s="1"/>
      <c r="H7" t="s">
        <v>201</v>
      </c>
      <c r="I7" s="7"/>
      <c r="J7" s="37"/>
      <c r="K7" s="5" t="str">
        <f t="shared" si="2"/>
        <v/>
      </c>
    </row>
    <row r="8" spans="1:11" x14ac:dyDescent="0.35">
      <c r="A8">
        <v>1000006</v>
      </c>
      <c r="B8" t="s">
        <v>155</v>
      </c>
      <c r="C8" t="str">
        <f t="shared" si="0"/>
        <v>All</v>
      </c>
      <c r="D8" s="5" t="str">
        <f t="shared" si="1"/>
        <v>*</v>
      </c>
      <c r="E8" s="1" t="s">
        <v>172</v>
      </c>
      <c r="F8" s="1"/>
      <c r="G8" s="1"/>
      <c r="H8" t="s">
        <v>202</v>
      </c>
      <c r="I8" s="7"/>
      <c r="J8" s="37"/>
      <c r="K8" s="5" t="str">
        <f t="shared" si="2"/>
        <v/>
      </c>
    </row>
    <row r="9" spans="1:11" x14ac:dyDescent="0.35">
      <c r="A9">
        <v>1000007</v>
      </c>
      <c r="B9" t="s">
        <v>155</v>
      </c>
      <c r="C9" t="str">
        <f t="shared" si="0"/>
        <v>All</v>
      </c>
      <c r="D9" s="5" t="str">
        <f t="shared" si="1"/>
        <v>*</v>
      </c>
      <c r="E9" s="1" t="s">
        <v>173</v>
      </c>
      <c r="F9" s="1"/>
      <c r="G9" s="1"/>
      <c r="H9" t="s">
        <v>203</v>
      </c>
      <c r="I9" s="7"/>
      <c r="J9" s="37"/>
      <c r="K9" s="5" t="str">
        <f t="shared" si="2"/>
        <v/>
      </c>
    </row>
    <row r="10" spans="1:11" x14ac:dyDescent="0.35">
      <c r="A10">
        <v>1000008</v>
      </c>
      <c r="B10" t="s">
        <v>237</v>
      </c>
      <c r="C10" t="str">
        <f t="shared" si="0"/>
        <v>All</v>
      </c>
      <c r="D10" s="5" t="str">
        <f t="shared" si="1"/>
        <v>*</v>
      </c>
      <c r="E10" s="1" t="s">
        <v>174</v>
      </c>
      <c r="F10" s="1"/>
      <c r="G10" s="1"/>
      <c r="H10" t="s">
        <v>204</v>
      </c>
      <c r="I10" s="7"/>
      <c r="J10" s="37"/>
      <c r="K10" s="5" t="str">
        <f t="shared" si="2"/>
        <v/>
      </c>
    </row>
    <row r="11" spans="1:11" x14ac:dyDescent="0.35">
      <c r="A11">
        <v>1000009</v>
      </c>
      <c r="B11" t="s">
        <v>155</v>
      </c>
      <c r="C11" t="str">
        <f t="shared" si="0"/>
        <v>All</v>
      </c>
      <c r="D11" s="5" t="str">
        <f t="shared" si="1"/>
        <v>*</v>
      </c>
      <c r="E11" s="1" t="s">
        <v>175</v>
      </c>
      <c r="F11" s="1"/>
      <c r="G11" s="1"/>
      <c r="H11" t="s">
        <v>205</v>
      </c>
      <c r="I11" s="7"/>
      <c r="J11" s="37"/>
      <c r="K11" s="5" t="str">
        <f t="shared" si="2"/>
        <v/>
      </c>
    </row>
    <row r="12" spans="1:11" x14ac:dyDescent="0.35">
      <c r="A12">
        <v>1000010</v>
      </c>
      <c r="B12" t="s">
        <v>155</v>
      </c>
      <c r="C12" t="str">
        <f t="shared" si="0"/>
        <v>All</v>
      </c>
      <c r="D12" s="5" t="str">
        <f t="shared" si="1"/>
        <v>*</v>
      </c>
      <c r="E12" s="1" t="s">
        <v>176</v>
      </c>
      <c r="F12" s="1"/>
      <c r="G12" s="1"/>
      <c r="H12" t="s">
        <v>206</v>
      </c>
      <c r="I12" s="7"/>
      <c r="J12" s="37"/>
      <c r="K12" s="5" t="str">
        <f t="shared" si="2"/>
        <v/>
      </c>
    </row>
    <row r="13" spans="1:11" x14ac:dyDescent="0.35">
      <c r="A13">
        <v>1000011</v>
      </c>
      <c r="B13" t="s">
        <v>155</v>
      </c>
      <c r="C13" t="str">
        <f t="shared" si="0"/>
        <v>All</v>
      </c>
      <c r="D13" s="5" t="str">
        <f t="shared" si="1"/>
        <v>*</v>
      </c>
      <c r="E13" s="1" t="s">
        <v>177</v>
      </c>
      <c r="F13" s="1"/>
      <c r="G13" s="1"/>
      <c r="H13" t="s">
        <v>207</v>
      </c>
      <c r="I13" s="7"/>
      <c r="J13" s="37"/>
      <c r="K13" s="5" t="str">
        <f t="shared" si="2"/>
        <v/>
      </c>
    </row>
    <row r="14" spans="1:11" x14ac:dyDescent="0.35">
      <c r="A14">
        <v>1000012</v>
      </c>
      <c r="B14" t="s">
        <v>155</v>
      </c>
      <c r="C14" t="str">
        <f t="shared" si="0"/>
        <v>All</v>
      </c>
      <c r="D14" s="5" t="str">
        <f t="shared" si="1"/>
        <v>*</v>
      </c>
      <c r="E14" s="1" t="s">
        <v>178</v>
      </c>
      <c r="F14" s="1"/>
      <c r="G14" s="1"/>
      <c r="H14" t="s">
        <v>208</v>
      </c>
      <c r="I14" s="7"/>
      <c r="J14" s="37"/>
      <c r="K14" s="5" t="str">
        <f t="shared" si="2"/>
        <v/>
      </c>
    </row>
    <row r="15" spans="1:11" x14ac:dyDescent="0.35">
      <c r="A15">
        <v>1000013</v>
      </c>
      <c r="B15" t="s">
        <v>155</v>
      </c>
      <c r="C15" t="str">
        <f t="shared" si="0"/>
        <v>All</v>
      </c>
      <c r="D15" s="5" t="str">
        <f t="shared" si="1"/>
        <v>*</v>
      </c>
      <c r="E15" s="1" t="s">
        <v>179</v>
      </c>
      <c r="F15" s="1"/>
      <c r="G15" s="1"/>
      <c r="H15" t="s">
        <v>209</v>
      </c>
      <c r="I15" s="7"/>
      <c r="J15" s="37"/>
      <c r="K15" s="5" t="str">
        <f t="shared" si="2"/>
        <v/>
      </c>
    </row>
    <row r="16" spans="1:11" x14ac:dyDescent="0.35">
      <c r="A16">
        <v>1000014</v>
      </c>
      <c r="B16" t="s">
        <v>155</v>
      </c>
      <c r="C16" t="str">
        <f t="shared" si="0"/>
        <v>All</v>
      </c>
      <c r="D16" s="5" t="str">
        <f t="shared" si="1"/>
        <v>*</v>
      </c>
      <c r="E16" s="1" t="s">
        <v>180</v>
      </c>
      <c r="F16" s="1"/>
      <c r="G16" s="1"/>
      <c r="H16" t="s">
        <v>210</v>
      </c>
      <c r="I16" s="7"/>
      <c r="J16" s="37"/>
      <c r="K16" s="5" t="str">
        <f t="shared" si="2"/>
        <v/>
      </c>
    </row>
    <row r="17" spans="1:11" x14ac:dyDescent="0.35">
      <c r="A17">
        <v>1000015</v>
      </c>
      <c r="B17" t="s">
        <v>155</v>
      </c>
      <c r="C17" t="str">
        <f t="shared" si="0"/>
        <v>All</v>
      </c>
      <c r="D17" s="5" t="str">
        <f t="shared" si="1"/>
        <v>*</v>
      </c>
      <c r="E17" s="1" t="s">
        <v>181</v>
      </c>
      <c r="F17" s="1"/>
      <c r="G17" s="1"/>
      <c r="H17" t="s">
        <v>211</v>
      </c>
      <c r="I17" s="7"/>
      <c r="J17" s="37"/>
      <c r="K17" s="5" t="str">
        <f t="shared" si="2"/>
        <v/>
      </c>
    </row>
    <row r="18" spans="1:11" x14ac:dyDescent="0.35">
      <c r="A18">
        <v>1000016</v>
      </c>
      <c r="B18" t="s">
        <v>155</v>
      </c>
      <c r="C18" t="str">
        <f t="shared" si="0"/>
        <v>All</v>
      </c>
      <c r="D18" s="5" t="str">
        <f t="shared" si="1"/>
        <v>*</v>
      </c>
      <c r="E18" s="1" t="s">
        <v>182</v>
      </c>
      <c r="F18" s="1"/>
      <c r="G18" s="1"/>
      <c r="H18" t="s">
        <v>212</v>
      </c>
      <c r="I18" s="7"/>
      <c r="J18" s="37"/>
      <c r="K18" s="5" t="str">
        <f t="shared" si="2"/>
        <v/>
      </c>
    </row>
    <row r="19" spans="1:11" x14ac:dyDescent="0.35">
      <c r="A19">
        <v>1000017</v>
      </c>
      <c r="B19" t="s">
        <v>155</v>
      </c>
      <c r="C19" t="str">
        <f t="shared" si="0"/>
        <v>All</v>
      </c>
      <c r="D19" s="5" t="str">
        <f t="shared" si="1"/>
        <v>*</v>
      </c>
      <c r="E19" s="1" t="s">
        <v>183</v>
      </c>
      <c r="F19" s="1"/>
      <c r="G19" s="1"/>
      <c r="H19" t="s">
        <v>213</v>
      </c>
      <c r="I19" s="7"/>
      <c r="J19" s="37"/>
      <c r="K19" s="5" t="str">
        <f t="shared" si="2"/>
        <v/>
      </c>
    </row>
    <row r="20" spans="1:11" x14ac:dyDescent="0.35">
      <c r="A20">
        <v>1000018</v>
      </c>
      <c r="B20" t="s">
        <v>155</v>
      </c>
      <c r="C20" t="str">
        <f t="shared" si="0"/>
        <v>All</v>
      </c>
      <c r="D20" s="5" t="str">
        <f t="shared" si="1"/>
        <v>*</v>
      </c>
      <c r="E20" s="1" t="s">
        <v>184</v>
      </c>
      <c r="F20" s="1"/>
      <c r="G20" s="1"/>
      <c r="H20" t="s">
        <v>214</v>
      </c>
      <c r="I20" s="7"/>
      <c r="J20" s="37"/>
      <c r="K20" s="5" t="str">
        <f t="shared" si="2"/>
        <v/>
      </c>
    </row>
    <row r="21" spans="1:11" x14ac:dyDescent="0.35">
      <c r="A21">
        <v>1000019</v>
      </c>
      <c r="B21" t="s">
        <v>155</v>
      </c>
      <c r="C21" t="str">
        <f t="shared" si="0"/>
        <v>All</v>
      </c>
      <c r="D21" s="5" t="str">
        <f t="shared" si="1"/>
        <v>*</v>
      </c>
      <c r="E21" s="1" t="s">
        <v>185</v>
      </c>
      <c r="F21" s="1"/>
      <c r="G21" s="1"/>
      <c r="H21" t="s">
        <v>215</v>
      </c>
      <c r="I21" s="7"/>
      <c r="J21" s="37"/>
      <c r="K21" s="5" t="str">
        <f t="shared" si="2"/>
        <v/>
      </c>
    </row>
    <row r="22" spans="1:11" x14ac:dyDescent="0.35">
      <c r="A22">
        <v>1000020</v>
      </c>
      <c r="B22" t="s">
        <v>155</v>
      </c>
      <c r="C22" t="str">
        <f t="shared" si="0"/>
        <v>All</v>
      </c>
      <c r="D22" s="5" t="str">
        <f t="shared" si="1"/>
        <v>*</v>
      </c>
      <c r="E22" s="1" t="s">
        <v>186</v>
      </c>
      <c r="F22" s="1"/>
      <c r="G22" s="1"/>
      <c r="H22" t="s">
        <v>216</v>
      </c>
      <c r="I22" s="7"/>
      <c r="J22" s="37"/>
      <c r="K22" s="5" t="str">
        <f t="shared" si="2"/>
        <v/>
      </c>
    </row>
    <row r="23" spans="1:11" x14ac:dyDescent="0.35">
      <c r="A23">
        <v>1000021</v>
      </c>
      <c r="B23" t="s">
        <v>155</v>
      </c>
      <c r="C23" t="str">
        <f t="shared" si="0"/>
        <v>All</v>
      </c>
      <c r="D23" s="5" t="str">
        <f t="shared" si="1"/>
        <v>*</v>
      </c>
      <c r="E23" s="1" t="s">
        <v>187</v>
      </c>
      <c r="F23" s="1"/>
      <c r="G23" s="1"/>
      <c r="H23" t="s">
        <v>217</v>
      </c>
      <c r="I23" s="7"/>
      <c r="J23" s="37"/>
      <c r="K23" s="5" t="str">
        <f t="shared" si="2"/>
        <v/>
      </c>
    </row>
    <row r="24" spans="1:11" x14ac:dyDescent="0.35">
      <c r="A24">
        <v>1000022</v>
      </c>
      <c r="B24" t="s">
        <v>155</v>
      </c>
      <c r="C24" t="str">
        <f t="shared" si="0"/>
        <v>All</v>
      </c>
      <c r="D24" s="5" t="str">
        <f t="shared" si="1"/>
        <v>*</v>
      </c>
      <c r="E24" s="1" t="s">
        <v>188</v>
      </c>
      <c r="F24" s="1"/>
      <c r="G24" s="1"/>
      <c r="H24" t="s">
        <v>218</v>
      </c>
      <c r="I24" s="7"/>
      <c r="J24" s="37"/>
      <c r="K24" s="5" t="str">
        <f t="shared" si="2"/>
        <v/>
      </c>
    </row>
    <row r="25" spans="1:11" x14ac:dyDescent="0.35">
      <c r="A25">
        <v>1000023</v>
      </c>
      <c r="B25" t="s">
        <v>155</v>
      </c>
      <c r="C25" t="str">
        <f t="shared" si="0"/>
        <v>All</v>
      </c>
      <c r="D25" s="5" t="str">
        <f t="shared" si="1"/>
        <v>*</v>
      </c>
      <c r="E25" s="1" t="s">
        <v>189</v>
      </c>
      <c r="F25" s="1"/>
      <c r="G25" s="1"/>
      <c r="H25" t="s">
        <v>219</v>
      </c>
      <c r="I25" s="7"/>
      <c r="J25" s="37"/>
      <c r="K25" s="5" t="str">
        <f t="shared" si="2"/>
        <v/>
      </c>
    </row>
    <row r="26" spans="1:11" x14ac:dyDescent="0.35">
      <c r="A26">
        <v>1000024</v>
      </c>
      <c r="B26" t="s">
        <v>155</v>
      </c>
      <c r="C26" t="str">
        <f t="shared" si="0"/>
        <v>All</v>
      </c>
      <c r="D26" s="5" t="str">
        <f t="shared" si="1"/>
        <v>*</v>
      </c>
      <c r="E26" s="1" t="s">
        <v>190</v>
      </c>
      <c r="F26" s="1"/>
      <c r="G26" s="1"/>
      <c r="H26" t="s">
        <v>220</v>
      </c>
      <c r="I26" s="7"/>
      <c r="J26" s="37"/>
      <c r="K26" s="5" t="str">
        <f t="shared" si="2"/>
        <v/>
      </c>
    </row>
    <row r="27" spans="1:11" x14ac:dyDescent="0.35">
      <c r="A27">
        <v>1000025</v>
      </c>
      <c r="B27" t="s">
        <v>155</v>
      </c>
      <c r="C27" t="str">
        <f t="shared" si="0"/>
        <v>All</v>
      </c>
      <c r="D27" s="5" t="str">
        <f t="shared" si="1"/>
        <v>*</v>
      </c>
      <c r="E27" s="1" t="s">
        <v>191</v>
      </c>
      <c r="F27" s="1"/>
      <c r="G27" s="1"/>
      <c r="H27" t="s">
        <v>221</v>
      </c>
      <c r="I27" s="7"/>
      <c r="J27" s="37"/>
      <c r="K27" s="5" t="str">
        <f t="shared" si="2"/>
        <v/>
      </c>
    </row>
    <row r="28" spans="1:11" x14ac:dyDescent="0.35">
      <c r="A28">
        <v>1000026</v>
      </c>
      <c r="B28" t="s">
        <v>155</v>
      </c>
      <c r="C28" t="str">
        <f t="shared" si="0"/>
        <v>All</v>
      </c>
      <c r="D28" s="5" t="str">
        <f t="shared" si="1"/>
        <v>*</v>
      </c>
      <c r="E28" s="1" t="s">
        <v>192</v>
      </c>
      <c r="F28" s="1"/>
      <c r="G28" s="1"/>
      <c r="H28" t="s">
        <v>222</v>
      </c>
      <c r="I28" s="7"/>
      <c r="J28" s="37"/>
      <c r="K28" s="5" t="str">
        <f t="shared" si="2"/>
        <v/>
      </c>
    </row>
    <row r="29" spans="1:11" x14ac:dyDescent="0.35">
      <c r="A29">
        <v>1000027</v>
      </c>
      <c r="B29" t="s">
        <v>155</v>
      </c>
      <c r="C29" t="str">
        <f t="shared" si="0"/>
        <v>All</v>
      </c>
      <c r="D29" s="5" t="str">
        <f t="shared" si="1"/>
        <v>*</v>
      </c>
      <c r="E29" s="1" t="s">
        <v>193</v>
      </c>
      <c r="F29" s="1"/>
      <c r="G29" s="1"/>
      <c r="H29" t="s">
        <v>223</v>
      </c>
      <c r="I29" s="11"/>
      <c r="J29" s="37"/>
      <c r="K29" s="5" t="str">
        <f t="shared" si="2"/>
        <v/>
      </c>
    </row>
    <row r="30" spans="1:11" x14ac:dyDescent="0.35">
      <c r="A30">
        <v>1000028</v>
      </c>
      <c r="B30" t="s">
        <v>155</v>
      </c>
      <c r="C30" t="str">
        <f t="shared" si="0"/>
        <v>All</v>
      </c>
      <c r="D30" s="5" t="str">
        <f t="shared" si="1"/>
        <v>*</v>
      </c>
      <c r="E30" s="1" t="s">
        <v>194</v>
      </c>
      <c r="F30" s="1"/>
      <c r="G30" s="1"/>
      <c r="H30" t="s">
        <v>224</v>
      </c>
      <c r="I30" s="11"/>
      <c r="J30" s="37"/>
      <c r="K30" s="5" t="str">
        <f t="shared" si="2"/>
        <v/>
      </c>
    </row>
    <row r="31" spans="1:11" x14ac:dyDescent="0.35">
      <c r="A31">
        <v>1000029</v>
      </c>
      <c r="B31" t="s">
        <v>155</v>
      </c>
      <c r="C31" t="str">
        <f t="shared" si="0"/>
        <v>All</v>
      </c>
      <c r="D31" s="5" t="str">
        <f t="shared" si="1"/>
        <v>*</v>
      </c>
      <c r="E31" s="1" t="s">
        <v>195</v>
      </c>
      <c r="F31" s="1"/>
      <c r="G31" s="1"/>
      <c r="H31" t="s">
        <v>225</v>
      </c>
      <c r="I31" s="11"/>
      <c r="J31" s="37"/>
      <c r="K31" s="5" t="str">
        <f t="shared" si="2"/>
        <v/>
      </c>
    </row>
    <row r="32" spans="1:11" x14ac:dyDescent="0.35">
      <c r="A32">
        <v>1000030</v>
      </c>
      <c r="B32" t="s">
        <v>155</v>
      </c>
      <c r="C32" t="str">
        <f t="shared" si="0"/>
        <v>All</v>
      </c>
      <c r="D32" s="5" t="str">
        <f t="shared" si="1"/>
        <v>*</v>
      </c>
      <c r="E32" s="1" t="s">
        <v>196</v>
      </c>
      <c r="F32" s="1"/>
      <c r="G32" s="1"/>
      <c r="H32" t="s">
        <v>226</v>
      </c>
      <c r="I32" s="11"/>
      <c r="J32" s="37"/>
      <c r="K32" s="5" t="str">
        <f t="shared" si="2"/>
        <v/>
      </c>
    </row>
    <row r="33" spans="1:11" x14ac:dyDescent="0.35">
      <c r="C33" t="s">
        <v>230</v>
      </c>
      <c r="D33" s="5" t="str">
        <f t="shared" ref="D33:D45" si="3">IF(C33="All","*",IF(C33="","","?"))</f>
        <v>?</v>
      </c>
      <c r="H33" t="s">
        <v>246</v>
      </c>
      <c r="I33" s="9">
        <f ca="1">IF(I40="","",YEAR(TODAY())-YEAR(I40))</f>
        <v>62</v>
      </c>
      <c r="J33" s="37"/>
      <c r="K33" s="5" t="str">
        <f t="shared" si="2"/>
        <v/>
      </c>
    </row>
    <row r="34" spans="1:11" x14ac:dyDescent="0.35">
      <c r="A34">
        <v>1000031</v>
      </c>
      <c r="B34" t="s">
        <v>237</v>
      </c>
      <c r="C34" t="str">
        <f>IF(VLOOKUP(A34,GTags,5,FALSE)="G","All","Other")</f>
        <v>Other</v>
      </c>
      <c r="D34" s="5" t="str">
        <f>IF(C34="All","*",IF(C34="","","?"))</f>
        <v>?</v>
      </c>
      <c r="H34" t="s">
        <v>239</v>
      </c>
      <c r="I34" s="7" t="s">
        <v>248</v>
      </c>
      <c r="J34" s="37"/>
      <c r="K34" s="5" t="str">
        <f t="shared" si="2"/>
        <v/>
      </c>
    </row>
    <row r="35" spans="1:11" x14ac:dyDescent="0.35">
      <c r="A35">
        <v>1000034</v>
      </c>
      <c r="B35" t="s">
        <v>237</v>
      </c>
      <c r="C35" t="str">
        <f>IF(VLOOKUP(A35,GTags,5,FALSE)="G","All","Other")</f>
        <v>Other</v>
      </c>
      <c r="D35" s="5" t="str">
        <f>IF(C35="All","*",IF(C35="","","?"))</f>
        <v>?</v>
      </c>
      <c r="H35" t="s">
        <v>240</v>
      </c>
      <c r="I35" s="7" t="s">
        <v>249</v>
      </c>
      <c r="J35" s="37"/>
      <c r="K35" s="5" t="str">
        <f t="shared" si="2"/>
        <v/>
      </c>
    </row>
    <row r="36" spans="1:11" x14ac:dyDescent="0.35">
      <c r="A36">
        <v>1000065</v>
      </c>
      <c r="B36" t="s">
        <v>237</v>
      </c>
      <c r="C36" t="str">
        <f>IF(VLOOKUP(A36,GTags,5,FALSE)="G","All","Other")</f>
        <v>Other</v>
      </c>
      <c r="D36" s="5" t="str">
        <f>IF(C36="All","*",IF(C36="","","?"))</f>
        <v>?</v>
      </c>
      <c r="H36" t="s">
        <v>241</v>
      </c>
      <c r="I36" s="10" t="s">
        <v>250</v>
      </c>
      <c r="J36" s="37"/>
      <c r="K36" s="5" t="str">
        <f t="shared" si="2"/>
        <v/>
      </c>
    </row>
    <row r="37" spans="1:11" x14ac:dyDescent="0.35">
      <c r="A37">
        <v>1000036</v>
      </c>
      <c r="B37" t="s">
        <v>237</v>
      </c>
      <c r="C37" t="s">
        <v>230</v>
      </c>
      <c r="D37" s="5" t="str">
        <f t="shared" si="3"/>
        <v>?</v>
      </c>
      <c r="H37" t="s">
        <v>242</v>
      </c>
      <c r="I37" s="11"/>
      <c r="J37" s="37"/>
      <c r="K37" s="5" t="str">
        <f t="shared" si="2"/>
        <v/>
      </c>
    </row>
    <row r="38" spans="1:11" x14ac:dyDescent="0.35">
      <c r="A38">
        <v>1000066</v>
      </c>
      <c r="B38" t="s">
        <v>237</v>
      </c>
      <c r="C38" t="str">
        <f>IF(VLOOKUP(A38,GTags,5,FALSE)="G","All","Other")</f>
        <v>Other</v>
      </c>
      <c r="D38" s="5" t="str">
        <f>IF(C38="All","*",IF(C38="","","?"))</f>
        <v>?</v>
      </c>
      <c r="H38" t="s">
        <v>243</v>
      </c>
      <c r="I38" s="7"/>
      <c r="J38" s="37"/>
      <c r="K38" s="5" t="str">
        <f t="shared" si="2"/>
        <v/>
      </c>
    </row>
    <row r="39" spans="1:11" x14ac:dyDescent="0.35">
      <c r="A39">
        <v>1000067</v>
      </c>
      <c r="B39" t="s">
        <v>237</v>
      </c>
      <c r="C39" t="str">
        <f>IF(VLOOKUP(A39,GTags,5,FALSE)="G","All","Other")</f>
        <v>Other</v>
      </c>
      <c r="D39" s="5" t="str">
        <f>IF(C39="All","*",IF(C39="","","?"))</f>
        <v>?</v>
      </c>
      <c r="H39" t="s">
        <v>244</v>
      </c>
      <c r="I39" s="11"/>
      <c r="J39" s="37"/>
      <c r="K39" s="5" t="str">
        <f t="shared" si="2"/>
        <v/>
      </c>
    </row>
    <row r="40" spans="1:11" x14ac:dyDescent="0.35">
      <c r="A40">
        <v>1000040</v>
      </c>
      <c r="B40" t="s">
        <v>237</v>
      </c>
      <c r="C40" t="str">
        <f>IF(VLOOKUP(A40,GTags,5,FALSE)="G","All","Other")</f>
        <v>Other</v>
      </c>
      <c r="D40" s="5" t="str">
        <f t="shared" si="3"/>
        <v>?</v>
      </c>
      <c r="H40" t="s">
        <v>247</v>
      </c>
      <c r="I40" s="8">
        <v>20503</v>
      </c>
      <c r="J40" s="37"/>
      <c r="K40" s="5" t="str">
        <f t="shared" si="2"/>
        <v/>
      </c>
    </row>
    <row r="41" spans="1:11" x14ac:dyDescent="0.35">
      <c r="A41">
        <v>10</v>
      </c>
      <c r="B41" t="s">
        <v>237</v>
      </c>
      <c r="C41" t="s">
        <v>146</v>
      </c>
      <c r="D41" s="5" t="str">
        <f t="shared" si="3"/>
        <v>?</v>
      </c>
      <c r="H41" t="s">
        <v>251</v>
      </c>
      <c r="I41" s="7" t="s">
        <v>255</v>
      </c>
      <c r="J41" s="37"/>
      <c r="K41" s="5" t="str">
        <f t="shared" si="2"/>
        <v/>
      </c>
    </row>
    <row r="42" spans="1:11" x14ac:dyDescent="0.35">
      <c r="A42">
        <v>11</v>
      </c>
      <c r="B42" t="s">
        <v>237</v>
      </c>
      <c r="C42" t="s">
        <v>146</v>
      </c>
      <c r="D42" s="5" t="str">
        <f t="shared" si="3"/>
        <v>?</v>
      </c>
      <c r="H42" t="s">
        <v>252</v>
      </c>
      <c r="I42" s="7"/>
      <c r="J42" s="37"/>
      <c r="K42" s="5" t="str">
        <f t="shared" si="2"/>
        <v/>
      </c>
    </row>
    <row r="43" spans="1:11" x14ac:dyDescent="0.35">
      <c r="A43">
        <v>12</v>
      </c>
      <c r="B43" t="s">
        <v>237</v>
      </c>
      <c r="C43" t="s">
        <v>146</v>
      </c>
      <c r="D43" s="5" t="str">
        <f t="shared" si="3"/>
        <v>?</v>
      </c>
      <c r="H43" t="s">
        <v>253</v>
      </c>
      <c r="I43" s="7"/>
      <c r="J43" s="37"/>
      <c r="K43" s="5" t="str">
        <f t="shared" si="2"/>
        <v/>
      </c>
    </row>
    <row r="44" spans="1:11" x14ac:dyDescent="0.35">
      <c r="A44">
        <v>13</v>
      </c>
      <c r="B44" t="s">
        <v>237</v>
      </c>
      <c r="C44" t="s">
        <v>146</v>
      </c>
      <c r="D44" s="5" t="str">
        <f t="shared" si="3"/>
        <v>?</v>
      </c>
      <c r="H44" t="s">
        <v>254</v>
      </c>
      <c r="I44" s="10" t="s">
        <v>256</v>
      </c>
      <c r="J44" s="37"/>
      <c r="K44" s="5" t="str">
        <f t="shared" si="2"/>
        <v/>
      </c>
    </row>
    <row r="45" spans="1:11" x14ac:dyDescent="0.35">
      <c r="D45" s="5" t="str">
        <f t="shared" si="3"/>
        <v/>
      </c>
      <c r="I45" s="7"/>
      <c r="J45" s="37"/>
      <c r="K45" s="5" t="str">
        <f t="shared" si="2"/>
        <v/>
      </c>
    </row>
    <row r="46" spans="1:11" x14ac:dyDescent="0.35">
      <c r="D46" s="5" t="str">
        <f t="shared" ref="D46:D109" si="4">IF(C46="All","*",IF(C46="","","?"))</f>
        <v/>
      </c>
      <c r="I46" s="7"/>
      <c r="J46" s="37"/>
      <c r="K46" s="5" t="str">
        <f t="shared" si="2"/>
        <v/>
      </c>
    </row>
    <row r="47" spans="1:11" x14ac:dyDescent="0.35">
      <c r="D47" s="5" t="str">
        <f t="shared" si="4"/>
        <v/>
      </c>
      <c r="I47" s="7"/>
      <c r="J47" s="37"/>
      <c r="K47" s="5" t="str">
        <f t="shared" si="2"/>
        <v/>
      </c>
    </row>
    <row r="48" spans="1:11" x14ac:dyDescent="0.35">
      <c r="D48" s="5" t="str">
        <f t="shared" si="4"/>
        <v/>
      </c>
      <c r="I48" s="7"/>
      <c r="J48" s="37"/>
      <c r="K48" s="5" t="str">
        <f t="shared" si="2"/>
        <v/>
      </c>
    </row>
    <row r="49" spans="4:11" x14ac:dyDescent="0.35">
      <c r="D49" s="5" t="str">
        <f t="shared" si="4"/>
        <v/>
      </c>
      <c r="I49" s="7"/>
      <c r="J49" s="37"/>
      <c r="K49" s="5" t="str">
        <f t="shared" si="2"/>
        <v/>
      </c>
    </row>
    <row r="50" spans="4:11" x14ac:dyDescent="0.35">
      <c r="D50" s="5" t="str">
        <f t="shared" si="4"/>
        <v/>
      </c>
      <c r="I50" s="7"/>
      <c r="J50" s="37"/>
      <c r="K50" s="5" t="str">
        <f t="shared" si="2"/>
        <v/>
      </c>
    </row>
    <row r="51" spans="4:11" x14ac:dyDescent="0.35">
      <c r="D51" s="5" t="str">
        <f t="shared" si="4"/>
        <v/>
      </c>
      <c r="I51" s="7"/>
      <c r="J51" s="37"/>
      <c r="K51" s="5" t="str">
        <f t="shared" si="2"/>
        <v/>
      </c>
    </row>
    <row r="52" spans="4:11" x14ac:dyDescent="0.35">
      <c r="D52" s="5" t="str">
        <f t="shared" si="4"/>
        <v/>
      </c>
      <c r="I52" s="7"/>
      <c r="J52" s="37"/>
      <c r="K52" s="5" t="str">
        <f t="shared" si="2"/>
        <v/>
      </c>
    </row>
    <row r="53" spans="4:11" x14ac:dyDescent="0.35">
      <c r="D53" s="5" t="str">
        <f t="shared" si="4"/>
        <v/>
      </c>
      <c r="I53" s="7"/>
      <c r="J53" s="37"/>
      <c r="K53" s="5" t="str">
        <f t="shared" si="2"/>
        <v/>
      </c>
    </row>
    <row r="54" spans="4:11" x14ac:dyDescent="0.35">
      <c r="D54" s="5" t="str">
        <f t="shared" si="4"/>
        <v/>
      </c>
      <c r="I54" s="7"/>
      <c r="J54" s="37"/>
      <c r="K54" s="5" t="str">
        <f t="shared" si="2"/>
        <v/>
      </c>
    </row>
    <row r="55" spans="4:11" x14ac:dyDescent="0.35">
      <c r="D55" s="5" t="str">
        <f t="shared" si="4"/>
        <v/>
      </c>
      <c r="I55" s="7"/>
      <c r="J55" s="37"/>
      <c r="K55" s="5" t="str">
        <f t="shared" si="2"/>
        <v/>
      </c>
    </row>
    <row r="56" spans="4:11" x14ac:dyDescent="0.35">
      <c r="D56" s="5" t="str">
        <f t="shared" si="4"/>
        <v/>
      </c>
      <c r="I56" s="7"/>
      <c r="J56" s="37"/>
      <c r="K56" s="5" t="str">
        <f t="shared" si="2"/>
        <v/>
      </c>
    </row>
    <row r="57" spans="4:11" x14ac:dyDescent="0.35">
      <c r="D57" s="5" t="str">
        <f t="shared" si="4"/>
        <v/>
      </c>
      <c r="I57" s="7"/>
      <c r="J57" s="37"/>
      <c r="K57" s="5" t="str">
        <f t="shared" si="2"/>
        <v/>
      </c>
    </row>
    <row r="58" spans="4:11" x14ac:dyDescent="0.35">
      <c r="D58" s="5" t="str">
        <f t="shared" si="4"/>
        <v/>
      </c>
      <c r="I58" s="7"/>
      <c r="J58" s="37"/>
      <c r="K58" s="5" t="str">
        <f t="shared" si="2"/>
        <v/>
      </c>
    </row>
    <row r="59" spans="4:11" x14ac:dyDescent="0.35">
      <c r="D59" s="5" t="str">
        <f t="shared" si="4"/>
        <v/>
      </c>
      <c r="I59" s="7"/>
      <c r="J59" s="37"/>
      <c r="K59" s="5" t="str">
        <f t="shared" si="2"/>
        <v/>
      </c>
    </row>
    <row r="60" spans="4:11" x14ac:dyDescent="0.35">
      <c r="D60" s="5" t="str">
        <f t="shared" si="4"/>
        <v/>
      </c>
      <c r="I60" s="7"/>
      <c r="J60" s="37"/>
      <c r="K60" s="5" t="str">
        <f t="shared" si="2"/>
        <v/>
      </c>
    </row>
    <row r="61" spans="4:11" x14ac:dyDescent="0.35">
      <c r="D61" s="5" t="str">
        <f t="shared" si="4"/>
        <v/>
      </c>
      <c r="I61" s="7"/>
      <c r="J61" s="37"/>
      <c r="K61" s="5" t="str">
        <f t="shared" si="2"/>
        <v/>
      </c>
    </row>
    <row r="62" spans="4:11" x14ac:dyDescent="0.35">
      <c r="D62" s="5" t="str">
        <f t="shared" si="4"/>
        <v/>
      </c>
      <c r="I62" s="7"/>
      <c r="J62" s="37"/>
      <c r="K62" s="5" t="str">
        <f t="shared" si="2"/>
        <v/>
      </c>
    </row>
    <row r="63" spans="4:11" x14ac:dyDescent="0.35">
      <c r="D63" s="5" t="str">
        <f t="shared" si="4"/>
        <v/>
      </c>
      <c r="I63" s="7"/>
      <c r="J63" s="37"/>
      <c r="K63" s="5" t="str">
        <f t="shared" si="2"/>
        <v/>
      </c>
    </row>
    <row r="64" spans="4:11" x14ac:dyDescent="0.35">
      <c r="D64" s="5" t="str">
        <f t="shared" si="4"/>
        <v/>
      </c>
      <c r="I64" s="7"/>
      <c r="J64" s="37"/>
      <c r="K64" s="5" t="str">
        <f t="shared" si="2"/>
        <v/>
      </c>
    </row>
    <row r="65" spans="4:11" x14ac:dyDescent="0.35">
      <c r="D65" s="5" t="str">
        <f t="shared" si="4"/>
        <v/>
      </c>
      <c r="I65" s="7"/>
      <c r="J65" s="37"/>
      <c r="K65" s="5" t="str">
        <f t="shared" si="2"/>
        <v/>
      </c>
    </row>
    <row r="66" spans="4:11" x14ac:dyDescent="0.35">
      <c r="D66" s="5" t="str">
        <f t="shared" si="4"/>
        <v/>
      </c>
      <c r="I66" s="7"/>
      <c r="J66" s="37"/>
      <c r="K66" s="5" t="str">
        <f t="shared" si="2"/>
        <v/>
      </c>
    </row>
    <row r="67" spans="4:11" x14ac:dyDescent="0.35">
      <c r="D67" s="5" t="str">
        <f t="shared" si="4"/>
        <v/>
      </c>
      <c r="I67" s="7"/>
      <c r="J67" s="37"/>
      <c r="K67" s="5" t="str">
        <f t="shared" si="2"/>
        <v/>
      </c>
    </row>
    <row r="68" spans="4:11" x14ac:dyDescent="0.35">
      <c r="D68" s="5" t="str">
        <f t="shared" si="4"/>
        <v/>
      </c>
      <c r="I68" s="7"/>
      <c r="J68" s="37"/>
      <c r="K68" s="5" t="str">
        <f t="shared" ref="K68:K131" si="5">IF(J68="All","*",IF(J68="","","?"))</f>
        <v/>
      </c>
    </row>
    <row r="69" spans="4:11" x14ac:dyDescent="0.35">
      <c r="D69" s="5" t="str">
        <f t="shared" si="4"/>
        <v/>
      </c>
      <c r="I69" s="7"/>
      <c r="J69" s="37"/>
      <c r="K69" s="5" t="str">
        <f t="shared" si="5"/>
        <v/>
      </c>
    </row>
    <row r="70" spans="4:11" x14ac:dyDescent="0.35">
      <c r="D70" s="5" t="str">
        <f t="shared" si="4"/>
        <v/>
      </c>
      <c r="I70" s="7"/>
      <c r="J70" s="37"/>
      <c r="K70" s="5" t="str">
        <f t="shared" si="5"/>
        <v/>
      </c>
    </row>
    <row r="71" spans="4:11" x14ac:dyDescent="0.35">
      <c r="D71" s="5" t="str">
        <f t="shared" si="4"/>
        <v/>
      </c>
      <c r="I71" s="7"/>
      <c r="J71" s="37"/>
      <c r="K71" s="5" t="str">
        <f t="shared" si="5"/>
        <v/>
      </c>
    </row>
    <row r="72" spans="4:11" x14ac:dyDescent="0.35">
      <c r="D72" s="5" t="str">
        <f t="shared" si="4"/>
        <v/>
      </c>
      <c r="I72" s="7"/>
      <c r="J72" s="37"/>
      <c r="K72" s="5" t="str">
        <f t="shared" si="5"/>
        <v/>
      </c>
    </row>
    <row r="73" spans="4:11" x14ac:dyDescent="0.35">
      <c r="D73" s="5" t="str">
        <f t="shared" si="4"/>
        <v/>
      </c>
      <c r="I73" s="7"/>
      <c r="J73" s="37"/>
      <c r="K73" s="5" t="str">
        <f t="shared" si="5"/>
        <v/>
      </c>
    </row>
    <row r="74" spans="4:11" x14ac:dyDescent="0.35">
      <c r="D74" s="5" t="str">
        <f t="shared" si="4"/>
        <v/>
      </c>
      <c r="I74" s="7"/>
      <c r="J74" s="37"/>
      <c r="K74" s="5" t="str">
        <f t="shared" si="5"/>
        <v/>
      </c>
    </row>
    <row r="75" spans="4:11" x14ac:dyDescent="0.35">
      <c r="D75" s="5" t="str">
        <f t="shared" si="4"/>
        <v/>
      </c>
      <c r="I75" s="7"/>
      <c r="J75" s="37"/>
      <c r="K75" s="5" t="str">
        <f t="shared" si="5"/>
        <v/>
      </c>
    </row>
    <row r="76" spans="4:11" x14ac:dyDescent="0.35">
      <c r="D76" s="5" t="str">
        <f t="shared" si="4"/>
        <v/>
      </c>
      <c r="I76" s="7"/>
      <c r="J76" s="37"/>
      <c r="K76" s="5" t="str">
        <f t="shared" si="5"/>
        <v/>
      </c>
    </row>
    <row r="77" spans="4:11" x14ac:dyDescent="0.35">
      <c r="D77" s="5" t="str">
        <f t="shared" si="4"/>
        <v/>
      </c>
      <c r="I77" s="7"/>
      <c r="J77" s="37"/>
      <c r="K77" s="5" t="str">
        <f t="shared" si="5"/>
        <v/>
      </c>
    </row>
    <row r="78" spans="4:11" x14ac:dyDescent="0.35">
      <c r="D78" s="5" t="str">
        <f t="shared" si="4"/>
        <v/>
      </c>
      <c r="I78" s="7"/>
      <c r="J78" s="37"/>
      <c r="K78" s="5" t="str">
        <f t="shared" si="5"/>
        <v/>
      </c>
    </row>
    <row r="79" spans="4:11" x14ac:dyDescent="0.35">
      <c r="D79" s="5" t="str">
        <f t="shared" si="4"/>
        <v/>
      </c>
      <c r="I79" s="7"/>
      <c r="J79" s="37"/>
      <c r="K79" s="5" t="str">
        <f t="shared" si="5"/>
        <v/>
      </c>
    </row>
    <row r="80" spans="4:11" x14ac:dyDescent="0.35">
      <c r="D80" s="5" t="str">
        <f t="shared" si="4"/>
        <v/>
      </c>
      <c r="I80" s="7"/>
      <c r="J80" s="37"/>
      <c r="K80" s="5" t="str">
        <f t="shared" si="5"/>
        <v/>
      </c>
    </row>
    <row r="81" spans="4:11" x14ac:dyDescent="0.35">
      <c r="D81" s="5" t="str">
        <f t="shared" si="4"/>
        <v/>
      </c>
      <c r="I81" s="7"/>
      <c r="J81" s="37"/>
      <c r="K81" s="5" t="str">
        <f t="shared" si="5"/>
        <v/>
      </c>
    </row>
    <row r="82" spans="4:11" x14ac:dyDescent="0.35">
      <c r="D82" s="5" t="str">
        <f t="shared" si="4"/>
        <v/>
      </c>
      <c r="I82" s="7"/>
      <c r="J82" s="37"/>
      <c r="K82" s="5" t="str">
        <f t="shared" si="5"/>
        <v/>
      </c>
    </row>
    <row r="83" spans="4:11" x14ac:dyDescent="0.35">
      <c r="D83" s="5" t="str">
        <f t="shared" si="4"/>
        <v/>
      </c>
      <c r="I83" s="7"/>
      <c r="J83" s="37"/>
      <c r="K83" s="5" t="str">
        <f t="shared" si="5"/>
        <v/>
      </c>
    </row>
    <row r="84" spans="4:11" x14ac:dyDescent="0.35">
      <c r="D84" s="5" t="str">
        <f t="shared" si="4"/>
        <v/>
      </c>
      <c r="I84" s="7"/>
      <c r="J84" s="37"/>
      <c r="K84" s="5" t="str">
        <f t="shared" si="5"/>
        <v/>
      </c>
    </row>
    <row r="85" spans="4:11" x14ac:dyDescent="0.35">
      <c r="D85" s="5" t="str">
        <f t="shared" si="4"/>
        <v/>
      </c>
      <c r="I85" s="7"/>
      <c r="J85" s="37"/>
      <c r="K85" s="5" t="str">
        <f t="shared" si="5"/>
        <v/>
      </c>
    </row>
    <row r="86" spans="4:11" x14ac:dyDescent="0.35">
      <c r="D86" s="5" t="str">
        <f t="shared" si="4"/>
        <v/>
      </c>
      <c r="I86" s="7"/>
      <c r="J86" s="37"/>
      <c r="K86" s="5" t="str">
        <f t="shared" si="5"/>
        <v/>
      </c>
    </row>
    <row r="87" spans="4:11" x14ac:dyDescent="0.35">
      <c r="D87" s="5" t="str">
        <f t="shared" si="4"/>
        <v/>
      </c>
      <c r="I87" s="7"/>
      <c r="J87" s="37"/>
      <c r="K87" s="5" t="str">
        <f t="shared" si="5"/>
        <v/>
      </c>
    </row>
    <row r="88" spans="4:11" x14ac:dyDescent="0.35">
      <c r="D88" s="5" t="str">
        <f t="shared" si="4"/>
        <v/>
      </c>
      <c r="I88" s="7"/>
      <c r="J88" s="37"/>
      <c r="K88" s="5" t="str">
        <f t="shared" si="5"/>
        <v/>
      </c>
    </row>
    <row r="89" spans="4:11" x14ac:dyDescent="0.35">
      <c r="D89" s="5" t="str">
        <f t="shared" si="4"/>
        <v/>
      </c>
      <c r="I89" s="7"/>
      <c r="J89" s="37"/>
      <c r="K89" s="5" t="str">
        <f t="shared" si="5"/>
        <v/>
      </c>
    </row>
    <row r="90" spans="4:11" x14ac:dyDescent="0.35">
      <c r="D90" s="5" t="str">
        <f t="shared" si="4"/>
        <v/>
      </c>
      <c r="I90" s="7"/>
      <c r="J90" s="37"/>
      <c r="K90" s="5" t="str">
        <f t="shared" si="5"/>
        <v/>
      </c>
    </row>
    <row r="91" spans="4:11" x14ac:dyDescent="0.35">
      <c r="D91" s="5" t="str">
        <f t="shared" si="4"/>
        <v/>
      </c>
      <c r="I91" s="7"/>
      <c r="J91" s="37"/>
      <c r="K91" s="5" t="str">
        <f t="shared" si="5"/>
        <v/>
      </c>
    </row>
    <row r="92" spans="4:11" x14ac:dyDescent="0.35">
      <c r="D92" s="5" t="str">
        <f t="shared" si="4"/>
        <v/>
      </c>
      <c r="I92" s="7"/>
      <c r="J92" s="37"/>
      <c r="K92" s="5" t="str">
        <f t="shared" si="5"/>
        <v/>
      </c>
    </row>
    <row r="93" spans="4:11" x14ac:dyDescent="0.35">
      <c r="D93" s="5" t="str">
        <f t="shared" si="4"/>
        <v/>
      </c>
      <c r="I93" s="7"/>
      <c r="J93" s="37"/>
      <c r="K93" s="5" t="str">
        <f t="shared" si="5"/>
        <v/>
      </c>
    </row>
    <row r="94" spans="4:11" x14ac:dyDescent="0.35">
      <c r="D94" s="5" t="str">
        <f t="shared" si="4"/>
        <v/>
      </c>
      <c r="I94" s="7"/>
      <c r="J94" s="37"/>
      <c r="K94" s="5" t="str">
        <f t="shared" si="5"/>
        <v/>
      </c>
    </row>
    <row r="95" spans="4:11" x14ac:dyDescent="0.35">
      <c r="D95" s="5" t="str">
        <f t="shared" si="4"/>
        <v/>
      </c>
      <c r="I95" s="7"/>
      <c r="J95" s="37"/>
      <c r="K95" s="5" t="str">
        <f t="shared" si="5"/>
        <v/>
      </c>
    </row>
    <row r="96" spans="4:11" x14ac:dyDescent="0.35">
      <c r="D96" s="5" t="str">
        <f t="shared" si="4"/>
        <v/>
      </c>
      <c r="I96" s="7"/>
      <c r="J96" s="37"/>
      <c r="K96" s="5" t="str">
        <f t="shared" si="5"/>
        <v/>
      </c>
    </row>
    <row r="97" spans="4:11" x14ac:dyDescent="0.35">
      <c r="D97" s="5" t="str">
        <f t="shared" si="4"/>
        <v/>
      </c>
      <c r="I97" s="7"/>
      <c r="J97" s="37"/>
      <c r="K97" s="5" t="str">
        <f t="shared" si="5"/>
        <v/>
      </c>
    </row>
    <row r="98" spans="4:11" x14ac:dyDescent="0.35">
      <c r="D98" s="5" t="str">
        <f t="shared" si="4"/>
        <v/>
      </c>
      <c r="I98" s="7"/>
      <c r="J98" s="37"/>
      <c r="K98" s="5" t="str">
        <f t="shared" si="5"/>
        <v/>
      </c>
    </row>
    <row r="99" spans="4:11" x14ac:dyDescent="0.35">
      <c r="D99" s="5" t="str">
        <f t="shared" si="4"/>
        <v/>
      </c>
      <c r="I99" s="7"/>
      <c r="J99" s="37"/>
      <c r="K99" s="5" t="str">
        <f t="shared" si="5"/>
        <v/>
      </c>
    </row>
    <row r="100" spans="4:11" x14ac:dyDescent="0.35">
      <c r="D100" s="5" t="str">
        <f t="shared" si="4"/>
        <v/>
      </c>
      <c r="I100" s="7"/>
      <c r="J100" s="37"/>
      <c r="K100" s="5" t="str">
        <f t="shared" si="5"/>
        <v/>
      </c>
    </row>
    <row r="101" spans="4:11" x14ac:dyDescent="0.35">
      <c r="D101" s="5" t="str">
        <f t="shared" si="4"/>
        <v/>
      </c>
      <c r="I101" s="7"/>
      <c r="J101" s="37"/>
      <c r="K101" s="5" t="str">
        <f t="shared" si="5"/>
        <v/>
      </c>
    </row>
    <row r="102" spans="4:11" x14ac:dyDescent="0.35">
      <c r="D102" s="5" t="str">
        <f t="shared" si="4"/>
        <v/>
      </c>
      <c r="I102" s="7"/>
      <c r="J102" s="37"/>
      <c r="K102" s="5" t="str">
        <f t="shared" si="5"/>
        <v/>
      </c>
    </row>
    <row r="103" spans="4:11" x14ac:dyDescent="0.35">
      <c r="D103" s="5" t="str">
        <f t="shared" si="4"/>
        <v/>
      </c>
      <c r="I103" s="7"/>
      <c r="J103" s="37"/>
      <c r="K103" s="5" t="str">
        <f t="shared" si="5"/>
        <v/>
      </c>
    </row>
    <row r="104" spans="4:11" x14ac:dyDescent="0.35">
      <c r="D104" s="5" t="str">
        <f t="shared" si="4"/>
        <v/>
      </c>
      <c r="I104" s="7"/>
      <c r="J104" s="37"/>
      <c r="K104" s="5" t="str">
        <f t="shared" si="5"/>
        <v/>
      </c>
    </row>
    <row r="105" spans="4:11" x14ac:dyDescent="0.35">
      <c r="D105" s="5" t="str">
        <f t="shared" si="4"/>
        <v/>
      </c>
      <c r="I105" s="7"/>
      <c r="J105" s="37"/>
      <c r="K105" s="5" t="str">
        <f t="shared" si="5"/>
        <v/>
      </c>
    </row>
    <row r="106" spans="4:11" x14ac:dyDescent="0.35">
      <c r="D106" s="5" t="str">
        <f t="shared" si="4"/>
        <v/>
      </c>
      <c r="I106" s="7"/>
      <c r="J106" s="37"/>
      <c r="K106" s="5" t="str">
        <f t="shared" si="5"/>
        <v/>
      </c>
    </row>
    <row r="107" spans="4:11" x14ac:dyDescent="0.35">
      <c r="D107" s="5" t="str">
        <f t="shared" si="4"/>
        <v/>
      </c>
      <c r="I107" s="7"/>
      <c r="J107" s="37"/>
      <c r="K107" s="5" t="str">
        <f t="shared" si="5"/>
        <v/>
      </c>
    </row>
    <row r="108" spans="4:11" x14ac:dyDescent="0.35">
      <c r="D108" s="5" t="str">
        <f t="shared" si="4"/>
        <v/>
      </c>
      <c r="I108" s="7"/>
      <c r="J108" s="37"/>
      <c r="K108" s="5" t="str">
        <f t="shared" si="5"/>
        <v/>
      </c>
    </row>
    <row r="109" spans="4:11" x14ac:dyDescent="0.35">
      <c r="D109" s="5" t="str">
        <f t="shared" si="4"/>
        <v/>
      </c>
      <c r="I109" s="7"/>
      <c r="J109" s="37"/>
      <c r="K109" s="5" t="str">
        <f t="shared" si="5"/>
        <v/>
      </c>
    </row>
    <row r="110" spans="4:11" x14ac:dyDescent="0.35">
      <c r="D110" s="5" t="str">
        <f t="shared" ref="D110:D173" si="6">IF(C110="All","*",IF(C110="","","?"))</f>
        <v/>
      </c>
      <c r="I110" s="7"/>
      <c r="J110" s="37"/>
      <c r="K110" s="5" t="str">
        <f t="shared" si="5"/>
        <v/>
      </c>
    </row>
    <row r="111" spans="4:11" x14ac:dyDescent="0.35">
      <c r="D111" s="5" t="str">
        <f t="shared" si="6"/>
        <v/>
      </c>
      <c r="I111" s="7"/>
      <c r="J111" s="37"/>
      <c r="K111" s="5" t="str">
        <f t="shared" si="5"/>
        <v/>
      </c>
    </row>
    <row r="112" spans="4:11" x14ac:dyDescent="0.35">
      <c r="D112" s="5" t="str">
        <f t="shared" si="6"/>
        <v/>
      </c>
      <c r="I112" s="7"/>
      <c r="J112" s="37"/>
      <c r="K112" s="5" t="str">
        <f t="shared" si="5"/>
        <v/>
      </c>
    </row>
    <row r="113" spans="4:11" x14ac:dyDescent="0.35">
      <c r="D113" s="5" t="str">
        <f t="shared" si="6"/>
        <v/>
      </c>
      <c r="I113" s="7"/>
      <c r="J113" s="37"/>
      <c r="K113" s="5" t="str">
        <f t="shared" si="5"/>
        <v/>
      </c>
    </row>
    <row r="114" spans="4:11" x14ac:dyDescent="0.35">
      <c r="D114" s="5" t="str">
        <f t="shared" si="6"/>
        <v/>
      </c>
      <c r="I114" s="7"/>
      <c r="J114" s="37"/>
      <c r="K114" s="5" t="str">
        <f t="shared" si="5"/>
        <v/>
      </c>
    </row>
    <row r="115" spans="4:11" x14ac:dyDescent="0.35">
      <c r="D115" s="5" t="str">
        <f t="shared" si="6"/>
        <v/>
      </c>
      <c r="I115" s="7"/>
      <c r="J115" s="37"/>
      <c r="K115" s="5" t="str">
        <f t="shared" si="5"/>
        <v/>
      </c>
    </row>
    <row r="116" spans="4:11" x14ac:dyDescent="0.35">
      <c r="D116" s="5" t="str">
        <f t="shared" si="6"/>
        <v/>
      </c>
      <c r="I116" s="7"/>
      <c r="J116" s="37"/>
      <c r="K116" s="5" t="str">
        <f t="shared" si="5"/>
        <v/>
      </c>
    </row>
    <row r="117" spans="4:11" x14ac:dyDescent="0.35">
      <c r="D117" s="5" t="str">
        <f t="shared" si="6"/>
        <v/>
      </c>
      <c r="I117" s="7"/>
      <c r="J117" s="37"/>
      <c r="K117" s="5" t="str">
        <f t="shared" si="5"/>
        <v/>
      </c>
    </row>
    <row r="118" spans="4:11" x14ac:dyDescent="0.35">
      <c r="D118" s="5" t="str">
        <f t="shared" si="6"/>
        <v/>
      </c>
      <c r="I118" s="7"/>
      <c r="J118" s="37"/>
      <c r="K118" s="5" t="str">
        <f t="shared" si="5"/>
        <v/>
      </c>
    </row>
    <row r="119" spans="4:11" x14ac:dyDescent="0.35">
      <c r="D119" s="5" t="str">
        <f t="shared" si="6"/>
        <v/>
      </c>
      <c r="I119" s="7"/>
      <c r="J119" s="37"/>
      <c r="K119" s="5" t="str">
        <f t="shared" si="5"/>
        <v/>
      </c>
    </row>
    <row r="120" spans="4:11" x14ac:dyDescent="0.35">
      <c r="D120" s="5" t="str">
        <f t="shared" si="6"/>
        <v/>
      </c>
      <c r="I120" s="7"/>
      <c r="J120" s="37"/>
      <c r="K120" s="5" t="str">
        <f t="shared" si="5"/>
        <v/>
      </c>
    </row>
    <row r="121" spans="4:11" x14ac:dyDescent="0.35">
      <c r="D121" s="5" t="str">
        <f t="shared" si="6"/>
        <v/>
      </c>
      <c r="I121" s="7"/>
      <c r="J121" s="37"/>
      <c r="K121" s="5" t="str">
        <f t="shared" si="5"/>
        <v/>
      </c>
    </row>
    <row r="122" spans="4:11" x14ac:dyDescent="0.35">
      <c r="D122" s="5" t="str">
        <f t="shared" si="6"/>
        <v/>
      </c>
      <c r="I122" s="7"/>
      <c r="J122" s="37"/>
      <c r="K122" s="5" t="str">
        <f t="shared" si="5"/>
        <v/>
      </c>
    </row>
    <row r="123" spans="4:11" x14ac:dyDescent="0.35">
      <c r="D123" s="5" t="str">
        <f t="shared" si="6"/>
        <v/>
      </c>
      <c r="I123" s="7"/>
      <c r="J123" s="37"/>
      <c r="K123" s="5" t="str">
        <f t="shared" si="5"/>
        <v/>
      </c>
    </row>
    <row r="124" spans="4:11" x14ac:dyDescent="0.35">
      <c r="D124" s="5" t="str">
        <f t="shared" si="6"/>
        <v/>
      </c>
      <c r="I124" s="7"/>
      <c r="J124" s="37"/>
      <c r="K124" s="5" t="str">
        <f t="shared" si="5"/>
        <v/>
      </c>
    </row>
    <row r="125" spans="4:11" x14ac:dyDescent="0.35">
      <c r="D125" s="5" t="str">
        <f t="shared" si="6"/>
        <v/>
      </c>
      <c r="I125" s="7"/>
      <c r="J125" s="37"/>
      <c r="K125" s="5" t="str">
        <f t="shared" si="5"/>
        <v/>
      </c>
    </row>
    <row r="126" spans="4:11" x14ac:dyDescent="0.35">
      <c r="D126" s="5" t="str">
        <f t="shared" si="6"/>
        <v/>
      </c>
      <c r="I126" s="7"/>
      <c r="J126" s="37"/>
      <c r="K126" s="5" t="str">
        <f t="shared" si="5"/>
        <v/>
      </c>
    </row>
    <row r="127" spans="4:11" x14ac:dyDescent="0.35">
      <c r="D127" s="5" t="str">
        <f t="shared" si="6"/>
        <v/>
      </c>
      <c r="I127" s="7"/>
      <c r="J127" s="37"/>
      <c r="K127" s="5" t="str">
        <f t="shared" si="5"/>
        <v/>
      </c>
    </row>
    <row r="128" spans="4:11" x14ac:dyDescent="0.35">
      <c r="D128" s="5" t="str">
        <f t="shared" si="6"/>
        <v/>
      </c>
      <c r="I128" s="7"/>
      <c r="J128" s="37"/>
      <c r="K128" s="5" t="str">
        <f t="shared" si="5"/>
        <v/>
      </c>
    </row>
    <row r="129" spans="4:11" x14ac:dyDescent="0.35">
      <c r="D129" s="5" t="str">
        <f t="shared" si="6"/>
        <v/>
      </c>
      <c r="I129" s="7"/>
      <c r="J129" s="37"/>
      <c r="K129" s="5" t="str">
        <f t="shared" si="5"/>
        <v/>
      </c>
    </row>
    <row r="130" spans="4:11" x14ac:dyDescent="0.35">
      <c r="D130" s="5" t="str">
        <f t="shared" si="6"/>
        <v/>
      </c>
      <c r="I130" s="7"/>
      <c r="J130" s="37"/>
      <c r="K130" s="5" t="str">
        <f t="shared" si="5"/>
        <v/>
      </c>
    </row>
    <row r="131" spans="4:11" x14ac:dyDescent="0.35">
      <c r="D131" s="5" t="str">
        <f t="shared" si="6"/>
        <v/>
      </c>
      <c r="I131" s="7"/>
      <c r="J131" s="37"/>
      <c r="K131" s="5" t="str">
        <f t="shared" si="5"/>
        <v/>
      </c>
    </row>
    <row r="132" spans="4:11" x14ac:dyDescent="0.35">
      <c r="D132" s="5" t="str">
        <f t="shared" si="6"/>
        <v/>
      </c>
      <c r="I132" s="7"/>
      <c r="J132" s="37"/>
      <c r="K132" s="5" t="str">
        <f t="shared" ref="K132:K195" si="7">IF(J132="All","*",IF(J132="","","?"))</f>
        <v/>
      </c>
    </row>
    <row r="133" spans="4:11" x14ac:dyDescent="0.35">
      <c r="D133" s="5" t="str">
        <f t="shared" si="6"/>
        <v/>
      </c>
      <c r="I133" s="7"/>
      <c r="J133" s="37"/>
      <c r="K133" s="5" t="str">
        <f t="shared" si="7"/>
        <v/>
      </c>
    </row>
    <row r="134" spans="4:11" x14ac:dyDescent="0.35">
      <c r="D134" s="5" t="str">
        <f t="shared" si="6"/>
        <v/>
      </c>
      <c r="I134" s="7"/>
      <c r="J134" s="37"/>
      <c r="K134" s="5" t="str">
        <f t="shared" si="7"/>
        <v/>
      </c>
    </row>
    <row r="135" spans="4:11" x14ac:dyDescent="0.35">
      <c r="D135" s="5" t="str">
        <f t="shared" si="6"/>
        <v/>
      </c>
      <c r="I135" s="7"/>
      <c r="J135" s="37"/>
      <c r="K135" s="5" t="str">
        <f t="shared" si="7"/>
        <v/>
      </c>
    </row>
    <row r="136" spans="4:11" x14ac:dyDescent="0.35">
      <c r="D136" s="5" t="str">
        <f t="shared" si="6"/>
        <v/>
      </c>
      <c r="I136" s="7"/>
      <c r="J136" s="37"/>
      <c r="K136" s="5" t="str">
        <f t="shared" si="7"/>
        <v/>
      </c>
    </row>
    <row r="137" spans="4:11" x14ac:dyDescent="0.35">
      <c r="D137" s="5" t="str">
        <f t="shared" si="6"/>
        <v/>
      </c>
      <c r="I137" s="7"/>
      <c r="J137" s="37"/>
      <c r="K137" s="5" t="str">
        <f t="shared" si="7"/>
        <v/>
      </c>
    </row>
    <row r="138" spans="4:11" x14ac:dyDescent="0.35">
      <c r="D138" s="5" t="str">
        <f t="shared" si="6"/>
        <v/>
      </c>
      <c r="I138" s="7"/>
      <c r="J138" s="37"/>
      <c r="K138" s="5" t="str">
        <f t="shared" si="7"/>
        <v/>
      </c>
    </row>
    <row r="139" spans="4:11" x14ac:dyDescent="0.35">
      <c r="D139" s="5" t="str">
        <f t="shared" si="6"/>
        <v/>
      </c>
      <c r="I139" s="7"/>
      <c r="J139" s="37"/>
      <c r="K139" s="5" t="str">
        <f t="shared" si="7"/>
        <v/>
      </c>
    </row>
    <row r="140" spans="4:11" x14ac:dyDescent="0.35">
      <c r="D140" s="5" t="str">
        <f t="shared" si="6"/>
        <v/>
      </c>
      <c r="I140" s="7"/>
      <c r="J140" s="37"/>
      <c r="K140" s="5" t="str">
        <f t="shared" si="7"/>
        <v/>
      </c>
    </row>
    <row r="141" spans="4:11" x14ac:dyDescent="0.35">
      <c r="D141" s="5" t="str">
        <f t="shared" si="6"/>
        <v/>
      </c>
      <c r="I141" s="7"/>
      <c r="J141" s="37"/>
      <c r="K141" s="5" t="str">
        <f t="shared" si="7"/>
        <v/>
      </c>
    </row>
    <row r="142" spans="4:11" x14ac:dyDescent="0.35">
      <c r="D142" s="5" t="str">
        <f t="shared" si="6"/>
        <v/>
      </c>
      <c r="I142" s="7"/>
      <c r="J142" s="37"/>
      <c r="K142" s="5" t="str">
        <f t="shared" si="7"/>
        <v/>
      </c>
    </row>
    <row r="143" spans="4:11" x14ac:dyDescent="0.35">
      <c r="D143" s="5" t="str">
        <f t="shared" si="6"/>
        <v/>
      </c>
      <c r="I143" s="7"/>
      <c r="J143" s="37"/>
      <c r="K143" s="5" t="str">
        <f t="shared" si="7"/>
        <v/>
      </c>
    </row>
    <row r="144" spans="4:11" x14ac:dyDescent="0.35">
      <c r="D144" s="5" t="str">
        <f t="shared" si="6"/>
        <v/>
      </c>
      <c r="I144" s="7"/>
      <c r="J144" s="37"/>
      <c r="K144" s="5" t="str">
        <f t="shared" si="7"/>
        <v/>
      </c>
    </row>
    <row r="145" spans="4:11" x14ac:dyDescent="0.35">
      <c r="D145" s="5" t="str">
        <f t="shared" si="6"/>
        <v/>
      </c>
      <c r="I145" s="7"/>
      <c r="J145" s="37"/>
      <c r="K145" s="5" t="str">
        <f t="shared" si="7"/>
        <v/>
      </c>
    </row>
    <row r="146" spans="4:11" x14ac:dyDescent="0.35">
      <c r="D146" s="5" t="str">
        <f t="shared" si="6"/>
        <v/>
      </c>
      <c r="I146" s="7"/>
      <c r="J146" s="37"/>
      <c r="K146" s="5" t="str">
        <f t="shared" si="7"/>
        <v/>
      </c>
    </row>
    <row r="147" spans="4:11" x14ac:dyDescent="0.35">
      <c r="D147" s="5" t="str">
        <f t="shared" si="6"/>
        <v/>
      </c>
      <c r="I147" s="7"/>
      <c r="J147" s="37"/>
      <c r="K147" s="5" t="str">
        <f t="shared" si="7"/>
        <v/>
      </c>
    </row>
    <row r="148" spans="4:11" x14ac:dyDescent="0.35">
      <c r="D148" s="5" t="str">
        <f t="shared" si="6"/>
        <v/>
      </c>
      <c r="I148" s="7"/>
      <c r="J148" s="37"/>
      <c r="K148" s="5" t="str">
        <f t="shared" si="7"/>
        <v/>
      </c>
    </row>
    <row r="149" spans="4:11" x14ac:dyDescent="0.35">
      <c r="D149" s="5" t="str">
        <f t="shared" si="6"/>
        <v/>
      </c>
      <c r="I149" s="7"/>
      <c r="J149" s="37"/>
      <c r="K149" s="5" t="str">
        <f t="shared" si="7"/>
        <v/>
      </c>
    </row>
    <row r="150" spans="4:11" x14ac:dyDescent="0.35">
      <c r="D150" s="5" t="str">
        <f t="shared" si="6"/>
        <v/>
      </c>
      <c r="I150" s="7"/>
      <c r="J150" s="37"/>
      <c r="K150" s="5" t="str">
        <f t="shared" si="7"/>
        <v/>
      </c>
    </row>
    <row r="151" spans="4:11" x14ac:dyDescent="0.35">
      <c r="D151" s="5" t="str">
        <f t="shared" si="6"/>
        <v/>
      </c>
      <c r="I151" s="7"/>
      <c r="J151" s="37"/>
      <c r="K151" s="5" t="str">
        <f t="shared" si="7"/>
        <v/>
      </c>
    </row>
    <row r="152" spans="4:11" x14ac:dyDescent="0.35">
      <c r="D152" s="5" t="str">
        <f t="shared" si="6"/>
        <v/>
      </c>
      <c r="I152" s="7"/>
      <c r="J152" s="37"/>
      <c r="K152" s="5" t="str">
        <f t="shared" si="7"/>
        <v/>
      </c>
    </row>
    <row r="153" spans="4:11" x14ac:dyDescent="0.35">
      <c r="D153" s="5" t="str">
        <f t="shared" si="6"/>
        <v/>
      </c>
      <c r="I153" s="7"/>
      <c r="J153" s="37"/>
      <c r="K153" s="5" t="str">
        <f t="shared" si="7"/>
        <v/>
      </c>
    </row>
    <row r="154" spans="4:11" x14ac:dyDescent="0.35">
      <c r="D154" s="5" t="str">
        <f t="shared" si="6"/>
        <v/>
      </c>
      <c r="I154" s="7"/>
      <c r="J154" s="37"/>
      <c r="K154" s="5" t="str">
        <f t="shared" si="7"/>
        <v/>
      </c>
    </row>
    <row r="155" spans="4:11" x14ac:dyDescent="0.35">
      <c r="D155" s="5" t="str">
        <f t="shared" si="6"/>
        <v/>
      </c>
      <c r="I155" s="7"/>
      <c r="J155" s="37"/>
      <c r="K155" s="5" t="str">
        <f t="shared" si="7"/>
        <v/>
      </c>
    </row>
    <row r="156" spans="4:11" x14ac:dyDescent="0.35">
      <c r="D156" s="5" t="str">
        <f t="shared" si="6"/>
        <v/>
      </c>
      <c r="I156" s="7"/>
      <c r="J156" s="37"/>
      <c r="K156" s="5" t="str">
        <f t="shared" si="7"/>
        <v/>
      </c>
    </row>
    <row r="157" spans="4:11" x14ac:dyDescent="0.35">
      <c r="D157" s="5" t="str">
        <f t="shared" si="6"/>
        <v/>
      </c>
      <c r="I157" s="7"/>
      <c r="J157" s="37"/>
      <c r="K157" s="5" t="str">
        <f t="shared" si="7"/>
        <v/>
      </c>
    </row>
    <row r="158" spans="4:11" x14ac:dyDescent="0.35">
      <c r="D158" s="5" t="str">
        <f t="shared" si="6"/>
        <v/>
      </c>
      <c r="I158" s="7"/>
      <c r="J158" s="37"/>
      <c r="K158" s="5" t="str">
        <f t="shared" si="7"/>
        <v/>
      </c>
    </row>
    <row r="159" spans="4:11" x14ac:dyDescent="0.35">
      <c r="D159" s="5" t="str">
        <f t="shared" si="6"/>
        <v/>
      </c>
      <c r="I159" s="7"/>
      <c r="J159" s="37"/>
      <c r="K159" s="5" t="str">
        <f t="shared" si="7"/>
        <v/>
      </c>
    </row>
    <row r="160" spans="4:11" x14ac:dyDescent="0.35">
      <c r="D160" s="5" t="str">
        <f t="shared" si="6"/>
        <v/>
      </c>
      <c r="I160" s="7"/>
      <c r="J160" s="37"/>
      <c r="K160" s="5" t="str">
        <f t="shared" si="7"/>
        <v/>
      </c>
    </row>
    <row r="161" spans="4:11" x14ac:dyDescent="0.35">
      <c r="D161" s="5" t="str">
        <f t="shared" si="6"/>
        <v/>
      </c>
      <c r="I161" s="7"/>
      <c r="J161" s="37"/>
      <c r="K161" s="5" t="str">
        <f t="shared" si="7"/>
        <v/>
      </c>
    </row>
    <row r="162" spans="4:11" x14ac:dyDescent="0.35">
      <c r="D162" s="5" t="str">
        <f t="shared" si="6"/>
        <v/>
      </c>
      <c r="I162" s="7"/>
      <c r="J162" s="37"/>
      <c r="K162" s="5" t="str">
        <f t="shared" si="7"/>
        <v/>
      </c>
    </row>
    <row r="163" spans="4:11" x14ac:dyDescent="0.35">
      <c r="D163" s="5" t="str">
        <f t="shared" si="6"/>
        <v/>
      </c>
      <c r="I163" s="7"/>
      <c r="J163" s="37"/>
      <c r="K163" s="5" t="str">
        <f t="shared" si="7"/>
        <v/>
      </c>
    </row>
    <row r="164" spans="4:11" x14ac:dyDescent="0.35">
      <c r="D164" s="5" t="str">
        <f t="shared" si="6"/>
        <v/>
      </c>
      <c r="I164" s="7"/>
      <c r="J164" s="37"/>
      <c r="K164" s="5" t="str">
        <f t="shared" si="7"/>
        <v/>
      </c>
    </row>
    <row r="165" spans="4:11" x14ac:dyDescent="0.35">
      <c r="D165" s="5" t="str">
        <f t="shared" si="6"/>
        <v/>
      </c>
      <c r="I165" s="7"/>
      <c r="J165" s="37"/>
      <c r="K165" s="5" t="str">
        <f t="shared" si="7"/>
        <v/>
      </c>
    </row>
    <row r="166" spans="4:11" x14ac:dyDescent="0.35">
      <c r="D166" s="5" t="str">
        <f t="shared" si="6"/>
        <v/>
      </c>
      <c r="I166" s="7"/>
      <c r="J166" s="37"/>
      <c r="K166" s="5" t="str">
        <f t="shared" si="7"/>
        <v/>
      </c>
    </row>
    <row r="167" spans="4:11" x14ac:dyDescent="0.35">
      <c r="D167" s="5" t="str">
        <f t="shared" si="6"/>
        <v/>
      </c>
      <c r="I167" s="7"/>
      <c r="J167" s="37"/>
      <c r="K167" s="5" t="str">
        <f t="shared" si="7"/>
        <v/>
      </c>
    </row>
    <row r="168" spans="4:11" x14ac:dyDescent="0.35">
      <c r="D168" s="5" t="str">
        <f t="shared" si="6"/>
        <v/>
      </c>
      <c r="I168" s="7"/>
      <c r="J168" s="37"/>
      <c r="K168" s="5" t="str">
        <f t="shared" si="7"/>
        <v/>
      </c>
    </row>
    <row r="169" spans="4:11" x14ac:dyDescent="0.35">
      <c r="D169" s="5" t="str">
        <f t="shared" si="6"/>
        <v/>
      </c>
      <c r="I169" s="7"/>
      <c r="J169" s="37"/>
      <c r="K169" s="5" t="str">
        <f t="shared" si="7"/>
        <v/>
      </c>
    </row>
    <row r="170" spans="4:11" x14ac:dyDescent="0.35">
      <c r="D170" s="5" t="str">
        <f t="shared" si="6"/>
        <v/>
      </c>
      <c r="I170" s="7"/>
      <c r="J170" s="37"/>
      <c r="K170" s="5" t="str">
        <f t="shared" si="7"/>
        <v/>
      </c>
    </row>
    <row r="171" spans="4:11" x14ac:dyDescent="0.35">
      <c r="D171" s="5" t="str">
        <f t="shared" si="6"/>
        <v/>
      </c>
      <c r="I171" s="7"/>
      <c r="J171" s="37"/>
      <c r="K171" s="5" t="str">
        <f t="shared" si="7"/>
        <v/>
      </c>
    </row>
    <row r="172" spans="4:11" x14ac:dyDescent="0.35">
      <c r="D172" s="5" t="str">
        <f t="shared" si="6"/>
        <v/>
      </c>
      <c r="I172" s="7"/>
      <c r="J172" s="37"/>
      <c r="K172" s="5" t="str">
        <f t="shared" si="7"/>
        <v/>
      </c>
    </row>
    <row r="173" spans="4:11" x14ac:dyDescent="0.35">
      <c r="D173" s="5" t="str">
        <f t="shared" si="6"/>
        <v/>
      </c>
      <c r="I173" s="7"/>
      <c r="J173" s="37"/>
      <c r="K173" s="5" t="str">
        <f t="shared" si="7"/>
        <v/>
      </c>
    </row>
    <row r="174" spans="4:11" x14ac:dyDescent="0.35">
      <c r="D174" s="5" t="str">
        <f t="shared" ref="D174:D237" si="8">IF(C174="All","*",IF(C174="","","?"))</f>
        <v/>
      </c>
      <c r="I174" s="7"/>
      <c r="J174" s="37"/>
      <c r="K174" s="5" t="str">
        <f t="shared" si="7"/>
        <v/>
      </c>
    </row>
    <row r="175" spans="4:11" x14ac:dyDescent="0.35">
      <c r="D175" s="5" t="str">
        <f t="shared" si="8"/>
        <v/>
      </c>
      <c r="I175" s="7"/>
      <c r="J175" s="37"/>
      <c r="K175" s="5" t="str">
        <f t="shared" si="7"/>
        <v/>
      </c>
    </row>
    <row r="176" spans="4:11" x14ac:dyDescent="0.35">
      <c r="D176" s="5" t="str">
        <f t="shared" si="8"/>
        <v/>
      </c>
      <c r="I176" s="7"/>
      <c r="J176" s="37"/>
      <c r="K176" s="5" t="str">
        <f t="shared" si="7"/>
        <v/>
      </c>
    </row>
    <row r="177" spans="4:11" x14ac:dyDescent="0.35">
      <c r="D177" s="5" t="str">
        <f t="shared" si="8"/>
        <v/>
      </c>
      <c r="I177" s="7"/>
      <c r="J177" s="37"/>
      <c r="K177" s="5" t="str">
        <f t="shared" si="7"/>
        <v/>
      </c>
    </row>
    <row r="178" spans="4:11" x14ac:dyDescent="0.35">
      <c r="D178" s="5" t="str">
        <f t="shared" si="8"/>
        <v/>
      </c>
      <c r="I178" s="7"/>
      <c r="J178" s="37"/>
      <c r="K178" s="5" t="str">
        <f t="shared" si="7"/>
        <v/>
      </c>
    </row>
    <row r="179" spans="4:11" x14ac:dyDescent="0.35">
      <c r="D179" s="5" t="str">
        <f t="shared" si="8"/>
        <v/>
      </c>
      <c r="I179" s="7"/>
      <c r="J179" s="37"/>
      <c r="K179" s="5" t="str">
        <f t="shared" si="7"/>
        <v/>
      </c>
    </row>
    <row r="180" spans="4:11" x14ac:dyDescent="0.35">
      <c r="D180" s="5" t="str">
        <f t="shared" si="8"/>
        <v/>
      </c>
      <c r="I180" s="7"/>
      <c r="J180" s="37"/>
      <c r="K180" s="5" t="str">
        <f t="shared" si="7"/>
        <v/>
      </c>
    </row>
    <row r="181" spans="4:11" x14ac:dyDescent="0.35">
      <c r="D181" s="5" t="str">
        <f t="shared" si="8"/>
        <v/>
      </c>
      <c r="I181" s="7"/>
      <c r="J181" s="37"/>
      <c r="K181" s="5" t="str">
        <f t="shared" si="7"/>
        <v/>
      </c>
    </row>
    <row r="182" spans="4:11" x14ac:dyDescent="0.35">
      <c r="D182" s="5" t="str">
        <f t="shared" si="8"/>
        <v/>
      </c>
      <c r="I182" s="7"/>
      <c r="J182" s="37"/>
      <c r="K182" s="5" t="str">
        <f t="shared" si="7"/>
        <v/>
      </c>
    </row>
    <row r="183" spans="4:11" x14ac:dyDescent="0.35">
      <c r="D183" s="5" t="str">
        <f t="shared" si="8"/>
        <v/>
      </c>
      <c r="I183" s="7"/>
      <c r="J183" s="37"/>
      <c r="K183" s="5" t="str">
        <f t="shared" si="7"/>
        <v/>
      </c>
    </row>
    <row r="184" spans="4:11" x14ac:dyDescent="0.35">
      <c r="D184" s="5" t="str">
        <f t="shared" si="8"/>
        <v/>
      </c>
      <c r="I184" s="7"/>
      <c r="J184" s="37"/>
      <c r="K184" s="5" t="str">
        <f t="shared" si="7"/>
        <v/>
      </c>
    </row>
    <row r="185" spans="4:11" x14ac:dyDescent="0.35">
      <c r="D185" s="5" t="str">
        <f t="shared" si="8"/>
        <v/>
      </c>
      <c r="I185" s="7"/>
      <c r="J185" s="37"/>
      <c r="K185" s="5" t="str">
        <f t="shared" si="7"/>
        <v/>
      </c>
    </row>
    <row r="186" spans="4:11" x14ac:dyDescent="0.35">
      <c r="D186" s="5" t="str">
        <f t="shared" si="8"/>
        <v/>
      </c>
      <c r="I186" s="7"/>
      <c r="J186" s="37"/>
      <c r="K186" s="5" t="str">
        <f t="shared" si="7"/>
        <v/>
      </c>
    </row>
    <row r="187" spans="4:11" x14ac:dyDescent="0.35">
      <c r="D187" s="5" t="str">
        <f t="shared" si="8"/>
        <v/>
      </c>
      <c r="I187" s="7"/>
      <c r="J187" s="37"/>
      <c r="K187" s="5" t="str">
        <f t="shared" si="7"/>
        <v/>
      </c>
    </row>
    <row r="188" spans="4:11" x14ac:dyDescent="0.35">
      <c r="D188" s="5" t="str">
        <f t="shared" si="8"/>
        <v/>
      </c>
      <c r="I188" s="7"/>
      <c r="J188" s="37"/>
      <c r="K188" s="5" t="str">
        <f t="shared" si="7"/>
        <v/>
      </c>
    </row>
    <row r="189" spans="4:11" x14ac:dyDescent="0.35">
      <c r="D189" s="5" t="str">
        <f t="shared" si="8"/>
        <v/>
      </c>
      <c r="I189" s="7"/>
      <c r="J189" s="37"/>
      <c r="K189" s="5" t="str">
        <f t="shared" si="7"/>
        <v/>
      </c>
    </row>
    <row r="190" spans="4:11" x14ac:dyDescent="0.35">
      <c r="D190" s="5" t="str">
        <f t="shared" si="8"/>
        <v/>
      </c>
      <c r="I190" s="7"/>
      <c r="J190" s="37"/>
      <c r="K190" s="5" t="str">
        <f t="shared" si="7"/>
        <v/>
      </c>
    </row>
    <row r="191" spans="4:11" x14ac:dyDescent="0.35">
      <c r="D191" s="5" t="str">
        <f t="shared" si="8"/>
        <v/>
      </c>
      <c r="I191" s="7"/>
      <c r="J191" s="37"/>
      <c r="K191" s="5" t="str">
        <f t="shared" si="7"/>
        <v/>
      </c>
    </row>
    <row r="192" spans="4:11" x14ac:dyDescent="0.35">
      <c r="D192" s="5" t="str">
        <f t="shared" si="8"/>
        <v/>
      </c>
      <c r="I192" s="7"/>
      <c r="J192" s="37"/>
      <c r="K192" s="5" t="str">
        <f t="shared" si="7"/>
        <v/>
      </c>
    </row>
    <row r="193" spans="4:11" x14ac:dyDescent="0.35">
      <c r="D193" s="5" t="str">
        <f t="shared" si="8"/>
        <v/>
      </c>
      <c r="I193" s="7"/>
      <c r="J193" s="37"/>
      <c r="K193" s="5" t="str">
        <f t="shared" si="7"/>
        <v/>
      </c>
    </row>
    <row r="194" spans="4:11" x14ac:dyDescent="0.35">
      <c r="D194" s="5" t="str">
        <f t="shared" si="8"/>
        <v/>
      </c>
      <c r="I194" s="7"/>
      <c r="J194" s="37"/>
      <c r="K194" s="5" t="str">
        <f t="shared" si="7"/>
        <v/>
      </c>
    </row>
    <row r="195" spans="4:11" x14ac:dyDescent="0.35">
      <c r="D195" s="5" t="str">
        <f t="shared" si="8"/>
        <v/>
      </c>
      <c r="I195" s="7"/>
      <c r="J195" s="37"/>
      <c r="K195" s="5" t="str">
        <f t="shared" si="7"/>
        <v/>
      </c>
    </row>
    <row r="196" spans="4:11" x14ac:dyDescent="0.35">
      <c r="D196" s="5" t="str">
        <f t="shared" si="8"/>
        <v/>
      </c>
      <c r="I196" s="7"/>
      <c r="J196" s="37"/>
      <c r="K196" s="5" t="str">
        <f t="shared" ref="K196:K259" si="9">IF(J196="All","*",IF(J196="","","?"))</f>
        <v/>
      </c>
    </row>
    <row r="197" spans="4:11" x14ac:dyDescent="0.35">
      <c r="D197" s="5" t="str">
        <f t="shared" si="8"/>
        <v/>
      </c>
      <c r="I197" s="7"/>
      <c r="J197" s="37"/>
      <c r="K197" s="5" t="str">
        <f t="shared" si="9"/>
        <v/>
      </c>
    </row>
    <row r="198" spans="4:11" x14ac:dyDescent="0.35">
      <c r="D198" s="5" t="str">
        <f t="shared" si="8"/>
        <v/>
      </c>
      <c r="I198" s="7"/>
      <c r="J198" s="37"/>
      <c r="K198" s="5" t="str">
        <f t="shared" si="9"/>
        <v/>
      </c>
    </row>
    <row r="199" spans="4:11" x14ac:dyDescent="0.35">
      <c r="D199" s="5" t="str">
        <f t="shared" si="8"/>
        <v/>
      </c>
      <c r="I199" s="7"/>
      <c r="J199" s="37"/>
      <c r="K199" s="5" t="str">
        <f t="shared" si="9"/>
        <v/>
      </c>
    </row>
    <row r="200" spans="4:11" x14ac:dyDescent="0.35">
      <c r="D200" s="5" t="str">
        <f t="shared" si="8"/>
        <v/>
      </c>
      <c r="I200" s="7"/>
      <c r="J200" s="37"/>
      <c r="K200" s="5" t="str">
        <f t="shared" si="9"/>
        <v/>
      </c>
    </row>
    <row r="201" spans="4:11" x14ac:dyDescent="0.35">
      <c r="D201" s="5" t="str">
        <f t="shared" si="8"/>
        <v/>
      </c>
      <c r="I201" s="7"/>
      <c r="J201" s="37"/>
      <c r="K201" s="5" t="str">
        <f t="shared" si="9"/>
        <v/>
      </c>
    </row>
    <row r="202" spans="4:11" x14ac:dyDescent="0.35">
      <c r="D202" s="5" t="str">
        <f t="shared" si="8"/>
        <v/>
      </c>
      <c r="I202" s="7"/>
      <c r="J202" s="37"/>
      <c r="K202" s="5" t="str">
        <f t="shared" si="9"/>
        <v/>
      </c>
    </row>
    <row r="203" spans="4:11" x14ac:dyDescent="0.35">
      <c r="D203" s="5" t="str">
        <f t="shared" si="8"/>
        <v/>
      </c>
      <c r="I203" s="7"/>
      <c r="J203" s="37"/>
      <c r="K203" s="5" t="str">
        <f t="shared" si="9"/>
        <v/>
      </c>
    </row>
    <row r="204" spans="4:11" x14ac:dyDescent="0.35">
      <c r="D204" s="5" t="str">
        <f t="shared" si="8"/>
        <v/>
      </c>
      <c r="I204" s="7"/>
      <c r="J204" s="37"/>
      <c r="K204" s="5" t="str">
        <f t="shared" si="9"/>
        <v/>
      </c>
    </row>
    <row r="205" spans="4:11" x14ac:dyDescent="0.35">
      <c r="D205" s="5" t="str">
        <f t="shared" si="8"/>
        <v/>
      </c>
      <c r="I205" s="7"/>
      <c r="J205" s="37"/>
      <c r="K205" s="5" t="str">
        <f t="shared" si="9"/>
        <v/>
      </c>
    </row>
    <row r="206" spans="4:11" x14ac:dyDescent="0.35">
      <c r="D206" s="5" t="str">
        <f t="shared" si="8"/>
        <v/>
      </c>
      <c r="I206" s="7"/>
      <c r="J206" s="37"/>
      <c r="K206" s="5" t="str">
        <f t="shared" si="9"/>
        <v/>
      </c>
    </row>
    <row r="207" spans="4:11" x14ac:dyDescent="0.35">
      <c r="D207" s="5" t="str">
        <f t="shared" si="8"/>
        <v/>
      </c>
      <c r="I207" s="7"/>
      <c r="J207" s="37"/>
      <c r="K207" s="5" t="str">
        <f t="shared" si="9"/>
        <v/>
      </c>
    </row>
    <row r="208" spans="4:11" x14ac:dyDescent="0.35">
      <c r="D208" s="5" t="str">
        <f t="shared" si="8"/>
        <v/>
      </c>
      <c r="I208" s="7"/>
      <c r="J208" s="37"/>
      <c r="K208" s="5" t="str">
        <f t="shared" si="9"/>
        <v/>
      </c>
    </row>
    <row r="209" spans="4:11" x14ac:dyDescent="0.35">
      <c r="D209" s="5" t="str">
        <f t="shared" si="8"/>
        <v/>
      </c>
      <c r="I209" s="7"/>
      <c r="J209" s="37"/>
      <c r="K209" s="5" t="str">
        <f t="shared" si="9"/>
        <v/>
      </c>
    </row>
    <row r="210" spans="4:11" x14ac:dyDescent="0.35">
      <c r="D210" s="5" t="str">
        <f t="shared" si="8"/>
        <v/>
      </c>
      <c r="I210" s="7"/>
      <c r="J210" s="37"/>
      <c r="K210" s="5" t="str">
        <f t="shared" si="9"/>
        <v/>
      </c>
    </row>
    <row r="211" spans="4:11" x14ac:dyDescent="0.35">
      <c r="D211" s="5" t="str">
        <f t="shared" si="8"/>
        <v/>
      </c>
      <c r="I211" s="7"/>
      <c r="J211" s="37"/>
      <c r="K211" s="5" t="str">
        <f t="shared" si="9"/>
        <v/>
      </c>
    </row>
    <row r="212" spans="4:11" x14ac:dyDescent="0.35">
      <c r="D212" s="5" t="str">
        <f t="shared" si="8"/>
        <v/>
      </c>
      <c r="I212" s="7"/>
      <c r="J212" s="37"/>
      <c r="K212" s="5" t="str">
        <f t="shared" si="9"/>
        <v/>
      </c>
    </row>
    <row r="213" spans="4:11" x14ac:dyDescent="0.35">
      <c r="D213" s="5" t="str">
        <f t="shared" si="8"/>
        <v/>
      </c>
      <c r="I213" s="7"/>
      <c r="J213" s="37"/>
      <c r="K213" s="5" t="str">
        <f t="shared" si="9"/>
        <v/>
      </c>
    </row>
    <row r="214" spans="4:11" x14ac:dyDescent="0.35">
      <c r="D214" s="5" t="str">
        <f t="shared" si="8"/>
        <v/>
      </c>
      <c r="I214" s="7"/>
      <c r="J214" s="37"/>
      <c r="K214" s="5" t="str">
        <f t="shared" si="9"/>
        <v/>
      </c>
    </row>
    <row r="215" spans="4:11" x14ac:dyDescent="0.35">
      <c r="D215" s="5" t="str">
        <f t="shared" si="8"/>
        <v/>
      </c>
      <c r="I215" s="7"/>
      <c r="J215" s="37"/>
      <c r="K215" s="5" t="str">
        <f t="shared" si="9"/>
        <v/>
      </c>
    </row>
    <row r="216" spans="4:11" x14ac:dyDescent="0.35">
      <c r="D216" s="5" t="str">
        <f t="shared" si="8"/>
        <v/>
      </c>
      <c r="I216" s="7"/>
      <c r="J216" s="37"/>
      <c r="K216" s="5" t="str">
        <f t="shared" si="9"/>
        <v/>
      </c>
    </row>
    <row r="217" spans="4:11" x14ac:dyDescent="0.35">
      <c r="D217" s="5" t="str">
        <f t="shared" si="8"/>
        <v/>
      </c>
      <c r="I217" s="7"/>
      <c r="J217" s="37"/>
      <c r="K217" s="5" t="str">
        <f t="shared" si="9"/>
        <v/>
      </c>
    </row>
    <row r="218" spans="4:11" x14ac:dyDescent="0.35">
      <c r="D218" s="5" t="str">
        <f t="shared" si="8"/>
        <v/>
      </c>
      <c r="I218" s="7"/>
      <c r="J218" s="37"/>
      <c r="K218" s="5" t="str">
        <f t="shared" si="9"/>
        <v/>
      </c>
    </row>
    <row r="219" spans="4:11" x14ac:dyDescent="0.35">
      <c r="D219" s="5" t="str">
        <f t="shared" si="8"/>
        <v/>
      </c>
      <c r="I219" s="7"/>
      <c r="J219" s="37"/>
      <c r="K219" s="5" t="str">
        <f t="shared" si="9"/>
        <v/>
      </c>
    </row>
    <row r="220" spans="4:11" x14ac:dyDescent="0.35">
      <c r="D220" s="5" t="str">
        <f t="shared" si="8"/>
        <v/>
      </c>
      <c r="I220" s="7"/>
      <c r="J220" s="37"/>
      <c r="K220" s="5" t="str">
        <f t="shared" si="9"/>
        <v/>
      </c>
    </row>
    <row r="221" spans="4:11" x14ac:dyDescent="0.35">
      <c r="D221" s="5" t="str">
        <f t="shared" si="8"/>
        <v/>
      </c>
      <c r="I221" s="7"/>
      <c r="J221" s="37"/>
      <c r="K221" s="5" t="str">
        <f t="shared" si="9"/>
        <v/>
      </c>
    </row>
    <row r="222" spans="4:11" x14ac:dyDescent="0.35">
      <c r="D222" s="5" t="str">
        <f t="shared" si="8"/>
        <v/>
      </c>
      <c r="I222" s="7"/>
      <c r="J222" s="37"/>
      <c r="K222" s="5" t="str">
        <f t="shared" si="9"/>
        <v/>
      </c>
    </row>
    <row r="223" spans="4:11" x14ac:dyDescent="0.35">
      <c r="D223" s="5" t="str">
        <f t="shared" si="8"/>
        <v/>
      </c>
      <c r="I223" s="7"/>
      <c r="J223" s="37"/>
      <c r="K223" s="5" t="str">
        <f t="shared" si="9"/>
        <v/>
      </c>
    </row>
    <row r="224" spans="4:11" x14ac:dyDescent="0.35">
      <c r="D224" s="5" t="str">
        <f t="shared" si="8"/>
        <v/>
      </c>
      <c r="I224" s="7"/>
      <c r="J224" s="37"/>
      <c r="K224" s="5" t="str">
        <f t="shared" si="9"/>
        <v/>
      </c>
    </row>
    <row r="225" spans="4:11" x14ac:dyDescent="0.35">
      <c r="D225" s="5" t="str">
        <f t="shared" si="8"/>
        <v/>
      </c>
      <c r="I225" s="7"/>
      <c r="J225" s="37"/>
      <c r="K225" s="5" t="str">
        <f t="shared" si="9"/>
        <v/>
      </c>
    </row>
    <row r="226" spans="4:11" x14ac:dyDescent="0.35">
      <c r="D226" s="5" t="str">
        <f t="shared" si="8"/>
        <v/>
      </c>
      <c r="I226" s="7"/>
      <c r="J226" s="37"/>
      <c r="K226" s="5" t="str">
        <f t="shared" si="9"/>
        <v/>
      </c>
    </row>
    <row r="227" spans="4:11" x14ac:dyDescent="0.35">
      <c r="D227" s="5" t="str">
        <f t="shared" si="8"/>
        <v/>
      </c>
      <c r="I227" s="7"/>
      <c r="J227" s="37"/>
      <c r="K227" s="5" t="str">
        <f t="shared" si="9"/>
        <v/>
      </c>
    </row>
    <row r="228" spans="4:11" x14ac:dyDescent="0.35">
      <c r="D228" s="5" t="str">
        <f t="shared" si="8"/>
        <v/>
      </c>
      <c r="I228" s="7"/>
      <c r="J228" s="37"/>
      <c r="K228" s="5" t="str">
        <f t="shared" si="9"/>
        <v/>
      </c>
    </row>
    <row r="229" spans="4:11" x14ac:dyDescent="0.35">
      <c r="D229" s="5" t="str">
        <f t="shared" si="8"/>
        <v/>
      </c>
      <c r="I229" s="7"/>
      <c r="J229" s="37"/>
      <c r="K229" s="5" t="str">
        <f t="shared" si="9"/>
        <v/>
      </c>
    </row>
    <row r="230" spans="4:11" x14ac:dyDescent="0.35">
      <c r="D230" s="5" t="str">
        <f t="shared" si="8"/>
        <v/>
      </c>
      <c r="I230" s="7"/>
      <c r="J230" s="37"/>
      <c r="K230" s="5" t="str">
        <f t="shared" si="9"/>
        <v/>
      </c>
    </row>
    <row r="231" spans="4:11" x14ac:dyDescent="0.35">
      <c r="D231" s="5" t="str">
        <f t="shared" si="8"/>
        <v/>
      </c>
      <c r="I231" s="7"/>
      <c r="J231" s="37"/>
      <c r="K231" s="5" t="str">
        <f t="shared" si="9"/>
        <v/>
      </c>
    </row>
    <row r="232" spans="4:11" x14ac:dyDescent="0.35">
      <c r="D232" s="5" t="str">
        <f t="shared" si="8"/>
        <v/>
      </c>
      <c r="I232" s="7"/>
      <c r="J232" s="37"/>
      <c r="K232" s="5" t="str">
        <f t="shared" si="9"/>
        <v/>
      </c>
    </row>
    <row r="233" spans="4:11" x14ac:dyDescent="0.35">
      <c r="D233" s="5" t="str">
        <f t="shared" si="8"/>
        <v/>
      </c>
      <c r="I233" s="7"/>
      <c r="J233" s="37"/>
      <c r="K233" s="5" t="str">
        <f t="shared" si="9"/>
        <v/>
      </c>
    </row>
    <row r="234" spans="4:11" x14ac:dyDescent="0.35">
      <c r="D234" s="5" t="str">
        <f t="shared" si="8"/>
        <v/>
      </c>
      <c r="I234" s="7"/>
      <c r="J234" s="37"/>
      <c r="K234" s="5" t="str">
        <f t="shared" si="9"/>
        <v/>
      </c>
    </row>
    <row r="235" spans="4:11" x14ac:dyDescent="0.35">
      <c r="D235" s="5" t="str">
        <f t="shared" si="8"/>
        <v/>
      </c>
      <c r="I235" s="7"/>
      <c r="J235" s="37"/>
      <c r="K235" s="5" t="str">
        <f t="shared" si="9"/>
        <v/>
      </c>
    </row>
    <row r="236" spans="4:11" x14ac:dyDescent="0.35">
      <c r="D236" s="5" t="str">
        <f t="shared" si="8"/>
        <v/>
      </c>
      <c r="I236" s="7"/>
      <c r="J236" s="37"/>
      <c r="K236" s="5" t="str">
        <f t="shared" si="9"/>
        <v/>
      </c>
    </row>
    <row r="237" spans="4:11" x14ac:dyDescent="0.35">
      <c r="D237" s="5" t="str">
        <f t="shared" si="8"/>
        <v/>
      </c>
      <c r="I237" s="7"/>
      <c r="J237" s="37"/>
      <c r="K237" s="5" t="str">
        <f t="shared" si="9"/>
        <v/>
      </c>
    </row>
    <row r="238" spans="4:11" x14ac:dyDescent="0.35">
      <c r="D238" s="5" t="str">
        <f t="shared" ref="D238:D301" si="10">IF(C238="All","*",IF(C238="","","?"))</f>
        <v/>
      </c>
      <c r="I238" s="7"/>
      <c r="J238" s="37"/>
      <c r="K238" s="5" t="str">
        <f t="shared" si="9"/>
        <v/>
      </c>
    </row>
    <row r="239" spans="4:11" x14ac:dyDescent="0.35">
      <c r="D239" s="5" t="str">
        <f t="shared" si="10"/>
        <v/>
      </c>
      <c r="I239" s="7"/>
      <c r="J239" s="37"/>
      <c r="K239" s="5" t="str">
        <f t="shared" si="9"/>
        <v/>
      </c>
    </row>
    <row r="240" spans="4:11" x14ac:dyDescent="0.35">
      <c r="D240" s="5" t="str">
        <f t="shared" si="10"/>
        <v/>
      </c>
      <c r="I240" s="7"/>
      <c r="J240" s="37"/>
      <c r="K240" s="5" t="str">
        <f t="shared" si="9"/>
        <v/>
      </c>
    </row>
    <row r="241" spans="4:11" x14ac:dyDescent="0.35">
      <c r="D241" s="5" t="str">
        <f t="shared" si="10"/>
        <v/>
      </c>
      <c r="I241" s="7"/>
      <c r="J241" s="37"/>
      <c r="K241" s="5" t="str">
        <f t="shared" si="9"/>
        <v/>
      </c>
    </row>
    <row r="242" spans="4:11" x14ac:dyDescent="0.35">
      <c r="D242" s="5" t="str">
        <f t="shared" si="10"/>
        <v/>
      </c>
      <c r="I242" s="7"/>
      <c r="J242" s="37"/>
      <c r="K242" s="5" t="str">
        <f t="shared" si="9"/>
        <v/>
      </c>
    </row>
    <row r="243" spans="4:11" x14ac:dyDescent="0.35">
      <c r="D243" s="5" t="str">
        <f t="shared" si="10"/>
        <v/>
      </c>
      <c r="I243" s="7"/>
      <c r="J243" s="37"/>
      <c r="K243" s="5" t="str">
        <f t="shared" si="9"/>
        <v/>
      </c>
    </row>
    <row r="244" spans="4:11" x14ac:dyDescent="0.35">
      <c r="D244" s="5" t="str">
        <f t="shared" si="10"/>
        <v/>
      </c>
      <c r="I244" s="7"/>
      <c r="J244" s="37"/>
      <c r="K244" s="5" t="str">
        <f t="shared" si="9"/>
        <v/>
      </c>
    </row>
    <row r="245" spans="4:11" x14ac:dyDescent="0.35">
      <c r="D245" s="5" t="str">
        <f t="shared" si="10"/>
        <v/>
      </c>
      <c r="I245" s="7"/>
      <c r="J245" s="37"/>
      <c r="K245" s="5" t="str">
        <f t="shared" si="9"/>
        <v/>
      </c>
    </row>
    <row r="246" spans="4:11" x14ac:dyDescent="0.35">
      <c r="D246" s="5" t="str">
        <f t="shared" si="10"/>
        <v/>
      </c>
      <c r="I246" s="7"/>
      <c r="J246" s="37"/>
      <c r="K246" s="5" t="str">
        <f t="shared" si="9"/>
        <v/>
      </c>
    </row>
    <row r="247" spans="4:11" x14ac:dyDescent="0.35">
      <c r="D247" s="5" t="str">
        <f t="shared" si="10"/>
        <v/>
      </c>
      <c r="I247" s="7"/>
      <c r="J247" s="37"/>
      <c r="K247" s="5" t="str">
        <f t="shared" si="9"/>
        <v/>
      </c>
    </row>
    <row r="248" spans="4:11" x14ac:dyDescent="0.35">
      <c r="D248" s="5" t="str">
        <f t="shared" si="10"/>
        <v/>
      </c>
      <c r="I248" s="7"/>
      <c r="J248" s="37"/>
      <c r="K248" s="5" t="str">
        <f t="shared" si="9"/>
        <v/>
      </c>
    </row>
    <row r="249" spans="4:11" x14ac:dyDescent="0.35">
      <c r="D249" s="5" t="str">
        <f t="shared" si="10"/>
        <v/>
      </c>
      <c r="I249" s="7"/>
      <c r="J249" s="37"/>
      <c r="K249" s="5" t="str">
        <f t="shared" si="9"/>
        <v/>
      </c>
    </row>
    <row r="250" spans="4:11" x14ac:dyDescent="0.35">
      <c r="D250" s="5" t="str">
        <f t="shared" si="10"/>
        <v/>
      </c>
      <c r="I250" s="7"/>
      <c r="J250" s="37"/>
      <c r="K250" s="5" t="str">
        <f t="shared" si="9"/>
        <v/>
      </c>
    </row>
    <row r="251" spans="4:11" x14ac:dyDescent="0.35">
      <c r="D251" s="5" t="str">
        <f t="shared" si="10"/>
        <v/>
      </c>
      <c r="I251" s="7"/>
      <c r="J251" s="37"/>
      <c r="K251" s="5" t="str">
        <f t="shared" si="9"/>
        <v/>
      </c>
    </row>
    <row r="252" spans="4:11" x14ac:dyDescent="0.35">
      <c r="D252" s="5" t="str">
        <f t="shared" si="10"/>
        <v/>
      </c>
      <c r="I252" s="7"/>
      <c r="J252" s="37"/>
      <c r="K252" s="5" t="str">
        <f t="shared" si="9"/>
        <v/>
      </c>
    </row>
    <row r="253" spans="4:11" x14ac:dyDescent="0.35">
      <c r="D253" s="5" t="str">
        <f t="shared" si="10"/>
        <v/>
      </c>
      <c r="I253" s="7"/>
      <c r="J253" s="37"/>
      <c r="K253" s="5" t="str">
        <f t="shared" si="9"/>
        <v/>
      </c>
    </row>
    <row r="254" spans="4:11" x14ac:dyDescent="0.35">
      <c r="D254" s="5" t="str">
        <f t="shared" si="10"/>
        <v/>
      </c>
      <c r="I254" s="7"/>
      <c r="J254" s="37"/>
      <c r="K254" s="5" t="str">
        <f t="shared" si="9"/>
        <v/>
      </c>
    </row>
    <row r="255" spans="4:11" x14ac:dyDescent="0.35">
      <c r="D255" s="5" t="str">
        <f t="shared" si="10"/>
        <v/>
      </c>
      <c r="I255" s="7"/>
      <c r="J255" s="37"/>
      <c r="K255" s="5" t="str">
        <f t="shared" si="9"/>
        <v/>
      </c>
    </row>
    <row r="256" spans="4:11" x14ac:dyDescent="0.35">
      <c r="D256" s="5" t="str">
        <f t="shared" si="10"/>
        <v/>
      </c>
      <c r="I256" s="7"/>
      <c r="J256" s="37"/>
      <c r="K256" s="5" t="str">
        <f t="shared" si="9"/>
        <v/>
      </c>
    </row>
    <row r="257" spans="4:11" x14ac:dyDescent="0.35">
      <c r="D257" s="5" t="str">
        <f t="shared" si="10"/>
        <v/>
      </c>
      <c r="I257" s="7"/>
      <c r="J257" s="37"/>
      <c r="K257" s="5" t="str">
        <f t="shared" si="9"/>
        <v/>
      </c>
    </row>
    <row r="258" spans="4:11" x14ac:dyDescent="0.35">
      <c r="D258" s="5" t="str">
        <f t="shared" si="10"/>
        <v/>
      </c>
      <c r="I258" s="7"/>
      <c r="J258" s="37"/>
      <c r="K258" s="5" t="str">
        <f t="shared" si="9"/>
        <v/>
      </c>
    </row>
    <row r="259" spans="4:11" x14ac:dyDescent="0.35">
      <c r="D259" s="5" t="str">
        <f t="shared" si="10"/>
        <v/>
      </c>
      <c r="I259" s="7"/>
      <c r="J259" s="37"/>
      <c r="K259" s="5" t="str">
        <f t="shared" si="9"/>
        <v/>
      </c>
    </row>
    <row r="260" spans="4:11" x14ac:dyDescent="0.35">
      <c r="D260" s="5" t="str">
        <f t="shared" si="10"/>
        <v/>
      </c>
      <c r="I260" s="7"/>
      <c r="J260" s="37"/>
      <c r="K260" s="5" t="str">
        <f t="shared" ref="K260:K323" si="11">IF(J260="All","*",IF(J260="","","?"))</f>
        <v/>
      </c>
    </row>
    <row r="261" spans="4:11" x14ac:dyDescent="0.35">
      <c r="D261" s="5" t="str">
        <f t="shared" si="10"/>
        <v/>
      </c>
      <c r="I261" s="7"/>
      <c r="J261" s="37"/>
      <c r="K261" s="5" t="str">
        <f t="shared" si="11"/>
        <v/>
      </c>
    </row>
    <row r="262" spans="4:11" x14ac:dyDescent="0.35">
      <c r="D262" s="5" t="str">
        <f t="shared" si="10"/>
        <v/>
      </c>
      <c r="I262" s="7"/>
      <c r="J262" s="37"/>
      <c r="K262" s="5" t="str">
        <f t="shared" si="11"/>
        <v/>
      </c>
    </row>
    <row r="263" spans="4:11" x14ac:dyDescent="0.35">
      <c r="D263" s="5" t="str">
        <f t="shared" si="10"/>
        <v/>
      </c>
      <c r="I263" s="7"/>
      <c r="J263" s="37"/>
      <c r="K263" s="5" t="str">
        <f t="shared" si="11"/>
        <v/>
      </c>
    </row>
    <row r="264" spans="4:11" x14ac:dyDescent="0.35">
      <c r="D264" s="5" t="str">
        <f t="shared" si="10"/>
        <v/>
      </c>
      <c r="I264" s="7"/>
      <c r="J264" s="37"/>
      <c r="K264" s="5" t="str">
        <f t="shared" si="11"/>
        <v/>
      </c>
    </row>
    <row r="265" spans="4:11" x14ac:dyDescent="0.35">
      <c r="D265" s="5" t="str">
        <f t="shared" si="10"/>
        <v/>
      </c>
      <c r="I265" s="7"/>
      <c r="J265" s="37"/>
      <c r="K265" s="5" t="str">
        <f t="shared" si="11"/>
        <v/>
      </c>
    </row>
    <row r="266" spans="4:11" x14ac:dyDescent="0.35">
      <c r="D266" s="5" t="str">
        <f t="shared" si="10"/>
        <v/>
      </c>
      <c r="I266" s="7"/>
      <c r="J266" s="37"/>
      <c r="K266" s="5" t="str">
        <f t="shared" si="11"/>
        <v/>
      </c>
    </row>
    <row r="267" spans="4:11" x14ac:dyDescent="0.35">
      <c r="D267" s="5" t="str">
        <f t="shared" si="10"/>
        <v/>
      </c>
      <c r="I267" s="7"/>
      <c r="J267" s="37"/>
      <c r="K267" s="5" t="str">
        <f t="shared" si="11"/>
        <v/>
      </c>
    </row>
    <row r="268" spans="4:11" x14ac:dyDescent="0.35">
      <c r="D268" s="5" t="str">
        <f t="shared" si="10"/>
        <v/>
      </c>
      <c r="I268" s="7"/>
      <c r="J268" s="37"/>
      <c r="K268" s="5" t="str">
        <f t="shared" si="11"/>
        <v/>
      </c>
    </row>
    <row r="269" spans="4:11" x14ac:dyDescent="0.35">
      <c r="D269" s="5" t="str">
        <f t="shared" si="10"/>
        <v/>
      </c>
      <c r="I269" s="7"/>
      <c r="J269" s="37"/>
      <c r="K269" s="5" t="str">
        <f t="shared" si="11"/>
        <v/>
      </c>
    </row>
    <row r="270" spans="4:11" x14ac:dyDescent="0.35">
      <c r="D270" s="5" t="str">
        <f t="shared" si="10"/>
        <v/>
      </c>
      <c r="I270" s="7"/>
      <c r="J270" s="37"/>
      <c r="K270" s="5" t="str">
        <f t="shared" si="11"/>
        <v/>
      </c>
    </row>
    <row r="271" spans="4:11" x14ac:dyDescent="0.35">
      <c r="D271" s="5" t="str">
        <f t="shared" si="10"/>
        <v/>
      </c>
      <c r="I271" s="7"/>
      <c r="J271" s="37"/>
      <c r="K271" s="5" t="str">
        <f t="shared" si="11"/>
        <v/>
      </c>
    </row>
    <row r="272" spans="4:11" x14ac:dyDescent="0.35">
      <c r="D272" s="5" t="str">
        <f t="shared" si="10"/>
        <v/>
      </c>
      <c r="I272" s="7"/>
      <c r="J272" s="37"/>
      <c r="K272" s="5" t="str">
        <f t="shared" si="11"/>
        <v/>
      </c>
    </row>
    <row r="273" spans="4:11" x14ac:dyDescent="0.35">
      <c r="D273" s="5" t="str">
        <f t="shared" si="10"/>
        <v/>
      </c>
      <c r="I273" s="7"/>
      <c r="J273" s="37"/>
      <c r="K273" s="5" t="str">
        <f t="shared" si="11"/>
        <v/>
      </c>
    </row>
    <row r="274" spans="4:11" x14ac:dyDescent="0.35">
      <c r="D274" s="5" t="str">
        <f t="shared" si="10"/>
        <v/>
      </c>
      <c r="I274" s="7"/>
      <c r="J274" s="37"/>
      <c r="K274" s="5" t="str">
        <f t="shared" si="11"/>
        <v/>
      </c>
    </row>
    <row r="275" spans="4:11" x14ac:dyDescent="0.35">
      <c r="D275" s="5" t="str">
        <f t="shared" si="10"/>
        <v/>
      </c>
      <c r="I275" s="7"/>
      <c r="J275" s="37"/>
      <c r="K275" s="5" t="str">
        <f t="shared" si="11"/>
        <v/>
      </c>
    </row>
    <row r="276" spans="4:11" x14ac:dyDescent="0.35">
      <c r="D276" s="5" t="str">
        <f t="shared" si="10"/>
        <v/>
      </c>
      <c r="I276" s="7"/>
      <c r="J276" s="37"/>
      <c r="K276" s="5" t="str">
        <f t="shared" si="11"/>
        <v/>
      </c>
    </row>
    <row r="277" spans="4:11" x14ac:dyDescent="0.35">
      <c r="D277" s="5" t="str">
        <f t="shared" si="10"/>
        <v/>
      </c>
      <c r="I277" s="7"/>
      <c r="J277" s="37"/>
      <c r="K277" s="5" t="str">
        <f t="shared" si="11"/>
        <v/>
      </c>
    </row>
    <row r="278" spans="4:11" x14ac:dyDescent="0.35">
      <c r="D278" s="5" t="str">
        <f t="shared" si="10"/>
        <v/>
      </c>
      <c r="I278" s="7"/>
      <c r="J278" s="37"/>
      <c r="K278" s="5" t="str">
        <f t="shared" si="11"/>
        <v/>
      </c>
    </row>
    <row r="279" spans="4:11" x14ac:dyDescent="0.35">
      <c r="D279" s="5" t="str">
        <f t="shared" si="10"/>
        <v/>
      </c>
      <c r="I279" s="7"/>
      <c r="J279" s="37"/>
      <c r="K279" s="5" t="str">
        <f t="shared" si="11"/>
        <v/>
      </c>
    </row>
    <row r="280" spans="4:11" x14ac:dyDescent="0.35">
      <c r="D280" s="5" t="str">
        <f t="shared" si="10"/>
        <v/>
      </c>
      <c r="I280" s="7"/>
      <c r="J280" s="37"/>
      <c r="K280" s="5" t="str">
        <f t="shared" si="11"/>
        <v/>
      </c>
    </row>
    <row r="281" spans="4:11" x14ac:dyDescent="0.35">
      <c r="D281" s="5" t="str">
        <f t="shared" si="10"/>
        <v/>
      </c>
      <c r="I281" s="7"/>
      <c r="J281" s="37"/>
      <c r="K281" s="5" t="str">
        <f t="shared" si="11"/>
        <v/>
      </c>
    </row>
    <row r="282" spans="4:11" x14ac:dyDescent="0.35">
      <c r="D282" s="5" t="str">
        <f t="shared" si="10"/>
        <v/>
      </c>
      <c r="I282" s="7"/>
      <c r="J282" s="37"/>
      <c r="K282" s="5" t="str">
        <f t="shared" si="11"/>
        <v/>
      </c>
    </row>
    <row r="283" spans="4:11" x14ac:dyDescent="0.35">
      <c r="D283" s="5" t="str">
        <f t="shared" si="10"/>
        <v/>
      </c>
      <c r="I283" s="7"/>
      <c r="J283" s="37"/>
      <c r="K283" s="5" t="str">
        <f t="shared" si="11"/>
        <v/>
      </c>
    </row>
    <row r="284" spans="4:11" x14ac:dyDescent="0.35">
      <c r="D284" s="5" t="str">
        <f t="shared" si="10"/>
        <v/>
      </c>
      <c r="I284" s="7"/>
      <c r="J284" s="37"/>
      <c r="K284" s="5" t="str">
        <f t="shared" si="11"/>
        <v/>
      </c>
    </row>
    <row r="285" spans="4:11" x14ac:dyDescent="0.35">
      <c r="D285" s="5" t="str">
        <f t="shared" si="10"/>
        <v/>
      </c>
      <c r="I285" s="7"/>
      <c r="J285" s="37"/>
      <c r="K285" s="5" t="str">
        <f t="shared" si="11"/>
        <v/>
      </c>
    </row>
    <row r="286" spans="4:11" x14ac:dyDescent="0.35">
      <c r="D286" s="5" t="str">
        <f t="shared" si="10"/>
        <v/>
      </c>
      <c r="I286" s="7"/>
      <c r="J286" s="37"/>
      <c r="K286" s="5" t="str">
        <f t="shared" si="11"/>
        <v/>
      </c>
    </row>
    <row r="287" spans="4:11" x14ac:dyDescent="0.35">
      <c r="D287" s="5" t="str">
        <f t="shared" si="10"/>
        <v/>
      </c>
      <c r="I287" s="7"/>
      <c r="J287" s="37"/>
      <c r="K287" s="5" t="str">
        <f t="shared" si="11"/>
        <v/>
      </c>
    </row>
    <row r="288" spans="4:11" x14ac:dyDescent="0.35">
      <c r="D288" s="5" t="str">
        <f t="shared" si="10"/>
        <v/>
      </c>
      <c r="I288" s="7"/>
      <c r="J288" s="37"/>
      <c r="K288" s="5" t="str">
        <f t="shared" si="11"/>
        <v/>
      </c>
    </row>
    <row r="289" spans="4:11" x14ac:dyDescent="0.35">
      <c r="D289" s="5" t="str">
        <f t="shared" si="10"/>
        <v/>
      </c>
      <c r="I289" s="7"/>
      <c r="J289" s="37"/>
      <c r="K289" s="5" t="str">
        <f t="shared" si="11"/>
        <v/>
      </c>
    </row>
    <row r="290" spans="4:11" x14ac:dyDescent="0.35">
      <c r="D290" s="5" t="str">
        <f t="shared" si="10"/>
        <v/>
      </c>
      <c r="I290" s="7"/>
      <c r="J290" s="37"/>
      <c r="K290" s="5" t="str">
        <f t="shared" si="11"/>
        <v/>
      </c>
    </row>
    <row r="291" spans="4:11" x14ac:dyDescent="0.35">
      <c r="D291" s="5" t="str">
        <f t="shared" si="10"/>
        <v/>
      </c>
      <c r="I291" s="7"/>
      <c r="J291" s="37"/>
      <c r="K291" s="5" t="str">
        <f t="shared" si="11"/>
        <v/>
      </c>
    </row>
    <row r="292" spans="4:11" x14ac:dyDescent="0.35">
      <c r="D292" s="5" t="str">
        <f t="shared" si="10"/>
        <v/>
      </c>
      <c r="I292" s="7"/>
      <c r="J292" s="37"/>
      <c r="K292" s="5" t="str">
        <f t="shared" si="11"/>
        <v/>
      </c>
    </row>
    <row r="293" spans="4:11" x14ac:dyDescent="0.35">
      <c r="D293" s="5" t="str">
        <f t="shared" si="10"/>
        <v/>
      </c>
      <c r="I293" s="7"/>
      <c r="J293" s="37"/>
      <c r="K293" s="5" t="str">
        <f t="shared" si="11"/>
        <v/>
      </c>
    </row>
    <row r="294" spans="4:11" x14ac:dyDescent="0.35">
      <c r="D294" s="5" t="str">
        <f t="shared" si="10"/>
        <v/>
      </c>
      <c r="I294" s="7"/>
      <c r="J294" s="37"/>
      <c r="K294" s="5" t="str">
        <f t="shared" si="11"/>
        <v/>
      </c>
    </row>
    <row r="295" spans="4:11" x14ac:dyDescent="0.35">
      <c r="D295" s="5" t="str">
        <f t="shared" si="10"/>
        <v/>
      </c>
      <c r="I295" s="7"/>
      <c r="J295" s="37"/>
      <c r="K295" s="5" t="str">
        <f t="shared" si="11"/>
        <v/>
      </c>
    </row>
    <row r="296" spans="4:11" x14ac:dyDescent="0.35">
      <c r="D296" s="5" t="str">
        <f t="shared" si="10"/>
        <v/>
      </c>
      <c r="I296" s="7"/>
      <c r="J296" s="37"/>
      <c r="K296" s="5" t="str">
        <f t="shared" si="11"/>
        <v/>
      </c>
    </row>
    <row r="297" spans="4:11" x14ac:dyDescent="0.35">
      <c r="D297" s="5" t="str">
        <f t="shared" si="10"/>
        <v/>
      </c>
      <c r="I297" s="7"/>
      <c r="J297" s="37"/>
      <c r="K297" s="5" t="str">
        <f t="shared" si="11"/>
        <v/>
      </c>
    </row>
    <row r="298" spans="4:11" x14ac:dyDescent="0.35">
      <c r="D298" s="5" t="str">
        <f t="shared" si="10"/>
        <v/>
      </c>
      <c r="I298" s="7"/>
      <c r="J298" s="37"/>
      <c r="K298" s="5" t="str">
        <f t="shared" si="11"/>
        <v/>
      </c>
    </row>
    <row r="299" spans="4:11" x14ac:dyDescent="0.35">
      <c r="D299" s="5" t="str">
        <f t="shared" si="10"/>
        <v/>
      </c>
      <c r="I299" s="7"/>
      <c r="J299" s="37"/>
      <c r="K299" s="5" t="str">
        <f t="shared" si="11"/>
        <v/>
      </c>
    </row>
    <row r="300" spans="4:11" x14ac:dyDescent="0.35">
      <c r="D300" s="5" t="str">
        <f t="shared" si="10"/>
        <v/>
      </c>
      <c r="I300" s="7"/>
      <c r="J300" s="37"/>
      <c r="K300" s="5" t="str">
        <f t="shared" si="11"/>
        <v/>
      </c>
    </row>
    <row r="301" spans="4:11" x14ac:dyDescent="0.35">
      <c r="D301" s="5" t="str">
        <f t="shared" si="10"/>
        <v/>
      </c>
      <c r="I301" s="7"/>
      <c r="J301" s="37"/>
      <c r="K301" s="5" t="str">
        <f t="shared" si="11"/>
        <v/>
      </c>
    </row>
    <row r="302" spans="4:11" x14ac:dyDescent="0.35">
      <c r="D302" s="5" t="str">
        <f t="shared" ref="D302:D365" si="12">IF(C302="All","*",IF(C302="","","?"))</f>
        <v/>
      </c>
      <c r="I302" s="7"/>
      <c r="J302" s="37"/>
      <c r="K302" s="5" t="str">
        <f t="shared" si="11"/>
        <v/>
      </c>
    </row>
    <row r="303" spans="4:11" x14ac:dyDescent="0.35">
      <c r="D303" s="5" t="str">
        <f t="shared" si="12"/>
        <v/>
      </c>
      <c r="I303" s="7"/>
      <c r="J303" s="37"/>
      <c r="K303" s="5" t="str">
        <f t="shared" si="11"/>
        <v/>
      </c>
    </row>
    <row r="304" spans="4:11" x14ac:dyDescent="0.35">
      <c r="D304" s="5" t="str">
        <f t="shared" si="12"/>
        <v/>
      </c>
      <c r="I304" s="7"/>
      <c r="J304" s="37"/>
      <c r="K304" s="5" t="str">
        <f t="shared" si="11"/>
        <v/>
      </c>
    </row>
    <row r="305" spans="4:11" x14ac:dyDescent="0.35">
      <c r="D305" s="5" t="str">
        <f t="shared" si="12"/>
        <v/>
      </c>
      <c r="I305" s="7"/>
      <c r="J305" s="37"/>
      <c r="K305" s="5" t="str">
        <f t="shared" si="11"/>
        <v/>
      </c>
    </row>
    <row r="306" spans="4:11" x14ac:dyDescent="0.35">
      <c r="D306" s="5" t="str">
        <f t="shared" si="12"/>
        <v/>
      </c>
      <c r="I306" s="7"/>
      <c r="J306" s="37"/>
      <c r="K306" s="5" t="str">
        <f t="shared" si="11"/>
        <v/>
      </c>
    </row>
    <row r="307" spans="4:11" x14ac:dyDescent="0.35">
      <c r="D307" s="5" t="str">
        <f t="shared" si="12"/>
        <v/>
      </c>
      <c r="I307" s="7"/>
      <c r="J307" s="37"/>
      <c r="K307" s="5" t="str">
        <f t="shared" si="11"/>
        <v/>
      </c>
    </row>
    <row r="308" spans="4:11" x14ac:dyDescent="0.35">
      <c r="D308" s="5" t="str">
        <f t="shared" si="12"/>
        <v/>
      </c>
      <c r="I308" s="7"/>
      <c r="J308" s="37"/>
      <c r="K308" s="5" t="str">
        <f t="shared" si="11"/>
        <v/>
      </c>
    </row>
    <row r="309" spans="4:11" x14ac:dyDescent="0.35">
      <c r="D309" s="5" t="str">
        <f t="shared" si="12"/>
        <v/>
      </c>
      <c r="I309" s="7"/>
      <c r="J309" s="37"/>
      <c r="K309" s="5" t="str">
        <f t="shared" si="11"/>
        <v/>
      </c>
    </row>
    <row r="310" spans="4:11" x14ac:dyDescent="0.35">
      <c r="D310" s="5" t="str">
        <f t="shared" si="12"/>
        <v/>
      </c>
      <c r="I310" s="7"/>
      <c r="J310" s="37"/>
      <c r="K310" s="5" t="str">
        <f t="shared" si="11"/>
        <v/>
      </c>
    </row>
    <row r="311" spans="4:11" x14ac:dyDescent="0.35">
      <c r="D311" s="5" t="str">
        <f t="shared" si="12"/>
        <v/>
      </c>
      <c r="I311" s="7"/>
      <c r="J311" s="37"/>
      <c r="K311" s="5" t="str">
        <f t="shared" si="11"/>
        <v/>
      </c>
    </row>
    <row r="312" spans="4:11" x14ac:dyDescent="0.35">
      <c r="D312" s="5" t="str">
        <f t="shared" si="12"/>
        <v/>
      </c>
      <c r="I312" s="7"/>
      <c r="J312" s="37"/>
      <c r="K312" s="5" t="str">
        <f t="shared" si="11"/>
        <v/>
      </c>
    </row>
    <row r="313" spans="4:11" x14ac:dyDescent="0.35">
      <c r="D313" s="5" t="str">
        <f t="shared" si="12"/>
        <v/>
      </c>
      <c r="I313" s="7"/>
      <c r="J313" s="37"/>
      <c r="K313" s="5" t="str">
        <f t="shared" si="11"/>
        <v/>
      </c>
    </row>
    <row r="314" spans="4:11" x14ac:dyDescent="0.35">
      <c r="D314" s="5" t="str">
        <f t="shared" si="12"/>
        <v/>
      </c>
      <c r="I314" s="7"/>
      <c r="J314" s="37"/>
      <c r="K314" s="5" t="str">
        <f t="shared" si="11"/>
        <v/>
      </c>
    </row>
    <row r="315" spans="4:11" x14ac:dyDescent="0.35">
      <c r="D315" s="5" t="str">
        <f t="shared" si="12"/>
        <v/>
      </c>
      <c r="I315" s="7"/>
      <c r="J315" s="37"/>
      <c r="K315" s="5" t="str">
        <f t="shared" si="11"/>
        <v/>
      </c>
    </row>
    <row r="316" spans="4:11" x14ac:dyDescent="0.35">
      <c r="D316" s="5" t="str">
        <f t="shared" si="12"/>
        <v/>
      </c>
      <c r="I316" s="7"/>
      <c r="J316" s="37"/>
      <c r="K316" s="5" t="str">
        <f t="shared" si="11"/>
        <v/>
      </c>
    </row>
    <row r="317" spans="4:11" x14ac:dyDescent="0.35">
      <c r="D317" s="5" t="str">
        <f t="shared" si="12"/>
        <v/>
      </c>
      <c r="I317" s="7"/>
      <c r="J317" s="37"/>
      <c r="K317" s="5" t="str">
        <f t="shared" si="11"/>
        <v/>
      </c>
    </row>
    <row r="318" spans="4:11" x14ac:dyDescent="0.35">
      <c r="D318" s="5" t="str">
        <f t="shared" si="12"/>
        <v/>
      </c>
      <c r="I318" s="7"/>
      <c r="J318" s="37"/>
      <c r="K318" s="5" t="str">
        <f t="shared" si="11"/>
        <v/>
      </c>
    </row>
    <row r="319" spans="4:11" x14ac:dyDescent="0.35">
      <c r="D319" s="5" t="str">
        <f t="shared" si="12"/>
        <v/>
      </c>
      <c r="I319" s="7"/>
      <c r="J319" s="37"/>
      <c r="K319" s="5" t="str">
        <f t="shared" si="11"/>
        <v/>
      </c>
    </row>
    <row r="320" spans="4:11" x14ac:dyDescent="0.35">
      <c r="D320" s="5" t="str">
        <f t="shared" si="12"/>
        <v/>
      </c>
      <c r="I320" s="7"/>
      <c r="J320" s="37"/>
      <c r="K320" s="5" t="str">
        <f t="shared" si="11"/>
        <v/>
      </c>
    </row>
    <row r="321" spans="4:11" x14ac:dyDescent="0.35">
      <c r="D321" s="5" t="str">
        <f t="shared" si="12"/>
        <v/>
      </c>
      <c r="I321" s="7"/>
      <c r="J321" s="37"/>
      <c r="K321" s="5" t="str">
        <f t="shared" si="11"/>
        <v/>
      </c>
    </row>
    <row r="322" spans="4:11" x14ac:dyDescent="0.35">
      <c r="D322" s="5" t="str">
        <f t="shared" si="12"/>
        <v/>
      </c>
      <c r="I322" s="7"/>
      <c r="J322" s="37"/>
      <c r="K322" s="5" t="str">
        <f t="shared" si="11"/>
        <v/>
      </c>
    </row>
    <row r="323" spans="4:11" x14ac:dyDescent="0.35">
      <c r="D323" s="5" t="str">
        <f t="shared" si="12"/>
        <v/>
      </c>
      <c r="I323" s="7"/>
      <c r="J323" s="37"/>
      <c r="K323" s="5" t="str">
        <f t="shared" si="11"/>
        <v/>
      </c>
    </row>
    <row r="324" spans="4:11" x14ac:dyDescent="0.35">
      <c r="D324" s="5" t="str">
        <f t="shared" si="12"/>
        <v/>
      </c>
      <c r="I324" s="7"/>
      <c r="J324" s="37"/>
      <c r="K324" s="5" t="str">
        <f t="shared" ref="K324:K387" si="13">IF(J324="All","*",IF(J324="","","?"))</f>
        <v/>
      </c>
    </row>
    <row r="325" spans="4:11" x14ac:dyDescent="0.35">
      <c r="D325" s="5" t="str">
        <f t="shared" si="12"/>
        <v/>
      </c>
      <c r="I325" s="7"/>
      <c r="J325" s="37"/>
      <c r="K325" s="5" t="str">
        <f t="shared" si="13"/>
        <v/>
      </c>
    </row>
    <row r="326" spans="4:11" x14ac:dyDescent="0.35">
      <c r="D326" s="5" t="str">
        <f t="shared" si="12"/>
        <v/>
      </c>
      <c r="I326" s="7"/>
      <c r="J326" s="37"/>
      <c r="K326" s="5" t="str">
        <f t="shared" si="13"/>
        <v/>
      </c>
    </row>
    <row r="327" spans="4:11" x14ac:dyDescent="0.35">
      <c r="D327" s="5" t="str">
        <f t="shared" si="12"/>
        <v/>
      </c>
      <c r="I327" s="7"/>
      <c r="J327" s="37"/>
      <c r="K327" s="5" t="str">
        <f t="shared" si="13"/>
        <v/>
      </c>
    </row>
    <row r="328" spans="4:11" x14ac:dyDescent="0.35">
      <c r="D328" s="5" t="str">
        <f t="shared" si="12"/>
        <v/>
      </c>
      <c r="I328" s="7"/>
      <c r="J328" s="37"/>
      <c r="K328" s="5" t="str">
        <f t="shared" si="13"/>
        <v/>
      </c>
    </row>
    <row r="329" spans="4:11" x14ac:dyDescent="0.35">
      <c r="D329" s="5" t="str">
        <f t="shared" si="12"/>
        <v/>
      </c>
      <c r="I329" s="7"/>
      <c r="J329" s="37"/>
      <c r="K329" s="5" t="str">
        <f t="shared" si="13"/>
        <v/>
      </c>
    </row>
    <row r="330" spans="4:11" x14ac:dyDescent="0.35">
      <c r="D330" s="5" t="str">
        <f t="shared" si="12"/>
        <v/>
      </c>
      <c r="I330" s="7"/>
      <c r="J330" s="37"/>
      <c r="K330" s="5" t="str">
        <f t="shared" si="13"/>
        <v/>
      </c>
    </row>
    <row r="331" spans="4:11" x14ac:dyDescent="0.35">
      <c r="D331" s="5" t="str">
        <f t="shared" si="12"/>
        <v/>
      </c>
      <c r="I331" s="7"/>
      <c r="J331" s="37"/>
      <c r="K331" s="5" t="str">
        <f t="shared" si="13"/>
        <v/>
      </c>
    </row>
    <row r="332" spans="4:11" x14ac:dyDescent="0.35">
      <c r="D332" s="5" t="str">
        <f t="shared" si="12"/>
        <v/>
      </c>
      <c r="I332" s="7"/>
      <c r="J332" s="37"/>
      <c r="K332" s="5" t="str">
        <f t="shared" si="13"/>
        <v/>
      </c>
    </row>
    <row r="333" spans="4:11" x14ac:dyDescent="0.35">
      <c r="D333" s="5" t="str">
        <f t="shared" si="12"/>
        <v/>
      </c>
      <c r="I333" s="7"/>
      <c r="J333" s="37"/>
      <c r="K333" s="5" t="str">
        <f t="shared" si="13"/>
        <v/>
      </c>
    </row>
    <row r="334" spans="4:11" x14ac:dyDescent="0.35">
      <c r="D334" s="5" t="str">
        <f t="shared" si="12"/>
        <v/>
      </c>
      <c r="I334" s="7"/>
      <c r="J334" s="37"/>
      <c r="K334" s="5" t="str">
        <f t="shared" si="13"/>
        <v/>
      </c>
    </row>
    <row r="335" spans="4:11" x14ac:dyDescent="0.35">
      <c r="D335" s="5" t="str">
        <f t="shared" si="12"/>
        <v/>
      </c>
      <c r="I335" s="7"/>
      <c r="J335" s="37"/>
      <c r="K335" s="5" t="str">
        <f t="shared" si="13"/>
        <v/>
      </c>
    </row>
    <row r="336" spans="4:11" x14ac:dyDescent="0.35">
      <c r="D336" s="5" t="str">
        <f t="shared" si="12"/>
        <v/>
      </c>
      <c r="I336" s="7"/>
      <c r="J336" s="37"/>
      <c r="K336" s="5" t="str">
        <f t="shared" si="13"/>
        <v/>
      </c>
    </row>
    <row r="337" spans="4:11" x14ac:dyDescent="0.35">
      <c r="D337" s="5" t="str">
        <f t="shared" si="12"/>
        <v/>
      </c>
      <c r="I337" s="7"/>
      <c r="J337" s="37"/>
      <c r="K337" s="5" t="str">
        <f t="shared" si="13"/>
        <v/>
      </c>
    </row>
    <row r="338" spans="4:11" x14ac:dyDescent="0.35">
      <c r="D338" s="5" t="str">
        <f t="shared" si="12"/>
        <v/>
      </c>
      <c r="I338" s="7"/>
      <c r="J338" s="37"/>
      <c r="K338" s="5" t="str">
        <f t="shared" si="13"/>
        <v/>
      </c>
    </row>
    <row r="339" spans="4:11" x14ac:dyDescent="0.35">
      <c r="D339" s="5" t="str">
        <f t="shared" si="12"/>
        <v/>
      </c>
      <c r="I339" s="7"/>
      <c r="J339" s="37"/>
      <c r="K339" s="5" t="str">
        <f t="shared" si="13"/>
        <v/>
      </c>
    </row>
    <row r="340" spans="4:11" x14ac:dyDescent="0.35">
      <c r="D340" s="5" t="str">
        <f t="shared" si="12"/>
        <v/>
      </c>
      <c r="I340" s="7"/>
      <c r="J340" s="37"/>
      <c r="K340" s="5" t="str">
        <f t="shared" si="13"/>
        <v/>
      </c>
    </row>
    <row r="341" spans="4:11" x14ac:dyDescent="0.35">
      <c r="D341" s="5" t="str">
        <f t="shared" si="12"/>
        <v/>
      </c>
      <c r="I341" s="7"/>
      <c r="J341" s="37"/>
      <c r="K341" s="5" t="str">
        <f t="shared" si="13"/>
        <v/>
      </c>
    </row>
    <row r="342" spans="4:11" x14ac:dyDescent="0.35">
      <c r="D342" s="5" t="str">
        <f t="shared" si="12"/>
        <v/>
      </c>
      <c r="I342" s="7"/>
      <c r="J342" s="37"/>
      <c r="K342" s="5" t="str">
        <f t="shared" si="13"/>
        <v/>
      </c>
    </row>
    <row r="343" spans="4:11" x14ac:dyDescent="0.35">
      <c r="D343" s="5" t="str">
        <f t="shared" si="12"/>
        <v/>
      </c>
      <c r="I343" s="7"/>
      <c r="J343" s="37"/>
      <c r="K343" s="5" t="str">
        <f t="shared" si="13"/>
        <v/>
      </c>
    </row>
    <row r="344" spans="4:11" x14ac:dyDescent="0.35">
      <c r="D344" s="5" t="str">
        <f t="shared" si="12"/>
        <v/>
      </c>
      <c r="I344" s="7"/>
      <c r="J344" s="37"/>
      <c r="K344" s="5" t="str">
        <f t="shared" si="13"/>
        <v/>
      </c>
    </row>
    <row r="345" spans="4:11" x14ac:dyDescent="0.35">
      <c r="D345" s="5" t="str">
        <f t="shared" si="12"/>
        <v/>
      </c>
      <c r="I345" s="7"/>
      <c r="J345" s="37"/>
      <c r="K345" s="5" t="str">
        <f t="shared" si="13"/>
        <v/>
      </c>
    </row>
    <row r="346" spans="4:11" x14ac:dyDescent="0.35">
      <c r="D346" s="5" t="str">
        <f t="shared" si="12"/>
        <v/>
      </c>
      <c r="I346" s="7"/>
      <c r="J346" s="37"/>
      <c r="K346" s="5" t="str">
        <f t="shared" si="13"/>
        <v/>
      </c>
    </row>
    <row r="347" spans="4:11" x14ac:dyDescent="0.35">
      <c r="D347" s="5" t="str">
        <f t="shared" si="12"/>
        <v/>
      </c>
      <c r="I347" s="7"/>
      <c r="J347" s="37"/>
      <c r="K347" s="5" t="str">
        <f t="shared" si="13"/>
        <v/>
      </c>
    </row>
    <row r="348" spans="4:11" x14ac:dyDescent="0.35">
      <c r="D348" s="5" t="str">
        <f t="shared" si="12"/>
        <v/>
      </c>
      <c r="I348" s="7"/>
      <c r="J348" s="37"/>
      <c r="K348" s="5" t="str">
        <f t="shared" si="13"/>
        <v/>
      </c>
    </row>
    <row r="349" spans="4:11" x14ac:dyDescent="0.35">
      <c r="D349" s="5" t="str">
        <f t="shared" si="12"/>
        <v/>
      </c>
      <c r="I349" s="7"/>
      <c r="J349" s="37"/>
      <c r="K349" s="5" t="str">
        <f t="shared" si="13"/>
        <v/>
      </c>
    </row>
    <row r="350" spans="4:11" x14ac:dyDescent="0.35">
      <c r="D350" s="5" t="str">
        <f t="shared" si="12"/>
        <v/>
      </c>
      <c r="I350" s="7"/>
      <c r="J350" s="37"/>
      <c r="K350" s="5" t="str">
        <f t="shared" si="13"/>
        <v/>
      </c>
    </row>
    <row r="351" spans="4:11" x14ac:dyDescent="0.35">
      <c r="D351" s="5" t="str">
        <f t="shared" si="12"/>
        <v/>
      </c>
      <c r="I351" s="7"/>
      <c r="J351" s="37"/>
      <c r="K351" s="5" t="str">
        <f t="shared" si="13"/>
        <v/>
      </c>
    </row>
    <row r="352" spans="4:11" x14ac:dyDescent="0.35">
      <c r="D352" s="5" t="str">
        <f t="shared" si="12"/>
        <v/>
      </c>
      <c r="I352" s="7"/>
      <c r="J352" s="37"/>
      <c r="K352" s="5" t="str">
        <f t="shared" si="13"/>
        <v/>
      </c>
    </row>
    <row r="353" spans="4:11" x14ac:dyDescent="0.35">
      <c r="D353" s="5" t="str">
        <f t="shared" si="12"/>
        <v/>
      </c>
      <c r="I353" s="7"/>
      <c r="J353" s="37"/>
      <c r="K353" s="5" t="str">
        <f t="shared" si="13"/>
        <v/>
      </c>
    </row>
    <row r="354" spans="4:11" x14ac:dyDescent="0.35">
      <c r="D354" s="5" t="str">
        <f t="shared" si="12"/>
        <v/>
      </c>
      <c r="I354" s="7"/>
      <c r="J354" s="37"/>
      <c r="K354" s="5" t="str">
        <f t="shared" si="13"/>
        <v/>
      </c>
    </row>
    <row r="355" spans="4:11" x14ac:dyDescent="0.35">
      <c r="D355" s="5" t="str">
        <f t="shared" si="12"/>
        <v/>
      </c>
      <c r="I355" s="7"/>
      <c r="J355" s="37"/>
      <c r="K355" s="5" t="str">
        <f t="shared" si="13"/>
        <v/>
      </c>
    </row>
    <row r="356" spans="4:11" x14ac:dyDescent="0.35">
      <c r="D356" s="5" t="str">
        <f t="shared" si="12"/>
        <v/>
      </c>
      <c r="I356" s="7"/>
      <c r="J356" s="37"/>
      <c r="K356" s="5" t="str">
        <f t="shared" si="13"/>
        <v/>
      </c>
    </row>
    <row r="357" spans="4:11" x14ac:dyDescent="0.35">
      <c r="D357" s="5" t="str">
        <f t="shared" si="12"/>
        <v/>
      </c>
      <c r="I357" s="7"/>
      <c r="J357" s="37"/>
      <c r="K357" s="5" t="str">
        <f t="shared" si="13"/>
        <v/>
      </c>
    </row>
    <row r="358" spans="4:11" x14ac:dyDescent="0.35">
      <c r="D358" s="5" t="str">
        <f t="shared" si="12"/>
        <v/>
      </c>
      <c r="I358" s="7"/>
      <c r="J358" s="37"/>
      <c r="K358" s="5" t="str">
        <f t="shared" si="13"/>
        <v/>
      </c>
    </row>
    <row r="359" spans="4:11" x14ac:dyDescent="0.35">
      <c r="D359" s="5" t="str">
        <f t="shared" si="12"/>
        <v/>
      </c>
      <c r="I359" s="7"/>
      <c r="J359" s="37"/>
      <c r="K359" s="5" t="str">
        <f t="shared" si="13"/>
        <v/>
      </c>
    </row>
    <row r="360" spans="4:11" x14ac:dyDescent="0.35">
      <c r="D360" s="5" t="str">
        <f t="shared" si="12"/>
        <v/>
      </c>
      <c r="I360" s="7"/>
      <c r="J360" s="37"/>
      <c r="K360" s="5" t="str">
        <f t="shared" si="13"/>
        <v/>
      </c>
    </row>
    <row r="361" spans="4:11" x14ac:dyDescent="0.35">
      <c r="D361" s="5" t="str">
        <f t="shared" si="12"/>
        <v/>
      </c>
      <c r="I361" s="7"/>
      <c r="J361" s="37"/>
      <c r="K361" s="5" t="str">
        <f t="shared" si="13"/>
        <v/>
      </c>
    </row>
    <row r="362" spans="4:11" x14ac:dyDescent="0.35">
      <c r="D362" s="5" t="str">
        <f t="shared" si="12"/>
        <v/>
      </c>
      <c r="I362" s="7"/>
      <c r="J362" s="37"/>
      <c r="K362" s="5" t="str">
        <f t="shared" si="13"/>
        <v/>
      </c>
    </row>
    <row r="363" spans="4:11" x14ac:dyDescent="0.35">
      <c r="D363" s="5" t="str">
        <f t="shared" si="12"/>
        <v/>
      </c>
      <c r="I363" s="7"/>
      <c r="J363" s="37"/>
      <c r="K363" s="5" t="str">
        <f t="shared" si="13"/>
        <v/>
      </c>
    </row>
    <row r="364" spans="4:11" x14ac:dyDescent="0.35">
      <c r="D364" s="5" t="str">
        <f t="shared" si="12"/>
        <v/>
      </c>
      <c r="I364" s="7"/>
      <c r="J364" s="37"/>
      <c r="K364" s="5" t="str">
        <f t="shared" si="13"/>
        <v/>
      </c>
    </row>
    <row r="365" spans="4:11" x14ac:dyDescent="0.35">
      <c r="D365" s="5" t="str">
        <f t="shared" si="12"/>
        <v/>
      </c>
      <c r="I365" s="7"/>
      <c r="J365" s="37"/>
      <c r="K365" s="5" t="str">
        <f t="shared" si="13"/>
        <v/>
      </c>
    </row>
    <row r="366" spans="4:11" x14ac:dyDescent="0.35">
      <c r="D366" s="5" t="str">
        <f t="shared" ref="D366:D429" si="14">IF(C366="All","*",IF(C366="","","?"))</f>
        <v/>
      </c>
      <c r="I366" s="7"/>
      <c r="J366" s="37"/>
      <c r="K366" s="5" t="str">
        <f t="shared" si="13"/>
        <v/>
      </c>
    </row>
    <row r="367" spans="4:11" x14ac:dyDescent="0.35">
      <c r="D367" s="5" t="str">
        <f t="shared" si="14"/>
        <v/>
      </c>
      <c r="I367" s="7"/>
      <c r="J367" s="37"/>
      <c r="K367" s="5" t="str">
        <f t="shared" si="13"/>
        <v/>
      </c>
    </row>
    <row r="368" spans="4:11" x14ac:dyDescent="0.35">
      <c r="D368" s="5" t="str">
        <f t="shared" si="14"/>
        <v/>
      </c>
      <c r="I368" s="7"/>
      <c r="J368" s="37"/>
      <c r="K368" s="5" t="str">
        <f t="shared" si="13"/>
        <v/>
      </c>
    </row>
    <row r="369" spans="4:11" x14ac:dyDescent="0.35">
      <c r="D369" s="5" t="str">
        <f t="shared" si="14"/>
        <v/>
      </c>
      <c r="I369" s="7"/>
      <c r="J369" s="37"/>
      <c r="K369" s="5" t="str">
        <f t="shared" si="13"/>
        <v/>
      </c>
    </row>
    <row r="370" spans="4:11" x14ac:dyDescent="0.35">
      <c r="D370" s="5" t="str">
        <f t="shared" si="14"/>
        <v/>
      </c>
      <c r="I370" s="7"/>
      <c r="J370" s="37"/>
      <c r="K370" s="5" t="str">
        <f t="shared" si="13"/>
        <v/>
      </c>
    </row>
    <row r="371" spans="4:11" x14ac:dyDescent="0.35">
      <c r="D371" s="5" t="str">
        <f t="shared" si="14"/>
        <v/>
      </c>
      <c r="I371" s="7"/>
      <c r="J371" s="37"/>
      <c r="K371" s="5" t="str">
        <f t="shared" si="13"/>
        <v/>
      </c>
    </row>
    <row r="372" spans="4:11" x14ac:dyDescent="0.35">
      <c r="D372" s="5" t="str">
        <f t="shared" si="14"/>
        <v/>
      </c>
      <c r="I372" s="7"/>
      <c r="J372" s="37"/>
      <c r="K372" s="5" t="str">
        <f t="shared" si="13"/>
        <v/>
      </c>
    </row>
    <row r="373" spans="4:11" x14ac:dyDescent="0.35">
      <c r="D373" s="5" t="str">
        <f t="shared" si="14"/>
        <v/>
      </c>
      <c r="I373" s="7"/>
      <c r="J373" s="37"/>
      <c r="K373" s="5" t="str">
        <f t="shared" si="13"/>
        <v/>
      </c>
    </row>
    <row r="374" spans="4:11" x14ac:dyDescent="0.35">
      <c r="D374" s="5" t="str">
        <f t="shared" si="14"/>
        <v/>
      </c>
      <c r="I374" s="7"/>
      <c r="J374" s="37"/>
      <c r="K374" s="5" t="str">
        <f t="shared" si="13"/>
        <v/>
      </c>
    </row>
    <row r="375" spans="4:11" x14ac:dyDescent="0.35">
      <c r="D375" s="5" t="str">
        <f t="shared" si="14"/>
        <v/>
      </c>
      <c r="I375" s="7"/>
      <c r="J375" s="37"/>
      <c r="K375" s="5" t="str">
        <f t="shared" si="13"/>
        <v/>
      </c>
    </row>
    <row r="376" spans="4:11" x14ac:dyDescent="0.35">
      <c r="D376" s="5" t="str">
        <f t="shared" si="14"/>
        <v/>
      </c>
      <c r="I376" s="7"/>
      <c r="J376" s="37"/>
      <c r="K376" s="5" t="str">
        <f t="shared" si="13"/>
        <v/>
      </c>
    </row>
    <row r="377" spans="4:11" x14ac:dyDescent="0.35">
      <c r="D377" s="5" t="str">
        <f t="shared" si="14"/>
        <v/>
      </c>
      <c r="I377" s="7"/>
      <c r="J377" s="37"/>
      <c r="K377" s="5" t="str">
        <f t="shared" si="13"/>
        <v/>
      </c>
    </row>
    <row r="378" spans="4:11" x14ac:dyDescent="0.35">
      <c r="D378" s="5" t="str">
        <f t="shared" si="14"/>
        <v/>
      </c>
      <c r="I378" s="7"/>
      <c r="J378" s="37"/>
      <c r="K378" s="5" t="str">
        <f t="shared" si="13"/>
        <v/>
      </c>
    </row>
    <row r="379" spans="4:11" x14ac:dyDescent="0.35">
      <c r="D379" s="5" t="str">
        <f t="shared" si="14"/>
        <v/>
      </c>
      <c r="I379" s="7"/>
      <c r="J379" s="37"/>
      <c r="K379" s="5" t="str">
        <f t="shared" si="13"/>
        <v/>
      </c>
    </row>
    <row r="380" spans="4:11" x14ac:dyDescent="0.35">
      <c r="D380" s="5" t="str">
        <f t="shared" si="14"/>
        <v/>
      </c>
      <c r="I380" s="7"/>
      <c r="J380" s="37"/>
      <c r="K380" s="5" t="str">
        <f t="shared" si="13"/>
        <v/>
      </c>
    </row>
    <row r="381" spans="4:11" x14ac:dyDescent="0.35">
      <c r="D381" s="5" t="str">
        <f t="shared" si="14"/>
        <v/>
      </c>
      <c r="I381" s="7"/>
      <c r="J381" s="37"/>
      <c r="K381" s="5" t="str">
        <f t="shared" si="13"/>
        <v/>
      </c>
    </row>
    <row r="382" spans="4:11" x14ac:dyDescent="0.35">
      <c r="D382" s="5" t="str">
        <f t="shared" si="14"/>
        <v/>
      </c>
      <c r="I382" s="7"/>
      <c r="J382" s="37"/>
      <c r="K382" s="5" t="str">
        <f t="shared" si="13"/>
        <v/>
      </c>
    </row>
    <row r="383" spans="4:11" x14ac:dyDescent="0.35">
      <c r="D383" s="5" t="str">
        <f t="shared" si="14"/>
        <v/>
      </c>
      <c r="I383" s="7"/>
      <c r="J383" s="37"/>
      <c r="K383" s="5" t="str">
        <f t="shared" si="13"/>
        <v/>
      </c>
    </row>
    <row r="384" spans="4:11" x14ac:dyDescent="0.35">
      <c r="D384" s="5" t="str">
        <f t="shared" si="14"/>
        <v/>
      </c>
      <c r="I384" s="7"/>
      <c r="J384" s="37"/>
      <c r="K384" s="5" t="str">
        <f t="shared" si="13"/>
        <v/>
      </c>
    </row>
    <row r="385" spans="4:11" x14ac:dyDescent="0.35">
      <c r="D385" s="5" t="str">
        <f t="shared" si="14"/>
        <v/>
      </c>
      <c r="I385" s="7"/>
      <c r="J385" s="37"/>
      <c r="K385" s="5" t="str">
        <f t="shared" si="13"/>
        <v/>
      </c>
    </row>
    <row r="386" spans="4:11" x14ac:dyDescent="0.35">
      <c r="D386" s="5" t="str">
        <f t="shared" si="14"/>
        <v/>
      </c>
      <c r="I386" s="7"/>
      <c r="J386" s="37"/>
      <c r="K386" s="5" t="str">
        <f t="shared" si="13"/>
        <v/>
      </c>
    </row>
    <row r="387" spans="4:11" x14ac:dyDescent="0.35">
      <c r="D387" s="5" t="str">
        <f t="shared" si="14"/>
        <v/>
      </c>
      <c r="I387" s="7"/>
      <c r="J387" s="37"/>
      <c r="K387" s="5" t="str">
        <f t="shared" si="13"/>
        <v/>
      </c>
    </row>
    <row r="388" spans="4:11" x14ac:dyDescent="0.35">
      <c r="D388" s="5" t="str">
        <f t="shared" si="14"/>
        <v/>
      </c>
      <c r="I388" s="7"/>
      <c r="J388" s="37"/>
      <c r="K388" s="5" t="str">
        <f t="shared" ref="K388:K451" si="15">IF(J388="All","*",IF(J388="","","?"))</f>
        <v/>
      </c>
    </row>
    <row r="389" spans="4:11" x14ac:dyDescent="0.35">
      <c r="D389" s="5" t="str">
        <f t="shared" si="14"/>
        <v/>
      </c>
      <c r="I389" s="7"/>
      <c r="J389" s="37"/>
      <c r="K389" s="5" t="str">
        <f t="shared" si="15"/>
        <v/>
      </c>
    </row>
    <row r="390" spans="4:11" x14ac:dyDescent="0.35">
      <c r="D390" s="5" t="str">
        <f t="shared" si="14"/>
        <v/>
      </c>
      <c r="I390" s="7"/>
      <c r="J390" s="37"/>
      <c r="K390" s="5" t="str">
        <f t="shared" si="15"/>
        <v/>
      </c>
    </row>
    <row r="391" spans="4:11" x14ac:dyDescent="0.35">
      <c r="D391" s="5" t="str">
        <f t="shared" si="14"/>
        <v/>
      </c>
      <c r="I391" s="7"/>
      <c r="J391" s="37"/>
      <c r="K391" s="5" t="str">
        <f t="shared" si="15"/>
        <v/>
      </c>
    </row>
    <row r="392" spans="4:11" x14ac:dyDescent="0.35">
      <c r="D392" s="5" t="str">
        <f t="shared" si="14"/>
        <v/>
      </c>
      <c r="I392" s="7"/>
      <c r="J392" s="37"/>
      <c r="K392" s="5" t="str">
        <f t="shared" si="15"/>
        <v/>
      </c>
    </row>
    <row r="393" spans="4:11" x14ac:dyDescent="0.35">
      <c r="D393" s="5" t="str">
        <f t="shared" si="14"/>
        <v/>
      </c>
      <c r="I393" s="7"/>
      <c r="J393" s="37"/>
      <c r="K393" s="5" t="str">
        <f t="shared" si="15"/>
        <v/>
      </c>
    </row>
    <row r="394" spans="4:11" x14ac:dyDescent="0.35">
      <c r="D394" s="5" t="str">
        <f t="shared" si="14"/>
        <v/>
      </c>
      <c r="I394" s="7"/>
      <c r="J394" s="37"/>
      <c r="K394" s="5" t="str">
        <f t="shared" si="15"/>
        <v/>
      </c>
    </row>
    <row r="395" spans="4:11" x14ac:dyDescent="0.35">
      <c r="D395" s="5" t="str">
        <f t="shared" si="14"/>
        <v/>
      </c>
      <c r="I395" s="7"/>
      <c r="J395" s="37"/>
      <c r="K395" s="5" t="str">
        <f t="shared" si="15"/>
        <v/>
      </c>
    </row>
    <row r="396" spans="4:11" x14ac:dyDescent="0.35">
      <c r="D396" s="5" t="str">
        <f t="shared" si="14"/>
        <v/>
      </c>
      <c r="I396" s="7"/>
      <c r="J396" s="37"/>
      <c r="K396" s="5" t="str">
        <f t="shared" si="15"/>
        <v/>
      </c>
    </row>
    <row r="397" spans="4:11" x14ac:dyDescent="0.35">
      <c r="D397" s="5" t="str">
        <f t="shared" si="14"/>
        <v/>
      </c>
      <c r="I397" s="7"/>
      <c r="J397" s="37"/>
      <c r="K397" s="5" t="str">
        <f t="shared" si="15"/>
        <v/>
      </c>
    </row>
    <row r="398" spans="4:11" x14ac:dyDescent="0.35">
      <c r="D398" s="5" t="str">
        <f t="shared" si="14"/>
        <v/>
      </c>
      <c r="I398" s="7"/>
      <c r="J398" s="37"/>
      <c r="K398" s="5" t="str">
        <f t="shared" si="15"/>
        <v/>
      </c>
    </row>
    <row r="399" spans="4:11" x14ac:dyDescent="0.35">
      <c r="D399" s="5" t="str">
        <f t="shared" si="14"/>
        <v/>
      </c>
      <c r="I399" s="7"/>
      <c r="J399" s="37"/>
      <c r="K399" s="5" t="str">
        <f t="shared" si="15"/>
        <v/>
      </c>
    </row>
    <row r="400" spans="4:11" x14ac:dyDescent="0.35">
      <c r="D400" s="5" t="str">
        <f t="shared" si="14"/>
        <v/>
      </c>
      <c r="I400" s="7"/>
      <c r="J400" s="37"/>
      <c r="K400" s="5" t="str">
        <f t="shared" si="15"/>
        <v/>
      </c>
    </row>
    <row r="401" spans="4:11" x14ac:dyDescent="0.35">
      <c r="D401" s="5" t="str">
        <f t="shared" si="14"/>
        <v/>
      </c>
      <c r="I401" s="7"/>
      <c r="J401" s="37"/>
      <c r="K401" s="5" t="str">
        <f t="shared" si="15"/>
        <v/>
      </c>
    </row>
    <row r="402" spans="4:11" x14ac:dyDescent="0.35">
      <c r="D402" s="5" t="str">
        <f t="shared" si="14"/>
        <v/>
      </c>
      <c r="I402" s="7"/>
      <c r="J402" s="37"/>
      <c r="K402" s="5" t="str">
        <f t="shared" si="15"/>
        <v/>
      </c>
    </row>
    <row r="403" spans="4:11" x14ac:dyDescent="0.35">
      <c r="D403" s="5" t="str">
        <f t="shared" si="14"/>
        <v/>
      </c>
      <c r="I403" s="7"/>
      <c r="J403" s="37"/>
      <c r="K403" s="5" t="str">
        <f t="shared" si="15"/>
        <v/>
      </c>
    </row>
    <row r="404" spans="4:11" x14ac:dyDescent="0.35">
      <c r="D404" s="5" t="str">
        <f t="shared" si="14"/>
        <v/>
      </c>
      <c r="I404" s="7"/>
      <c r="J404" s="37"/>
      <c r="K404" s="5" t="str">
        <f t="shared" si="15"/>
        <v/>
      </c>
    </row>
    <row r="405" spans="4:11" x14ac:dyDescent="0.35">
      <c r="D405" s="5" t="str">
        <f t="shared" si="14"/>
        <v/>
      </c>
      <c r="I405" s="7"/>
      <c r="J405" s="37"/>
      <c r="K405" s="5" t="str">
        <f t="shared" si="15"/>
        <v/>
      </c>
    </row>
    <row r="406" spans="4:11" x14ac:dyDescent="0.35">
      <c r="D406" s="5" t="str">
        <f t="shared" si="14"/>
        <v/>
      </c>
      <c r="I406" s="7"/>
      <c r="J406" s="37"/>
      <c r="K406" s="5" t="str">
        <f t="shared" si="15"/>
        <v/>
      </c>
    </row>
    <row r="407" spans="4:11" x14ac:dyDescent="0.35">
      <c r="D407" s="5" t="str">
        <f t="shared" si="14"/>
        <v/>
      </c>
      <c r="I407" s="7"/>
      <c r="J407" s="37"/>
      <c r="K407" s="5" t="str">
        <f t="shared" si="15"/>
        <v/>
      </c>
    </row>
    <row r="408" spans="4:11" x14ac:dyDescent="0.35">
      <c r="D408" s="5" t="str">
        <f t="shared" si="14"/>
        <v/>
      </c>
      <c r="I408" s="7"/>
      <c r="J408" s="37"/>
      <c r="K408" s="5" t="str">
        <f t="shared" si="15"/>
        <v/>
      </c>
    </row>
    <row r="409" spans="4:11" x14ac:dyDescent="0.35">
      <c r="D409" s="5" t="str">
        <f t="shared" si="14"/>
        <v/>
      </c>
      <c r="I409" s="7"/>
      <c r="J409" s="37"/>
      <c r="K409" s="5" t="str">
        <f t="shared" si="15"/>
        <v/>
      </c>
    </row>
    <row r="410" spans="4:11" x14ac:dyDescent="0.35">
      <c r="D410" s="5" t="str">
        <f t="shared" si="14"/>
        <v/>
      </c>
      <c r="I410" s="7"/>
      <c r="J410" s="37"/>
      <c r="K410" s="5" t="str">
        <f t="shared" si="15"/>
        <v/>
      </c>
    </row>
    <row r="411" spans="4:11" x14ac:dyDescent="0.35">
      <c r="D411" s="5" t="str">
        <f t="shared" si="14"/>
        <v/>
      </c>
      <c r="I411" s="7"/>
      <c r="J411" s="37"/>
      <c r="K411" s="5" t="str">
        <f t="shared" si="15"/>
        <v/>
      </c>
    </row>
    <row r="412" spans="4:11" x14ac:dyDescent="0.35">
      <c r="D412" s="5" t="str">
        <f t="shared" si="14"/>
        <v/>
      </c>
      <c r="I412" s="7"/>
      <c r="J412" s="37"/>
      <c r="K412" s="5" t="str">
        <f t="shared" si="15"/>
        <v/>
      </c>
    </row>
    <row r="413" spans="4:11" x14ac:dyDescent="0.35">
      <c r="D413" s="5" t="str">
        <f t="shared" si="14"/>
        <v/>
      </c>
      <c r="I413" s="7"/>
      <c r="J413" s="37"/>
      <c r="K413" s="5" t="str">
        <f t="shared" si="15"/>
        <v/>
      </c>
    </row>
    <row r="414" spans="4:11" x14ac:dyDescent="0.35">
      <c r="D414" s="5" t="str">
        <f t="shared" si="14"/>
        <v/>
      </c>
      <c r="I414" s="7"/>
      <c r="J414" s="37"/>
      <c r="K414" s="5" t="str">
        <f t="shared" si="15"/>
        <v/>
      </c>
    </row>
    <row r="415" spans="4:11" x14ac:dyDescent="0.35">
      <c r="D415" s="5" t="str">
        <f t="shared" si="14"/>
        <v/>
      </c>
      <c r="I415" s="7"/>
      <c r="J415" s="37"/>
      <c r="K415" s="5" t="str">
        <f t="shared" si="15"/>
        <v/>
      </c>
    </row>
    <row r="416" spans="4:11" x14ac:dyDescent="0.35">
      <c r="D416" s="5" t="str">
        <f t="shared" si="14"/>
        <v/>
      </c>
      <c r="I416" s="7"/>
      <c r="J416" s="37"/>
      <c r="K416" s="5" t="str">
        <f t="shared" si="15"/>
        <v/>
      </c>
    </row>
    <row r="417" spans="4:11" x14ac:dyDescent="0.35">
      <c r="D417" s="5" t="str">
        <f t="shared" si="14"/>
        <v/>
      </c>
      <c r="I417" s="7"/>
      <c r="J417" s="37"/>
      <c r="K417" s="5" t="str">
        <f t="shared" si="15"/>
        <v/>
      </c>
    </row>
    <row r="418" spans="4:11" x14ac:dyDescent="0.35">
      <c r="D418" s="5" t="str">
        <f t="shared" si="14"/>
        <v/>
      </c>
      <c r="I418" s="7"/>
      <c r="J418" s="37"/>
      <c r="K418" s="5" t="str">
        <f t="shared" si="15"/>
        <v/>
      </c>
    </row>
    <row r="419" spans="4:11" x14ac:dyDescent="0.35">
      <c r="D419" s="5" t="str">
        <f t="shared" si="14"/>
        <v/>
      </c>
      <c r="I419" s="7"/>
      <c r="J419" s="37"/>
      <c r="K419" s="5" t="str">
        <f t="shared" si="15"/>
        <v/>
      </c>
    </row>
    <row r="420" spans="4:11" x14ac:dyDescent="0.35">
      <c r="D420" s="5" t="str">
        <f t="shared" si="14"/>
        <v/>
      </c>
      <c r="I420" s="7"/>
      <c r="J420" s="37"/>
      <c r="K420" s="5" t="str">
        <f t="shared" si="15"/>
        <v/>
      </c>
    </row>
    <row r="421" spans="4:11" x14ac:dyDescent="0.35">
      <c r="D421" s="5" t="str">
        <f t="shared" si="14"/>
        <v/>
      </c>
      <c r="I421" s="7"/>
      <c r="J421" s="37"/>
      <c r="K421" s="5" t="str">
        <f t="shared" si="15"/>
        <v/>
      </c>
    </row>
    <row r="422" spans="4:11" x14ac:dyDescent="0.35">
      <c r="D422" s="5" t="str">
        <f t="shared" si="14"/>
        <v/>
      </c>
      <c r="I422" s="7"/>
      <c r="J422" s="37"/>
      <c r="K422" s="5" t="str">
        <f t="shared" si="15"/>
        <v/>
      </c>
    </row>
    <row r="423" spans="4:11" x14ac:dyDescent="0.35">
      <c r="D423" s="5" t="str">
        <f t="shared" si="14"/>
        <v/>
      </c>
      <c r="I423" s="7"/>
      <c r="J423" s="37"/>
      <c r="K423" s="5" t="str">
        <f t="shared" si="15"/>
        <v/>
      </c>
    </row>
    <row r="424" spans="4:11" x14ac:dyDescent="0.35">
      <c r="D424" s="5" t="str">
        <f t="shared" si="14"/>
        <v/>
      </c>
      <c r="I424" s="7"/>
      <c r="J424" s="37"/>
      <c r="K424" s="5" t="str">
        <f t="shared" si="15"/>
        <v/>
      </c>
    </row>
    <row r="425" spans="4:11" x14ac:dyDescent="0.35">
      <c r="D425" s="5" t="str">
        <f t="shared" si="14"/>
        <v/>
      </c>
      <c r="I425" s="7"/>
      <c r="J425" s="37"/>
      <c r="K425" s="5" t="str">
        <f t="shared" si="15"/>
        <v/>
      </c>
    </row>
    <row r="426" spans="4:11" x14ac:dyDescent="0.35">
      <c r="D426" s="5" t="str">
        <f t="shared" si="14"/>
        <v/>
      </c>
      <c r="I426" s="7"/>
      <c r="J426" s="37"/>
      <c r="K426" s="5" t="str">
        <f t="shared" si="15"/>
        <v/>
      </c>
    </row>
    <row r="427" spans="4:11" x14ac:dyDescent="0.35">
      <c r="D427" s="5" t="str">
        <f t="shared" si="14"/>
        <v/>
      </c>
      <c r="I427" s="7"/>
      <c r="J427" s="37"/>
      <c r="K427" s="5" t="str">
        <f t="shared" si="15"/>
        <v/>
      </c>
    </row>
    <row r="428" spans="4:11" x14ac:dyDescent="0.35">
      <c r="D428" s="5" t="str">
        <f t="shared" si="14"/>
        <v/>
      </c>
      <c r="I428" s="7"/>
      <c r="J428" s="37"/>
      <c r="K428" s="5" t="str">
        <f t="shared" si="15"/>
        <v/>
      </c>
    </row>
    <row r="429" spans="4:11" x14ac:dyDescent="0.35">
      <c r="D429" s="5" t="str">
        <f t="shared" si="14"/>
        <v/>
      </c>
      <c r="I429" s="7"/>
      <c r="J429" s="37"/>
      <c r="K429" s="5" t="str">
        <f t="shared" si="15"/>
        <v/>
      </c>
    </row>
    <row r="430" spans="4:11" x14ac:dyDescent="0.35">
      <c r="D430" s="5" t="str">
        <f t="shared" ref="D430:D493" si="16">IF(C430="All","*",IF(C430="","","?"))</f>
        <v/>
      </c>
      <c r="I430" s="7"/>
      <c r="J430" s="37"/>
      <c r="K430" s="5" t="str">
        <f t="shared" si="15"/>
        <v/>
      </c>
    </row>
    <row r="431" spans="4:11" x14ac:dyDescent="0.35">
      <c r="D431" s="5" t="str">
        <f t="shared" si="16"/>
        <v/>
      </c>
      <c r="I431" s="7"/>
      <c r="J431" s="37"/>
      <c r="K431" s="5" t="str">
        <f t="shared" si="15"/>
        <v/>
      </c>
    </row>
    <row r="432" spans="4:11" x14ac:dyDescent="0.35">
      <c r="D432" s="5" t="str">
        <f t="shared" si="16"/>
        <v/>
      </c>
      <c r="I432" s="7"/>
      <c r="J432" s="37"/>
      <c r="K432" s="5" t="str">
        <f t="shared" si="15"/>
        <v/>
      </c>
    </row>
    <row r="433" spans="4:11" x14ac:dyDescent="0.35">
      <c r="D433" s="5" t="str">
        <f t="shared" si="16"/>
        <v/>
      </c>
      <c r="I433" s="7"/>
      <c r="J433" s="37"/>
      <c r="K433" s="5" t="str">
        <f t="shared" si="15"/>
        <v/>
      </c>
    </row>
    <row r="434" spans="4:11" x14ac:dyDescent="0.35">
      <c r="D434" s="5" t="str">
        <f t="shared" si="16"/>
        <v/>
      </c>
      <c r="I434" s="7"/>
      <c r="J434" s="37"/>
      <c r="K434" s="5" t="str">
        <f t="shared" si="15"/>
        <v/>
      </c>
    </row>
    <row r="435" spans="4:11" x14ac:dyDescent="0.35">
      <c r="D435" s="5" t="str">
        <f t="shared" si="16"/>
        <v/>
      </c>
      <c r="I435" s="7"/>
      <c r="J435" s="37"/>
      <c r="K435" s="5" t="str">
        <f t="shared" si="15"/>
        <v/>
      </c>
    </row>
    <row r="436" spans="4:11" x14ac:dyDescent="0.35">
      <c r="D436" s="5" t="str">
        <f t="shared" si="16"/>
        <v/>
      </c>
      <c r="I436" s="7"/>
      <c r="J436" s="37"/>
      <c r="K436" s="5" t="str">
        <f t="shared" si="15"/>
        <v/>
      </c>
    </row>
    <row r="437" spans="4:11" x14ac:dyDescent="0.35">
      <c r="D437" s="5" t="str">
        <f t="shared" si="16"/>
        <v/>
      </c>
      <c r="I437" s="7"/>
      <c r="J437" s="37"/>
      <c r="K437" s="5" t="str">
        <f t="shared" si="15"/>
        <v/>
      </c>
    </row>
    <row r="438" spans="4:11" x14ac:dyDescent="0.35">
      <c r="D438" s="5" t="str">
        <f t="shared" si="16"/>
        <v/>
      </c>
      <c r="I438" s="7"/>
      <c r="J438" s="37"/>
      <c r="K438" s="5" t="str">
        <f t="shared" si="15"/>
        <v/>
      </c>
    </row>
    <row r="439" spans="4:11" x14ac:dyDescent="0.35">
      <c r="D439" s="5" t="str">
        <f t="shared" si="16"/>
        <v/>
      </c>
      <c r="I439" s="7"/>
      <c r="J439" s="37"/>
      <c r="K439" s="5" t="str">
        <f t="shared" si="15"/>
        <v/>
      </c>
    </row>
    <row r="440" spans="4:11" x14ac:dyDescent="0.35">
      <c r="D440" s="5" t="str">
        <f t="shared" si="16"/>
        <v/>
      </c>
      <c r="I440" s="7"/>
      <c r="J440" s="37"/>
      <c r="K440" s="5" t="str">
        <f t="shared" si="15"/>
        <v/>
      </c>
    </row>
    <row r="441" spans="4:11" x14ac:dyDescent="0.35">
      <c r="D441" s="5" t="str">
        <f t="shared" si="16"/>
        <v/>
      </c>
      <c r="I441" s="7"/>
      <c r="J441" s="37"/>
      <c r="K441" s="5" t="str">
        <f t="shared" si="15"/>
        <v/>
      </c>
    </row>
    <row r="442" spans="4:11" x14ac:dyDescent="0.35">
      <c r="D442" s="5" t="str">
        <f t="shared" si="16"/>
        <v/>
      </c>
      <c r="I442" s="7"/>
      <c r="J442" s="37"/>
      <c r="K442" s="5" t="str">
        <f t="shared" si="15"/>
        <v/>
      </c>
    </row>
    <row r="443" spans="4:11" x14ac:dyDescent="0.35">
      <c r="D443" s="5" t="str">
        <f t="shared" si="16"/>
        <v/>
      </c>
      <c r="I443" s="7"/>
      <c r="J443" s="37"/>
      <c r="K443" s="5" t="str">
        <f t="shared" si="15"/>
        <v/>
      </c>
    </row>
    <row r="444" spans="4:11" x14ac:dyDescent="0.35">
      <c r="D444" s="5" t="str">
        <f t="shared" si="16"/>
        <v/>
      </c>
      <c r="I444" s="7"/>
      <c r="J444" s="37"/>
      <c r="K444" s="5" t="str">
        <f t="shared" si="15"/>
        <v/>
      </c>
    </row>
    <row r="445" spans="4:11" x14ac:dyDescent="0.35">
      <c r="D445" s="5" t="str">
        <f t="shared" si="16"/>
        <v/>
      </c>
      <c r="I445" s="7"/>
      <c r="J445" s="37"/>
      <c r="K445" s="5" t="str">
        <f t="shared" si="15"/>
        <v/>
      </c>
    </row>
    <row r="446" spans="4:11" x14ac:dyDescent="0.35">
      <c r="D446" s="5" t="str">
        <f t="shared" si="16"/>
        <v/>
      </c>
      <c r="I446" s="7"/>
      <c r="J446" s="37"/>
      <c r="K446" s="5" t="str">
        <f t="shared" si="15"/>
        <v/>
      </c>
    </row>
    <row r="447" spans="4:11" x14ac:dyDescent="0.35">
      <c r="D447" s="5" t="str">
        <f t="shared" si="16"/>
        <v/>
      </c>
      <c r="I447" s="7"/>
      <c r="J447" s="37"/>
      <c r="K447" s="5" t="str">
        <f t="shared" si="15"/>
        <v/>
      </c>
    </row>
    <row r="448" spans="4:11" x14ac:dyDescent="0.35">
      <c r="D448" s="5" t="str">
        <f t="shared" si="16"/>
        <v/>
      </c>
      <c r="I448" s="7"/>
      <c r="J448" s="37"/>
      <c r="K448" s="5" t="str">
        <f t="shared" si="15"/>
        <v/>
      </c>
    </row>
    <row r="449" spans="4:11" x14ac:dyDescent="0.35">
      <c r="D449" s="5" t="str">
        <f t="shared" si="16"/>
        <v/>
      </c>
      <c r="I449" s="7"/>
      <c r="J449" s="37"/>
      <c r="K449" s="5" t="str">
        <f t="shared" si="15"/>
        <v/>
      </c>
    </row>
    <row r="450" spans="4:11" x14ac:dyDescent="0.35">
      <c r="D450" s="5" t="str">
        <f t="shared" si="16"/>
        <v/>
      </c>
      <c r="I450" s="7"/>
      <c r="J450" s="37"/>
      <c r="K450" s="5" t="str">
        <f t="shared" si="15"/>
        <v/>
      </c>
    </row>
    <row r="451" spans="4:11" x14ac:dyDescent="0.35">
      <c r="D451" s="5" t="str">
        <f t="shared" si="16"/>
        <v/>
      </c>
      <c r="I451" s="7"/>
      <c r="J451" s="37"/>
      <c r="K451" s="5" t="str">
        <f t="shared" si="15"/>
        <v/>
      </c>
    </row>
    <row r="452" spans="4:11" x14ac:dyDescent="0.35">
      <c r="D452" s="5" t="str">
        <f t="shared" si="16"/>
        <v/>
      </c>
      <c r="I452" s="7"/>
      <c r="J452" s="37"/>
      <c r="K452" s="5" t="str">
        <f t="shared" ref="K452:K515" si="17">IF(J452="All","*",IF(J452="","","?"))</f>
        <v/>
      </c>
    </row>
    <row r="453" spans="4:11" x14ac:dyDescent="0.35">
      <c r="D453" s="5" t="str">
        <f t="shared" si="16"/>
        <v/>
      </c>
      <c r="I453" s="7"/>
      <c r="J453" s="37"/>
      <c r="K453" s="5" t="str">
        <f t="shared" si="17"/>
        <v/>
      </c>
    </row>
    <row r="454" spans="4:11" x14ac:dyDescent="0.35">
      <c r="D454" s="5" t="str">
        <f t="shared" si="16"/>
        <v/>
      </c>
      <c r="I454" s="7"/>
      <c r="J454" s="37"/>
      <c r="K454" s="5" t="str">
        <f t="shared" si="17"/>
        <v/>
      </c>
    </row>
    <row r="455" spans="4:11" x14ac:dyDescent="0.35">
      <c r="D455" s="5" t="str">
        <f t="shared" si="16"/>
        <v/>
      </c>
      <c r="I455" s="7"/>
      <c r="J455" s="37"/>
      <c r="K455" s="5" t="str">
        <f t="shared" si="17"/>
        <v/>
      </c>
    </row>
    <row r="456" spans="4:11" x14ac:dyDescent="0.35">
      <c r="D456" s="5" t="str">
        <f t="shared" si="16"/>
        <v/>
      </c>
      <c r="I456" s="7"/>
      <c r="J456" s="37"/>
      <c r="K456" s="5" t="str">
        <f t="shared" si="17"/>
        <v/>
      </c>
    </row>
    <row r="457" spans="4:11" x14ac:dyDescent="0.35">
      <c r="D457" s="5" t="str">
        <f t="shared" si="16"/>
        <v/>
      </c>
      <c r="I457" s="7"/>
      <c r="J457" s="37"/>
      <c r="K457" s="5" t="str">
        <f t="shared" si="17"/>
        <v/>
      </c>
    </row>
    <row r="458" spans="4:11" x14ac:dyDescent="0.35">
      <c r="D458" s="5" t="str">
        <f t="shared" si="16"/>
        <v/>
      </c>
      <c r="I458" s="7"/>
      <c r="J458" s="37"/>
      <c r="K458" s="5" t="str">
        <f t="shared" si="17"/>
        <v/>
      </c>
    </row>
    <row r="459" spans="4:11" x14ac:dyDescent="0.35">
      <c r="D459" s="5" t="str">
        <f t="shared" si="16"/>
        <v/>
      </c>
      <c r="I459" s="7"/>
      <c r="J459" s="37"/>
      <c r="K459" s="5" t="str">
        <f t="shared" si="17"/>
        <v/>
      </c>
    </row>
    <row r="460" spans="4:11" x14ac:dyDescent="0.35">
      <c r="D460" s="5" t="str">
        <f t="shared" si="16"/>
        <v/>
      </c>
      <c r="I460" s="7"/>
      <c r="J460" s="37"/>
      <c r="K460" s="5" t="str">
        <f t="shared" si="17"/>
        <v/>
      </c>
    </row>
    <row r="461" spans="4:11" x14ac:dyDescent="0.35">
      <c r="D461" s="5" t="str">
        <f t="shared" si="16"/>
        <v/>
      </c>
      <c r="I461" s="7"/>
      <c r="J461" s="37"/>
      <c r="K461" s="5" t="str">
        <f t="shared" si="17"/>
        <v/>
      </c>
    </row>
    <row r="462" spans="4:11" x14ac:dyDescent="0.35">
      <c r="D462" s="5" t="str">
        <f t="shared" si="16"/>
        <v/>
      </c>
      <c r="I462" s="7"/>
      <c r="J462" s="37"/>
      <c r="K462" s="5" t="str">
        <f t="shared" si="17"/>
        <v/>
      </c>
    </row>
    <row r="463" spans="4:11" x14ac:dyDescent="0.35">
      <c r="D463" s="5" t="str">
        <f t="shared" si="16"/>
        <v/>
      </c>
      <c r="I463" s="7"/>
      <c r="J463" s="37"/>
      <c r="K463" s="5" t="str">
        <f t="shared" si="17"/>
        <v/>
      </c>
    </row>
    <row r="464" spans="4:11" x14ac:dyDescent="0.35">
      <c r="D464" s="5" t="str">
        <f t="shared" si="16"/>
        <v/>
      </c>
      <c r="I464" s="7"/>
      <c r="J464" s="37"/>
      <c r="K464" s="5" t="str">
        <f t="shared" si="17"/>
        <v/>
      </c>
    </row>
    <row r="465" spans="4:11" x14ac:dyDescent="0.35">
      <c r="D465" s="5" t="str">
        <f t="shared" si="16"/>
        <v/>
      </c>
      <c r="I465" s="7"/>
      <c r="J465" s="37"/>
      <c r="K465" s="5" t="str">
        <f t="shared" si="17"/>
        <v/>
      </c>
    </row>
    <row r="466" spans="4:11" x14ac:dyDescent="0.35">
      <c r="D466" s="5" t="str">
        <f t="shared" si="16"/>
        <v/>
      </c>
      <c r="I466" s="7"/>
      <c r="J466" s="37"/>
      <c r="K466" s="5" t="str">
        <f t="shared" si="17"/>
        <v/>
      </c>
    </row>
    <row r="467" spans="4:11" x14ac:dyDescent="0.35">
      <c r="D467" s="5" t="str">
        <f t="shared" si="16"/>
        <v/>
      </c>
      <c r="I467" s="7"/>
      <c r="J467" s="37"/>
      <c r="K467" s="5" t="str">
        <f t="shared" si="17"/>
        <v/>
      </c>
    </row>
    <row r="468" spans="4:11" x14ac:dyDescent="0.35">
      <c r="D468" s="5" t="str">
        <f t="shared" si="16"/>
        <v/>
      </c>
      <c r="I468" s="7"/>
      <c r="J468" s="37"/>
      <c r="K468" s="5" t="str">
        <f t="shared" si="17"/>
        <v/>
      </c>
    </row>
    <row r="469" spans="4:11" x14ac:dyDescent="0.35">
      <c r="D469" s="5" t="str">
        <f t="shared" si="16"/>
        <v/>
      </c>
      <c r="I469" s="7"/>
      <c r="J469" s="37"/>
      <c r="K469" s="5" t="str">
        <f t="shared" si="17"/>
        <v/>
      </c>
    </row>
    <row r="470" spans="4:11" x14ac:dyDescent="0.35">
      <c r="D470" s="5" t="str">
        <f t="shared" si="16"/>
        <v/>
      </c>
      <c r="I470" s="7"/>
      <c r="J470" s="37"/>
      <c r="K470" s="5" t="str">
        <f t="shared" si="17"/>
        <v/>
      </c>
    </row>
    <row r="471" spans="4:11" x14ac:dyDescent="0.35">
      <c r="D471" s="5" t="str">
        <f t="shared" si="16"/>
        <v/>
      </c>
      <c r="I471" s="7"/>
      <c r="J471" s="37"/>
      <c r="K471" s="5" t="str">
        <f t="shared" si="17"/>
        <v/>
      </c>
    </row>
    <row r="472" spans="4:11" x14ac:dyDescent="0.35">
      <c r="D472" s="5" t="str">
        <f t="shared" si="16"/>
        <v/>
      </c>
      <c r="I472" s="7"/>
      <c r="J472" s="37"/>
      <c r="K472" s="5" t="str">
        <f t="shared" si="17"/>
        <v/>
      </c>
    </row>
    <row r="473" spans="4:11" x14ac:dyDescent="0.35">
      <c r="D473" s="5" t="str">
        <f t="shared" si="16"/>
        <v/>
      </c>
      <c r="I473" s="7"/>
      <c r="J473" s="37"/>
      <c r="K473" s="5" t="str">
        <f t="shared" si="17"/>
        <v/>
      </c>
    </row>
    <row r="474" spans="4:11" x14ac:dyDescent="0.35">
      <c r="D474" s="5" t="str">
        <f t="shared" si="16"/>
        <v/>
      </c>
      <c r="I474" s="7"/>
      <c r="J474" s="37"/>
      <c r="K474" s="5" t="str">
        <f t="shared" si="17"/>
        <v/>
      </c>
    </row>
    <row r="475" spans="4:11" x14ac:dyDescent="0.35">
      <c r="D475" s="5" t="str">
        <f t="shared" si="16"/>
        <v/>
      </c>
      <c r="I475" s="7"/>
      <c r="J475" s="37"/>
      <c r="K475" s="5" t="str">
        <f t="shared" si="17"/>
        <v/>
      </c>
    </row>
    <row r="476" spans="4:11" x14ac:dyDescent="0.35">
      <c r="D476" s="5" t="str">
        <f t="shared" si="16"/>
        <v/>
      </c>
      <c r="I476" s="7"/>
      <c r="J476" s="37"/>
      <c r="K476" s="5" t="str">
        <f t="shared" si="17"/>
        <v/>
      </c>
    </row>
    <row r="477" spans="4:11" x14ac:dyDescent="0.35">
      <c r="D477" s="5" t="str">
        <f t="shared" si="16"/>
        <v/>
      </c>
      <c r="I477" s="7"/>
      <c r="J477" s="37"/>
      <c r="K477" s="5" t="str">
        <f t="shared" si="17"/>
        <v/>
      </c>
    </row>
    <row r="478" spans="4:11" x14ac:dyDescent="0.35">
      <c r="D478" s="5" t="str">
        <f t="shared" si="16"/>
        <v/>
      </c>
      <c r="I478" s="7"/>
      <c r="J478" s="37"/>
      <c r="K478" s="5" t="str">
        <f t="shared" si="17"/>
        <v/>
      </c>
    </row>
    <row r="479" spans="4:11" x14ac:dyDescent="0.35">
      <c r="D479" s="5" t="str">
        <f t="shared" si="16"/>
        <v/>
      </c>
      <c r="I479" s="7"/>
      <c r="J479" s="37"/>
      <c r="K479" s="5" t="str">
        <f t="shared" si="17"/>
        <v/>
      </c>
    </row>
    <row r="480" spans="4:11" x14ac:dyDescent="0.35">
      <c r="D480" s="5" t="str">
        <f t="shared" si="16"/>
        <v/>
      </c>
      <c r="I480" s="7"/>
      <c r="J480" s="37"/>
      <c r="K480" s="5" t="str">
        <f t="shared" si="17"/>
        <v/>
      </c>
    </row>
    <row r="481" spans="4:11" x14ac:dyDescent="0.35">
      <c r="D481" s="5" t="str">
        <f t="shared" si="16"/>
        <v/>
      </c>
      <c r="I481" s="7"/>
      <c r="J481" s="37"/>
      <c r="K481" s="5" t="str">
        <f t="shared" si="17"/>
        <v/>
      </c>
    </row>
    <row r="482" spans="4:11" x14ac:dyDescent="0.35">
      <c r="D482" s="5" t="str">
        <f t="shared" si="16"/>
        <v/>
      </c>
      <c r="I482" s="7"/>
      <c r="J482" s="37"/>
      <c r="K482" s="5" t="str">
        <f t="shared" si="17"/>
        <v/>
      </c>
    </row>
    <row r="483" spans="4:11" x14ac:dyDescent="0.35">
      <c r="D483" s="5" t="str">
        <f t="shared" si="16"/>
        <v/>
      </c>
      <c r="I483" s="7"/>
      <c r="J483" s="37"/>
      <c r="K483" s="5" t="str">
        <f t="shared" si="17"/>
        <v/>
      </c>
    </row>
    <row r="484" spans="4:11" x14ac:dyDescent="0.35">
      <c r="D484" s="5" t="str">
        <f t="shared" si="16"/>
        <v/>
      </c>
      <c r="I484" s="7"/>
      <c r="J484" s="37"/>
      <c r="K484" s="5" t="str">
        <f t="shared" si="17"/>
        <v/>
      </c>
    </row>
    <row r="485" spans="4:11" x14ac:dyDescent="0.35">
      <c r="D485" s="5" t="str">
        <f t="shared" si="16"/>
        <v/>
      </c>
      <c r="I485" s="7"/>
      <c r="J485" s="37"/>
      <c r="K485" s="5" t="str">
        <f t="shared" si="17"/>
        <v/>
      </c>
    </row>
    <row r="486" spans="4:11" x14ac:dyDescent="0.35">
      <c r="D486" s="5" t="str">
        <f t="shared" si="16"/>
        <v/>
      </c>
      <c r="I486" s="7"/>
      <c r="J486" s="37"/>
      <c r="K486" s="5" t="str">
        <f t="shared" si="17"/>
        <v/>
      </c>
    </row>
    <row r="487" spans="4:11" x14ac:dyDescent="0.35">
      <c r="D487" s="5" t="str">
        <f t="shared" si="16"/>
        <v/>
      </c>
      <c r="I487" s="7"/>
      <c r="J487" s="37"/>
      <c r="K487" s="5" t="str">
        <f t="shared" si="17"/>
        <v/>
      </c>
    </row>
    <row r="488" spans="4:11" x14ac:dyDescent="0.35">
      <c r="D488" s="5" t="str">
        <f t="shared" si="16"/>
        <v/>
      </c>
      <c r="I488" s="7"/>
      <c r="J488" s="37"/>
      <c r="K488" s="5" t="str">
        <f t="shared" si="17"/>
        <v/>
      </c>
    </row>
    <row r="489" spans="4:11" x14ac:dyDescent="0.35">
      <c r="D489" s="5" t="str">
        <f t="shared" si="16"/>
        <v/>
      </c>
      <c r="I489" s="7"/>
      <c r="J489" s="37"/>
      <c r="K489" s="5" t="str">
        <f t="shared" si="17"/>
        <v/>
      </c>
    </row>
    <row r="490" spans="4:11" x14ac:dyDescent="0.35">
      <c r="D490" s="5" t="str">
        <f t="shared" si="16"/>
        <v/>
      </c>
      <c r="I490" s="7"/>
      <c r="J490" s="37"/>
      <c r="K490" s="5" t="str">
        <f t="shared" si="17"/>
        <v/>
      </c>
    </row>
    <row r="491" spans="4:11" x14ac:dyDescent="0.35">
      <c r="D491" s="5" t="str">
        <f t="shared" si="16"/>
        <v/>
      </c>
      <c r="I491" s="7"/>
      <c r="J491" s="37"/>
      <c r="K491" s="5" t="str">
        <f t="shared" si="17"/>
        <v/>
      </c>
    </row>
    <row r="492" spans="4:11" x14ac:dyDescent="0.35">
      <c r="D492" s="5" t="str">
        <f t="shared" si="16"/>
        <v/>
      </c>
      <c r="I492" s="7"/>
      <c r="J492" s="37"/>
      <c r="K492" s="5" t="str">
        <f t="shared" si="17"/>
        <v/>
      </c>
    </row>
    <row r="493" spans="4:11" x14ac:dyDescent="0.35">
      <c r="D493" s="5" t="str">
        <f t="shared" si="16"/>
        <v/>
      </c>
      <c r="I493" s="7"/>
      <c r="J493" s="37"/>
      <c r="K493" s="5" t="str">
        <f t="shared" si="17"/>
        <v/>
      </c>
    </row>
    <row r="494" spans="4:11" x14ac:dyDescent="0.35">
      <c r="D494" s="5" t="str">
        <f t="shared" ref="D494:D557" si="18">IF(C494="All","*",IF(C494="","","?"))</f>
        <v/>
      </c>
      <c r="I494" s="7"/>
      <c r="J494" s="37"/>
      <c r="K494" s="5" t="str">
        <f t="shared" si="17"/>
        <v/>
      </c>
    </row>
    <row r="495" spans="4:11" x14ac:dyDescent="0.35">
      <c r="D495" s="5" t="str">
        <f t="shared" si="18"/>
        <v/>
      </c>
      <c r="I495" s="7"/>
      <c r="J495" s="37"/>
      <c r="K495" s="5" t="str">
        <f t="shared" si="17"/>
        <v/>
      </c>
    </row>
    <row r="496" spans="4:11" x14ac:dyDescent="0.35">
      <c r="D496" s="5" t="str">
        <f t="shared" si="18"/>
        <v/>
      </c>
      <c r="I496" s="7"/>
      <c r="J496" s="37"/>
      <c r="K496" s="5" t="str">
        <f t="shared" si="17"/>
        <v/>
      </c>
    </row>
    <row r="497" spans="4:11" x14ac:dyDescent="0.35">
      <c r="D497" s="5" t="str">
        <f t="shared" si="18"/>
        <v/>
      </c>
      <c r="I497" s="7"/>
      <c r="J497" s="37"/>
      <c r="K497" s="5" t="str">
        <f t="shared" si="17"/>
        <v/>
      </c>
    </row>
    <row r="498" spans="4:11" x14ac:dyDescent="0.35">
      <c r="D498" s="5" t="str">
        <f t="shared" si="18"/>
        <v/>
      </c>
      <c r="I498" s="7"/>
      <c r="J498" s="37"/>
      <c r="K498" s="5" t="str">
        <f t="shared" si="17"/>
        <v/>
      </c>
    </row>
    <row r="499" spans="4:11" x14ac:dyDescent="0.35">
      <c r="D499" s="5" t="str">
        <f t="shared" si="18"/>
        <v/>
      </c>
      <c r="I499" s="7"/>
      <c r="J499" s="37"/>
      <c r="K499" s="5" t="str">
        <f t="shared" si="17"/>
        <v/>
      </c>
    </row>
    <row r="500" spans="4:11" x14ac:dyDescent="0.35">
      <c r="D500" s="5" t="str">
        <f t="shared" si="18"/>
        <v/>
      </c>
      <c r="I500" s="7"/>
      <c r="J500" s="37"/>
      <c r="K500" s="5" t="str">
        <f t="shared" si="17"/>
        <v/>
      </c>
    </row>
    <row r="501" spans="4:11" x14ac:dyDescent="0.35">
      <c r="D501" s="5" t="str">
        <f t="shared" si="18"/>
        <v/>
      </c>
      <c r="I501" s="7"/>
      <c r="J501" s="37"/>
      <c r="K501" s="5" t="str">
        <f t="shared" si="17"/>
        <v/>
      </c>
    </row>
    <row r="502" spans="4:11" x14ac:dyDescent="0.35">
      <c r="D502" s="5" t="str">
        <f t="shared" si="18"/>
        <v/>
      </c>
      <c r="I502" s="7"/>
      <c r="J502" s="37"/>
      <c r="K502" s="5" t="str">
        <f t="shared" si="17"/>
        <v/>
      </c>
    </row>
    <row r="503" spans="4:11" x14ac:dyDescent="0.35">
      <c r="D503" s="5" t="str">
        <f t="shared" si="18"/>
        <v/>
      </c>
      <c r="I503" s="7"/>
      <c r="J503" s="37"/>
      <c r="K503" s="5" t="str">
        <f t="shared" si="17"/>
        <v/>
      </c>
    </row>
    <row r="504" spans="4:11" x14ac:dyDescent="0.35">
      <c r="D504" s="5" t="str">
        <f t="shared" si="18"/>
        <v/>
      </c>
      <c r="I504" s="7"/>
      <c r="J504" s="37"/>
      <c r="K504" s="5" t="str">
        <f t="shared" si="17"/>
        <v/>
      </c>
    </row>
    <row r="505" spans="4:11" x14ac:dyDescent="0.35">
      <c r="D505" s="5" t="str">
        <f t="shared" si="18"/>
        <v/>
      </c>
      <c r="I505" s="7"/>
      <c r="J505" s="37"/>
      <c r="K505" s="5" t="str">
        <f t="shared" si="17"/>
        <v/>
      </c>
    </row>
    <row r="506" spans="4:11" x14ac:dyDescent="0.35">
      <c r="D506" s="5" t="str">
        <f t="shared" si="18"/>
        <v/>
      </c>
      <c r="I506" s="7"/>
      <c r="J506" s="37"/>
      <c r="K506" s="5" t="str">
        <f t="shared" si="17"/>
        <v/>
      </c>
    </row>
    <row r="507" spans="4:11" x14ac:dyDescent="0.35">
      <c r="D507" s="5" t="str">
        <f t="shared" si="18"/>
        <v/>
      </c>
      <c r="I507" s="7"/>
      <c r="J507" s="37"/>
      <c r="K507" s="5" t="str">
        <f t="shared" si="17"/>
        <v/>
      </c>
    </row>
    <row r="508" spans="4:11" x14ac:dyDescent="0.35">
      <c r="D508" s="5" t="str">
        <f t="shared" si="18"/>
        <v/>
      </c>
      <c r="I508" s="7"/>
      <c r="J508" s="37"/>
      <c r="K508" s="5" t="str">
        <f t="shared" si="17"/>
        <v/>
      </c>
    </row>
    <row r="509" spans="4:11" x14ac:dyDescent="0.35">
      <c r="D509" s="5" t="str">
        <f t="shared" si="18"/>
        <v/>
      </c>
      <c r="I509" s="7"/>
      <c r="J509" s="37"/>
      <c r="K509" s="5" t="str">
        <f t="shared" si="17"/>
        <v/>
      </c>
    </row>
    <row r="510" spans="4:11" x14ac:dyDescent="0.35">
      <c r="D510" s="5" t="str">
        <f t="shared" si="18"/>
        <v/>
      </c>
      <c r="I510" s="7"/>
      <c r="J510" s="37"/>
      <c r="K510" s="5" t="str">
        <f t="shared" si="17"/>
        <v/>
      </c>
    </row>
    <row r="511" spans="4:11" x14ac:dyDescent="0.35">
      <c r="D511" s="5" t="str">
        <f t="shared" si="18"/>
        <v/>
      </c>
      <c r="I511" s="7"/>
      <c r="J511" s="37"/>
      <c r="K511" s="5" t="str">
        <f t="shared" si="17"/>
        <v/>
      </c>
    </row>
    <row r="512" spans="4:11" x14ac:dyDescent="0.35">
      <c r="D512" s="5" t="str">
        <f t="shared" si="18"/>
        <v/>
      </c>
      <c r="I512" s="7"/>
      <c r="J512" s="37"/>
      <c r="K512" s="5" t="str">
        <f t="shared" si="17"/>
        <v/>
      </c>
    </row>
    <row r="513" spans="4:11" x14ac:dyDescent="0.35">
      <c r="D513" s="5" t="str">
        <f t="shared" si="18"/>
        <v/>
      </c>
      <c r="I513" s="7"/>
      <c r="J513" s="37"/>
      <c r="K513" s="5" t="str">
        <f t="shared" si="17"/>
        <v/>
      </c>
    </row>
    <row r="514" spans="4:11" x14ac:dyDescent="0.35">
      <c r="D514" s="5" t="str">
        <f t="shared" si="18"/>
        <v/>
      </c>
      <c r="I514" s="7"/>
      <c r="J514" s="37"/>
      <c r="K514" s="5" t="str">
        <f t="shared" si="17"/>
        <v/>
      </c>
    </row>
    <row r="515" spans="4:11" x14ac:dyDescent="0.35">
      <c r="D515" s="5" t="str">
        <f t="shared" si="18"/>
        <v/>
      </c>
      <c r="I515" s="7"/>
      <c r="J515" s="37"/>
      <c r="K515" s="5" t="str">
        <f t="shared" si="17"/>
        <v/>
      </c>
    </row>
    <row r="516" spans="4:11" x14ac:dyDescent="0.35">
      <c r="D516" s="5" t="str">
        <f t="shared" si="18"/>
        <v/>
      </c>
      <c r="I516" s="7"/>
      <c r="J516" s="37"/>
      <c r="K516" s="5" t="str">
        <f t="shared" ref="K516:K579" si="19">IF(J516="All","*",IF(J516="","","?"))</f>
        <v/>
      </c>
    </row>
    <row r="517" spans="4:11" x14ac:dyDescent="0.35">
      <c r="D517" s="5" t="str">
        <f t="shared" si="18"/>
        <v/>
      </c>
      <c r="I517" s="7"/>
      <c r="J517" s="37"/>
      <c r="K517" s="5" t="str">
        <f t="shared" si="19"/>
        <v/>
      </c>
    </row>
    <row r="518" spans="4:11" x14ac:dyDescent="0.35">
      <c r="D518" s="5" t="str">
        <f t="shared" si="18"/>
        <v/>
      </c>
      <c r="I518" s="7"/>
      <c r="J518" s="37"/>
      <c r="K518" s="5" t="str">
        <f t="shared" si="19"/>
        <v/>
      </c>
    </row>
    <row r="519" spans="4:11" x14ac:dyDescent="0.35">
      <c r="D519" s="5" t="str">
        <f t="shared" si="18"/>
        <v/>
      </c>
      <c r="I519" s="7"/>
      <c r="J519" s="37"/>
      <c r="K519" s="5" t="str">
        <f t="shared" si="19"/>
        <v/>
      </c>
    </row>
    <row r="520" spans="4:11" x14ac:dyDescent="0.35">
      <c r="D520" s="5" t="str">
        <f t="shared" si="18"/>
        <v/>
      </c>
      <c r="I520" s="7"/>
      <c r="J520" s="37"/>
      <c r="K520" s="5" t="str">
        <f t="shared" si="19"/>
        <v/>
      </c>
    </row>
    <row r="521" spans="4:11" x14ac:dyDescent="0.35">
      <c r="D521" s="5" t="str">
        <f t="shared" si="18"/>
        <v/>
      </c>
      <c r="I521" s="7"/>
      <c r="J521" s="37"/>
      <c r="K521" s="5" t="str">
        <f t="shared" si="19"/>
        <v/>
      </c>
    </row>
    <row r="522" spans="4:11" x14ac:dyDescent="0.35">
      <c r="D522" s="5" t="str">
        <f t="shared" si="18"/>
        <v/>
      </c>
      <c r="I522" s="7"/>
      <c r="J522" s="37"/>
      <c r="K522" s="5" t="str">
        <f t="shared" si="19"/>
        <v/>
      </c>
    </row>
    <row r="523" spans="4:11" x14ac:dyDescent="0.35">
      <c r="D523" s="5" t="str">
        <f t="shared" si="18"/>
        <v/>
      </c>
      <c r="I523" s="7"/>
      <c r="J523" s="37"/>
      <c r="K523" s="5" t="str">
        <f t="shared" si="19"/>
        <v/>
      </c>
    </row>
    <row r="524" spans="4:11" x14ac:dyDescent="0.35">
      <c r="D524" s="5" t="str">
        <f t="shared" si="18"/>
        <v/>
      </c>
      <c r="I524" s="7"/>
      <c r="J524" s="37"/>
      <c r="K524" s="5" t="str">
        <f t="shared" si="19"/>
        <v/>
      </c>
    </row>
    <row r="525" spans="4:11" x14ac:dyDescent="0.35">
      <c r="D525" s="5" t="str">
        <f t="shared" si="18"/>
        <v/>
      </c>
      <c r="I525" s="7"/>
      <c r="J525" s="37"/>
      <c r="K525" s="5" t="str">
        <f t="shared" si="19"/>
        <v/>
      </c>
    </row>
    <row r="526" spans="4:11" x14ac:dyDescent="0.35">
      <c r="D526" s="5" t="str">
        <f t="shared" si="18"/>
        <v/>
      </c>
      <c r="I526" s="7"/>
      <c r="J526" s="37"/>
      <c r="K526" s="5" t="str">
        <f t="shared" si="19"/>
        <v/>
      </c>
    </row>
    <row r="527" spans="4:11" x14ac:dyDescent="0.35">
      <c r="D527" s="5" t="str">
        <f t="shared" si="18"/>
        <v/>
      </c>
      <c r="I527" s="7"/>
      <c r="J527" s="37"/>
      <c r="K527" s="5" t="str">
        <f t="shared" si="19"/>
        <v/>
      </c>
    </row>
    <row r="528" spans="4:11" x14ac:dyDescent="0.35">
      <c r="D528" s="5" t="str">
        <f t="shared" si="18"/>
        <v/>
      </c>
      <c r="I528" s="7"/>
      <c r="J528" s="37"/>
      <c r="K528" s="5" t="str">
        <f t="shared" si="19"/>
        <v/>
      </c>
    </row>
    <row r="529" spans="4:11" x14ac:dyDescent="0.35">
      <c r="D529" s="5" t="str">
        <f t="shared" si="18"/>
        <v/>
      </c>
      <c r="I529" s="7"/>
      <c r="J529" s="37"/>
      <c r="K529" s="5" t="str">
        <f t="shared" si="19"/>
        <v/>
      </c>
    </row>
    <row r="530" spans="4:11" x14ac:dyDescent="0.35">
      <c r="D530" s="5" t="str">
        <f t="shared" si="18"/>
        <v/>
      </c>
      <c r="I530" s="7"/>
      <c r="J530" s="37"/>
      <c r="K530" s="5" t="str">
        <f t="shared" si="19"/>
        <v/>
      </c>
    </row>
    <row r="531" spans="4:11" x14ac:dyDescent="0.35">
      <c r="D531" s="5" t="str">
        <f t="shared" si="18"/>
        <v/>
      </c>
      <c r="I531" s="7"/>
      <c r="J531" s="37"/>
      <c r="K531" s="5" t="str">
        <f t="shared" si="19"/>
        <v/>
      </c>
    </row>
    <row r="532" spans="4:11" x14ac:dyDescent="0.35">
      <c r="D532" s="5" t="str">
        <f t="shared" si="18"/>
        <v/>
      </c>
      <c r="I532" s="7"/>
      <c r="J532" s="37"/>
      <c r="K532" s="5" t="str">
        <f t="shared" si="19"/>
        <v/>
      </c>
    </row>
    <row r="533" spans="4:11" x14ac:dyDescent="0.35">
      <c r="D533" s="5" t="str">
        <f t="shared" si="18"/>
        <v/>
      </c>
      <c r="I533" s="7"/>
      <c r="J533" s="37"/>
      <c r="K533" s="5" t="str">
        <f t="shared" si="19"/>
        <v/>
      </c>
    </row>
    <row r="534" spans="4:11" x14ac:dyDescent="0.35">
      <c r="D534" s="5" t="str">
        <f t="shared" si="18"/>
        <v/>
      </c>
      <c r="I534" s="7"/>
      <c r="J534" s="37"/>
      <c r="K534" s="5" t="str">
        <f t="shared" si="19"/>
        <v/>
      </c>
    </row>
    <row r="535" spans="4:11" x14ac:dyDescent="0.35">
      <c r="D535" s="5" t="str">
        <f t="shared" si="18"/>
        <v/>
      </c>
      <c r="I535" s="7"/>
      <c r="J535" s="37"/>
      <c r="K535" s="5" t="str">
        <f t="shared" si="19"/>
        <v/>
      </c>
    </row>
    <row r="536" spans="4:11" x14ac:dyDescent="0.35">
      <c r="D536" s="5" t="str">
        <f t="shared" si="18"/>
        <v/>
      </c>
      <c r="I536" s="7"/>
      <c r="J536" s="37"/>
      <c r="K536" s="5" t="str">
        <f t="shared" si="19"/>
        <v/>
      </c>
    </row>
    <row r="537" spans="4:11" x14ac:dyDescent="0.35">
      <c r="D537" s="5" t="str">
        <f t="shared" si="18"/>
        <v/>
      </c>
      <c r="I537" s="7"/>
      <c r="J537" s="37"/>
      <c r="K537" s="5" t="str">
        <f t="shared" si="19"/>
        <v/>
      </c>
    </row>
    <row r="538" spans="4:11" x14ac:dyDescent="0.35">
      <c r="D538" s="5" t="str">
        <f t="shared" si="18"/>
        <v/>
      </c>
      <c r="I538" s="7"/>
      <c r="J538" s="37"/>
      <c r="K538" s="5" t="str">
        <f t="shared" si="19"/>
        <v/>
      </c>
    </row>
    <row r="539" spans="4:11" x14ac:dyDescent="0.35">
      <c r="D539" s="5" t="str">
        <f t="shared" si="18"/>
        <v/>
      </c>
      <c r="I539" s="7"/>
      <c r="J539" s="37"/>
      <c r="K539" s="5" t="str">
        <f t="shared" si="19"/>
        <v/>
      </c>
    </row>
    <row r="540" spans="4:11" x14ac:dyDescent="0.35">
      <c r="D540" s="5" t="str">
        <f t="shared" si="18"/>
        <v/>
      </c>
      <c r="I540" s="7"/>
      <c r="J540" s="37"/>
      <c r="K540" s="5" t="str">
        <f t="shared" si="19"/>
        <v/>
      </c>
    </row>
    <row r="541" spans="4:11" x14ac:dyDescent="0.35">
      <c r="D541" s="5" t="str">
        <f t="shared" si="18"/>
        <v/>
      </c>
      <c r="I541" s="7"/>
      <c r="J541" s="37"/>
      <c r="K541" s="5" t="str">
        <f t="shared" si="19"/>
        <v/>
      </c>
    </row>
    <row r="542" spans="4:11" x14ac:dyDescent="0.35">
      <c r="D542" s="5" t="str">
        <f t="shared" si="18"/>
        <v/>
      </c>
      <c r="I542" s="7"/>
      <c r="J542" s="37"/>
      <c r="K542" s="5" t="str">
        <f t="shared" si="19"/>
        <v/>
      </c>
    </row>
    <row r="543" spans="4:11" x14ac:dyDescent="0.35">
      <c r="D543" s="5" t="str">
        <f t="shared" si="18"/>
        <v/>
      </c>
      <c r="I543" s="7"/>
      <c r="J543" s="37"/>
      <c r="K543" s="5" t="str">
        <f t="shared" si="19"/>
        <v/>
      </c>
    </row>
    <row r="544" spans="4:11" x14ac:dyDescent="0.35">
      <c r="D544" s="5" t="str">
        <f t="shared" si="18"/>
        <v/>
      </c>
      <c r="I544" s="7"/>
      <c r="J544" s="37"/>
      <c r="K544" s="5" t="str">
        <f t="shared" si="19"/>
        <v/>
      </c>
    </row>
    <row r="545" spans="4:11" x14ac:dyDescent="0.35">
      <c r="D545" s="5" t="str">
        <f t="shared" si="18"/>
        <v/>
      </c>
      <c r="I545" s="7"/>
      <c r="J545" s="37"/>
      <c r="K545" s="5" t="str">
        <f t="shared" si="19"/>
        <v/>
      </c>
    </row>
    <row r="546" spans="4:11" x14ac:dyDescent="0.35">
      <c r="D546" s="5" t="str">
        <f t="shared" si="18"/>
        <v/>
      </c>
      <c r="I546" s="7"/>
      <c r="J546" s="37"/>
      <c r="K546" s="5" t="str">
        <f t="shared" si="19"/>
        <v/>
      </c>
    </row>
    <row r="547" spans="4:11" x14ac:dyDescent="0.35">
      <c r="D547" s="5" t="str">
        <f t="shared" si="18"/>
        <v/>
      </c>
      <c r="I547" s="7"/>
      <c r="J547" s="37"/>
      <c r="K547" s="5" t="str">
        <f t="shared" si="19"/>
        <v/>
      </c>
    </row>
    <row r="548" spans="4:11" x14ac:dyDescent="0.35">
      <c r="D548" s="5" t="str">
        <f t="shared" si="18"/>
        <v/>
      </c>
      <c r="I548" s="7"/>
      <c r="J548" s="37"/>
      <c r="K548" s="5" t="str">
        <f t="shared" si="19"/>
        <v/>
      </c>
    </row>
    <row r="549" spans="4:11" x14ac:dyDescent="0.35">
      <c r="D549" s="5" t="str">
        <f t="shared" si="18"/>
        <v/>
      </c>
      <c r="I549" s="7"/>
      <c r="J549" s="37"/>
      <c r="K549" s="5" t="str">
        <f t="shared" si="19"/>
        <v/>
      </c>
    </row>
    <row r="550" spans="4:11" x14ac:dyDescent="0.35">
      <c r="D550" s="5" t="str">
        <f t="shared" si="18"/>
        <v/>
      </c>
      <c r="I550" s="7"/>
      <c r="J550" s="37"/>
      <c r="K550" s="5" t="str">
        <f t="shared" si="19"/>
        <v/>
      </c>
    </row>
    <row r="551" spans="4:11" x14ac:dyDescent="0.35">
      <c r="D551" s="5" t="str">
        <f t="shared" si="18"/>
        <v/>
      </c>
      <c r="I551" s="7"/>
      <c r="J551" s="37"/>
      <c r="K551" s="5" t="str">
        <f t="shared" si="19"/>
        <v/>
      </c>
    </row>
    <row r="552" spans="4:11" x14ac:dyDescent="0.35">
      <c r="D552" s="5" t="str">
        <f t="shared" si="18"/>
        <v/>
      </c>
      <c r="I552" s="7"/>
      <c r="J552" s="37"/>
      <c r="K552" s="5" t="str">
        <f t="shared" si="19"/>
        <v/>
      </c>
    </row>
    <row r="553" spans="4:11" x14ac:dyDescent="0.35">
      <c r="D553" s="5" t="str">
        <f t="shared" si="18"/>
        <v/>
      </c>
      <c r="I553" s="7"/>
      <c r="J553" s="37"/>
      <c r="K553" s="5" t="str">
        <f t="shared" si="19"/>
        <v/>
      </c>
    </row>
    <row r="554" spans="4:11" x14ac:dyDescent="0.35">
      <c r="D554" s="5" t="str">
        <f t="shared" si="18"/>
        <v/>
      </c>
      <c r="I554" s="7"/>
      <c r="J554" s="37"/>
      <c r="K554" s="5" t="str">
        <f t="shared" si="19"/>
        <v/>
      </c>
    </row>
    <row r="555" spans="4:11" x14ac:dyDescent="0.35">
      <c r="D555" s="5" t="str">
        <f t="shared" si="18"/>
        <v/>
      </c>
      <c r="I555" s="7"/>
      <c r="J555" s="37"/>
      <c r="K555" s="5" t="str">
        <f t="shared" si="19"/>
        <v/>
      </c>
    </row>
    <row r="556" spans="4:11" x14ac:dyDescent="0.35">
      <c r="D556" s="5" t="str">
        <f t="shared" si="18"/>
        <v/>
      </c>
      <c r="I556" s="7"/>
      <c r="J556" s="37"/>
      <c r="K556" s="5" t="str">
        <f t="shared" si="19"/>
        <v/>
      </c>
    </row>
    <row r="557" spans="4:11" x14ac:dyDescent="0.35">
      <c r="D557" s="5" t="str">
        <f t="shared" si="18"/>
        <v/>
      </c>
      <c r="I557" s="7"/>
      <c r="J557" s="37"/>
      <c r="K557" s="5" t="str">
        <f t="shared" si="19"/>
        <v/>
      </c>
    </row>
    <row r="558" spans="4:11" x14ac:dyDescent="0.35">
      <c r="D558" s="5" t="str">
        <f t="shared" ref="D558:D604" si="20">IF(C558="All","*",IF(C558="","","?"))</f>
        <v/>
      </c>
      <c r="I558" s="7"/>
      <c r="J558" s="37"/>
      <c r="K558" s="5" t="str">
        <f t="shared" si="19"/>
        <v/>
      </c>
    </row>
    <row r="559" spans="4:11" x14ac:dyDescent="0.35">
      <c r="D559" s="5" t="str">
        <f t="shared" si="20"/>
        <v/>
      </c>
      <c r="I559" s="7"/>
      <c r="J559" s="37"/>
      <c r="K559" s="5" t="str">
        <f t="shared" si="19"/>
        <v/>
      </c>
    </row>
    <row r="560" spans="4:11" x14ac:dyDescent="0.35">
      <c r="D560" s="5" t="str">
        <f t="shared" si="20"/>
        <v/>
      </c>
      <c r="I560" s="7"/>
      <c r="J560" s="37"/>
      <c r="K560" s="5" t="str">
        <f t="shared" si="19"/>
        <v/>
      </c>
    </row>
    <row r="561" spans="4:11" x14ac:dyDescent="0.35">
      <c r="D561" s="5" t="str">
        <f t="shared" si="20"/>
        <v/>
      </c>
      <c r="I561" s="7"/>
      <c r="J561" s="37"/>
      <c r="K561" s="5" t="str">
        <f t="shared" si="19"/>
        <v/>
      </c>
    </row>
    <row r="562" spans="4:11" x14ac:dyDescent="0.35">
      <c r="D562" s="5" t="str">
        <f t="shared" si="20"/>
        <v/>
      </c>
      <c r="I562" s="7"/>
      <c r="J562" s="37"/>
      <c r="K562" s="5" t="str">
        <f t="shared" si="19"/>
        <v/>
      </c>
    </row>
    <row r="563" spans="4:11" x14ac:dyDescent="0.35">
      <c r="D563" s="5" t="str">
        <f t="shared" si="20"/>
        <v/>
      </c>
      <c r="I563" s="7"/>
      <c r="J563" s="37"/>
      <c r="K563" s="5" t="str">
        <f t="shared" si="19"/>
        <v/>
      </c>
    </row>
    <row r="564" spans="4:11" x14ac:dyDescent="0.35">
      <c r="D564" s="5" t="str">
        <f t="shared" si="20"/>
        <v/>
      </c>
      <c r="I564" s="7"/>
      <c r="J564" s="37"/>
      <c r="K564" s="5" t="str">
        <f t="shared" si="19"/>
        <v/>
      </c>
    </row>
    <row r="565" spans="4:11" x14ac:dyDescent="0.35">
      <c r="D565" s="5" t="str">
        <f t="shared" si="20"/>
        <v/>
      </c>
      <c r="I565" s="7"/>
      <c r="J565" s="37"/>
      <c r="K565" s="5" t="str">
        <f t="shared" si="19"/>
        <v/>
      </c>
    </row>
    <row r="566" spans="4:11" x14ac:dyDescent="0.35">
      <c r="D566" s="5" t="str">
        <f t="shared" si="20"/>
        <v/>
      </c>
      <c r="I566" s="7"/>
      <c r="J566" s="37"/>
      <c r="K566" s="5" t="str">
        <f t="shared" si="19"/>
        <v/>
      </c>
    </row>
    <row r="567" spans="4:11" x14ac:dyDescent="0.35">
      <c r="D567" s="5" t="str">
        <f t="shared" si="20"/>
        <v/>
      </c>
      <c r="I567" s="7"/>
      <c r="J567" s="37"/>
      <c r="K567" s="5" t="str">
        <f t="shared" si="19"/>
        <v/>
      </c>
    </row>
    <row r="568" spans="4:11" x14ac:dyDescent="0.35">
      <c r="D568" s="5" t="str">
        <f t="shared" si="20"/>
        <v/>
      </c>
      <c r="I568" s="7"/>
      <c r="J568" s="37"/>
      <c r="K568" s="5" t="str">
        <f t="shared" si="19"/>
        <v/>
      </c>
    </row>
    <row r="569" spans="4:11" x14ac:dyDescent="0.35">
      <c r="D569" s="5" t="str">
        <f t="shared" si="20"/>
        <v/>
      </c>
      <c r="I569" s="7"/>
      <c r="J569" s="37"/>
      <c r="K569" s="5" t="str">
        <f t="shared" si="19"/>
        <v/>
      </c>
    </row>
    <row r="570" spans="4:11" x14ac:dyDescent="0.35">
      <c r="D570" s="5" t="str">
        <f t="shared" si="20"/>
        <v/>
      </c>
      <c r="I570" s="7"/>
      <c r="J570" s="37"/>
      <c r="K570" s="5" t="str">
        <f t="shared" si="19"/>
        <v/>
      </c>
    </row>
    <row r="571" spans="4:11" x14ac:dyDescent="0.35">
      <c r="D571" s="5" t="str">
        <f t="shared" si="20"/>
        <v/>
      </c>
      <c r="I571" s="7"/>
      <c r="J571" s="37"/>
      <c r="K571" s="5" t="str">
        <f t="shared" si="19"/>
        <v/>
      </c>
    </row>
    <row r="572" spans="4:11" x14ac:dyDescent="0.35">
      <c r="D572" s="5" t="str">
        <f t="shared" si="20"/>
        <v/>
      </c>
      <c r="I572" s="7"/>
      <c r="J572" s="37"/>
      <c r="K572" s="5" t="str">
        <f t="shared" si="19"/>
        <v/>
      </c>
    </row>
    <row r="573" spans="4:11" x14ac:dyDescent="0.35">
      <c r="D573" s="5" t="str">
        <f t="shared" si="20"/>
        <v/>
      </c>
      <c r="I573" s="7"/>
      <c r="J573" s="37"/>
      <c r="K573" s="5" t="str">
        <f t="shared" si="19"/>
        <v/>
      </c>
    </row>
    <row r="574" spans="4:11" x14ac:dyDescent="0.35">
      <c r="D574" s="5" t="str">
        <f t="shared" si="20"/>
        <v/>
      </c>
      <c r="I574" s="7"/>
      <c r="J574" s="37"/>
      <c r="K574" s="5" t="str">
        <f t="shared" si="19"/>
        <v/>
      </c>
    </row>
    <row r="575" spans="4:11" x14ac:dyDescent="0.35">
      <c r="D575" s="5" t="str">
        <f t="shared" si="20"/>
        <v/>
      </c>
      <c r="I575" s="7"/>
      <c r="J575" s="37"/>
      <c r="K575" s="5" t="str">
        <f t="shared" si="19"/>
        <v/>
      </c>
    </row>
    <row r="576" spans="4:11" x14ac:dyDescent="0.35">
      <c r="D576" s="5" t="str">
        <f t="shared" si="20"/>
        <v/>
      </c>
      <c r="I576" s="7"/>
      <c r="J576" s="37"/>
      <c r="K576" s="5" t="str">
        <f t="shared" si="19"/>
        <v/>
      </c>
    </row>
    <row r="577" spans="4:11" x14ac:dyDescent="0.35">
      <c r="D577" s="5" t="str">
        <f t="shared" si="20"/>
        <v/>
      </c>
      <c r="I577" s="7"/>
      <c r="J577" s="37"/>
      <c r="K577" s="5" t="str">
        <f t="shared" si="19"/>
        <v/>
      </c>
    </row>
    <row r="578" spans="4:11" x14ac:dyDescent="0.35">
      <c r="D578" s="5" t="str">
        <f t="shared" si="20"/>
        <v/>
      </c>
      <c r="I578" s="7"/>
      <c r="J578" s="37"/>
      <c r="K578" s="5" t="str">
        <f t="shared" si="19"/>
        <v/>
      </c>
    </row>
    <row r="579" spans="4:11" x14ac:dyDescent="0.35">
      <c r="D579" s="5" t="str">
        <f t="shared" si="20"/>
        <v/>
      </c>
      <c r="I579" s="7"/>
      <c r="J579" s="37"/>
      <c r="K579" s="5" t="str">
        <f t="shared" si="19"/>
        <v/>
      </c>
    </row>
    <row r="580" spans="4:11" x14ac:dyDescent="0.35">
      <c r="D580" s="5" t="str">
        <f t="shared" si="20"/>
        <v/>
      </c>
      <c r="I580" s="7"/>
      <c r="J580" s="37"/>
      <c r="K580" s="5" t="str">
        <f t="shared" ref="K580:K604" si="21">IF(J580="All","*",IF(J580="","","?"))</f>
        <v/>
      </c>
    </row>
    <row r="581" spans="4:11" x14ac:dyDescent="0.35">
      <c r="D581" s="5" t="str">
        <f t="shared" si="20"/>
        <v/>
      </c>
      <c r="I581" s="7"/>
      <c r="J581" s="37"/>
      <c r="K581" s="5" t="str">
        <f t="shared" si="21"/>
        <v/>
      </c>
    </row>
    <row r="582" spans="4:11" x14ac:dyDescent="0.35">
      <c r="D582" s="5" t="str">
        <f t="shared" si="20"/>
        <v/>
      </c>
      <c r="I582" s="7"/>
      <c r="J582" s="37"/>
      <c r="K582" s="5" t="str">
        <f t="shared" si="21"/>
        <v/>
      </c>
    </row>
    <row r="583" spans="4:11" x14ac:dyDescent="0.35">
      <c r="D583" s="5" t="str">
        <f t="shared" si="20"/>
        <v/>
      </c>
      <c r="I583" s="7"/>
      <c r="J583" s="37"/>
      <c r="K583" s="5" t="str">
        <f t="shared" si="21"/>
        <v/>
      </c>
    </row>
    <row r="584" spans="4:11" x14ac:dyDescent="0.35">
      <c r="D584" s="5" t="str">
        <f t="shared" si="20"/>
        <v/>
      </c>
      <c r="I584" s="7"/>
      <c r="J584" s="37"/>
      <c r="K584" s="5" t="str">
        <f t="shared" si="21"/>
        <v/>
      </c>
    </row>
    <row r="585" spans="4:11" x14ac:dyDescent="0.35">
      <c r="D585" s="5" t="str">
        <f t="shared" si="20"/>
        <v/>
      </c>
      <c r="I585" s="7"/>
      <c r="J585" s="37"/>
      <c r="K585" s="5" t="str">
        <f t="shared" si="21"/>
        <v/>
      </c>
    </row>
    <row r="586" spans="4:11" x14ac:dyDescent="0.35">
      <c r="D586" s="5" t="str">
        <f t="shared" si="20"/>
        <v/>
      </c>
      <c r="I586" s="7"/>
      <c r="J586" s="37"/>
      <c r="K586" s="5" t="str">
        <f t="shared" si="21"/>
        <v/>
      </c>
    </row>
    <row r="587" spans="4:11" x14ac:dyDescent="0.35">
      <c r="D587" s="5" t="str">
        <f t="shared" si="20"/>
        <v/>
      </c>
      <c r="I587" s="7"/>
      <c r="J587" s="37"/>
      <c r="K587" s="5" t="str">
        <f t="shared" si="21"/>
        <v/>
      </c>
    </row>
    <row r="588" spans="4:11" x14ac:dyDescent="0.35">
      <c r="D588" s="5" t="str">
        <f t="shared" si="20"/>
        <v/>
      </c>
      <c r="I588" s="7"/>
      <c r="J588" s="37"/>
      <c r="K588" s="5" t="str">
        <f t="shared" si="21"/>
        <v/>
      </c>
    </row>
    <row r="589" spans="4:11" x14ac:dyDescent="0.35">
      <c r="D589" s="5" t="str">
        <f t="shared" si="20"/>
        <v/>
      </c>
      <c r="I589" s="7"/>
      <c r="J589" s="37"/>
      <c r="K589" s="5" t="str">
        <f t="shared" si="21"/>
        <v/>
      </c>
    </row>
    <row r="590" spans="4:11" x14ac:dyDescent="0.35">
      <c r="D590" s="5" t="str">
        <f t="shared" si="20"/>
        <v/>
      </c>
      <c r="I590" s="7"/>
      <c r="J590" s="37"/>
      <c r="K590" s="5" t="str">
        <f t="shared" si="21"/>
        <v/>
      </c>
    </row>
    <row r="591" spans="4:11" x14ac:dyDescent="0.35">
      <c r="D591" s="5" t="str">
        <f t="shared" si="20"/>
        <v/>
      </c>
      <c r="I591" s="7"/>
      <c r="J591" s="37"/>
      <c r="K591" s="5" t="str">
        <f t="shared" si="21"/>
        <v/>
      </c>
    </row>
    <row r="592" spans="4:11" x14ac:dyDescent="0.35">
      <c r="D592" s="5" t="str">
        <f t="shared" si="20"/>
        <v/>
      </c>
      <c r="I592" s="7"/>
      <c r="J592" s="37"/>
      <c r="K592" s="5" t="str">
        <f t="shared" si="21"/>
        <v/>
      </c>
    </row>
    <row r="593" spans="4:11" x14ac:dyDescent="0.35">
      <c r="D593" s="5" t="str">
        <f t="shared" si="20"/>
        <v/>
      </c>
      <c r="I593" s="7"/>
      <c r="J593" s="37"/>
      <c r="K593" s="5" t="str">
        <f t="shared" si="21"/>
        <v/>
      </c>
    </row>
    <row r="594" spans="4:11" x14ac:dyDescent="0.35">
      <c r="D594" s="5" t="str">
        <f t="shared" si="20"/>
        <v/>
      </c>
      <c r="I594" s="7"/>
      <c r="J594" s="37"/>
      <c r="K594" s="5" t="str">
        <f t="shared" si="21"/>
        <v/>
      </c>
    </row>
    <row r="595" spans="4:11" x14ac:dyDescent="0.35">
      <c r="D595" s="5" t="str">
        <f t="shared" si="20"/>
        <v/>
      </c>
      <c r="I595" s="7"/>
      <c r="J595" s="37"/>
      <c r="K595" s="5" t="str">
        <f t="shared" si="21"/>
        <v/>
      </c>
    </row>
    <row r="596" spans="4:11" x14ac:dyDescent="0.35">
      <c r="D596" s="5" t="str">
        <f t="shared" si="20"/>
        <v/>
      </c>
      <c r="I596" s="7"/>
      <c r="J596" s="37"/>
      <c r="K596" s="5" t="str">
        <f t="shared" si="21"/>
        <v/>
      </c>
    </row>
    <row r="597" spans="4:11" x14ac:dyDescent="0.35">
      <c r="D597" s="5" t="str">
        <f t="shared" si="20"/>
        <v/>
      </c>
      <c r="I597" s="7"/>
      <c r="J597" s="37"/>
      <c r="K597" s="5" t="str">
        <f t="shared" si="21"/>
        <v/>
      </c>
    </row>
    <row r="598" spans="4:11" x14ac:dyDescent="0.35">
      <c r="D598" s="5" t="str">
        <f t="shared" si="20"/>
        <v/>
      </c>
      <c r="I598" s="7"/>
      <c r="J598" s="37"/>
      <c r="K598" s="5" t="str">
        <f t="shared" si="21"/>
        <v/>
      </c>
    </row>
    <row r="599" spans="4:11" x14ac:dyDescent="0.35">
      <c r="D599" s="5" t="str">
        <f t="shared" si="20"/>
        <v/>
      </c>
      <c r="I599" s="7"/>
      <c r="J599" s="37"/>
      <c r="K599" s="5" t="str">
        <f t="shared" si="21"/>
        <v/>
      </c>
    </row>
    <row r="600" spans="4:11" x14ac:dyDescent="0.35">
      <c r="D600" s="5" t="str">
        <f t="shared" si="20"/>
        <v/>
      </c>
      <c r="I600" s="7"/>
      <c r="J600" s="37"/>
      <c r="K600" s="5" t="str">
        <f t="shared" si="21"/>
        <v/>
      </c>
    </row>
    <row r="601" spans="4:11" x14ac:dyDescent="0.35">
      <c r="D601" s="5" t="str">
        <f t="shared" si="20"/>
        <v/>
      </c>
      <c r="I601" s="7"/>
      <c r="J601" s="37"/>
      <c r="K601" s="5" t="str">
        <f t="shared" si="21"/>
        <v/>
      </c>
    </row>
    <row r="602" spans="4:11" x14ac:dyDescent="0.35">
      <c r="D602" s="5" t="str">
        <f t="shared" si="20"/>
        <v/>
      </c>
      <c r="I602" s="7"/>
      <c r="J602" s="37"/>
      <c r="K602" s="5" t="str">
        <f t="shared" si="21"/>
        <v/>
      </c>
    </row>
    <row r="603" spans="4:11" x14ac:dyDescent="0.35">
      <c r="D603" s="5" t="str">
        <f t="shared" si="20"/>
        <v/>
      </c>
      <c r="I603" s="7"/>
      <c r="J603" s="37"/>
      <c r="K603" s="5" t="str">
        <f t="shared" si="21"/>
        <v/>
      </c>
    </row>
    <row r="604" spans="4:11" x14ac:dyDescent="0.3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4.5" x14ac:dyDescent="0.35"/>
  <cols>
    <col min="1" max="1" width="33.6328125" bestFit="1" customWidth="1"/>
    <col min="2" max="2" width="18.1796875" customWidth="1"/>
    <col min="3" max="3" width="29.08984375" hidden="1" customWidth="1"/>
    <col min="10" max="10" width="13.7265625" bestFit="1" customWidth="1"/>
  </cols>
  <sheetData>
    <row r="2" spans="1:3" x14ac:dyDescent="0.35">
      <c r="A2" s="4" t="s">
        <v>480</v>
      </c>
      <c r="B2" s="4" t="s">
        <v>228</v>
      </c>
      <c r="C2" s="4" t="s">
        <v>472</v>
      </c>
    </row>
    <row r="3" spans="1:3" x14ac:dyDescent="0.35">
      <c r="A3" t="s">
        <v>197</v>
      </c>
      <c r="B3" s="38" t="s">
        <v>167</v>
      </c>
      <c r="C3" s="37"/>
    </row>
    <row r="4" spans="1:3" x14ac:dyDescent="0.35">
      <c r="A4" t="s">
        <v>198</v>
      </c>
      <c r="B4" s="38" t="s">
        <v>168</v>
      </c>
      <c r="C4" s="37"/>
    </row>
    <row r="5" spans="1:3" x14ac:dyDescent="0.35">
      <c r="A5" t="s">
        <v>199</v>
      </c>
      <c r="B5" s="38" t="s">
        <v>169</v>
      </c>
      <c r="C5" s="37"/>
    </row>
    <row r="6" spans="1:3" x14ac:dyDescent="0.35">
      <c r="A6" t="s">
        <v>200</v>
      </c>
      <c r="B6" s="38" t="s">
        <v>170</v>
      </c>
      <c r="C6" s="37"/>
    </row>
    <row r="7" spans="1:3" x14ac:dyDescent="0.35">
      <c r="A7" t="s">
        <v>201</v>
      </c>
      <c r="B7" s="38" t="s">
        <v>171</v>
      </c>
      <c r="C7" s="37"/>
    </row>
    <row r="8" spans="1:3" x14ac:dyDescent="0.35">
      <c r="A8" t="s">
        <v>202</v>
      </c>
      <c r="B8" s="38" t="s">
        <v>172</v>
      </c>
      <c r="C8" s="37"/>
    </row>
    <row r="9" spans="1:3" x14ac:dyDescent="0.35">
      <c r="A9" t="s">
        <v>203</v>
      </c>
      <c r="B9" s="38" t="s">
        <v>173</v>
      </c>
      <c r="C9" s="37"/>
    </row>
    <row r="10" spans="1:3" x14ac:dyDescent="0.35">
      <c r="A10" t="s">
        <v>204</v>
      </c>
      <c r="B10" s="38" t="s">
        <v>174</v>
      </c>
      <c r="C10" s="37"/>
    </row>
    <row r="11" spans="1:3" x14ac:dyDescent="0.35">
      <c r="A11" t="s">
        <v>205</v>
      </c>
      <c r="B11" s="38" t="s">
        <v>175</v>
      </c>
      <c r="C11" s="37"/>
    </row>
    <row r="12" spans="1:3" x14ac:dyDescent="0.35">
      <c r="A12" t="s">
        <v>206</v>
      </c>
      <c r="B12" s="38" t="s">
        <v>176</v>
      </c>
      <c r="C12" s="37"/>
    </row>
    <row r="13" spans="1:3" x14ac:dyDescent="0.35">
      <c r="A13" t="s">
        <v>207</v>
      </c>
      <c r="B13" s="38" t="s">
        <v>177</v>
      </c>
      <c r="C13" s="37"/>
    </row>
    <row r="14" spans="1:3" x14ac:dyDescent="0.35">
      <c r="A14" t="s">
        <v>208</v>
      </c>
      <c r="B14" s="38" t="s">
        <v>178</v>
      </c>
      <c r="C14" s="37"/>
    </row>
    <row r="15" spans="1:3" x14ac:dyDescent="0.35">
      <c r="A15" t="s">
        <v>209</v>
      </c>
      <c r="B15" s="38" t="s">
        <v>179</v>
      </c>
      <c r="C15" s="37"/>
    </row>
    <row r="16" spans="1:3" x14ac:dyDescent="0.35">
      <c r="A16" t="s">
        <v>210</v>
      </c>
      <c r="B16" s="38" t="s">
        <v>180</v>
      </c>
      <c r="C16" s="37"/>
    </row>
    <row r="17" spans="1:3" x14ac:dyDescent="0.35">
      <c r="A17" t="s">
        <v>211</v>
      </c>
      <c r="B17" s="38" t="s">
        <v>181</v>
      </c>
      <c r="C17" s="37"/>
    </row>
    <row r="18" spans="1:3" x14ac:dyDescent="0.35">
      <c r="A18" t="s">
        <v>212</v>
      </c>
      <c r="B18" s="38" t="s">
        <v>182</v>
      </c>
      <c r="C18" s="37"/>
    </row>
    <row r="19" spans="1:3" x14ac:dyDescent="0.35">
      <c r="A19" t="s">
        <v>213</v>
      </c>
      <c r="B19" s="38" t="s">
        <v>183</v>
      </c>
      <c r="C19" s="37"/>
    </row>
    <row r="20" spans="1:3" x14ac:dyDescent="0.35">
      <c r="A20" t="s">
        <v>214</v>
      </c>
      <c r="B20" s="38" t="s">
        <v>184</v>
      </c>
      <c r="C20" s="37"/>
    </row>
    <row r="21" spans="1:3" x14ac:dyDescent="0.35">
      <c r="A21" t="s">
        <v>215</v>
      </c>
      <c r="B21" s="38" t="s">
        <v>185</v>
      </c>
      <c r="C21" s="37"/>
    </row>
    <row r="22" spans="1:3" x14ac:dyDescent="0.35">
      <c r="A22" t="s">
        <v>216</v>
      </c>
      <c r="B22" s="38" t="s">
        <v>186</v>
      </c>
      <c r="C22" s="37"/>
    </row>
    <row r="23" spans="1:3" x14ac:dyDescent="0.35">
      <c r="A23" t="s">
        <v>217</v>
      </c>
      <c r="B23" s="38" t="s">
        <v>187</v>
      </c>
      <c r="C23" s="37"/>
    </row>
    <row r="24" spans="1:3" x14ac:dyDescent="0.35">
      <c r="A24" t="s">
        <v>218</v>
      </c>
      <c r="B24" s="38" t="s">
        <v>188</v>
      </c>
      <c r="C24" s="37"/>
    </row>
    <row r="25" spans="1:3" x14ac:dyDescent="0.35">
      <c r="A25" t="s">
        <v>219</v>
      </c>
      <c r="B25" s="38" t="s">
        <v>189</v>
      </c>
      <c r="C25" s="37"/>
    </row>
    <row r="26" spans="1:3" x14ac:dyDescent="0.35">
      <c r="A26" t="s">
        <v>220</v>
      </c>
      <c r="B26" s="38" t="s">
        <v>190</v>
      </c>
      <c r="C26" s="37"/>
    </row>
    <row r="27" spans="1:3" x14ac:dyDescent="0.35">
      <c r="A27" t="s">
        <v>221</v>
      </c>
      <c r="B27" s="38" t="s">
        <v>191</v>
      </c>
      <c r="C27" s="37"/>
    </row>
    <row r="28" spans="1:3" x14ac:dyDescent="0.35">
      <c r="A28" t="s">
        <v>222</v>
      </c>
      <c r="B28" s="38" t="s">
        <v>192</v>
      </c>
      <c r="C28" s="37"/>
    </row>
    <row r="29" spans="1:3" x14ac:dyDescent="0.35">
      <c r="A29" t="s">
        <v>223</v>
      </c>
      <c r="B29" s="38" t="s">
        <v>193</v>
      </c>
      <c r="C29" s="37"/>
    </row>
    <row r="30" spans="1:3" x14ac:dyDescent="0.35">
      <c r="A30" t="s">
        <v>224</v>
      </c>
      <c r="B30" s="38" t="s">
        <v>194</v>
      </c>
      <c r="C30" s="37"/>
    </row>
    <row r="31" spans="1:3" x14ac:dyDescent="0.35">
      <c r="A31" t="s">
        <v>225</v>
      </c>
      <c r="B31" s="38" t="s">
        <v>195</v>
      </c>
      <c r="C31" s="37"/>
    </row>
    <row r="32" spans="1:3" x14ac:dyDescent="0.35">
      <c r="A32" t="s">
        <v>226</v>
      </c>
      <c r="B32" s="38" t="s">
        <v>196</v>
      </c>
      <c r="C32" s="37"/>
    </row>
    <row r="33" spans="1:3" x14ac:dyDescent="0.35">
      <c r="A33" t="s">
        <v>246</v>
      </c>
      <c r="B33" s="7"/>
      <c r="C33" s="37"/>
    </row>
    <row r="34" spans="1:3" x14ac:dyDescent="0.35">
      <c r="A34" t="s">
        <v>239</v>
      </c>
      <c r="B34" s="7"/>
      <c r="C34" s="37"/>
    </row>
    <row r="35" spans="1:3" x14ac:dyDescent="0.35">
      <c r="A35" t="s">
        <v>240</v>
      </c>
      <c r="B35" s="7"/>
      <c r="C35" s="37"/>
    </row>
    <row r="36" spans="1:3" x14ac:dyDescent="0.35">
      <c r="A36" t="s">
        <v>241</v>
      </c>
      <c r="B36" s="7"/>
      <c r="C36" s="37"/>
    </row>
    <row r="37" spans="1:3" x14ac:dyDescent="0.35">
      <c r="A37" t="s">
        <v>242</v>
      </c>
      <c r="B37" s="7"/>
      <c r="C37" s="37"/>
    </row>
    <row r="38" spans="1:3" x14ac:dyDescent="0.35">
      <c r="A38" t="s">
        <v>243</v>
      </c>
      <c r="B38" s="7"/>
      <c r="C38" s="37"/>
    </row>
    <row r="39" spans="1:3" x14ac:dyDescent="0.35">
      <c r="A39" t="s">
        <v>244</v>
      </c>
      <c r="B39" s="7"/>
      <c r="C39" s="37"/>
    </row>
    <row r="40" spans="1:3" x14ac:dyDescent="0.35">
      <c r="A40" t="s">
        <v>247</v>
      </c>
      <c r="B40" s="7"/>
      <c r="C40" s="37"/>
    </row>
    <row r="41" spans="1:3" x14ac:dyDescent="0.35">
      <c r="A41" t="s">
        <v>251</v>
      </c>
      <c r="B41" s="7"/>
      <c r="C41" s="37"/>
    </row>
    <row r="42" spans="1:3" x14ac:dyDescent="0.35">
      <c r="A42" t="s">
        <v>252</v>
      </c>
      <c r="B42" s="7"/>
      <c r="C42" s="37"/>
    </row>
    <row r="43" spans="1:3" x14ac:dyDescent="0.35">
      <c r="A43" t="s">
        <v>253</v>
      </c>
      <c r="B43" s="7"/>
      <c r="C43" s="37"/>
    </row>
    <row r="44" spans="1:3" x14ac:dyDescent="0.35">
      <c r="A44" t="s">
        <v>254</v>
      </c>
      <c r="B44" s="7"/>
      <c r="C44" s="37"/>
    </row>
    <row r="45" spans="1:3" x14ac:dyDescent="0.35">
      <c r="C45" s="37"/>
    </row>
    <row r="46" spans="1:3" x14ac:dyDescent="0.35">
      <c r="C46" s="37"/>
    </row>
    <row r="47" spans="1:3" x14ac:dyDescent="0.35">
      <c r="C47" s="37"/>
    </row>
    <row r="48" spans="1:3" x14ac:dyDescent="0.35">
      <c r="C48" s="37"/>
    </row>
    <row r="49" spans="3:3" x14ac:dyDescent="0.35">
      <c r="C49" s="37"/>
    </row>
    <row r="50" spans="3:3" x14ac:dyDescent="0.35">
      <c r="C50" s="37"/>
    </row>
    <row r="51" spans="3:3" x14ac:dyDescent="0.35">
      <c r="C51" s="37"/>
    </row>
    <row r="52" spans="3:3" x14ac:dyDescent="0.35">
      <c r="C52" s="37"/>
    </row>
    <row r="53" spans="3:3" x14ac:dyDescent="0.35">
      <c r="C53" s="37"/>
    </row>
    <row r="54" spans="3:3" x14ac:dyDescent="0.35">
      <c r="C54" s="37"/>
    </row>
    <row r="55" spans="3:3" x14ac:dyDescent="0.35">
      <c r="C55" s="37"/>
    </row>
    <row r="56" spans="3:3" x14ac:dyDescent="0.35">
      <c r="C56" s="37"/>
    </row>
    <row r="57" spans="3:3" x14ac:dyDescent="0.35">
      <c r="C57" s="37"/>
    </row>
    <row r="58" spans="3:3" x14ac:dyDescent="0.35">
      <c r="C58" s="37"/>
    </row>
    <row r="59" spans="3:3" x14ac:dyDescent="0.35">
      <c r="C59" s="37"/>
    </row>
    <row r="60" spans="3:3" x14ac:dyDescent="0.35">
      <c r="C60" s="37"/>
    </row>
    <row r="61" spans="3:3" x14ac:dyDescent="0.35">
      <c r="C61" s="37"/>
    </row>
    <row r="62" spans="3:3" x14ac:dyDescent="0.35">
      <c r="C62" s="37"/>
    </row>
    <row r="63" spans="3:3" x14ac:dyDescent="0.35">
      <c r="C63" s="37"/>
    </row>
    <row r="64" spans="3:3" x14ac:dyDescent="0.35">
      <c r="C64" s="37"/>
    </row>
    <row r="65" spans="3:3" x14ac:dyDescent="0.35">
      <c r="C65" s="37"/>
    </row>
    <row r="66" spans="3:3" x14ac:dyDescent="0.35">
      <c r="C66" s="37"/>
    </row>
    <row r="67" spans="3:3" x14ac:dyDescent="0.35">
      <c r="C67" s="37"/>
    </row>
    <row r="68" spans="3:3" x14ac:dyDescent="0.35">
      <c r="C68" s="37"/>
    </row>
    <row r="69" spans="3:3" x14ac:dyDescent="0.35">
      <c r="C69" s="37"/>
    </row>
    <row r="70" spans="3:3" x14ac:dyDescent="0.35">
      <c r="C70" s="37"/>
    </row>
    <row r="71" spans="3:3" x14ac:dyDescent="0.35">
      <c r="C71" s="37"/>
    </row>
    <row r="72" spans="3:3" x14ac:dyDescent="0.35">
      <c r="C72" s="37"/>
    </row>
    <row r="73" spans="3:3" x14ac:dyDescent="0.35">
      <c r="C73" s="37"/>
    </row>
    <row r="74" spans="3:3" x14ac:dyDescent="0.35">
      <c r="C74" s="37"/>
    </row>
    <row r="75" spans="3:3" x14ac:dyDescent="0.35">
      <c r="C75" s="37"/>
    </row>
    <row r="76" spans="3:3" x14ac:dyDescent="0.35">
      <c r="C76" s="37"/>
    </row>
    <row r="77" spans="3:3" x14ac:dyDescent="0.35">
      <c r="C77" s="37"/>
    </row>
    <row r="78" spans="3:3" x14ac:dyDescent="0.35">
      <c r="C78" s="37"/>
    </row>
    <row r="79" spans="3:3" x14ac:dyDescent="0.35">
      <c r="C79" s="37"/>
    </row>
    <row r="80" spans="3:3" x14ac:dyDescent="0.35">
      <c r="C80" s="37"/>
    </row>
    <row r="81" spans="3:3" x14ac:dyDescent="0.35">
      <c r="C81" s="37"/>
    </row>
    <row r="82" spans="3:3" x14ac:dyDescent="0.35">
      <c r="C82" s="37"/>
    </row>
    <row r="83" spans="3:3" x14ac:dyDescent="0.35">
      <c r="C83" s="37"/>
    </row>
    <row r="84" spans="3:3" x14ac:dyDescent="0.35">
      <c r="C84" s="37"/>
    </row>
    <row r="85" spans="3:3" x14ac:dyDescent="0.35">
      <c r="C85" s="37"/>
    </row>
    <row r="86" spans="3:3" x14ac:dyDescent="0.35">
      <c r="C86" s="37"/>
    </row>
    <row r="87" spans="3:3" x14ac:dyDescent="0.35">
      <c r="C87" s="37"/>
    </row>
    <row r="88" spans="3:3" x14ac:dyDescent="0.35">
      <c r="C88" s="37"/>
    </row>
    <row r="89" spans="3:3" x14ac:dyDescent="0.35">
      <c r="C89" s="37"/>
    </row>
    <row r="90" spans="3:3" x14ac:dyDescent="0.35">
      <c r="C90" s="37"/>
    </row>
    <row r="91" spans="3:3" x14ac:dyDescent="0.35">
      <c r="C91" s="37"/>
    </row>
    <row r="92" spans="3:3" x14ac:dyDescent="0.35">
      <c r="C92" s="37"/>
    </row>
    <row r="93" spans="3:3" x14ac:dyDescent="0.35">
      <c r="C93" s="37"/>
    </row>
    <row r="94" spans="3:3" x14ac:dyDescent="0.35">
      <c r="C94" s="37"/>
    </row>
    <row r="95" spans="3:3" x14ac:dyDescent="0.35">
      <c r="C95" s="37"/>
    </row>
    <row r="96" spans="3:3" x14ac:dyDescent="0.35">
      <c r="C96" s="37"/>
    </row>
    <row r="97" spans="3:3" x14ac:dyDescent="0.35">
      <c r="C97" s="37"/>
    </row>
    <row r="98" spans="3:3" x14ac:dyDescent="0.35">
      <c r="C98" s="37"/>
    </row>
    <row r="99" spans="3:3" x14ac:dyDescent="0.35">
      <c r="C99" s="37"/>
    </row>
    <row r="100" spans="3:3" x14ac:dyDescent="0.35">
      <c r="C100" s="37"/>
    </row>
    <row r="101" spans="3:3" x14ac:dyDescent="0.35">
      <c r="C101" s="37"/>
    </row>
    <row r="102" spans="3:3" x14ac:dyDescent="0.35">
      <c r="C102" s="37"/>
    </row>
    <row r="103" spans="3:3" x14ac:dyDescent="0.35">
      <c r="C103" s="37"/>
    </row>
    <row r="104" spans="3:3" x14ac:dyDescent="0.35">
      <c r="C104" s="37"/>
    </row>
    <row r="105" spans="3:3" x14ac:dyDescent="0.35">
      <c r="C105" s="37"/>
    </row>
    <row r="106" spans="3:3" x14ac:dyDescent="0.35">
      <c r="C106" s="37"/>
    </row>
    <row r="107" spans="3:3" x14ac:dyDescent="0.35">
      <c r="C107" s="37"/>
    </row>
    <row r="108" spans="3:3" x14ac:dyDescent="0.35">
      <c r="C108" s="37"/>
    </row>
    <row r="109" spans="3:3" x14ac:dyDescent="0.35">
      <c r="C109" s="37"/>
    </row>
    <row r="110" spans="3:3" x14ac:dyDescent="0.35">
      <c r="C110" s="37"/>
    </row>
    <row r="111" spans="3:3" x14ac:dyDescent="0.35">
      <c r="C111" s="37"/>
    </row>
    <row r="112" spans="3:3" x14ac:dyDescent="0.35">
      <c r="C112" s="37"/>
    </row>
    <row r="113" spans="3:3" x14ac:dyDescent="0.35">
      <c r="C113" s="37"/>
    </row>
    <row r="114" spans="3:3" x14ac:dyDescent="0.35">
      <c r="C114" s="37"/>
    </row>
    <row r="115" spans="3:3" x14ac:dyDescent="0.35">
      <c r="C115" s="37"/>
    </row>
    <row r="116" spans="3:3" x14ac:dyDescent="0.35">
      <c r="C116" s="37"/>
    </row>
    <row r="117" spans="3:3" x14ac:dyDescent="0.35">
      <c r="C117" s="37"/>
    </row>
    <row r="118" spans="3:3" x14ac:dyDescent="0.35">
      <c r="C118" s="37"/>
    </row>
    <row r="119" spans="3:3" x14ac:dyDescent="0.35">
      <c r="C119" s="37"/>
    </row>
    <row r="120" spans="3:3" x14ac:dyDescent="0.35">
      <c r="C120" s="37"/>
    </row>
    <row r="121" spans="3:3" x14ac:dyDescent="0.35">
      <c r="C121" s="37"/>
    </row>
    <row r="122" spans="3:3" x14ac:dyDescent="0.35">
      <c r="C122" s="37"/>
    </row>
    <row r="123" spans="3:3" x14ac:dyDescent="0.35">
      <c r="C123" s="37"/>
    </row>
    <row r="124" spans="3:3" x14ac:dyDescent="0.35">
      <c r="C124" s="37"/>
    </row>
    <row r="125" spans="3:3" x14ac:dyDescent="0.35">
      <c r="C125" s="37"/>
    </row>
    <row r="126" spans="3:3" x14ac:dyDescent="0.35">
      <c r="C126" s="37"/>
    </row>
    <row r="127" spans="3:3" x14ac:dyDescent="0.35">
      <c r="C127" s="37"/>
    </row>
    <row r="128" spans="3:3" x14ac:dyDescent="0.35">
      <c r="C128" s="37"/>
    </row>
    <row r="129" spans="3:3" x14ac:dyDescent="0.35">
      <c r="C129" s="37"/>
    </row>
    <row r="130" spans="3:3" x14ac:dyDescent="0.35">
      <c r="C130" s="37"/>
    </row>
    <row r="131" spans="3:3" x14ac:dyDescent="0.35">
      <c r="C131" s="37"/>
    </row>
    <row r="132" spans="3:3" x14ac:dyDescent="0.35">
      <c r="C132" s="37"/>
    </row>
    <row r="133" spans="3:3" x14ac:dyDescent="0.35">
      <c r="C133" s="37"/>
    </row>
    <row r="134" spans="3:3" x14ac:dyDescent="0.35">
      <c r="C134" s="37"/>
    </row>
    <row r="135" spans="3:3" x14ac:dyDescent="0.35">
      <c r="C135" s="37"/>
    </row>
    <row r="136" spans="3:3" x14ac:dyDescent="0.35">
      <c r="C136" s="37"/>
    </row>
    <row r="137" spans="3:3" x14ac:dyDescent="0.35">
      <c r="C137" s="37"/>
    </row>
    <row r="138" spans="3:3" x14ac:dyDescent="0.35">
      <c r="C138" s="37"/>
    </row>
    <row r="139" spans="3:3" x14ac:dyDescent="0.35">
      <c r="C139" s="37"/>
    </row>
    <row r="140" spans="3:3" x14ac:dyDescent="0.35">
      <c r="C140" s="37"/>
    </row>
    <row r="141" spans="3:3" x14ac:dyDescent="0.35">
      <c r="C141" s="37"/>
    </row>
    <row r="142" spans="3:3" x14ac:dyDescent="0.35">
      <c r="C142" s="37"/>
    </row>
    <row r="143" spans="3:3" x14ac:dyDescent="0.35">
      <c r="C143" s="37"/>
    </row>
    <row r="144" spans="3:3" x14ac:dyDescent="0.35">
      <c r="C144" s="37"/>
    </row>
    <row r="145" spans="3:3" x14ac:dyDescent="0.35">
      <c r="C145" s="37"/>
    </row>
    <row r="146" spans="3:3" x14ac:dyDescent="0.35">
      <c r="C146" s="37"/>
    </row>
    <row r="147" spans="3:3" x14ac:dyDescent="0.35">
      <c r="C147" s="37"/>
    </row>
    <row r="148" spans="3:3" x14ac:dyDescent="0.35">
      <c r="C148" s="37"/>
    </row>
    <row r="149" spans="3:3" x14ac:dyDescent="0.35">
      <c r="C149" s="37"/>
    </row>
    <row r="150" spans="3:3" x14ac:dyDescent="0.35">
      <c r="C150" s="37"/>
    </row>
    <row r="151" spans="3:3" x14ac:dyDescent="0.35">
      <c r="C151" s="37"/>
    </row>
    <row r="152" spans="3:3" x14ac:dyDescent="0.35">
      <c r="C152" s="37"/>
    </row>
    <row r="153" spans="3:3" x14ac:dyDescent="0.35">
      <c r="C153" s="37"/>
    </row>
    <row r="154" spans="3:3" x14ac:dyDescent="0.35">
      <c r="C154" s="37"/>
    </row>
    <row r="155" spans="3:3" x14ac:dyDescent="0.35">
      <c r="C155" s="37"/>
    </row>
    <row r="156" spans="3:3" x14ac:dyDescent="0.35">
      <c r="C156" s="37"/>
    </row>
    <row r="157" spans="3:3" x14ac:dyDescent="0.35">
      <c r="C157" s="37"/>
    </row>
    <row r="158" spans="3:3" x14ac:dyDescent="0.35">
      <c r="C158" s="37"/>
    </row>
    <row r="159" spans="3:3" x14ac:dyDescent="0.35">
      <c r="C159" s="37"/>
    </row>
    <row r="160" spans="3:3" x14ac:dyDescent="0.35">
      <c r="C160" s="37"/>
    </row>
    <row r="161" spans="3:3" x14ac:dyDescent="0.35">
      <c r="C161" s="37"/>
    </row>
    <row r="162" spans="3:3" x14ac:dyDescent="0.35">
      <c r="C162" s="37"/>
    </row>
    <row r="163" spans="3:3" x14ac:dyDescent="0.35">
      <c r="C163" s="37"/>
    </row>
    <row r="164" spans="3:3" x14ac:dyDescent="0.35">
      <c r="C164" s="37"/>
    </row>
    <row r="165" spans="3:3" x14ac:dyDescent="0.35">
      <c r="C165" s="37"/>
    </row>
    <row r="166" spans="3:3" x14ac:dyDescent="0.35">
      <c r="C166" s="37"/>
    </row>
    <row r="167" spans="3:3" x14ac:dyDescent="0.35">
      <c r="C167" s="37"/>
    </row>
    <row r="168" spans="3:3" x14ac:dyDescent="0.35">
      <c r="C168" s="37"/>
    </row>
    <row r="169" spans="3:3" x14ac:dyDescent="0.35">
      <c r="C169" s="37"/>
    </row>
    <row r="170" spans="3:3" x14ac:dyDescent="0.35">
      <c r="C170" s="37"/>
    </row>
    <row r="171" spans="3:3" x14ac:dyDescent="0.35">
      <c r="C171" s="37"/>
    </row>
    <row r="172" spans="3:3" x14ac:dyDescent="0.35">
      <c r="C172" s="37"/>
    </row>
    <row r="173" spans="3:3" x14ac:dyDescent="0.35">
      <c r="C173" s="37"/>
    </row>
    <row r="174" spans="3:3" x14ac:dyDescent="0.35">
      <c r="C174" s="37"/>
    </row>
    <row r="175" spans="3:3" x14ac:dyDescent="0.35">
      <c r="C175" s="37"/>
    </row>
    <row r="176" spans="3:3" x14ac:dyDescent="0.35">
      <c r="C176" s="37"/>
    </row>
    <row r="177" spans="3:3" x14ac:dyDescent="0.35">
      <c r="C177" s="37"/>
    </row>
    <row r="178" spans="3:3" x14ac:dyDescent="0.35">
      <c r="C178" s="37"/>
    </row>
    <row r="179" spans="3:3" x14ac:dyDescent="0.35">
      <c r="C179" s="37"/>
    </row>
    <row r="180" spans="3:3" x14ac:dyDescent="0.35">
      <c r="C180" s="37"/>
    </row>
    <row r="181" spans="3:3" x14ac:dyDescent="0.35">
      <c r="C181" s="37"/>
    </row>
    <row r="182" spans="3:3" x14ac:dyDescent="0.35">
      <c r="C182" s="37"/>
    </row>
    <row r="183" spans="3:3" x14ac:dyDescent="0.35">
      <c r="C183" s="37"/>
    </row>
    <row r="184" spans="3:3" x14ac:dyDescent="0.35">
      <c r="C184" s="37"/>
    </row>
    <row r="185" spans="3:3" x14ac:dyDescent="0.35">
      <c r="C185" s="37"/>
    </row>
    <row r="186" spans="3:3" x14ac:dyDescent="0.35">
      <c r="C186" s="37"/>
    </row>
    <row r="187" spans="3:3" x14ac:dyDescent="0.35">
      <c r="C187" s="37"/>
    </row>
    <row r="188" spans="3:3" x14ac:dyDescent="0.35">
      <c r="C188" s="37"/>
    </row>
    <row r="189" spans="3:3" x14ac:dyDescent="0.35">
      <c r="C189" s="37"/>
    </row>
    <row r="190" spans="3:3" x14ac:dyDescent="0.35">
      <c r="C190" s="37"/>
    </row>
    <row r="191" spans="3:3" x14ac:dyDescent="0.35">
      <c r="C191" s="37"/>
    </row>
    <row r="192" spans="3:3" x14ac:dyDescent="0.35">
      <c r="C192" s="37"/>
    </row>
    <row r="193" spans="3:3" x14ac:dyDescent="0.35">
      <c r="C193" s="37"/>
    </row>
    <row r="194" spans="3:3" x14ac:dyDescent="0.35">
      <c r="C194" s="37"/>
    </row>
    <row r="195" spans="3:3" x14ac:dyDescent="0.35">
      <c r="C195" s="37"/>
    </row>
    <row r="196" spans="3:3" x14ac:dyDescent="0.35">
      <c r="C196" s="37"/>
    </row>
    <row r="197" spans="3:3" x14ac:dyDescent="0.35">
      <c r="C197" s="37"/>
    </row>
    <row r="198" spans="3:3" x14ac:dyDescent="0.35">
      <c r="C198" s="37"/>
    </row>
    <row r="199" spans="3:3" x14ac:dyDescent="0.35">
      <c r="C199" s="37"/>
    </row>
    <row r="200" spans="3:3" x14ac:dyDescent="0.35">
      <c r="C200" s="37"/>
    </row>
    <row r="201" spans="3:3" x14ac:dyDescent="0.35">
      <c r="C201" s="37"/>
    </row>
    <row r="202" spans="3:3" x14ac:dyDescent="0.35">
      <c r="C202" s="37"/>
    </row>
    <row r="203" spans="3:3" x14ac:dyDescent="0.35">
      <c r="C203" s="37"/>
    </row>
    <row r="204" spans="3:3" x14ac:dyDescent="0.35">
      <c r="C204" s="37"/>
    </row>
    <row r="205" spans="3:3" x14ac:dyDescent="0.35">
      <c r="C205" s="37"/>
    </row>
    <row r="206" spans="3:3" x14ac:dyDescent="0.35">
      <c r="C206" s="37"/>
    </row>
    <row r="207" spans="3:3" x14ac:dyDescent="0.35">
      <c r="C207" s="37"/>
    </row>
    <row r="208" spans="3:3" x14ac:dyDescent="0.35">
      <c r="C208" s="37"/>
    </row>
    <row r="209" spans="3:3" x14ac:dyDescent="0.35">
      <c r="C209" s="37"/>
    </row>
    <row r="210" spans="3:3" x14ac:dyDescent="0.35">
      <c r="C210" s="37"/>
    </row>
    <row r="211" spans="3:3" x14ac:dyDescent="0.35">
      <c r="C211" s="37"/>
    </row>
    <row r="212" spans="3:3" x14ac:dyDescent="0.35">
      <c r="C212" s="37"/>
    </row>
    <row r="213" spans="3:3" x14ac:dyDescent="0.35">
      <c r="C213" s="37"/>
    </row>
    <row r="214" spans="3:3" x14ac:dyDescent="0.35">
      <c r="C214" s="37"/>
    </row>
    <row r="215" spans="3:3" x14ac:dyDescent="0.35">
      <c r="C215" s="37"/>
    </row>
    <row r="216" spans="3:3" x14ac:dyDescent="0.35">
      <c r="C216" s="37"/>
    </row>
    <row r="217" spans="3:3" x14ac:dyDescent="0.35">
      <c r="C217" s="37"/>
    </row>
    <row r="218" spans="3:3" x14ac:dyDescent="0.35">
      <c r="C218" s="37"/>
    </row>
    <row r="219" spans="3:3" x14ac:dyDescent="0.35">
      <c r="C219" s="37"/>
    </row>
    <row r="220" spans="3:3" x14ac:dyDescent="0.35">
      <c r="C220" s="37"/>
    </row>
    <row r="221" spans="3:3" x14ac:dyDescent="0.35">
      <c r="C221" s="37"/>
    </row>
    <row r="222" spans="3:3" x14ac:dyDescent="0.35">
      <c r="C222" s="37"/>
    </row>
    <row r="223" spans="3:3" x14ac:dyDescent="0.35">
      <c r="C223" s="37"/>
    </row>
    <row r="224" spans="3:3" x14ac:dyDescent="0.35">
      <c r="C224" s="37"/>
    </row>
    <row r="225" spans="3:3" x14ac:dyDescent="0.35">
      <c r="C225" s="37"/>
    </row>
    <row r="226" spans="3:3" x14ac:dyDescent="0.35">
      <c r="C226" s="37"/>
    </row>
    <row r="227" spans="3:3" x14ac:dyDescent="0.35">
      <c r="C227" s="37"/>
    </row>
    <row r="228" spans="3:3" x14ac:dyDescent="0.35">
      <c r="C228" s="37"/>
    </row>
    <row r="229" spans="3:3" x14ac:dyDescent="0.35">
      <c r="C229" s="37"/>
    </row>
    <row r="230" spans="3:3" x14ac:dyDescent="0.35">
      <c r="C230" s="37"/>
    </row>
    <row r="231" spans="3:3" x14ac:dyDescent="0.35">
      <c r="C231" s="37"/>
    </row>
    <row r="232" spans="3:3" x14ac:dyDescent="0.35">
      <c r="C232" s="37"/>
    </row>
    <row r="233" spans="3:3" x14ac:dyDescent="0.35">
      <c r="C233" s="37"/>
    </row>
    <row r="234" spans="3:3" x14ac:dyDescent="0.35">
      <c r="C234" s="37"/>
    </row>
    <row r="235" spans="3:3" x14ac:dyDescent="0.35">
      <c r="C235" s="37"/>
    </row>
    <row r="236" spans="3:3" x14ac:dyDescent="0.35">
      <c r="C236" s="37"/>
    </row>
    <row r="237" spans="3:3" x14ac:dyDescent="0.35">
      <c r="C237" s="37"/>
    </row>
    <row r="238" spans="3:3" x14ac:dyDescent="0.35">
      <c r="C238" s="37"/>
    </row>
    <row r="239" spans="3:3" x14ac:dyDescent="0.35">
      <c r="C239" s="37"/>
    </row>
    <row r="240" spans="3:3" x14ac:dyDescent="0.35">
      <c r="C240" s="37"/>
    </row>
    <row r="241" spans="3:3" x14ac:dyDescent="0.35">
      <c r="C241" s="37"/>
    </row>
    <row r="242" spans="3:3" x14ac:dyDescent="0.35">
      <c r="C242" s="37"/>
    </row>
    <row r="243" spans="3:3" x14ac:dyDescent="0.35">
      <c r="C243" s="37"/>
    </row>
    <row r="244" spans="3:3" x14ac:dyDescent="0.35">
      <c r="C244" s="37"/>
    </row>
    <row r="245" spans="3:3" x14ac:dyDescent="0.35">
      <c r="C245" s="37"/>
    </row>
    <row r="246" spans="3:3" x14ac:dyDescent="0.35">
      <c r="C246" s="37"/>
    </row>
    <row r="247" spans="3:3" x14ac:dyDescent="0.35">
      <c r="C247" s="37"/>
    </row>
    <row r="248" spans="3:3" x14ac:dyDescent="0.35">
      <c r="C248" s="37"/>
    </row>
    <row r="249" spans="3:3" x14ac:dyDescent="0.35">
      <c r="C249" s="37"/>
    </row>
    <row r="250" spans="3:3" x14ac:dyDescent="0.35">
      <c r="C250" s="37"/>
    </row>
    <row r="251" spans="3:3" x14ac:dyDescent="0.35">
      <c r="C251" s="37"/>
    </row>
    <row r="252" spans="3:3" x14ac:dyDescent="0.35">
      <c r="C252" s="37"/>
    </row>
    <row r="253" spans="3:3" x14ac:dyDescent="0.35">
      <c r="C253" s="37"/>
    </row>
    <row r="254" spans="3:3" x14ac:dyDescent="0.35">
      <c r="C254" s="37"/>
    </row>
    <row r="255" spans="3:3" x14ac:dyDescent="0.35">
      <c r="C255" s="37"/>
    </row>
    <row r="256" spans="3:3" x14ac:dyDescent="0.35">
      <c r="C256" s="37"/>
    </row>
    <row r="257" spans="3:3" x14ac:dyDescent="0.35">
      <c r="C257" s="37"/>
    </row>
    <row r="258" spans="3:3" x14ac:dyDescent="0.35">
      <c r="C258" s="37"/>
    </row>
    <row r="259" spans="3:3" x14ac:dyDescent="0.35">
      <c r="C259" s="37"/>
    </row>
    <row r="260" spans="3:3" x14ac:dyDescent="0.35">
      <c r="C260" s="37"/>
    </row>
    <row r="261" spans="3:3" x14ac:dyDescent="0.35">
      <c r="C261" s="37"/>
    </row>
    <row r="262" spans="3:3" x14ac:dyDescent="0.35">
      <c r="C262" s="37"/>
    </row>
    <row r="263" spans="3:3" x14ac:dyDescent="0.35">
      <c r="C263" s="37"/>
    </row>
    <row r="264" spans="3:3" x14ac:dyDescent="0.35">
      <c r="C264" s="37"/>
    </row>
    <row r="265" spans="3:3" x14ac:dyDescent="0.35">
      <c r="C265" s="37"/>
    </row>
    <row r="266" spans="3:3" x14ac:dyDescent="0.35">
      <c r="C266" s="37"/>
    </row>
    <row r="267" spans="3:3" x14ac:dyDescent="0.35">
      <c r="C267" s="37"/>
    </row>
    <row r="268" spans="3:3" x14ac:dyDescent="0.35">
      <c r="C268" s="37"/>
    </row>
    <row r="269" spans="3:3" x14ac:dyDescent="0.35">
      <c r="C269" s="37"/>
    </row>
    <row r="270" spans="3:3" x14ac:dyDescent="0.35">
      <c r="C270" s="37"/>
    </row>
    <row r="271" spans="3:3" x14ac:dyDescent="0.35">
      <c r="C271" s="37"/>
    </row>
    <row r="272" spans="3:3" x14ac:dyDescent="0.35">
      <c r="C272" s="37"/>
    </row>
    <row r="273" spans="3:3" x14ac:dyDescent="0.35">
      <c r="C273" s="37"/>
    </row>
    <row r="274" spans="3:3" x14ac:dyDescent="0.35">
      <c r="C274" s="37"/>
    </row>
    <row r="275" spans="3:3" x14ac:dyDescent="0.35">
      <c r="C275" s="37"/>
    </row>
    <row r="276" spans="3:3" x14ac:dyDescent="0.35">
      <c r="C276" s="37"/>
    </row>
    <row r="277" spans="3:3" x14ac:dyDescent="0.35">
      <c r="C277" s="37"/>
    </row>
    <row r="278" spans="3:3" x14ac:dyDescent="0.35">
      <c r="C278" s="37"/>
    </row>
    <row r="279" spans="3:3" x14ac:dyDescent="0.35">
      <c r="C279" s="37"/>
    </row>
    <row r="280" spans="3:3" x14ac:dyDescent="0.35">
      <c r="C280" s="37"/>
    </row>
    <row r="281" spans="3:3" x14ac:dyDescent="0.35">
      <c r="C281" s="37"/>
    </row>
    <row r="282" spans="3:3" x14ac:dyDescent="0.35">
      <c r="C282" s="37"/>
    </row>
    <row r="283" spans="3:3" x14ac:dyDescent="0.35">
      <c r="C283" s="37"/>
    </row>
    <row r="284" spans="3:3" x14ac:dyDescent="0.35">
      <c r="C284" s="37"/>
    </row>
    <row r="285" spans="3:3" x14ac:dyDescent="0.35">
      <c r="C285" s="37"/>
    </row>
    <row r="286" spans="3:3" x14ac:dyDescent="0.35">
      <c r="C286" s="37"/>
    </row>
    <row r="287" spans="3:3" x14ac:dyDescent="0.35">
      <c r="C287" s="37"/>
    </row>
    <row r="288" spans="3:3" x14ac:dyDescent="0.35">
      <c r="C288" s="37"/>
    </row>
    <row r="289" spans="3:3" x14ac:dyDescent="0.35">
      <c r="C289" s="37"/>
    </row>
    <row r="290" spans="3:3" x14ac:dyDescent="0.35">
      <c r="C290" s="37"/>
    </row>
    <row r="291" spans="3:3" x14ac:dyDescent="0.35">
      <c r="C291" s="37"/>
    </row>
    <row r="292" spans="3:3" x14ac:dyDescent="0.35">
      <c r="C292" s="37"/>
    </row>
    <row r="293" spans="3:3" x14ac:dyDescent="0.35">
      <c r="C293" s="37"/>
    </row>
    <row r="294" spans="3:3" x14ac:dyDescent="0.35">
      <c r="C294" s="37"/>
    </row>
    <row r="295" spans="3:3" x14ac:dyDescent="0.35">
      <c r="C295" s="37"/>
    </row>
    <row r="296" spans="3:3" x14ac:dyDescent="0.35">
      <c r="C296" s="37"/>
    </row>
    <row r="297" spans="3:3" x14ac:dyDescent="0.35">
      <c r="C297" s="37"/>
    </row>
    <row r="298" spans="3:3" x14ac:dyDescent="0.35">
      <c r="C298" s="37"/>
    </row>
    <row r="299" spans="3:3" x14ac:dyDescent="0.35">
      <c r="C299" s="37"/>
    </row>
    <row r="300" spans="3:3" x14ac:dyDescent="0.35">
      <c r="C300" s="37"/>
    </row>
    <row r="301" spans="3:3" x14ac:dyDescent="0.35">
      <c r="C301" s="37"/>
    </row>
    <row r="302" spans="3:3" x14ac:dyDescent="0.35">
      <c r="C302" s="37"/>
    </row>
    <row r="303" spans="3:3" x14ac:dyDescent="0.35">
      <c r="C303" s="37"/>
    </row>
    <row r="304" spans="3:3" x14ac:dyDescent="0.35">
      <c r="C304" s="37"/>
    </row>
    <row r="305" spans="3:3" x14ac:dyDescent="0.35">
      <c r="C305" s="37"/>
    </row>
    <row r="306" spans="3:3" x14ac:dyDescent="0.35">
      <c r="C306" s="37"/>
    </row>
    <row r="307" spans="3:3" x14ac:dyDescent="0.35">
      <c r="C307" s="37"/>
    </row>
    <row r="308" spans="3:3" x14ac:dyDescent="0.35">
      <c r="C308" s="37"/>
    </row>
    <row r="309" spans="3:3" x14ac:dyDescent="0.35">
      <c r="C309" s="37"/>
    </row>
    <row r="310" spans="3:3" x14ac:dyDescent="0.35">
      <c r="C310" s="37"/>
    </row>
    <row r="311" spans="3:3" x14ac:dyDescent="0.35">
      <c r="C311" s="37"/>
    </row>
    <row r="312" spans="3:3" x14ac:dyDescent="0.35">
      <c r="C312" s="37"/>
    </row>
    <row r="313" spans="3:3" x14ac:dyDescent="0.35">
      <c r="C313" s="37"/>
    </row>
    <row r="314" spans="3:3" x14ac:dyDescent="0.35">
      <c r="C314" s="37"/>
    </row>
    <row r="315" spans="3:3" x14ac:dyDescent="0.35">
      <c r="C315" s="37"/>
    </row>
    <row r="316" spans="3:3" x14ac:dyDescent="0.35">
      <c r="C316" s="37"/>
    </row>
    <row r="317" spans="3:3" x14ac:dyDescent="0.35">
      <c r="C317" s="37"/>
    </row>
    <row r="318" spans="3:3" x14ac:dyDescent="0.35">
      <c r="C318" s="37"/>
    </row>
    <row r="319" spans="3:3" x14ac:dyDescent="0.35">
      <c r="C319" s="37"/>
    </row>
    <row r="320" spans="3:3" x14ac:dyDescent="0.35">
      <c r="C320" s="37"/>
    </row>
    <row r="321" spans="3:3" x14ac:dyDescent="0.35">
      <c r="C321" s="37"/>
    </row>
    <row r="322" spans="3:3" x14ac:dyDescent="0.35">
      <c r="C322" s="37"/>
    </row>
    <row r="323" spans="3:3" x14ac:dyDescent="0.35">
      <c r="C323" s="37"/>
    </row>
    <row r="324" spans="3:3" x14ac:dyDescent="0.35">
      <c r="C324" s="37"/>
    </row>
    <row r="325" spans="3:3" x14ac:dyDescent="0.35">
      <c r="C325" s="37"/>
    </row>
    <row r="326" spans="3:3" x14ac:dyDescent="0.35">
      <c r="C326" s="37"/>
    </row>
    <row r="327" spans="3:3" x14ac:dyDescent="0.35">
      <c r="C327" s="37"/>
    </row>
    <row r="328" spans="3:3" x14ac:dyDescent="0.35">
      <c r="C328" s="37"/>
    </row>
    <row r="329" spans="3:3" x14ac:dyDescent="0.35">
      <c r="C329" s="37"/>
    </row>
    <row r="330" spans="3:3" x14ac:dyDescent="0.35">
      <c r="C330" s="37"/>
    </row>
    <row r="331" spans="3:3" x14ac:dyDescent="0.35">
      <c r="C331" s="37"/>
    </row>
    <row r="332" spans="3:3" x14ac:dyDescent="0.35">
      <c r="C332" s="37"/>
    </row>
    <row r="333" spans="3:3" x14ac:dyDescent="0.35">
      <c r="C333" s="37"/>
    </row>
    <row r="334" spans="3:3" x14ac:dyDescent="0.35">
      <c r="C334" s="37"/>
    </row>
    <row r="335" spans="3:3" x14ac:dyDescent="0.35">
      <c r="C335" s="37"/>
    </row>
    <row r="336" spans="3:3" x14ac:dyDescent="0.35">
      <c r="C336" s="37"/>
    </row>
    <row r="337" spans="3:3" x14ac:dyDescent="0.35">
      <c r="C337" s="37"/>
    </row>
    <row r="338" spans="3:3" x14ac:dyDescent="0.35">
      <c r="C338" s="37"/>
    </row>
    <row r="339" spans="3:3" x14ac:dyDescent="0.35">
      <c r="C339" s="37"/>
    </row>
    <row r="340" spans="3:3" x14ac:dyDescent="0.35">
      <c r="C340" s="37"/>
    </row>
    <row r="341" spans="3:3" x14ac:dyDescent="0.35">
      <c r="C341" s="37"/>
    </row>
    <row r="342" spans="3:3" x14ac:dyDescent="0.35">
      <c r="C342" s="37"/>
    </row>
    <row r="343" spans="3:3" x14ac:dyDescent="0.35">
      <c r="C343" s="37"/>
    </row>
    <row r="344" spans="3:3" x14ac:dyDescent="0.35">
      <c r="C344" s="37"/>
    </row>
    <row r="345" spans="3:3" x14ac:dyDescent="0.35">
      <c r="C345" s="37"/>
    </row>
    <row r="346" spans="3:3" x14ac:dyDescent="0.35">
      <c r="C346" s="37"/>
    </row>
    <row r="347" spans="3:3" x14ac:dyDescent="0.35">
      <c r="C347" s="37"/>
    </row>
    <row r="348" spans="3:3" x14ac:dyDescent="0.35">
      <c r="C348" s="37"/>
    </row>
    <row r="349" spans="3:3" x14ac:dyDescent="0.35">
      <c r="C349" s="37"/>
    </row>
    <row r="350" spans="3:3" x14ac:dyDescent="0.35">
      <c r="C350" s="37"/>
    </row>
    <row r="351" spans="3:3" x14ac:dyDescent="0.35">
      <c r="C351" s="37"/>
    </row>
    <row r="352" spans="3:3" x14ac:dyDescent="0.35">
      <c r="C352" s="37"/>
    </row>
    <row r="353" spans="3:3" x14ac:dyDescent="0.35">
      <c r="C353" s="37"/>
    </row>
    <row r="354" spans="3:3" x14ac:dyDescent="0.35">
      <c r="C354" s="37"/>
    </row>
    <row r="355" spans="3:3" x14ac:dyDescent="0.35">
      <c r="C355" s="37"/>
    </row>
    <row r="356" spans="3:3" x14ac:dyDescent="0.35">
      <c r="C356" s="37"/>
    </row>
    <row r="357" spans="3:3" x14ac:dyDescent="0.35">
      <c r="C357" s="37"/>
    </row>
    <row r="358" spans="3:3" x14ac:dyDescent="0.35">
      <c r="C358" s="37"/>
    </row>
    <row r="359" spans="3:3" x14ac:dyDescent="0.35">
      <c r="C359" s="37"/>
    </row>
    <row r="360" spans="3:3" x14ac:dyDescent="0.35">
      <c r="C360" s="37"/>
    </row>
    <row r="361" spans="3:3" x14ac:dyDescent="0.35">
      <c r="C361" s="37"/>
    </row>
    <row r="362" spans="3:3" x14ac:dyDescent="0.35">
      <c r="C362" s="37"/>
    </row>
    <row r="363" spans="3:3" x14ac:dyDescent="0.35">
      <c r="C363" s="37"/>
    </row>
    <row r="364" spans="3:3" x14ac:dyDescent="0.35">
      <c r="C364" s="37"/>
    </row>
    <row r="365" spans="3:3" x14ac:dyDescent="0.35">
      <c r="C365" s="37"/>
    </row>
    <row r="366" spans="3:3" x14ac:dyDescent="0.35">
      <c r="C366" s="37"/>
    </row>
    <row r="367" spans="3:3" x14ac:dyDescent="0.35">
      <c r="C367" s="37"/>
    </row>
    <row r="368" spans="3:3" x14ac:dyDescent="0.35">
      <c r="C368" s="37"/>
    </row>
    <row r="369" spans="3:3" x14ac:dyDescent="0.35">
      <c r="C369" s="37"/>
    </row>
    <row r="370" spans="3:3" x14ac:dyDescent="0.35">
      <c r="C370" s="37"/>
    </row>
    <row r="371" spans="3:3" x14ac:dyDescent="0.35">
      <c r="C371" s="37"/>
    </row>
    <row r="372" spans="3:3" x14ac:dyDescent="0.35">
      <c r="C372" s="37"/>
    </row>
    <row r="373" spans="3:3" x14ac:dyDescent="0.35">
      <c r="C373" s="37"/>
    </row>
    <row r="374" spans="3:3" x14ac:dyDescent="0.35">
      <c r="C374" s="37"/>
    </row>
    <row r="375" spans="3:3" x14ac:dyDescent="0.35">
      <c r="C375" s="37"/>
    </row>
    <row r="376" spans="3:3" x14ac:dyDescent="0.35">
      <c r="C376" s="37"/>
    </row>
    <row r="377" spans="3:3" x14ac:dyDescent="0.35">
      <c r="C377" s="37"/>
    </row>
    <row r="378" spans="3:3" x14ac:dyDescent="0.35">
      <c r="C378" s="37"/>
    </row>
    <row r="379" spans="3:3" x14ac:dyDescent="0.35">
      <c r="C379" s="37"/>
    </row>
    <row r="380" spans="3:3" x14ac:dyDescent="0.35">
      <c r="C380" s="37"/>
    </row>
    <row r="381" spans="3:3" x14ac:dyDescent="0.35">
      <c r="C381" s="37"/>
    </row>
    <row r="382" spans="3:3" x14ac:dyDescent="0.35">
      <c r="C382" s="37"/>
    </row>
    <row r="383" spans="3:3" x14ac:dyDescent="0.35">
      <c r="C383" s="37"/>
    </row>
    <row r="384" spans="3:3" x14ac:dyDescent="0.35">
      <c r="C384" s="37"/>
    </row>
    <row r="385" spans="3:3" x14ac:dyDescent="0.35">
      <c r="C385" s="37"/>
    </row>
    <row r="386" spans="3:3" x14ac:dyDescent="0.35">
      <c r="C386" s="37"/>
    </row>
    <row r="387" spans="3:3" x14ac:dyDescent="0.35">
      <c r="C387" s="37"/>
    </row>
    <row r="388" spans="3:3" x14ac:dyDescent="0.35">
      <c r="C388" s="37"/>
    </row>
    <row r="389" spans="3:3" x14ac:dyDescent="0.35">
      <c r="C389" s="37"/>
    </row>
    <row r="390" spans="3:3" x14ac:dyDescent="0.35">
      <c r="C390" s="37"/>
    </row>
    <row r="391" spans="3:3" x14ac:dyDescent="0.35">
      <c r="C391" s="37"/>
    </row>
    <row r="392" spans="3:3" x14ac:dyDescent="0.35">
      <c r="C392" s="37"/>
    </row>
    <row r="393" spans="3:3" x14ac:dyDescent="0.35">
      <c r="C393" s="37"/>
    </row>
    <row r="394" spans="3:3" x14ac:dyDescent="0.35">
      <c r="C394" s="37"/>
    </row>
    <row r="395" spans="3:3" x14ac:dyDescent="0.35">
      <c r="C395" s="37"/>
    </row>
    <row r="396" spans="3:3" x14ac:dyDescent="0.35">
      <c r="C396" s="37"/>
    </row>
    <row r="397" spans="3:3" x14ac:dyDescent="0.35">
      <c r="C397" s="37"/>
    </row>
    <row r="398" spans="3:3" x14ac:dyDescent="0.35">
      <c r="C398" s="37"/>
    </row>
    <row r="399" spans="3:3" x14ac:dyDescent="0.35">
      <c r="C399" s="37"/>
    </row>
    <row r="400" spans="3:3" x14ac:dyDescent="0.35">
      <c r="C400" s="37"/>
    </row>
    <row r="401" spans="3:3" x14ac:dyDescent="0.35">
      <c r="C401" s="37"/>
    </row>
    <row r="402" spans="3:3" x14ac:dyDescent="0.35">
      <c r="C402" s="37"/>
    </row>
    <row r="403" spans="3:3" x14ac:dyDescent="0.35">
      <c r="C403" s="37"/>
    </row>
    <row r="404" spans="3:3" x14ac:dyDescent="0.35">
      <c r="C404" s="37"/>
    </row>
    <row r="405" spans="3:3" x14ac:dyDescent="0.35">
      <c r="C405" s="37"/>
    </row>
    <row r="406" spans="3:3" x14ac:dyDescent="0.35">
      <c r="C406" s="37"/>
    </row>
    <row r="407" spans="3:3" x14ac:dyDescent="0.35">
      <c r="C407" s="37"/>
    </row>
    <row r="408" spans="3:3" x14ac:dyDescent="0.35">
      <c r="C408" s="37"/>
    </row>
    <row r="409" spans="3:3" x14ac:dyDescent="0.35">
      <c r="C409" s="37"/>
    </row>
    <row r="410" spans="3:3" x14ac:dyDescent="0.35">
      <c r="C410" s="37"/>
    </row>
    <row r="411" spans="3:3" x14ac:dyDescent="0.35">
      <c r="C411" s="37"/>
    </row>
    <row r="412" spans="3:3" x14ac:dyDescent="0.35">
      <c r="C412" s="37"/>
    </row>
    <row r="413" spans="3:3" x14ac:dyDescent="0.35">
      <c r="C413" s="37"/>
    </row>
    <row r="414" spans="3:3" x14ac:dyDescent="0.35">
      <c r="C414" s="37"/>
    </row>
    <row r="415" spans="3:3" x14ac:dyDescent="0.35">
      <c r="C415" s="37"/>
    </row>
    <row r="416" spans="3:3" x14ac:dyDescent="0.35">
      <c r="C416" s="37"/>
    </row>
    <row r="417" spans="3:3" x14ac:dyDescent="0.35">
      <c r="C417" s="37"/>
    </row>
    <row r="418" spans="3:3" x14ac:dyDescent="0.35">
      <c r="C418" s="37"/>
    </row>
    <row r="419" spans="3:3" x14ac:dyDescent="0.35">
      <c r="C419" s="37"/>
    </row>
    <row r="420" spans="3:3" x14ac:dyDescent="0.35">
      <c r="C420" s="37"/>
    </row>
    <row r="421" spans="3:3" x14ac:dyDescent="0.35">
      <c r="C421" s="37"/>
    </row>
    <row r="422" spans="3:3" x14ac:dyDescent="0.35">
      <c r="C422" s="37"/>
    </row>
    <row r="423" spans="3:3" x14ac:dyDescent="0.35">
      <c r="C423" s="37"/>
    </row>
    <row r="424" spans="3:3" x14ac:dyDescent="0.35">
      <c r="C424" s="37"/>
    </row>
    <row r="425" spans="3:3" x14ac:dyDescent="0.35">
      <c r="C425" s="37"/>
    </row>
    <row r="426" spans="3:3" x14ac:dyDescent="0.35">
      <c r="C426" s="37"/>
    </row>
    <row r="427" spans="3:3" x14ac:dyDescent="0.35">
      <c r="C427" s="37"/>
    </row>
    <row r="428" spans="3:3" x14ac:dyDescent="0.35">
      <c r="C428" s="37"/>
    </row>
    <row r="429" spans="3:3" x14ac:dyDescent="0.35">
      <c r="C429" s="37"/>
    </row>
    <row r="430" spans="3:3" x14ac:dyDescent="0.35">
      <c r="C430" s="37"/>
    </row>
    <row r="431" spans="3:3" x14ac:dyDescent="0.35">
      <c r="C431" s="37"/>
    </row>
    <row r="432" spans="3:3" x14ac:dyDescent="0.35">
      <c r="C432" s="37"/>
    </row>
    <row r="433" spans="3:3" x14ac:dyDescent="0.35">
      <c r="C433" s="37"/>
    </row>
    <row r="434" spans="3:3" x14ac:dyDescent="0.35">
      <c r="C434" s="37"/>
    </row>
    <row r="435" spans="3:3" x14ac:dyDescent="0.35">
      <c r="C435" s="37"/>
    </row>
    <row r="436" spans="3:3" x14ac:dyDescent="0.35">
      <c r="C436" s="37"/>
    </row>
    <row r="437" spans="3:3" x14ac:dyDescent="0.35">
      <c r="C437" s="37"/>
    </row>
    <row r="438" spans="3:3" x14ac:dyDescent="0.35">
      <c r="C438" s="37"/>
    </row>
    <row r="439" spans="3:3" x14ac:dyDescent="0.35">
      <c r="C439" s="37"/>
    </row>
    <row r="440" spans="3:3" x14ac:dyDescent="0.35">
      <c r="C440" s="37"/>
    </row>
    <row r="441" spans="3:3" x14ac:dyDescent="0.35">
      <c r="C441" s="37"/>
    </row>
    <row r="442" spans="3:3" x14ac:dyDescent="0.35">
      <c r="C442" s="37"/>
    </row>
    <row r="443" spans="3:3" x14ac:dyDescent="0.35">
      <c r="C443" s="37"/>
    </row>
    <row r="444" spans="3:3" x14ac:dyDescent="0.35">
      <c r="C444" s="37"/>
    </row>
    <row r="445" spans="3:3" x14ac:dyDescent="0.35">
      <c r="C445" s="37"/>
    </row>
    <row r="446" spans="3:3" x14ac:dyDescent="0.35">
      <c r="C446" s="37"/>
    </row>
    <row r="447" spans="3:3" x14ac:dyDescent="0.35">
      <c r="C447" s="37"/>
    </row>
    <row r="448" spans="3:3" x14ac:dyDescent="0.35">
      <c r="C448" s="37"/>
    </row>
    <row r="449" spans="3:3" x14ac:dyDescent="0.35">
      <c r="C449" s="37"/>
    </row>
    <row r="450" spans="3:3" x14ac:dyDescent="0.35">
      <c r="C450" s="37"/>
    </row>
    <row r="451" spans="3:3" x14ac:dyDescent="0.35">
      <c r="C451" s="37"/>
    </row>
    <row r="452" spans="3:3" x14ac:dyDescent="0.35">
      <c r="C452" s="37"/>
    </row>
    <row r="453" spans="3:3" x14ac:dyDescent="0.35">
      <c r="C453" s="37"/>
    </row>
    <row r="454" spans="3:3" x14ac:dyDescent="0.35">
      <c r="C454" s="37"/>
    </row>
    <row r="455" spans="3:3" x14ac:dyDescent="0.35">
      <c r="C455" s="37"/>
    </row>
    <row r="456" spans="3:3" x14ac:dyDescent="0.35">
      <c r="C456" s="37"/>
    </row>
    <row r="457" spans="3:3" x14ac:dyDescent="0.35">
      <c r="C457" s="37"/>
    </row>
    <row r="458" spans="3:3" x14ac:dyDescent="0.35">
      <c r="C458" s="37"/>
    </row>
    <row r="459" spans="3:3" x14ac:dyDescent="0.35">
      <c r="C459" s="37"/>
    </row>
    <row r="460" spans="3:3" x14ac:dyDescent="0.35">
      <c r="C460" s="37"/>
    </row>
    <row r="461" spans="3:3" x14ac:dyDescent="0.35">
      <c r="C461" s="37"/>
    </row>
    <row r="462" spans="3:3" x14ac:dyDescent="0.35">
      <c r="C462" s="37"/>
    </row>
    <row r="463" spans="3:3" x14ac:dyDescent="0.35">
      <c r="C463" s="37"/>
    </row>
    <row r="464" spans="3:3" x14ac:dyDescent="0.35">
      <c r="C464" s="37"/>
    </row>
    <row r="465" spans="3:3" x14ac:dyDescent="0.35">
      <c r="C465" s="37"/>
    </row>
    <row r="466" spans="3:3" x14ac:dyDescent="0.35">
      <c r="C466" s="37"/>
    </row>
    <row r="467" spans="3:3" x14ac:dyDescent="0.35">
      <c r="C467" s="37"/>
    </row>
    <row r="468" spans="3:3" x14ac:dyDescent="0.35">
      <c r="C468" s="37"/>
    </row>
    <row r="469" spans="3:3" x14ac:dyDescent="0.35">
      <c r="C469" s="37"/>
    </row>
    <row r="470" spans="3:3" x14ac:dyDescent="0.35">
      <c r="C470" s="37"/>
    </row>
    <row r="471" spans="3:3" x14ac:dyDescent="0.35">
      <c r="C471" s="37"/>
    </row>
    <row r="472" spans="3:3" x14ac:dyDescent="0.35">
      <c r="C472" s="37"/>
    </row>
    <row r="473" spans="3:3" x14ac:dyDescent="0.35">
      <c r="C473" s="37"/>
    </row>
    <row r="474" spans="3:3" x14ac:dyDescent="0.35">
      <c r="C474" s="37"/>
    </row>
    <row r="475" spans="3:3" x14ac:dyDescent="0.35">
      <c r="C475" s="37"/>
    </row>
    <row r="476" spans="3:3" x14ac:dyDescent="0.35">
      <c r="C476" s="37"/>
    </row>
    <row r="477" spans="3:3" x14ac:dyDescent="0.35">
      <c r="C477" s="37"/>
    </row>
    <row r="478" spans="3:3" x14ac:dyDescent="0.35">
      <c r="C478" s="37"/>
    </row>
    <row r="479" spans="3:3" x14ac:dyDescent="0.35">
      <c r="C479" s="37"/>
    </row>
    <row r="480" spans="3:3" x14ac:dyDescent="0.35">
      <c r="C480" s="37"/>
    </row>
    <row r="481" spans="3:3" x14ac:dyDescent="0.35">
      <c r="C481" s="37"/>
    </row>
    <row r="482" spans="3:3" x14ac:dyDescent="0.35">
      <c r="C482" s="37"/>
    </row>
    <row r="483" spans="3:3" x14ac:dyDescent="0.35">
      <c r="C483" s="37"/>
    </row>
    <row r="484" spans="3:3" x14ac:dyDescent="0.35">
      <c r="C484" s="37"/>
    </row>
    <row r="485" spans="3:3" x14ac:dyDescent="0.35">
      <c r="C485" s="37"/>
    </row>
    <row r="486" spans="3:3" x14ac:dyDescent="0.35">
      <c r="C486" s="37"/>
    </row>
    <row r="487" spans="3:3" x14ac:dyDescent="0.35">
      <c r="C487" s="37"/>
    </row>
    <row r="488" spans="3:3" x14ac:dyDescent="0.35">
      <c r="C488" s="37"/>
    </row>
    <row r="489" spans="3:3" x14ac:dyDescent="0.35">
      <c r="C489" s="37"/>
    </row>
    <row r="490" spans="3:3" x14ac:dyDescent="0.35">
      <c r="C490" s="37"/>
    </row>
    <row r="491" spans="3:3" x14ac:dyDescent="0.35">
      <c r="C491" s="37"/>
    </row>
    <row r="492" spans="3:3" x14ac:dyDescent="0.35">
      <c r="C492" s="37"/>
    </row>
    <row r="493" spans="3:3" x14ac:dyDescent="0.35">
      <c r="C493" s="37"/>
    </row>
    <row r="494" spans="3:3" x14ac:dyDescent="0.35">
      <c r="C494" s="37"/>
    </row>
    <row r="495" spans="3:3" x14ac:dyDescent="0.35">
      <c r="C495" s="37"/>
    </row>
    <row r="496" spans="3:3" x14ac:dyDescent="0.35">
      <c r="C496" s="37"/>
    </row>
    <row r="497" spans="3:3" x14ac:dyDescent="0.35">
      <c r="C497" s="37"/>
    </row>
    <row r="498" spans="3:3" x14ac:dyDescent="0.35">
      <c r="C498" s="37"/>
    </row>
    <row r="499" spans="3:3" x14ac:dyDescent="0.35">
      <c r="C499" s="37"/>
    </row>
    <row r="500" spans="3:3" x14ac:dyDescent="0.35">
      <c r="C500" s="37"/>
    </row>
    <row r="501" spans="3:3" x14ac:dyDescent="0.35">
      <c r="C501" s="37"/>
    </row>
    <row r="502" spans="3:3" x14ac:dyDescent="0.35">
      <c r="C502" s="37"/>
    </row>
    <row r="503" spans="3:3" x14ac:dyDescent="0.35">
      <c r="C503" s="37"/>
    </row>
    <row r="504" spans="3:3" x14ac:dyDescent="0.35">
      <c r="C504" s="37"/>
    </row>
    <row r="505" spans="3:3" x14ac:dyDescent="0.35">
      <c r="C505" s="37"/>
    </row>
    <row r="506" spans="3:3" x14ac:dyDescent="0.35">
      <c r="C506" s="37"/>
    </row>
    <row r="507" spans="3:3" x14ac:dyDescent="0.35">
      <c r="C507" s="37"/>
    </row>
    <row r="508" spans="3:3" x14ac:dyDescent="0.35">
      <c r="C508" s="37"/>
    </row>
    <row r="509" spans="3:3" x14ac:dyDescent="0.35">
      <c r="C509" s="37"/>
    </row>
    <row r="510" spans="3:3" x14ac:dyDescent="0.35">
      <c r="C510" s="37"/>
    </row>
    <row r="511" spans="3:3" x14ac:dyDescent="0.35">
      <c r="C511" s="37"/>
    </row>
    <row r="512" spans="3:3" x14ac:dyDescent="0.35">
      <c r="C512" s="37"/>
    </row>
    <row r="513" spans="3:3" x14ac:dyDescent="0.35">
      <c r="C513" s="37"/>
    </row>
    <row r="514" spans="3:3" x14ac:dyDescent="0.35">
      <c r="C514" s="37"/>
    </row>
    <row r="515" spans="3:3" x14ac:dyDescent="0.35">
      <c r="C515" s="37"/>
    </row>
    <row r="516" spans="3:3" x14ac:dyDescent="0.35">
      <c r="C516" s="37"/>
    </row>
    <row r="517" spans="3:3" x14ac:dyDescent="0.35">
      <c r="C517" s="37"/>
    </row>
    <row r="518" spans="3:3" x14ac:dyDescent="0.35">
      <c r="C518" s="37"/>
    </row>
    <row r="519" spans="3:3" x14ac:dyDescent="0.35">
      <c r="C519" s="37"/>
    </row>
    <row r="520" spans="3:3" x14ac:dyDescent="0.35">
      <c r="C520" s="37"/>
    </row>
    <row r="521" spans="3:3" x14ac:dyDescent="0.35">
      <c r="C521" s="37"/>
    </row>
    <row r="522" spans="3:3" x14ac:dyDescent="0.35">
      <c r="C522" s="37"/>
    </row>
    <row r="523" spans="3:3" x14ac:dyDescent="0.35">
      <c r="C523" s="37"/>
    </row>
    <row r="524" spans="3:3" x14ac:dyDescent="0.35">
      <c r="C524" s="37"/>
    </row>
    <row r="525" spans="3:3" x14ac:dyDescent="0.35">
      <c r="C525" s="37"/>
    </row>
    <row r="526" spans="3:3" x14ac:dyDescent="0.35">
      <c r="C526" s="37"/>
    </row>
    <row r="527" spans="3:3" x14ac:dyDescent="0.35">
      <c r="C527" s="37"/>
    </row>
    <row r="528" spans="3:3" x14ac:dyDescent="0.35">
      <c r="C528" s="37"/>
    </row>
    <row r="529" spans="3:3" x14ac:dyDescent="0.35">
      <c r="C529" s="37"/>
    </row>
    <row r="530" spans="3:3" x14ac:dyDescent="0.35">
      <c r="C530" s="37"/>
    </row>
    <row r="531" spans="3:3" x14ac:dyDescent="0.35">
      <c r="C531" s="37"/>
    </row>
    <row r="532" spans="3:3" x14ac:dyDescent="0.35">
      <c r="C532" s="37"/>
    </row>
    <row r="533" spans="3:3" x14ac:dyDescent="0.35">
      <c r="C533" s="37"/>
    </row>
    <row r="534" spans="3:3" x14ac:dyDescent="0.35">
      <c r="C534" s="37"/>
    </row>
    <row r="535" spans="3:3" x14ac:dyDescent="0.35">
      <c r="C535" s="37"/>
    </row>
    <row r="536" spans="3:3" x14ac:dyDescent="0.35">
      <c r="C536" s="37"/>
    </row>
    <row r="537" spans="3:3" x14ac:dyDescent="0.35">
      <c r="C537" s="37"/>
    </row>
    <row r="538" spans="3:3" x14ac:dyDescent="0.35">
      <c r="C538" s="37"/>
    </row>
    <row r="539" spans="3:3" x14ac:dyDescent="0.35">
      <c r="C539" s="37"/>
    </row>
    <row r="540" spans="3:3" x14ac:dyDescent="0.35">
      <c r="C540" s="37"/>
    </row>
    <row r="541" spans="3:3" x14ac:dyDescent="0.35">
      <c r="C541" s="37"/>
    </row>
    <row r="542" spans="3:3" x14ac:dyDescent="0.35">
      <c r="C542" s="37"/>
    </row>
    <row r="543" spans="3:3" x14ac:dyDescent="0.35">
      <c r="C543" s="37"/>
    </row>
    <row r="544" spans="3:3" x14ac:dyDescent="0.35">
      <c r="C544" s="37"/>
    </row>
    <row r="545" spans="3:3" x14ac:dyDescent="0.35">
      <c r="C545" s="37"/>
    </row>
    <row r="546" spans="3:3" x14ac:dyDescent="0.35">
      <c r="C546" s="37"/>
    </row>
    <row r="547" spans="3:3" x14ac:dyDescent="0.35">
      <c r="C547" s="37"/>
    </row>
    <row r="548" spans="3:3" x14ac:dyDescent="0.35">
      <c r="C548" s="37"/>
    </row>
    <row r="549" spans="3:3" x14ac:dyDescent="0.35">
      <c r="C549" s="37"/>
    </row>
    <row r="550" spans="3:3" x14ac:dyDescent="0.35">
      <c r="C550" s="37"/>
    </row>
    <row r="551" spans="3:3" x14ac:dyDescent="0.35">
      <c r="C551" s="37"/>
    </row>
    <row r="552" spans="3:3" x14ac:dyDescent="0.35">
      <c r="C552" s="37"/>
    </row>
    <row r="553" spans="3:3" x14ac:dyDescent="0.35">
      <c r="C553" s="37"/>
    </row>
    <row r="554" spans="3:3" x14ac:dyDescent="0.35">
      <c r="C554" s="37"/>
    </row>
    <row r="555" spans="3:3" x14ac:dyDescent="0.35">
      <c r="C555" s="37"/>
    </row>
    <row r="556" spans="3:3" x14ac:dyDescent="0.35">
      <c r="C556" s="37"/>
    </row>
    <row r="557" spans="3:3" x14ac:dyDescent="0.35">
      <c r="C557" s="37"/>
    </row>
    <row r="558" spans="3:3" x14ac:dyDescent="0.35">
      <c r="C558" s="37"/>
    </row>
    <row r="559" spans="3:3" x14ac:dyDescent="0.35">
      <c r="C559" s="37"/>
    </row>
    <row r="560" spans="3:3" x14ac:dyDescent="0.35">
      <c r="C560" s="37"/>
    </row>
    <row r="561" spans="3:3" x14ac:dyDescent="0.35">
      <c r="C561" s="37"/>
    </row>
    <row r="562" spans="3:3" x14ac:dyDescent="0.35">
      <c r="C562" s="37"/>
    </row>
    <row r="563" spans="3:3" x14ac:dyDescent="0.35">
      <c r="C563" s="37"/>
    </row>
    <row r="564" spans="3:3" x14ac:dyDescent="0.35">
      <c r="C564" s="37"/>
    </row>
    <row r="565" spans="3:3" x14ac:dyDescent="0.35">
      <c r="C565" s="37"/>
    </row>
    <row r="566" spans="3:3" x14ac:dyDescent="0.35">
      <c r="C566" s="37"/>
    </row>
    <row r="567" spans="3:3" x14ac:dyDescent="0.35">
      <c r="C567" s="37"/>
    </row>
    <row r="568" spans="3:3" x14ac:dyDescent="0.35">
      <c r="C568" s="37"/>
    </row>
    <row r="569" spans="3:3" x14ac:dyDescent="0.35">
      <c r="C569" s="37"/>
    </row>
    <row r="570" spans="3:3" x14ac:dyDescent="0.35">
      <c r="C570" s="37"/>
    </row>
    <row r="571" spans="3:3" x14ac:dyDescent="0.35">
      <c r="C571" s="37"/>
    </row>
    <row r="572" spans="3:3" x14ac:dyDescent="0.35">
      <c r="C572" s="37"/>
    </row>
    <row r="573" spans="3:3" x14ac:dyDescent="0.35">
      <c r="C573" s="37"/>
    </row>
    <row r="574" spans="3:3" x14ac:dyDescent="0.35">
      <c r="C574" s="37"/>
    </row>
    <row r="575" spans="3:3" x14ac:dyDescent="0.35">
      <c r="C575" s="37"/>
    </row>
    <row r="576" spans="3:3" x14ac:dyDescent="0.35">
      <c r="C576" s="37"/>
    </row>
    <row r="577" spans="3:3" x14ac:dyDescent="0.35">
      <c r="C577" s="37"/>
    </row>
    <row r="578" spans="3:3" x14ac:dyDescent="0.35">
      <c r="C578" s="37"/>
    </row>
    <row r="579" spans="3:3" x14ac:dyDescent="0.35">
      <c r="C579" s="37"/>
    </row>
    <row r="580" spans="3:3" x14ac:dyDescent="0.35">
      <c r="C580" s="37"/>
    </row>
    <row r="581" spans="3:3" x14ac:dyDescent="0.35">
      <c r="C581" s="37"/>
    </row>
    <row r="582" spans="3:3" x14ac:dyDescent="0.35">
      <c r="C582" s="37"/>
    </row>
    <row r="583" spans="3:3" x14ac:dyDescent="0.35">
      <c r="C583" s="37"/>
    </row>
    <row r="584" spans="3:3" x14ac:dyDescent="0.35">
      <c r="C584" s="37"/>
    </row>
    <row r="585" spans="3:3" x14ac:dyDescent="0.35">
      <c r="C585" s="37"/>
    </row>
    <row r="586" spans="3:3" x14ac:dyDescent="0.35">
      <c r="C586" s="37"/>
    </row>
    <row r="587" spans="3:3" x14ac:dyDescent="0.35">
      <c r="C587" s="37"/>
    </row>
    <row r="588" spans="3:3" x14ac:dyDescent="0.35">
      <c r="C588" s="37"/>
    </row>
    <row r="589" spans="3:3" x14ac:dyDescent="0.35">
      <c r="C589" s="37"/>
    </row>
    <row r="590" spans="3:3" x14ac:dyDescent="0.35">
      <c r="C590" s="37"/>
    </row>
    <row r="591" spans="3:3" x14ac:dyDescent="0.35">
      <c r="C591" s="37"/>
    </row>
    <row r="592" spans="3:3" x14ac:dyDescent="0.35">
      <c r="C592" s="37"/>
    </row>
    <row r="593" spans="3:3" x14ac:dyDescent="0.35">
      <c r="C593" s="37"/>
    </row>
    <row r="594" spans="3:3" x14ac:dyDescent="0.35">
      <c r="C594" s="37"/>
    </row>
    <row r="595" spans="3:3" x14ac:dyDescent="0.35">
      <c r="C595" s="37"/>
    </row>
    <row r="596" spans="3:3" x14ac:dyDescent="0.35">
      <c r="C596" s="37"/>
    </row>
    <row r="597" spans="3:3" x14ac:dyDescent="0.35">
      <c r="C597" s="37"/>
    </row>
    <row r="598" spans="3:3" x14ac:dyDescent="0.35">
      <c r="C598" s="37"/>
    </row>
    <row r="599" spans="3:3" x14ac:dyDescent="0.35">
      <c r="C599" s="37"/>
    </row>
    <row r="600" spans="3:3" x14ac:dyDescent="0.35">
      <c r="C600" s="37"/>
    </row>
    <row r="601" spans="3:3" x14ac:dyDescent="0.35">
      <c r="C601" s="37"/>
    </row>
    <row r="602" spans="3:3" x14ac:dyDescent="0.35">
      <c r="C602" s="37"/>
    </row>
    <row r="603" spans="3:3" x14ac:dyDescent="0.35">
      <c r="C603" s="37"/>
    </row>
    <row r="604" spans="3:3" x14ac:dyDescent="0.3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HV2178"/>
  <sheetViews>
    <sheetView topLeftCell="BG1" workbookViewId="0">
      <pane ySplit="2" topLeftCell="A3" activePane="bottomLeft" state="frozen"/>
      <selection pane="bottomLeft" activeCell="BO3" sqref="BO3"/>
    </sheetView>
  </sheetViews>
  <sheetFormatPr defaultRowHeight="14.5" x14ac:dyDescent="0.35"/>
  <cols>
    <col min="3" max="3" width="10.81640625" bestFit="1" customWidth="1"/>
    <col min="4" max="4" width="28" bestFit="1" customWidth="1"/>
    <col min="9" max="9" width="11.08984375" bestFit="1" customWidth="1"/>
    <col min="10" max="10" width="49" customWidth="1"/>
    <col min="11" max="11" width="12.26953125" style="53" customWidth="1"/>
    <col min="15" max="15" width="12.6328125" customWidth="1"/>
    <col min="16" max="16" width="29" style="52" customWidth="1"/>
    <col min="17" max="17" width="21.54296875" customWidth="1"/>
    <col min="21" max="21" width="10.81640625" bestFit="1" customWidth="1"/>
    <col min="22" max="22" width="5.6328125" bestFit="1" customWidth="1"/>
    <col min="23" max="23" width="5.7265625" bestFit="1" customWidth="1"/>
    <col min="24" max="24" width="5.90625" bestFit="1" customWidth="1"/>
    <col min="25" max="25" width="7.6328125" bestFit="1" customWidth="1"/>
    <col min="27" max="27" width="9.54296875" bestFit="1" customWidth="1"/>
    <col min="28" max="28" width="7.81640625" customWidth="1"/>
    <col min="29" max="29" width="15.54296875" customWidth="1"/>
    <col min="30" max="30" width="24.1796875" bestFit="1" customWidth="1"/>
    <col min="31" max="31" width="25" customWidth="1"/>
    <col min="32" max="32" width="14.1796875" customWidth="1"/>
    <col min="33" max="33" width="10.81640625" bestFit="1" customWidth="1"/>
    <col min="34" max="37" width="13" customWidth="1"/>
    <col min="38" max="38" width="15.6328125" customWidth="1"/>
    <col min="42" max="42" width="16.54296875" customWidth="1"/>
    <col min="43" max="43" width="20.1796875" bestFit="1" customWidth="1"/>
    <col min="44" max="45" width="10.81640625" bestFit="1" customWidth="1"/>
    <col min="46" max="46" width="7.7265625" bestFit="1" customWidth="1"/>
    <col min="47" max="47" width="9.90625" style="5" bestFit="1" customWidth="1"/>
    <col min="48" max="48" width="7.453125" style="5" customWidth="1"/>
    <col min="49" max="49" width="8.90625" style="5" bestFit="1" customWidth="1"/>
    <col min="50" max="50" width="26.54296875" bestFit="1" customWidth="1"/>
    <col min="51" max="51" width="28.26953125" customWidth="1"/>
    <col min="52" max="52" width="32.54296875" bestFit="1" customWidth="1"/>
    <col min="53" max="53" width="12.6328125" hidden="1" customWidth="1"/>
    <col min="54" max="55" width="10.81640625" bestFit="1" customWidth="1"/>
    <col min="56" max="56" width="7.7265625" bestFit="1" customWidth="1"/>
    <col min="57" max="57" width="8" bestFit="1" customWidth="1"/>
    <col min="58" max="58" width="32.81640625" bestFit="1" customWidth="1"/>
    <col min="59" max="59" width="12.6328125" bestFit="1" customWidth="1"/>
    <col min="60" max="60" width="8.7265625" style="53"/>
    <col min="64" max="64" width="15.453125" bestFit="1" customWidth="1"/>
    <col min="67" max="67" width="37.90625" bestFit="1" customWidth="1"/>
    <col min="70" max="70" width="10.81640625" bestFit="1" customWidth="1"/>
    <col min="71" max="73" width="10.453125" bestFit="1" customWidth="1"/>
    <col min="79" max="81" width="10.453125" bestFit="1" customWidth="1"/>
    <col min="83" max="83" width="10.54296875" bestFit="1" customWidth="1"/>
    <col min="85" max="87" width="10.81640625" bestFit="1" customWidth="1"/>
    <col min="90" max="90" width="10.54296875" bestFit="1" customWidth="1"/>
    <col min="91" max="91" width="12.54296875" bestFit="1" customWidth="1"/>
    <col min="92" max="92" width="12.6328125" bestFit="1" customWidth="1"/>
    <col min="96" max="96" width="10.453125" bestFit="1" customWidth="1"/>
    <col min="98" max="98" width="11.453125" bestFit="1" customWidth="1"/>
    <col min="100" max="100" width="10.453125" bestFit="1" customWidth="1"/>
    <col min="102" max="102" width="16.453125" bestFit="1" customWidth="1"/>
    <col min="103" max="104" width="10.81640625" bestFit="1" customWidth="1"/>
    <col min="105" max="105" width="11.08984375" bestFit="1" customWidth="1"/>
    <col min="106" max="106" width="12.54296875" bestFit="1" customWidth="1"/>
    <col min="108" max="109" width="17.1796875" customWidth="1"/>
    <col min="110" max="110" width="19.7265625" customWidth="1"/>
    <col min="111" max="111" width="11" bestFit="1" customWidth="1"/>
    <col min="122" max="122" width="17.36328125" bestFit="1" customWidth="1"/>
    <col min="124" max="124" width="10.81640625" bestFit="1" customWidth="1"/>
    <col min="125" max="126" width="10.453125" bestFit="1" customWidth="1"/>
    <col min="127" max="127" width="9.81640625" customWidth="1"/>
    <col min="128" max="128" width="9.81640625" bestFit="1" customWidth="1"/>
    <col min="129" max="129" width="9.54296875" bestFit="1" customWidth="1"/>
    <col min="130" max="130" width="7.1796875" bestFit="1" customWidth="1"/>
    <col min="131" max="131" width="12" bestFit="1" customWidth="1"/>
    <col min="132" max="132" width="10.54296875" bestFit="1" customWidth="1"/>
    <col min="133" max="133" width="4.26953125" bestFit="1" customWidth="1"/>
    <col min="134" max="134" width="6.36328125" bestFit="1" customWidth="1"/>
    <col min="135" max="135" width="7.54296875" bestFit="1" customWidth="1"/>
    <col min="136" max="136" width="9.6328125" bestFit="1" customWidth="1"/>
    <col min="137" max="137" width="7" bestFit="1" customWidth="1"/>
    <col min="138" max="138" width="8.6328125" bestFit="1" customWidth="1"/>
    <col min="139" max="139" width="12.81640625" customWidth="1"/>
    <col min="141" max="141" width="8.90625" customWidth="1"/>
    <col min="142" max="142" width="10.7265625" bestFit="1" customWidth="1"/>
    <col min="143" max="143" width="13.6328125" bestFit="1" customWidth="1"/>
    <col min="144" max="144" width="14.1796875" bestFit="1" customWidth="1"/>
    <col min="145" max="145" width="11.90625" bestFit="1" customWidth="1"/>
    <col min="146" max="146" width="18.90625" bestFit="1" customWidth="1"/>
    <col min="148" max="148" width="10.81640625" bestFit="1" customWidth="1"/>
    <col min="149" max="149" width="10.81640625" style="53" customWidth="1"/>
    <col min="150" max="150" width="10.81640625" customWidth="1"/>
    <col min="151" max="151" width="8" bestFit="1" customWidth="1"/>
    <col min="152" max="152" width="19.54296875" bestFit="1" customWidth="1"/>
    <col min="153" max="153" width="6.7265625" bestFit="1" customWidth="1"/>
    <col min="154" max="154" width="18.08984375" bestFit="1" customWidth="1"/>
    <col min="155" max="155" width="6.90625" bestFit="1" customWidth="1"/>
    <col min="156" max="156" width="9" bestFit="1" customWidth="1"/>
    <col min="157" max="157" width="10.7265625" bestFit="1" customWidth="1"/>
    <col min="158" max="158" width="5.1796875" bestFit="1" customWidth="1"/>
    <col min="159" max="159" width="13.26953125" bestFit="1" customWidth="1"/>
    <col min="160" max="160" width="3.6328125" bestFit="1" customWidth="1"/>
    <col min="161" max="161" width="12.26953125" bestFit="1" customWidth="1"/>
    <col min="162" max="162" width="9" bestFit="1" customWidth="1"/>
    <col min="163" max="163" width="15" bestFit="1" customWidth="1"/>
    <col min="164" max="164" width="16.453125" bestFit="1" customWidth="1"/>
    <col min="165" max="165" width="15" bestFit="1" customWidth="1"/>
    <col min="166" max="167" width="9.7265625" bestFit="1" customWidth="1"/>
    <col min="168" max="168" width="10.6328125" bestFit="1" customWidth="1"/>
    <col min="169" max="169" width="7.54296875" bestFit="1" customWidth="1"/>
    <col min="170" max="170" width="8.90625" bestFit="1" customWidth="1"/>
    <col min="171" max="171" width="7" bestFit="1" customWidth="1"/>
    <col min="172" max="172" width="4.453125" bestFit="1" customWidth="1"/>
    <col min="173" max="173" width="10.453125" bestFit="1" customWidth="1"/>
    <col min="174" max="174" width="9.90625" bestFit="1" customWidth="1"/>
    <col min="175" max="175" width="13.453125" bestFit="1" customWidth="1"/>
    <col min="176" max="176" width="8.6328125" bestFit="1" customWidth="1"/>
    <col min="177" max="177" width="13.7265625" bestFit="1" customWidth="1"/>
    <col min="178" max="178" width="11" bestFit="1" customWidth="1"/>
    <col min="179" max="179" width="15.54296875" bestFit="1" customWidth="1"/>
    <col min="180" max="180" width="7.7265625" bestFit="1" customWidth="1"/>
    <col min="181" max="181" width="15.54296875" bestFit="1" customWidth="1"/>
    <col min="182" max="182" width="10.54296875" bestFit="1" customWidth="1"/>
    <col min="183" max="183" width="12.6328125" bestFit="1" customWidth="1"/>
    <col min="185" max="185" width="10.81640625" bestFit="1" customWidth="1"/>
    <col min="186" max="186" width="9.26953125" bestFit="1" customWidth="1"/>
    <col min="187" max="187" width="7.81640625" style="5" bestFit="1" customWidth="1"/>
    <col min="188" max="188" width="25.7265625" bestFit="1" customWidth="1"/>
    <col min="189" max="189" width="19.453125" customWidth="1"/>
    <col min="191" max="191" width="10.81640625" bestFit="1" customWidth="1"/>
    <col min="196" max="196" width="10.81640625" bestFit="1" customWidth="1"/>
    <col min="198" max="198" width="16.1796875" bestFit="1" customWidth="1"/>
    <col min="199" max="199" width="10.26953125" bestFit="1" customWidth="1"/>
    <col min="200" max="200" width="22.26953125" bestFit="1" customWidth="1"/>
    <col min="201" max="201" width="12" bestFit="1" customWidth="1"/>
    <col min="202" max="202" width="41.36328125" bestFit="1" customWidth="1"/>
    <col min="203" max="203" width="14.7265625" bestFit="1" customWidth="1"/>
    <col min="204" max="204" width="13.6328125" bestFit="1" customWidth="1"/>
    <col min="208" max="208" width="10.81640625" style="53" bestFit="1" customWidth="1"/>
    <col min="210" max="210" width="15.90625" style="53" customWidth="1"/>
    <col min="211" max="211" width="13.1796875" bestFit="1" customWidth="1"/>
    <col min="212" max="212" width="37.81640625" bestFit="1" customWidth="1"/>
    <col min="213" max="213" width="23.26953125" bestFit="1" customWidth="1"/>
    <col min="216" max="216" width="8.7265625" style="53"/>
    <col min="217" max="217" width="10.81640625" style="53" bestFit="1" customWidth="1"/>
    <col min="218" max="218" width="35" bestFit="1" customWidth="1"/>
    <col min="219" max="219" width="17.6328125" customWidth="1"/>
    <col min="222" max="222" width="17.81640625" bestFit="1" customWidth="1"/>
    <col min="229" max="229" width="39.90625" bestFit="1" customWidth="1"/>
  </cols>
  <sheetData>
    <row r="1" spans="2:230" x14ac:dyDescent="0.35">
      <c r="B1" s="170" t="s">
        <v>0</v>
      </c>
      <c r="C1" s="170"/>
      <c r="D1" s="170"/>
      <c r="G1" s="170" t="s">
        <v>146</v>
      </c>
      <c r="H1" s="170"/>
      <c r="I1" s="170"/>
      <c r="J1" s="170"/>
      <c r="L1" s="170" t="s">
        <v>147</v>
      </c>
      <c r="M1" s="170"/>
      <c r="N1" s="170"/>
      <c r="O1" s="170"/>
      <c r="P1" s="170"/>
      <c r="Q1" s="53"/>
      <c r="R1" s="171" t="s">
        <v>470</v>
      </c>
      <c r="S1" s="171"/>
      <c r="T1" s="5"/>
      <c r="U1" s="170" t="s">
        <v>493</v>
      </c>
      <c r="V1" s="170"/>
      <c r="W1" s="170"/>
      <c r="X1" s="170"/>
      <c r="Y1" s="170"/>
      <c r="Z1" s="170"/>
      <c r="AA1" s="170"/>
      <c r="AB1" s="170"/>
      <c r="AC1" s="170"/>
      <c r="AD1" s="170"/>
      <c r="AE1" s="170"/>
      <c r="AF1" s="5"/>
      <c r="AG1" s="170" t="s">
        <v>514</v>
      </c>
      <c r="AH1" s="170"/>
      <c r="AI1" s="170"/>
      <c r="AJ1" s="170"/>
      <c r="AK1" s="170"/>
      <c r="AL1" s="170"/>
      <c r="AM1" s="170"/>
      <c r="AN1" s="170"/>
      <c r="AO1" s="170"/>
      <c r="AP1" s="170"/>
      <c r="AQ1" s="53"/>
      <c r="AS1" s="170" t="s">
        <v>469</v>
      </c>
      <c r="AT1" s="170"/>
      <c r="AU1" s="170"/>
      <c r="AV1" s="170"/>
      <c r="AW1" s="170"/>
      <c r="AX1" s="170"/>
      <c r="AY1" s="170"/>
      <c r="AZ1" s="170"/>
      <c r="BA1" s="170"/>
      <c r="BC1" s="170" t="s">
        <v>3399</v>
      </c>
      <c r="BD1" s="170"/>
      <c r="BE1" s="170"/>
      <c r="BF1" s="170"/>
      <c r="BG1" s="120"/>
      <c r="BJ1" s="170" t="s">
        <v>440</v>
      </c>
      <c r="BK1" s="170"/>
      <c r="BL1" s="170"/>
      <c r="BM1" s="170"/>
      <c r="BN1" s="170"/>
      <c r="BO1" s="170"/>
      <c r="BP1" s="170"/>
      <c r="BR1" s="170" t="s">
        <v>499</v>
      </c>
      <c r="BS1" s="170"/>
      <c r="BT1" s="170"/>
      <c r="BU1" s="170"/>
      <c r="BX1" s="170" t="s">
        <v>403</v>
      </c>
      <c r="BY1" s="170"/>
      <c r="CA1" s="170" t="s">
        <v>402</v>
      </c>
      <c r="CB1" s="170"/>
      <c r="CC1" s="170"/>
      <c r="CD1" s="170"/>
      <c r="CG1" s="170" t="s">
        <v>401</v>
      </c>
      <c r="CH1" s="170"/>
      <c r="CI1" s="170"/>
      <c r="CK1" s="170" t="s">
        <v>400</v>
      </c>
      <c r="CL1" s="170"/>
      <c r="CM1" s="170"/>
      <c r="CN1" s="170"/>
      <c r="CQ1" s="170" t="s">
        <v>399</v>
      </c>
      <c r="CR1" s="170"/>
      <c r="CS1" s="170"/>
      <c r="CT1" s="170"/>
      <c r="CU1" s="170"/>
      <c r="CV1" s="170"/>
      <c r="CW1" s="170"/>
      <c r="CX1" s="170"/>
      <c r="CZ1" s="170" t="s">
        <v>449</v>
      </c>
      <c r="DA1" s="170"/>
      <c r="DB1" s="170"/>
      <c r="DC1" s="170"/>
      <c r="DD1" s="170"/>
      <c r="DE1" s="170"/>
      <c r="DF1" s="170"/>
      <c r="DG1" s="170"/>
      <c r="DH1" s="170"/>
      <c r="DI1" s="170"/>
      <c r="DJ1" s="170"/>
      <c r="DK1" s="170"/>
      <c r="DL1" s="170"/>
      <c r="DM1" s="170"/>
      <c r="DN1" s="170"/>
      <c r="DO1" s="170"/>
      <c r="DP1" s="170"/>
      <c r="DQ1" s="170"/>
      <c r="DR1" s="170"/>
      <c r="DT1" s="170" t="s">
        <v>430</v>
      </c>
      <c r="DU1" s="170"/>
      <c r="DV1" s="170"/>
      <c r="DW1" s="170"/>
      <c r="DX1" s="170"/>
      <c r="DY1" s="170"/>
      <c r="DZ1" s="170"/>
      <c r="EA1" s="170"/>
      <c r="EB1" s="170"/>
      <c r="EC1" s="170"/>
      <c r="ED1" s="170"/>
      <c r="EE1" s="170"/>
      <c r="EF1" s="170"/>
      <c r="EG1" s="170"/>
      <c r="EH1" s="170"/>
      <c r="EI1" s="170"/>
      <c r="EK1" s="170" t="s">
        <v>409</v>
      </c>
      <c r="EL1" s="170"/>
      <c r="EM1" s="170"/>
      <c r="EN1" s="170"/>
      <c r="EO1" s="170"/>
      <c r="EP1" s="170"/>
      <c r="ER1" s="170" t="s">
        <v>500</v>
      </c>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C1" s="169" t="s">
        <v>2800</v>
      </c>
      <c r="GD1" s="169"/>
      <c r="GE1" s="169"/>
      <c r="GF1" s="169"/>
      <c r="GG1" s="169"/>
      <c r="GI1" s="169" t="s">
        <v>2801</v>
      </c>
      <c r="GJ1" s="169"/>
      <c r="GK1" s="169"/>
      <c r="GL1" s="169"/>
      <c r="HG1" s="172" t="s">
        <v>4139</v>
      </c>
      <c r="HH1" s="172"/>
      <c r="HI1" s="172"/>
      <c r="HJ1" s="172"/>
      <c r="HK1" s="172"/>
      <c r="HR1" s="170" t="s">
        <v>4164</v>
      </c>
      <c r="HS1" s="170"/>
      <c r="HT1" s="170"/>
      <c r="HU1" s="170"/>
      <c r="HV1" s="166"/>
    </row>
    <row r="2" spans="2:230" x14ac:dyDescent="0.35">
      <c r="B2" s="1" t="s">
        <v>166</v>
      </c>
      <c r="C2" s="1" t="s">
        <v>2634</v>
      </c>
      <c r="D2" s="1" t="s">
        <v>163</v>
      </c>
      <c r="G2" s="1" t="s">
        <v>166</v>
      </c>
      <c r="H2" s="1" t="s">
        <v>164</v>
      </c>
      <c r="I2" s="1" t="s">
        <v>257</v>
      </c>
      <c r="J2" s="1" t="s">
        <v>146</v>
      </c>
      <c r="K2" s="1"/>
      <c r="L2" s="1" t="s">
        <v>166</v>
      </c>
      <c r="M2" s="1" t="s">
        <v>164</v>
      </c>
      <c r="N2" s="1" t="s">
        <v>165</v>
      </c>
      <c r="O2" s="1" t="s">
        <v>257</v>
      </c>
      <c r="P2" s="96" t="s">
        <v>147</v>
      </c>
      <c r="R2" s="2" t="s">
        <v>166</v>
      </c>
      <c r="S2" s="2" t="s">
        <v>269</v>
      </c>
      <c r="U2" s="14" t="s">
        <v>501</v>
      </c>
      <c r="V2" s="2" t="s">
        <v>166</v>
      </c>
      <c r="W2" s="19" t="s">
        <v>164</v>
      </c>
      <c r="X2" s="19" t="s">
        <v>165</v>
      </c>
      <c r="Y2" s="2" t="s">
        <v>269</v>
      </c>
      <c r="Z2" s="2" t="s">
        <v>503</v>
      </c>
      <c r="AA2" s="14" t="s">
        <v>495</v>
      </c>
      <c r="AB2" s="14" t="s">
        <v>494</v>
      </c>
      <c r="AC2" s="14" t="s">
        <v>4160</v>
      </c>
      <c r="AD2" s="14" t="s">
        <v>4161</v>
      </c>
      <c r="AE2" s="14" t="s">
        <v>492</v>
      </c>
      <c r="AG2" s="14" t="s">
        <v>501</v>
      </c>
      <c r="AH2" s="2" t="s">
        <v>166</v>
      </c>
      <c r="AI2" s="19" t="s">
        <v>164</v>
      </c>
      <c r="AJ2" s="19" t="s">
        <v>165</v>
      </c>
      <c r="AK2" s="19" t="s">
        <v>511</v>
      </c>
      <c r="AL2" s="2" t="s">
        <v>269</v>
      </c>
      <c r="AM2" s="3" t="s">
        <v>503</v>
      </c>
      <c r="AN2" s="14" t="s">
        <v>495</v>
      </c>
      <c r="AO2" s="14" t="s">
        <v>512</v>
      </c>
      <c r="AP2" s="14" t="s">
        <v>489</v>
      </c>
      <c r="AS2" s="14" t="s">
        <v>501</v>
      </c>
      <c r="AT2" s="14" t="s">
        <v>512</v>
      </c>
      <c r="AU2" s="20" t="s">
        <v>513</v>
      </c>
      <c r="AV2" s="20" t="s">
        <v>278</v>
      </c>
      <c r="AW2" s="14" t="s">
        <v>2760</v>
      </c>
      <c r="AX2" s="14" t="s">
        <v>4159</v>
      </c>
      <c r="AY2" s="14" t="s">
        <v>280</v>
      </c>
      <c r="AZ2" s="14" t="s">
        <v>537</v>
      </c>
      <c r="BA2" s="14" t="s">
        <v>536</v>
      </c>
      <c r="BC2" s="14" t="s">
        <v>501</v>
      </c>
      <c r="BD2" s="14" t="s">
        <v>512</v>
      </c>
      <c r="BE2" s="14" t="s">
        <v>236</v>
      </c>
      <c r="BF2" s="14" t="s">
        <v>3396</v>
      </c>
      <c r="BG2" s="120"/>
      <c r="BH2" s="14" t="s">
        <v>2799</v>
      </c>
      <c r="BJ2" s="14" t="s">
        <v>236</v>
      </c>
      <c r="BK2" s="14" t="s">
        <v>359</v>
      </c>
      <c r="BL2" s="14" t="s">
        <v>228</v>
      </c>
      <c r="BM2" s="14" t="s">
        <v>231</v>
      </c>
      <c r="BN2" s="14" t="s">
        <v>285</v>
      </c>
      <c r="BO2" s="14" t="s">
        <v>163</v>
      </c>
      <c r="BP2" s="14"/>
      <c r="BR2" s="14" t="s">
        <v>501</v>
      </c>
      <c r="BS2" s="14" t="s">
        <v>359</v>
      </c>
      <c r="BT2" s="14" t="s">
        <v>366</v>
      </c>
      <c r="BU2" s="14" t="s">
        <v>367</v>
      </c>
      <c r="BX2" s="14" t="s">
        <v>359</v>
      </c>
      <c r="BY2" s="14" t="s">
        <v>361</v>
      </c>
      <c r="CA2" s="14" t="s">
        <v>359</v>
      </c>
      <c r="CB2" s="14" t="s">
        <v>366</v>
      </c>
      <c r="CC2" s="14" t="s">
        <v>367</v>
      </c>
      <c r="CD2" s="14" t="s">
        <v>368</v>
      </c>
      <c r="CG2" s="14" t="s">
        <v>359</v>
      </c>
      <c r="CH2" s="14" t="s">
        <v>383</v>
      </c>
      <c r="CI2" s="14" t="s">
        <v>372</v>
      </c>
      <c r="CK2" s="14" t="s">
        <v>359</v>
      </c>
      <c r="CL2" s="14" t="s">
        <v>369</v>
      </c>
      <c r="CM2" s="14" t="s">
        <v>370</v>
      </c>
      <c r="CN2" s="14" t="s">
        <v>371</v>
      </c>
      <c r="CQ2" s="14" t="s">
        <v>359</v>
      </c>
      <c r="CR2" s="14" t="s">
        <v>374</v>
      </c>
      <c r="CS2" s="14" t="s">
        <v>373</v>
      </c>
      <c r="CT2" s="14" t="s">
        <v>375</v>
      </c>
      <c r="CU2" s="14" t="s">
        <v>377</v>
      </c>
      <c r="CV2" s="14" t="s">
        <v>380</v>
      </c>
      <c r="CW2" s="14" t="s">
        <v>381</v>
      </c>
      <c r="CX2" s="14" t="s">
        <v>382</v>
      </c>
      <c r="CZ2" s="14" t="s">
        <v>372</v>
      </c>
      <c r="DA2" s="14" t="s">
        <v>391</v>
      </c>
      <c r="DB2" s="14" t="s">
        <v>390</v>
      </c>
      <c r="DC2" s="14" t="s">
        <v>392</v>
      </c>
      <c r="DD2" s="14" t="s">
        <v>384</v>
      </c>
      <c r="DE2" s="14" t="s">
        <v>385</v>
      </c>
      <c r="DF2" s="14" t="s">
        <v>389</v>
      </c>
      <c r="DG2" s="14" t="s">
        <v>386</v>
      </c>
      <c r="DH2" s="14" t="s">
        <v>387</v>
      </c>
      <c r="DI2" s="14" t="s">
        <v>388</v>
      </c>
      <c r="DJ2" s="14" t="s">
        <v>394</v>
      </c>
      <c r="DK2" s="14" t="s">
        <v>393</v>
      </c>
      <c r="DL2" s="14" t="s">
        <v>321</v>
      </c>
      <c r="DM2" s="14" t="s">
        <v>395</v>
      </c>
      <c r="DN2" s="14" t="s">
        <v>322</v>
      </c>
      <c r="DO2" s="14" t="s">
        <v>323</v>
      </c>
      <c r="DP2" s="14" t="s">
        <v>396</v>
      </c>
      <c r="DQ2" s="14" t="s">
        <v>397</v>
      </c>
      <c r="DR2" s="14" t="s">
        <v>398</v>
      </c>
      <c r="DT2" s="14" t="s">
        <v>383</v>
      </c>
      <c r="DU2" s="14" t="s">
        <v>410</v>
      </c>
      <c r="DV2" s="14" t="s">
        <v>411</v>
      </c>
      <c r="DW2" s="14" t="s">
        <v>412</v>
      </c>
      <c r="DX2" s="14" t="s">
        <v>239</v>
      </c>
      <c r="DY2" s="14" t="s">
        <v>240</v>
      </c>
      <c r="DZ2" s="14" t="s">
        <v>413</v>
      </c>
      <c r="EA2" s="14" t="s">
        <v>318</v>
      </c>
      <c r="EB2" s="14" t="s">
        <v>414</v>
      </c>
      <c r="EC2" s="14" t="s">
        <v>415</v>
      </c>
      <c r="ED2" s="14" t="s">
        <v>416</v>
      </c>
      <c r="EE2" s="14" t="s">
        <v>417</v>
      </c>
      <c r="EF2" s="14" t="s">
        <v>418</v>
      </c>
      <c r="EG2" s="14" t="s">
        <v>419</v>
      </c>
      <c r="EH2" s="14" t="s">
        <v>393</v>
      </c>
      <c r="EI2" s="14" t="s">
        <v>321</v>
      </c>
      <c r="EK2" s="14" t="s">
        <v>359</v>
      </c>
      <c r="EL2" s="14" t="s">
        <v>404</v>
      </c>
      <c r="EM2" s="14" t="s">
        <v>405</v>
      </c>
      <c r="EN2" s="14" t="s">
        <v>406</v>
      </c>
      <c r="EO2" s="14" t="s">
        <v>407</v>
      </c>
      <c r="EP2" s="14" t="s">
        <v>408</v>
      </c>
      <c r="ER2" s="14" t="s">
        <v>501</v>
      </c>
      <c r="ES2" s="14" t="s">
        <v>3349</v>
      </c>
      <c r="ET2" s="14" t="s">
        <v>2760</v>
      </c>
      <c r="EU2" s="14" t="s">
        <v>442</v>
      </c>
      <c r="EV2" s="14" t="s">
        <v>443</v>
      </c>
      <c r="EW2" s="14" t="s">
        <v>444</v>
      </c>
      <c r="EX2" s="14" t="s">
        <v>446</v>
      </c>
      <c r="EY2" s="14" t="s">
        <v>447</v>
      </c>
      <c r="EZ2" s="14" t="s">
        <v>331</v>
      </c>
      <c r="FA2" s="14" t="s">
        <v>445</v>
      </c>
      <c r="FB2" s="14" t="s">
        <v>332</v>
      </c>
      <c r="FC2" s="14" t="s">
        <v>321</v>
      </c>
      <c r="FD2" s="14" t="s">
        <v>323</v>
      </c>
      <c r="FE2" s="14" t="s">
        <v>448</v>
      </c>
      <c r="FF2" s="14" t="s">
        <v>372</v>
      </c>
      <c r="FG2" s="14" t="s">
        <v>450</v>
      </c>
      <c r="FH2" s="14" t="s">
        <v>451</v>
      </c>
      <c r="FI2" s="14" t="s">
        <v>452</v>
      </c>
      <c r="FJ2" s="14" t="s">
        <v>453</v>
      </c>
      <c r="FK2" s="14" t="s">
        <v>454</v>
      </c>
      <c r="FL2" s="14" t="s">
        <v>455</v>
      </c>
      <c r="FM2" s="14" t="s">
        <v>456</v>
      </c>
      <c r="FN2" s="14" t="s">
        <v>457</v>
      </c>
      <c r="FO2" s="14" t="s">
        <v>458</v>
      </c>
      <c r="FP2" s="14" t="s">
        <v>412</v>
      </c>
      <c r="FQ2" s="14" t="s">
        <v>459</v>
      </c>
      <c r="FR2" s="14" t="s">
        <v>204</v>
      </c>
      <c r="FS2" s="14" t="s">
        <v>460</v>
      </c>
      <c r="FT2" s="14" t="s">
        <v>393</v>
      </c>
      <c r="FU2" s="14" t="s">
        <v>461</v>
      </c>
      <c r="FV2" s="14" t="s">
        <v>462</v>
      </c>
      <c r="FW2" s="14" t="s">
        <v>463</v>
      </c>
      <c r="FX2" s="14" t="s">
        <v>464</v>
      </c>
      <c r="FY2" s="14" t="s">
        <v>465</v>
      </c>
      <c r="FZ2" s="14" t="s">
        <v>369</v>
      </c>
      <c r="GA2" s="14" t="s">
        <v>371</v>
      </c>
      <c r="GC2" s="14" t="s">
        <v>383</v>
      </c>
      <c r="GD2" s="14" t="s">
        <v>236</v>
      </c>
      <c r="GE2" s="20" t="s">
        <v>285</v>
      </c>
      <c r="GF2" s="14" t="s">
        <v>163</v>
      </c>
      <c r="GG2" s="14" t="s">
        <v>257</v>
      </c>
      <c r="GI2" s="14" t="s">
        <v>383</v>
      </c>
      <c r="GJ2" s="2" t="s">
        <v>166</v>
      </c>
      <c r="GK2" s="19" t="s">
        <v>164</v>
      </c>
      <c r="GL2" s="19" t="s">
        <v>165</v>
      </c>
      <c r="GN2" s="14" t="s">
        <v>501</v>
      </c>
      <c r="GO2" s="14" t="s">
        <v>3297</v>
      </c>
      <c r="GP2" s="14" t="s">
        <v>3330</v>
      </c>
      <c r="GQ2" s="14" t="s">
        <v>3342</v>
      </c>
      <c r="GR2" s="14" t="s">
        <v>3331</v>
      </c>
      <c r="GS2" s="14" t="s">
        <v>3332</v>
      </c>
      <c r="GT2" s="14" t="s">
        <v>3333</v>
      </c>
      <c r="GU2" s="14" t="s">
        <v>3334</v>
      </c>
      <c r="GV2" s="14" t="s">
        <v>3335</v>
      </c>
      <c r="GW2" s="14" t="s">
        <v>3336</v>
      </c>
      <c r="GZ2" s="14" t="s">
        <v>501</v>
      </c>
      <c r="HA2" s="14" t="s">
        <v>3297</v>
      </c>
      <c r="HB2" s="14" t="s">
        <v>168</v>
      </c>
      <c r="HC2" s="14" t="s">
        <v>496</v>
      </c>
      <c r="HD2" s="14" t="s">
        <v>3326</v>
      </c>
      <c r="HE2" s="14" t="s">
        <v>3327</v>
      </c>
      <c r="HG2" s="14" t="s">
        <v>359</v>
      </c>
      <c r="HH2" s="14" t="s">
        <v>4136</v>
      </c>
      <c r="HI2" s="14" t="s">
        <v>4137</v>
      </c>
      <c r="HJ2" s="14" t="s">
        <v>4138</v>
      </c>
      <c r="HK2" s="14" t="s">
        <v>4135</v>
      </c>
      <c r="HM2" t="s">
        <v>4134</v>
      </c>
      <c r="HR2" s="14" t="s">
        <v>3401</v>
      </c>
      <c r="HS2" s="14" t="s">
        <v>3402</v>
      </c>
      <c r="HT2" s="14" t="s">
        <v>3403</v>
      </c>
      <c r="HU2" s="14" t="s">
        <v>417</v>
      </c>
    </row>
    <row r="3" spans="2:230" s="42" customFormat="1" ht="43.5" x14ac:dyDescent="0.35">
      <c r="B3" s="113" t="s">
        <v>149</v>
      </c>
      <c r="C3" s="113">
        <v>11</v>
      </c>
      <c r="D3" s="55" t="s">
        <v>659</v>
      </c>
      <c r="G3" s="41" t="s">
        <v>149</v>
      </c>
      <c r="H3" s="41">
        <v>111</v>
      </c>
      <c r="I3" s="42" t="str">
        <f t="shared" ref="I3:I66" si="0">CONCATENATE(G3,H3)</f>
        <v>AGR111</v>
      </c>
      <c r="J3" s="42" t="s">
        <v>2669</v>
      </c>
      <c r="L3" s="43" t="s">
        <v>2632</v>
      </c>
      <c r="M3" s="43">
        <v>7225</v>
      </c>
      <c r="N3" s="43">
        <v>1</v>
      </c>
      <c r="O3" s="44" t="str">
        <f t="shared" ref="O3:O37" si="1">CONCATENATE(L3,M3,N3)</f>
        <v>ACC72251</v>
      </c>
      <c r="P3" s="49" t="s">
        <v>3057</v>
      </c>
      <c r="R3" s="145" t="s">
        <v>149</v>
      </c>
      <c r="S3" s="147" t="s">
        <v>2745</v>
      </c>
      <c r="T3" s="146"/>
      <c r="U3" s="108">
        <v>0</v>
      </c>
      <c r="V3" s="109" t="s">
        <v>154</v>
      </c>
      <c r="W3" s="110">
        <v>1</v>
      </c>
      <c r="X3" s="110">
        <v>4</v>
      </c>
      <c r="Y3" s="114">
        <f>VLOOKUP(V3,USECT[],2,FALSE)</f>
        <v>160</v>
      </c>
      <c r="Z3" s="115">
        <v>1</v>
      </c>
      <c r="AA3" s="115" t="s">
        <v>155</v>
      </c>
      <c r="AB3" s="41" t="str">
        <f>CONCATENATE("F",AA3,Y3,Z3)</f>
        <v>FC1601</v>
      </c>
      <c r="AC3" s="163" t="s">
        <v>279</v>
      </c>
      <c r="AD3" s="163" t="s">
        <v>266</v>
      </c>
      <c r="AE3" s="44" t="str">
        <f>CONCATENATE(Y3,"-",Z3," ",AC3)</f>
        <v>160-1 Office Visit Form</v>
      </c>
      <c r="AG3" s="108">
        <v>0</v>
      </c>
      <c r="AH3" s="109" t="s">
        <v>154</v>
      </c>
      <c r="AI3" s="110">
        <v>1</v>
      </c>
      <c r="AJ3" s="110">
        <v>4</v>
      </c>
      <c r="AK3" s="116" t="s">
        <v>4165</v>
      </c>
      <c r="AL3" s="116">
        <f>VLOOKUP(AH3,USECT[],2,FALSE)</f>
        <v>160</v>
      </c>
      <c r="AM3" s="115">
        <v>1</v>
      </c>
      <c r="AN3" s="115" t="s">
        <v>154</v>
      </c>
      <c r="AO3" s="41" t="str">
        <f>CONCATENATE("F",AN3,AL3,AM3)</f>
        <v>FH1601</v>
      </c>
      <c r="AP3" s="42" t="s">
        <v>488</v>
      </c>
      <c r="AS3" s="108">
        <v>4</v>
      </c>
      <c r="AT3" s="109" t="s">
        <v>3397</v>
      </c>
      <c r="AU3" s="117">
        <v>2</v>
      </c>
      <c r="AV3" s="118" t="str">
        <f>CONCATENATE(AT3,AU3)</f>
        <v>FH16012</v>
      </c>
      <c r="AW3" s="118" t="s">
        <v>4155</v>
      </c>
      <c r="AX3" s="119" t="s">
        <v>676</v>
      </c>
      <c r="AY3" s="119" t="s">
        <v>497</v>
      </c>
      <c r="AZ3" s="119" t="s">
        <v>2798</v>
      </c>
      <c r="BA3" s="119" t="s">
        <v>535</v>
      </c>
      <c r="BC3" s="108">
        <v>1</v>
      </c>
      <c r="BD3" s="111" t="s">
        <v>2746</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X3" s="113" t="s">
        <v>362</v>
      </c>
      <c r="CA3" s="113" t="s">
        <v>362</v>
      </c>
      <c r="CB3" s="121">
        <v>43388</v>
      </c>
      <c r="CC3" s="121">
        <v>43753</v>
      </c>
      <c r="CG3" s="113" t="s">
        <v>362</v>
      </c>
      <c r="CH3" s="122">
        <v>28311</v>
      </c>
      <c r="CI3" s="122">
        <v>1278366</v>
      </c>
      <c r="CK3" s="107" t="s">
        <v>362</v>
      </c>
      <c r="CL3" s="107" t="s">
        <v>362</v>
      </c>
      <c r="CM3" s="121">
        <v>43388</v>
      </c>
      <c r="CN3" s="123">
        <v>0.88872685185185185</v>
      </c>
      <c r="CQ3" s="113" t="s">
        <v>362</v>
      </c>
      <c r="CR3" s="42">
        <v>202</v>
      </c>
      <c r="CS3" s="42" t="s">
        <v>379</v>
      </c>
      <c r="CT3" s="42" t="s">
        <v>376</v>
      </c>
      <c r="CU3" s="42" t="s">
        <v>378</v>
      </c>
      <c r="CV3" s="121">
        <v>43388</v>
      </c>
      <c r="CW3" s="123">
        <v>0.50655092592592588</v>
      </c>
      <c r="CX3" s="42">
        <v>1</v>
      </c>
      <c r="CZ3" s="108">
        <v>1278366</v>
      </c>
      <c r="DD3" s="42" t="s">
        <v>436</v>
      </c>
      <c r="DG3" s="42" t="s">
        <v>432</v>
      </c>
      <c r="DH3" s="42" t="s">
        <v>435</v>
      </c>
      <c r="DJ3" s="42" t="s">
        <v>426</v>
      </c>
      <c r="DK3" s="42" t="s">
        <v>378</v>
      </c>
      <c r="DP3" s="42" t="s">
        <v>438</v>
      </c>
      <c r="DT3" s="108">
        <v>28311</v>
      </c>
      <c r="DU3" s="121">
        <f>CB3</f>
        <v>43388</v>
      </c>
      <c r="DV3" s="121">
        <f>CC3</f>
        <v>43753</v>
      </c>
      <c r="DX3" s="42" t="s">
        <v>420</v>
      </c>
      <c r="DY3" s="42" t="s">
        <v>421</v>
      </c>
      <c r="EC3" s="42" t="s">
        <v>431</v>
      </c>
      <c r="ED3" s="42" t="s">
        <v>425</v>
      </c>
      <c r="EE3" s="42" t="s">
        <v>426</v>
      </c>
      <c r="EF3" s="42" t="s">
        <v>427</v>
      </c>
      <c r="EG3" s="42" t="s">
        <v>428</v>
      </c>
      <c r="EH3" s="42" t="s">
        <v>378</v>
      </c>
      <c r="EK3" s="113" t="s">
        <v>362</v>
      </c>
      <c r="EM3" s="131"/>
      <c r="ER3" s="108">
        <v>1287</v>
      </c>
      <c r="ES3" s="108">
        <v>1278366</v>
      </c>
      <c r="ET3" s="108" t="s">
        <v>496</v>
      </c>
      <c r="FQ3" s="121">
        <v>43388</v>
      </c>
      <c r="FR3" s="107" t="s">
        <v>362</v>
      </c>
      <c r="FS3" s="42" t="s">
        <v>468</v>
      </c>
      <c r="GC3" s="108">
        <v>23456</v>
      </c>
      <c r="GD3" s="41">
        <v>1000031</v>
      </c>
      <c r="GE3" s="107" t="s">
        <v>284</v>
      </c>
      <c r="GF3" s="42" t="s">
        <v>239</v>
      </c>
      <c r="GG3" s="42" t="s">
        <v>248</v>
      </c>
      <c r="GI3" s="108">
        <v>23456</v>
      </c>
      <c r="GJ3" s="109" t="s">
        <v>154</v>
      </c>
      <c r="GK3" s="110">
        <v>1</v>
      </c>
      <c r="GL3" s="110">
        <v>4</v>
      </c>
      <c r="GN3" s="108">
        <v>21</v>
      </c>
      <c r="GO3" s="110" t="s">
        <v>3296</v>
      </c>
      <c r="GP3" s="42" t="s">
        <v>3260</v>
      </c>
      <c r="GQ3" s="42" t="s">
        <v>3260</v>
      </c>
      <c r="GR3" s="42" t="s">
        <v>3261</v>
      </c>
      <c r="GS3" s="42" t="s">
        <v>3262</v>
      </c>
      <c r="GT3" s="42" t="s">
        <v>3263</v>
      </c>
      <c r="GV3" s="42" t="s">
        <v>3321</v>
      </c>
      <c r="GZ3" s="108">
        <v>21</v>
      </c>
      <c r="HA3" s="110" t="s">
        <v>3296</v>
      </c>
      <c r="HB3" s="116"/>
      <c r="HC3" s="42" t="s">
        <v>3328</v>
      </c>
      <c r="HD3" s="42" t="s">
        <v>3338</v>
      </c>
      <c r="HE3" s="42" t="s">
        <v>3339</v>
      </c>
      <c r="HG3" s="113" t="s">
        <v>362</v>
      </c>
      <c r="HH3" s="113" t="s">
        <v>3345</v>
      </c>
      <c r="HI3" s="113">
        <v>3941103810</v>
      </c>
      <c r="HJ3" s="42" t="str">
        <f>CONCATENATE("MEUSACovington",HH3,"1966M",HI3)</f>
        <v>MEUSACovingtonOH1966M3941103810</v>
      </c>
      <c r="HN3" s="162">
        <v>431256789087654</v>
      </c>
      <c r="HR3" s="113" t="s">
        <v>3404</v>
      </c>
      <c r="HS3" s="113" t="s">
        <v>3405</v>
      </c>
      <c r="HT3" s="113">
        <v>20</v>
      </c>
      <c r="HU3" s="42" t="s">
        <v>3406</v>
      </c>
    </row>
    <row r="4" spans="2:230" s="42" customFormat="1" ht="43.5" x14ac:dyDescent="0.35">
      <c r="B4" s="113" t="s">
        <v>2619</v>
      </c>
      <c r="C4" s="113">
        <v>21</v>
      </c>
      <c r="D4" s="55" t="s">
        <v>660</v>
      </c>
      <c r="G4" s="41" t="s">
        <v>149</v>
      </c>
      <c r="H4" s="41">
        <v>112</v>
      </c>
      <c r="I4" s="42" t="str">
        <f t="shared" si="0"/>
        <v>AGR112</v>
      </c>
      <c r="J4" s="42" t="s">
        <v>2670</v>
      </c>
      <c r="L4" s="43" t="s">
        <v>149</v>
      </c>
      <c r="M4" s="43">
        <v>1112</v>
      </c>
      <c r="N4" s="43">
        <v>1</v>
      </c>
      <c r="O4" s="44" t="str">
        <f t="shared" si="1"/>
        <v>AGR11121</v>
      </c>
      <c r="P4" s="49" t="s">
        <v>2733</v>
      </c>
      <c r="R4" s="112" t="s">
        <v>2632</v>
      </c>
      <c r="S4" s="148">
        <v>180</v>
      </c>
      <c r="U4" s="108">
        <v>1</v>
      </c>
      <c r="V4" s="111" t="s">
        <v>158</v>
      </c>
      <c r="W4" s="112">
        <v>1</v>
      </c>
      <c r="X4" s="112">
        <v>0</v>
      </c>
      <c r="Y4" s="114">
        <f>VLOOKUP(V4,USECT[],2,FALSE)</f>
        <v>200</v>
      </c>
      <c r="Z4" s="124">
        <v>1</v>
      </c>
      <c r="AA4" s="124" t="s">
        <v>155</v>
      </c>
      <c r="AB4" s="41" t="str">
        <f>CONCATENATE("F",AA4,Y4,Z4)</f>
        <v>FC2001</v>
      </c>
      <c r="AC4" s="164" t="s">
        <v>505</v>
      </c>
      <c r="AD4" s="164" t="s">
        <v>267</v>
      </c>
      <c r="AE4" s="44" t="str">
        <f>CONCATENATE(Y4,"-",Z4," ",AC4)</f>
        <v>200-1 Project Functional Templates</v>
      </c>
      <c r="AG4" s="108">
        <v>1</v>
      </c>
      <c r="AH4" s="111" t="s">
        <v>158</v>
      </c>
      <c r="AI4" s="112">
        <v>1</v>
      </c>
      <c r="AJ4" s="112">
        <v>0</v>
      </c>
      <c r="AK4" s="112" t="s">
        <v>4166</v>
      </c>
      <c r="AL4" s="116">
        <f>VLOOKUP(AH4,USECT[],2,FALSE)</f>
        <v>200</v>
      </c>
      <c r="AM4" s="124">
        <v>1</v>
      </c>
      <c r="AN4" s="124" t="s">
        <v>154</v>
      </c>
      <c r="AO4" s="41" t="str">
        <f>CONCATENATE("F",AN4,AL4,AM4)</f>
        <v>FH2001</v>
      </c>
      <c r="AP4" s="42" t="s">
        <v>524</v>
      </c>
      <c r="AS4" s="108">
        <v>1</v>
      </c>
      <c r="AT4" s="111" t="s">
        <v>2746</v>
      </c>
      <c r="AU4" s="117">
        <v>1</v>
      </c>
      <c r="AV4" s="118" t="str">
        <f>CONCATENATE(AT4,AU4)</f>
        <v>FH20011</v>
      </c>
      <c r="AW4" s="118" t="s">
        <v>496</v>
      </c>
      <c r="AX4" s="125" t="s">
        <v>680</v>
      </c>
      <c r="AY4" s="125" t="s">
        <v>272</v>
      </c>
      <c r="AZ4" s="125" t="s">
        <v>515</v>
      </c>
      <c r="BA4" s="120" t="s">
        <v>535</v>
      </c>
      <c r="BC4" s="108">
        <v>1</v>
      </c>
      <c r="BD4" s="111" t="s">
        <v>2746</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X4" s="113">
        <v>1029372</v>
      </c>
      <c r="BY4" s="42" t="s">
        <v>363</v>
      </c>
      <c r="CA4" s="113">
        <v>1029372</v>
      </c>
      <c r="CB4" s="121">
        <v>43358</v>
      </c>
      <c r="CC4" s="121">
        <v>43753</v>
      </c>
      <c r="CG4" s="113">
        <v>1029372</v>
      </c>
      <c r="CH4" s="122">
        <v>23456</v>
      </c>
      <c r="CI4" s="122">
        <v>5763513</v>
      </c>
      <c r="CK4" s="107">
        <v>1029372</v>
      </c>
      <c r="CL4" s="107" t="s">
        <v>362</v>
      </c>
      <c r="CM4" s="121">
        <v>43385</v>
      </c>
      <c r="CN4" s="123">
        <v>0.67940972222222218</v>
      </c>
      <c r="CQ4" s="41"/>
      <c r="CZ4" s="108">
        <v>5763513</v>
      </c>
      <c r="DD4" s="42" t="s">
        <v>437</v>
      </c>
      <c r="DG4" s="42" t="s">
        <v>433</v>
      </c>
      <c r="DH4" s="42" t="s">
        <v>434</v>
      </c>
      <c r="DJ4" s="42" t="s">
        <v>426</v>
      </c>
      <c r="DK4" s="42" t="s">
        <v>378</v>
      </c>
      <c r="DP4" s="42" t="s">
        <v>439</v>
      </c>
      <c r="DT4" s="108">
        <v>23456</v>
      </c>
      <c r="DU4" s="121">
        <f>CB4</f>
        <v>43358</v>
      </c>
      <c r="DV4" s="121">
        <f>CC4</f>
        <v>43753</v>
      </c>
      <c r="DX4" s="42" t="s">
        <v>422</v>
      </c>
      <c r="DY4" s="42" t="s">
        <v>423</v>
      </c>
      <c r="ED4" s="42" t="s">
        <v>424</v>
      </c>
      <c r="EE4" s="42" t="s">
        <v>426</v>
      </c>
      <c r="EG4" s="42" t="s">
        <v>428</v>
      </c>
      <c r="EH4" s="42" t="s">
        <v>429</v>
      </c>
      <c r="EK4" s="113">
        <v>1029372</v>
      </c>
      <c r="EM4" s="131"/>
      <c r="ER4" s="108">
        <v>20000</v>
      </c>
      <c r="ES4" s="108">
        <v>5763513</v>
      </c>
      <c r="ET4" s="108" t="s">
        <v>496</v>
      </c>
      <c r="FS4" s="42" t="s">
        <v>467</v>
      </c>
      <c r="GC4" s="108">
        <v>23456</v>
      </c>
      <c r="GD4" s="41">
        <v>1000034</v>
      </c>
      <c r="GE4" s="107" t="s">
        <v>317</v>
      </c>
      <c r="GF4" s="42" t="s">
        <v>240</v>
      </c>
      <c r="GG4" s="42" t="s">
        <v>249</v>
      </c>
      <c r="GI4" s="108">
        <v>23456</v>
      </c>
      <c r="GJ4" s="111" t="s">
        <v>158</v>
      </c>
      <c r="GK4" s="112">
        <v>1</v>
      </c>
      <c r="GL4" s="112">
        <v>0</v>
      </c>
      <c r="GN4" s="108">
        <v>21</v>
      </c>
      <c r="GO4" s="110" t="s">
        <v>3296</v>
      </c>
      <c r="GP4" s="42" t="s">
        <v>3264</v>
      </c>
      <c r="GQ4" s="42" t="s">
        <v>3265</v>
      </c>
      <c r="GR4" s="42" t="s">
        <v>3266</v>
      </c>
      <c r="GS4" s="42" t="s">
        <v>3262</v>
      </c>
      <c r="GT4" s="42" t="s">
        <v>3267</v>
      </c>
      <c r="GV4" s="42" t="s">
        <v>3321</v>
      </c>
      <c r="GW4" s="42" t="s">
        <v>3323</v>
      </c>
      <c r="GZ4" s="108">
        <v>21</v>
      </c>
      <c r="HA4" s="110" t="s">
        <v>3329</v>
      </c>
      <c r="HB4" s="116"/>
      <c r="HC4" s="42" t="s">
        <v>3337</v>
      </c>
      <c r="HD4" s="42" t="s">
        <v>3340</v>
      </c>
      <c r="HE4" s="42" t="s">
        <v>3341</v>
      </c>
      <c r="HG4" s="113">
        <v>1029372</v>
      </c>
      <c r="HH4" s="113" t="s">
        <v>3830</v>
      </c>
      <c r="HI4" s="113">
        <v>7563203491</v>
      </c>
      <c r="HJ4" s="42" t="str">
        <f>CONCATENATE("MEUSAJacksonville",HH4,"1945F",HI4)</f>
        <v>MEUSAJacksonvilleMN1945F7563203491</v>
      </c>
      <c r="HR4" s="113" t="s">
        <v>3407</v>
      </c>
      <c r="HS4" s="113" t="s">
        <v>3408</v>
      </c>
      <c r="HT4" s="113">
        <v>784</v>
      </c>
      <c r="HU4" s="42" t="s">
        <v>3409</v>
      </c>
    </row>
    <row r="5" spans="2:230" s="42" customFormat="1" ht="29" x14ac:dyDescent="0.35">
      <c r="B5" s="113" t="s">
        <v>2620</v>
      </c>
      <c r="C5" s="113">
        <v>22</v>
      </c>
      <c r="D5" s="55" t="s">
        <v>661</v>
      </c>
      <c r="G5" s="41" t="s">
        <v>149</v>
      </c>
      <c r="H5" s="41">
        <v>113</v>
      </c>
      <c r="I5" s="42" t="str">
        <f t="shared" si="0"/>
        <v>AGR113</v>
      </c>
      <c r="J5" s="42" t="s">
        <v>2671</v>
      </c>
      <c r="L5" s="43" t="s">
        <v>149</v>
      </c>
      <c r="M5" s="43">
        <v>11193</v>
      </c>
      <c r="N5" s="43">
        <v>1</v>
      </c>
      <c r="O5" s="44" t="str">
        <f t="shared" si="1"/>
        <v>AGR111931</v>
      </c>
      <c r="P5" s="49" t="s">
        <v>2734</v>
      </c>
      <c r="R5" s="112" t="s">
        <v>2629</v>
      </c>
      <c r="S5" s="148">
        <v>140</v>
      </c>
      <c r="U5" s="108">
        <v>1</v>
      </c>
      <c r="V5" s="109" t="s">
        <v>158</v>
      </c>
      <c r="W5" s="110">
        <v>1</v>
      </c>
      <c r="X5" s="110">
        <v>0</v>
      </c>
      <c r="Y5" s="114">
        <f>VLOOKUP(V5,USECT[],2,FALSE)</f>
        <v>200</v>
      </c>
      <c r="Z5" s="124">
        <v>2</v>
      </c>
      <c r="AA5" s="124" t="s">
        <v>155</v>
      </c>
      <c r="AB5" s="41" t="str">
        <f>CONCATENATE("F",AA5,Y5,Z5)</f>
        <v>FC2002</v>
      </c>
      <c r="AC5" s="163" t="s">
        <v>504</v>
      </c>
      <c r="AD5" s="163" t="s">
        <v>506</v>
      </c>
      <c r="AE5" s="44" t="str">
        <f>CONCATENATE(Y5,"-",Z5," ",AC5)</f>
        <v>200-2 Project Technical Templates</v>
      </c>
      <c r="AG5" s="108">
        <v>1</v>
      </c>
      <c r="AH5" s="111" t="s">
        <v>158</v>
      </c>
      <c r="AI5" s="112">
        <v>1</v>
      </c>
      <c r="AJ5" s="112">
        <v>0</v>
      </c>
      <c r="AK5" s="112" t="s">
        <v>4167</v>
      </c>
      <c r="AL5" s="116">
        <f>VLOOKUP(AH5,USECT[],2,FALSE)</f>
        <v>200</v>
      </c>
      <c r="AM5" s="124">
        <v>2</v>
      </c>
      <c r="AN5" s="124" t="s">
        <v>154</v>
      </c>
      <c r="AO5" s="41" t="str">
        <f>CONCATENATE("F",AN5,AL5,AM5)</f>
        <v>FH2002</v>
      </c>
      <c r="AP5" s="42" t="s">
        <v>523</v>
      </c>
      <c r="AS5" s="108">
        <v>1</v>
      </c>
      <c r="AT5" s="111" t="s">
        <v>2746</v>
      </c>
      <c r="AU5" s="117">
        <v>2</v>
      </c>
      <c r="AV5" s="118" t="str">
        <f t="shared" ref="AV5:AV10" si="2">CONCATENATE(AT5,AU5)</f>
        <v>FH20012</v>
      </c>
      <c r="AW5" s="118" t="s">
        <v>496</v>
      </c>
      <c r="AX5" s="119" t="s">
        <v>680</v>
      </c>
      <c r="AY5" s="119" t="s">
        <v>273</v>
      </c>
      <c r="AZ5" s="119" t="s">
        <v>516</v>
      </c>
      <c r="BA5" s="119" t="s">
        <v>535</v>
      </c>
      <c r="BC5" s="108">
        <v>1</v>
      </c>
      <c r="BD5" s="111" t="s">
        <v>2746</v>
      </c>
      <c r="BE5" s="120">
        <v>1000003</v>
      </c>
      <c r="BF5" s="42" t="s">
        <v>199</v>
      </c>
      <c r="BG5" s="120"/>
      <c r="BJ5" s="41">
        <v>1000003</v>
      </c>
      <c r="BK5" s="41" t="s">
        <v>360</v>
      </c>
      <c r="BL5" s="41" t="s">
        <v>169</v>
      </c>
      <c r="BM5" s="41" t="s">
        <v>237</v>
      </c>
      <c r="BN5" s="41" t="s">
        <v>284</v>
      </c>
      <c r="BO5" s="42" t="s">
        <v>199</v>
      </c>
      <c r="BR5" s="108">
        <v>1</v>
      </c>
      <c r="BS5" s="113" t="s">
        <v>498</v>
      </c>
      <c r="BT5" s="121">
        <v>43388</v>
      </c>
      <c r="BU5" s="121">
        <v>43496</v>
      </c>
      <c r="BX5" s="113" t="s">
        <v>498</v>
      </c>
      <c r="BY5" s="42" t="s">
        <v>2796</v>
      </c>
      <c r="CA5" s="113" t="s">
        <v>498</v>
      </c>
      <c r="CB5" s="121">
        <v>43388</v>
      </c>
      <c r="CC5" s="121">
        <v>43496</v>
      </c>
      <c r="CZ5" s="108">
        <v>1000</v>
      </c>
      <c r="ER5" s="108">
        <v>1287</v>
      </c>
      <c r="ES5" s="108">
        <v>0</v>
      </c>
      <c r="ET5" s="108" t="s">
        <v>502</v>
      </c>
      <c r="GC5" s="108">
        <v>23456</v>
      </c>
      <c r="GD5" s="41">
        <v>1000037</v>
      </c>
      <c r="GE5" s="107" t="s">
        <v>317</v>
      </c>
      <c r="GF5" s="42" t="s">
        <v>322</v>
      </c>
      <c r="GG5" s="42">
        <v>3881221928</v>
      </c>
      <c r="GI5" s="108"/>
      <c r="GJ5" s="111"/>
      <c r="GK5" s="112"/>
      <c r="GL5" s="112"/>
      <c r="GN5" s="108">
        <v>21</v>
      </c>
      <c r="GO5" s="110" t="s">
        <v>3296</v>
      </c>
      <c r="GP5" s="42" t="s">
        <v>3268</v>
      </c>
      <c r="GQ5" s="42" t="s">
        <v>3268</v>
      </c>
      <c r="GS5" s="42" t="s">
        <v>3262</v>
      </c>
      <c r="GV5" s="42" t="s">
        <v>3321</v>
      </c>
      <c r="HR5" s="113" t="s">
        <v>3410</v>
      </c>
      <c r="HS5" s="113" t="s">
        <v>3411</v>
      </c>
      <c r="HT5" s="113">
        <v>4</v>
      </c>
      <c r="HU5" s="42" t="s">
        <v>3412</v>
      </c>
    </row>
    <row r="6" spans="2:230" s="42" customFormat="1" ht="43.5" x14ac:dyDescent="0.35">
      <c r="B6" s="113" t="s">
        <v>150</v>
      </c>
      <c r="C6" s="113">
        <v>23</v>
      </c>
      <c r="D6" s="55" t="s">
        <v>30</v>
      </c>
      <c r="G6" s="41" t="s">
        <v>149</v>
      </c>
      <c r="H6" s="41">
        <v>114</v>
      </c>
      <c r="I6" s="42" t="str">
        <f t="shared" si="0"/>
        <v>AGR114</v>
      </c>
      <c r="J6" s="42" t="s">
        <v>2672</v>
      </c>
      <c r="L6" s="43" t="s">
        <v>2631</v>
      </c>
      <c r="M6" s="43">
        <v>7112</v>
      </c>
      <c r="N6" s="43">
        <v>1</v>
      </c>
      <c r="O6" s="44" t="str">
        <f t="shared" si="1"/>
        <v>ART71121</v>
      </c>
      <c r="P6" s="49" t="s">
        <v>3058</v>
      </c>
      <c r="R6" s="112" t="s">
        <v>2631</v>
      </c>
      <c r="S6" s="149">
        <v>170</v>
      </c>
      <c r="U6" s="108">
        <v>2</v>
      </c>
      <c r="V6" s="109" t="s">
        <v>154</v>
      </c>
      <c r="W6" s="110">
        <v>1</v>
      </c>
      <c r="X6" s="110">
        <v>0</v>
      </c>
      <c r="Y6" s="114">
        <f>VLOOKUP(V6,USECT[],2,FALSE)</f>
        <v>160</v>
      </c>
      <c r="Z6" s="124">
        <v>1</v>
      </c>
      <c r="AA6" s="124" t="s">
        <v>155</v>
      </c>
      <c r="AB6" s="41" t="str">
        <f>CONCATENATE("F",AA6,Y6,Z6)</f>
        <v>FC1601</v>
      </c>
      <c r="AC6" s="164" t="s">
        <v>279</v>
      </c>
      <c r="AD6" s="164" t="s">
        <v>266</v>
      </c>
      <c r="AE6" s="44" t="str">
        <f>CONCATENATE(Y6,"-",Z6," ",AC6)</f>
        <v>160-1 Office Visit Form</v>
      </c>
      <c r="AG6" s="108">
        <v>2</v>
      </c>
      <c r="AH6" s="111" t="s">
        <v>154</v>
      </c>
      <c r="AI6" s="112">
        <v>1</v>
      </c>
      <c r="AJ6" s="112">
        <v>0</v>
      </c>
      <c r="AK6" s="112" t="s">
        <v>4165</v>
      </c>
      <c r="AL6" s="116">
        <f>VLOOKUP(AH6,USECT[],2,FALSE)</f>
        <v>160</v>
      </c>
      <c r="AM6" s="124">
        <v>1</v>
      </c>
      <c r="AN6" s="124" t="s">
        <v>154</v>
      </c>
      <c r="AO6" s="41" t="str">
        <f>CONCATENATE("F",AN6,AL6,AM6)</f>
        <v>FH1601</v>
      </c>
      <c r="AP6" s="42" t="s">
        <v>3398</v>
      </c>
      <c r="AS6" s="108">
        <v>1</v>
      </c>
      <c r="AT6" s="111" t="s">
        <v>2746</v>
      </c>
      <c r="AU6" s="117">
        <v>3</v>
      </c>
      <c r="AV6" s="118" t="str">
        <f t="shared" si="2"/>
        <v>FH20013</v>
      </c>
      <c r="AW6" s="118" t="s">
        <v>496</v>
      </c>
      <c r="AX6" s="125" t="s">
        <v>680</v>
      </c>
      <c r="AY6" s="125" t="s">
        <v>274</v>
      </c>
      <c r="AZ6" s="125" t="s">
        <v>517</v>
      </c>
      <c r="BA6" s="120" t="s">
        <v>535</v>
      </c>
      <c r="BC6" s="108">
        <v>1</v>
      </c>
      <c r="BD6" s="111" t="s">
        <v>2746</v>
      </c>
      <c r="BE6" s="119">
        <v>1000004</v>
      </c>
      <c r="BF6" s="126" t="s">
        <v>200</v>
      </c>
      <c r="BG6" s="120"/>
      <c r="BJ6" s="41">
        <v>1000004</v>
      </c>
      <c r="BK6" s="41" t="s">
        <v>360</v>
      </c>
      <c r="BL6" s="41" t="s">
        <v>170</v>
      </c>
      <c r="BM6" s="41" t="s">
        <v>237</v>
      </c>
      <c r="BN6" s="41" t="s">
        <v>284</v>
      </c>
      <c r="BO6" s="42" t="s">
        <v>200</v>
      </c>
      <c r="BR6" s="108">
        <v>1</v>
      </c>
      <c r="BS6" s="113" t="s">
        <v>2794</v>
      </c>
      <c r="BT6" s="121">
        <v>43388</v>
      </c>
      <c r="BU6" s="121">
        <v>72716</v>
      </c>
      <c r="BX6" s="113" t="s">
        <v>2794</v>
      </c>
      <c r="BY6" s="42" t="s">
        <v>2797</v>
      </c>
      <c r="CA6" s="113" t="s">
        <v>2794</v>
      </c>
      <c r="CB6" s="121">
        <v>43388</v>
      </c>
      <c r="CC6" s="121">
        <v>72716</v>
      </c>
      <c r="ER6" s="108">
        <v>1</v>
      </c>
      <c r="ES6" s="108">
        <v>0</v>
      </c>
      <c r="ET6" s="108" t="s">
        <v>502</v>
      </c>
      <c r="GC6" s="108">
        <v>23456</v>
      </c>
      <c r="GD6" s="41">
        <v>1000044</v>
      </c>
      <c r="GE6" s="107" t="s">
        <v>317</v>
      </c>
      <c r="GF6" s="42" t="s">
        <v>329</v>
      </c>
      <c r="GG6" s="42" t="s">
        <v>651</v>
      </c>
      <c r="GI6" s="108"/>
      <c r="GJ6" s="111"/>
      <c r="GK6" s="112"/>
      <c r="GL6" s="112"/>
      <c r="GN6" s="108">
        <v>21</v>
      </c>
      <c r="GO6" s="110" t="s">
        <v>3296</v>
      </c>
      <c r="GP6" s="42" t="s">
        <v>3269</v>
      </c>
      <c r="GQ6" s="42" t="s">
        <v>3269</v>
      </c>
      <c r="GS6" s="42" t="s">
        <v>3262</v>
      </c>
      <c r="GV6" s="42" t="s">
        <v>3321</v>
      </c>
      <c r="HR6" s="113" t="s">
        <v>3413</v>
      </c>
      <c r="HS6" s="113" t="s">
        <v>3414</v>
      </c>
      <c r="HT6" s="113">
        <v>28</v>
      </c>
      <c r="HU6" s="42" t="s">
        <v>3415</v>
      </c>
    </row>
    <row r="7" spans="2:230" s="42" customFormat="1" ht="29" x14ac:dyDescent="0.35">
      <c r="B7" s="113" t="s">
        <v>2623</v>
      </c>
      <c r="C7" s="113" t="s">
        <v>662</v>
      </c>
      <c r="D7" s="55" t="s">
        <v>663</v>
      </c>
      <c r="G7" s="41" t="s">
        <v>149</v>
      </c>
      <c r="H7" s="41">
        <v>115</v>
      </c>
      <c r="I7" s="42" t="str">
        <f t="shared" si="0"/>
        <v>AGR115</v>
      </c>
      <c r="J7" s="42" t="s">
        <v>2673</v>
      </c>
      <c r="L7" s="43" t="s">
        <v>150</v>
      </c>
      <c r="M7" s="43">
        <v>23712</v>
      </c>
      <c r="N7" s="43">
        <v>1</v>
      </c>
      <c r="O7" s="44" t="str">
        <f t="shared" si="1"/>
        <v>CON237121</v>
      </c>
      <c r="P7" s="49" t="s">
        <v>2840</v>
      </c>
      <c r="R7" s="112" t="s">
        <v>150</v>
      </c>
      <c r="S7" s="148">
        <v>40</v>
      </c>
      <c r="AS7" s="108">
        <v>1</v>
      </c>
      <c r="AT7" s="111" t="s">
        <v>2746</v>
      </c>
      <c r="AU7" s="117">
        <v>4</v>
      </c>
      <c r="AV7" s="118" t="str">
        <f t="shared" si="2"/>
        <v>FH20014</v>
      </c>
      <c r="AW7" s="118" t="s">
        <v>496</v>
      </c>
      <c r="AX7" s="119" t="s">
        <v>680</v>
      </c>
      <c r="AY7" s="119" t="s">
        <v>275</v>
      </c>
      <c r="AZ7" s="119" t="s">
        <v>518</v>
      </c>
      <c r="BA7" s="119" t="s">
        <v>535</v>
      </c>
      <c r="BC7" s="108">
        <v>1</v>
      </c>
      <c r="BD7" s="111" t="s">
        <v>2746</v>
      </c>
      <c r="BE7" s="120">
        <v>1000005</v>
      </c>
      <c r="BF7" s="42" t="s">
        <v>201</v>
      </c>
      <c r="BG7" s="120"/>
      <c r="BJ7" s="41">
        <v>1000005</v>
      </c>
      <c r="BK7" s="41" t="s">
        <v>360</v>
      </c>
      <c r="BL7" s="41" t="s">
        <v>171</v>
      </c>
      <c r="BM7" s="41" t="s">
        <v>237</v>
      </c>
      <c r="BN7" s="41" t="s">
        <v>284</v>
      </c>
      <c r="BO7" s="42" t="s">
        <v>201</v>
      </c>
      <c r="BR7" s="108">
        <v>21</v>
      </c>
      <c r="BS7" s="113" t="s">
        <v>498</v>
      </c>
      <c r="BT7" s="121">
        <v>43388</v>
      </c>
      <c r="BU7" s="121">
        <v>72716</v>
      </c>
      <c r="ER7" s="108">
        <v>1</v>
      </c>
      <c r="ES7" s="108">
        <v>0</v>
      </c>
      <c r="ET7" s="108" t="s">
        <v>496</v>
      </c>
      <c r="GC7" s="108">
        <v>23456</v>
      </c>
      <c r="GD7" s="41">
        <v>1000002</v>
      </c>
      <c r="GE7" s="107" t="s">
        <v>284</v>
      </c>
      <c r="GF7" s="42" t="s">
        <v>198</v>
      </c>
      <c r="GG7" s="42" t="s">
        <v>652</v>
      </c>
      <c r="GI7" s="108"/>
      <c r="GJ7" s="111"/>
      <c r="GK7" s="112"/>
      <c r="GL7" s="112"/>
      <c r="GN7" s="108">
        <v>21</v>
      </c>
      <c r="GO7" s="110" t="s">
        <v>3296</v>
      </c>
      <c r="GP7" s="42" t="s">
        <v>273</v>
      </c>
      <c r="GQ7" s="42" t="s">
        <v>273</v>
      </c>
      <c r="GS7" s="42" t="s">
        <v>3262</v>
      </c>
      <c r="GV7" s="42" t="s">
        <v>3321</v>
      </c>
      <c r="HR7" s="113" t="s">
        <v>3416</v>
      </c>
      <c r="HS7" s="113" t="s">
        <v>3417</v>
      </c>
      <c r="HT7" s="113">
        <v>660</v>
      </c>
      <c r="HU7" s="42" t="s">
        <v>3418</v>
      </c>
    </row>
    <row r="8" spans="2:230" s="42" customFormat="1" ht="29" x14ac:dyDescent="0.35">
      <c r="B8" s="113" t="s">
        <v>2624</v>
      </c>
      <c r="C8" s="113">
        <v>42</v>
      </c>
      <c r="D8" s="55" t="s">
        <v>664</v>
      </c>
      <c r="G8" s="41" t="s">
        <v>149</v>
      </c>
      <c r="H8" s="41">
        <v>1111</v>
      </c>
      <c r="I8" s="42" t="str">
        <f t="shared" si="0"/>
        <v>AGR1111</v>
      </c>
      <c r="J8" s="42" t="s">
        <v>2717</v>
      </c>
      <c r="L8" s="43" t="s">
        <v>2630</v>
      </c>
      <c r="M8" s="43">
        <v>611</v>
      </c>
      <c r="N8" s="43">
        <v>1</v>
      </c>
      <c r="O8" s="44" t="str">
        <f t="shared" si="1"/>
        <v>EDU6111</v>
      </c>
      <c r="P8" s="49" t="s">
        <v>3001</v>
      </c>
      <c r="R8" s="112" t="s">
        <v>2630</v>
      </c>
      <c r="S8" s="149">
        <v>150</v>
      </c>
      <c r="AS8" s="108">
        <v>1</v>
      </c>
      <c r="AT8" s="111" t="s">
        <v>2746</v>
      </c>
      <c r="AU8" s="117">
        <v>5</v>
      </c>
      <c r="AV8" s="118" t="str">
        <f t="shared" si="2"/>
        <v>FH20015</v>
      </c>
      <c r="AW8" s="118" t="s">
        <v>496</v>
      </c>
      <c r="AX8" s="125" t="s">
        <v>680</v>
      </c>
      <c r="AY8" s="125" t="s">
        <v>276</v>
      </c>
      <c r="AZ8" s="125" t="s">
        <v>519</v>
      </c>
      <c r="BA8" s="120" t="s">
        <v>535</v>
      </c>
      <c r="BC8" s="108">
        <v>1</v>
      </c>
      <c r="BD8" s="111" t="s">
        <v>2746</v>
      </c>
      <c r="BE8" s="119">
        <v>1000006</v>
      </c>
      <c r="BF8" s="126" t="s">
        <v>202</v>
      </c>
      <c r="BG8" s="120"/>
      <c r="BJ8" s="41">
        <v>1000006</v>
      </c>
      <c r="BK8" s="41" t="s">
        <v>360</v>
      </c>
      <c r="BL8" s="41" t="s">
        <v>172</v>
      </c>
      <c r="BM8" s="41" t="s">
        <v>237</v>
      </c>
      <c r="BN8" s="41" t="s">
        <v>284</v>
      </c>
      <c r="BO8" s="42" t="s">
        <v>202</v>
      </c>
      <c r="BR8" s="108">
        <v>21</v>
      </c>
      <c r="BS8" s="113" t="s">
        <v>2794</v>
      </c>
      <c r="BT8" s="121">
        <v>43388</v>
      </c>
      <c r="BU8" s="121">
        <v>72716</v>
      </c>
      <c r="ER8" s="108">
        <v>21</v>
      </c>
      <c r="ES8" s="108">
        <v>997</v>
      </c>
      <c r="ET8" s="108" t="s">
        <v>496</v>
      </c>
      <c r="EV8" s="42" t="s">
        <v>3352</v>
      </c>
      <c r="GC8" s="108">
        <v>23456</v>
      </c>
      <c r="GE8" s="107" t="s">
        <v>284</v>
      </c>
      <c r="GF8" s="42" t="s">
        <v>2791</v>
      </c>
      <c r="GG8" s="42" t="s">
        <v>2792</v>
      </c>
      <c r="GN8" s="108">
        <v>21</v>
      </c>
      <c r="GO8" s="110" t="s">
        <v>3296</v>
      </c>
      <c r="GP8" s="42" t="s">
        <v>2621</v>
      </c>
      <c r="GQ8" s="42" t="s">
        <v>3270</v>
      </c>
      <c r="GS8" s="42" t="s">
        <v>3262</v>
      </c>
      <c r="GU8" s="42" t="s">
        <v>3271</v>
      </c>
      <c r="GV8" s="42" t="s">
        <v>3321</v>
      </c>
      <c r="HR8" s="113" t="s">
        <v>3419</v>
      </c>
      <c r="HS8" s="113" t="s">
        <v>3420</v>
      </c>
      <c r="HT8" s="113">
        <v>8</v>
      </c>
      <c r="HU8" s="42" t="s">
        <v>3421</v>
      </c>
    </row>
    <row r="9" spans="2:230" s="42" customFormat="1" ht="43.5" x14ac:dyDescent="0.35">
      <c r="B9" s="113" t="s">
        <v>2625</v>
      </c>
      <c r="C9" s="113" t="s">
        <v>665</v>
      </c>
      <c r="D9" s="55" t="s">
        <v>666</v>
      </c>
      <c r="G9" s="41" t="s">
        <v>149</v>
      </c>
      <c r="H9" s="41">
        <v>1112</v>
      </c>
      <c r="I9" s="42" t="str">
        <f t="shared" si="0"/>
        <v>AGR1112</v>
      </c>
      <c r="J9" s="42" t="s">
        <v>2674</v>
      </c>
      <c r="L9" s="43" t="s">
        <v>2621</v>
      </c>
      <c r="M9" s="43">
        <v>52231</v>
      </c>
      <c r="N9" s="43">
        <v>1</v>
      </c>
      <c r="O9" s="44" t="str">
        <f t="shared" si="1"/>
        <v>FI522311</v>
      </c>
      <c r="P9" s="49" t="s">
        <v>3023</v>
      </c>
      <c r="R9" s="112" t="s">
        <v>2621</v>
      </c>
      <c r="S9" s="148">
        <v>100</v>
      </c>
      <c r="AS9" s="108">
        <v>1</v>
      </c>
      <c r="AT9" s="111" t="s">
        <v>2746</v>
      </c>
      <c r="AU9" s="117">
        <v>6</v>
      </c>
      <c r="AV9" s="118" t="str">
        <f t="shared" si="2"/>
        <v>FH20016</v>
      </c>
      <c r="AW9" s="118" t="s">
        <v>496</v>
      </c>
      <c r="AX9" s="119" t="s">
        <v>680</v>
      </c>
      <c r="AY9" s="119" t="s">
        <v>277</v>
      </c>
      <c r="AZ9" s="119" t="s">
        <v>520</v>
      </c>
      <c r="BA9" s="119" t="s">
        <v>535</v>
      </c>
      <c r="BC9" s="108">
        <v>1</v>
      </c>
      <c r="BD9" s="111" t="s">
        <v>2746</v>
      </c>
      <c r="BE9" s="120">
        <v>1000007</v>
      </c>
      <c r="BF9" s="42" t="s">
        <v>203</v>
      </c>
      <c r="BG9" s="120"/>
      <c r="BJ9" s="41">
        <v>1000007</v>
      </c>
      <c r="BK9" s="41" t="s">
        <v>360</v>
      </c>
      <c r="BL9" s="41" t="s">
        <v>173</v>
      </c>
      <c r="BM9" s="41" t="s">
        <v>237</v>
      </c>
      <c r="BN9" s="41" t="s">
        <v>284</v>
      </c>
      <c r="BO9" s="42" t="s">
        <v>203</v>
      </c>
      <c r="BR9" s="108">
        <v>2</v>
      </c>
      <c r="BS9" s="113" t="s">
        <v>2794</v>
      </c>
      <c r="BT9" s="121">
        <v>43404</v>
      </c>
      <c r="BU9" s="121">
        <v>73050</v>
      </c>
      <c r="ER9" s="108">
        <v>12</v>
      </c>
      <c r="ES9" s="108">
        <v>998</v>
      </c>
      <c r="ET9" s="108" t="s">
        <v>2749</v>
      </c>
      <c r="EV9" s="42" t="s">
        <v>3351</v>
      </c>
      <c r="GC9" s="108">
        <v>23456</v>
      </c>
      <c r="GD9" s="43">
        <v>1000097</v>
      </c>
      <c r="GE9" s="107" t="s">
        <v>317</v>
      </c>
      <c r="GF9" s="42" t="s">
        <v>2789</v>
      </c>
      <c r="GG9" s="42" t="s">
        <v>2788</v>
      </c>
      <c r="GN9" s="108">
        <v>21</v>
      </c>
      <c r="GO9" s="110" t="s">
        <v>3296</v>
      </c>
      <c r="GP9" s="42" t="s">
        <v>2621</v>
      </c>
      <c r="GQ9" s="42" t="s">
        <v>3270</v>
      </c>
      <c r="GS9" s="42" t="s">
        <v>3262</v>
      </c>
      <c r="GU9" s="42" t="s">
        <v>3271</v>
      </c>
      <c r="GV9" s="42" t="s">
        <v>3321</v>
      </c>
      <c r="HR9" s="113" t="s">
        <v>3422</v>
      </c>
      <c r="HS9" s="113" t="s">
        <v>3423</v>
      </c>
      <c r="HT9" s="113">
        <v>51</v>
      </c>
      <c r="HU9" s="42" t="s">
        <v>3424</v>
      </c>
    </row>
    <row r="10" spans="2:230" s="42" customFormat="1" ht="29" x14ac:dyDescent="0.35">
      <c r="B10" s="113" t="s">
        <v>162</v>
      </c>
      <c r="C10" s="113" t="s">
        <v>667</v>
      </c>
      <c r="D10" s="55" t="s">
        <v>668</v>
      </c>
      <c r="G10" s="41" t="s">
        <v>149</v>
      </c>
      <c r="H10" s="41">
        <v>1113</v>
      </c>
      <c r="I10" s="42" t="str">
        <f t="shared" si="0"/>
        <v>AGR1113</v>
      </c>
      <c r="J10" s="42" t="s">
        <v>2675</v>
      </c>
      <c r="L10" s="43" t="s">
        <v>2621</v>
      </c>
      <c r="M10" s="43">
        <v>525910</v>
      </c>
      <c r="N10" s="43">
        <v>1</v>
      </c>
      <c r="O10" s="44" t="str">
        <f t="shared" si="1"/>
        <v>FI5259101</v>
      </c>
      <c r="P10" s="49" t="s">
        <v>3002</v>
      </c>
      <c r="R10" s="112" t="s">
        <v>154</v>
      </c>
      <c r="S10" s="148">
        <v>160</v>
      </c>
      <c r="AS10" s="108">
        <v>1</v>
      </c>
      <c r="AT10" s="111" t="s">
        <v>2746</v>
      </c>
      <c r="AU10" s="117">
        <v>7</v>
      </c>
      <c r="AV10" s="118" t="str">
        <f t="shared" si="2"/>
        <v>FH20017</v>
      </c>
      <c r="AW10" s="118" t="s">
        <v>496</v>
      </c>
      <c r="AX10" s="125" t="s">
        <v>680</v>
      </c>
      <c r="AY10" s="125" t="s">
        <v>522</v>
      </c>
      <c r="AZ10" s="125" t="s">
        <v>521</v>
      </c>
      <c r="BA10" s="120" t="s">
        <v>535</v>
      </c>
      <c r="BC10" s="108">
        <v>1</v>
      </c>
      <c r="BD10" s="111" t="s">
        <v>2746</v>
      </c>
      <c r="BE10" s="119">
        <v>1000008</v>
      </c>
      <c r="BF10" s="126" t="s">
        <v>204</v>
      </c>
      <c r="BG10" s="120"/>
      <c r="BJ10" s="41">
        <v>1000008</v>
      </c>
      <c r="BK10" s="41" t="s">
        <v>360</v>
      </c>
      <c r="BL10" s="41" t="s">
        <v>174</v>
      </c>
      <c r="BM10" s="41" t="s">
        <v>237</v>
      </c>
      <c r="BN10" s="41" t="s">
        <v>284</v>
      </c>
      <c r="BO10" s="42" t="s">
        <v>204</v>
      </c>
      <c r="ER10" s="108">
        <v>8</v>
      </c>
      <c r="ES10" s="108">
        <v>999</v>
      </c>
      <c r="ET10" s="108" t="s">
        <v>2750</v>
      </c>
      <c r="EV10" s="42" t="s">
        <v>3350</v>
      </c>
      <c r="GC10" s="108">
        <v>23456</v>
      </c>
      <c r="GE10" s="107" t="s">
        <v>317</v>
      </c>
      <c r="GF10" s="42" t="s">
        <v>2793</v>
      </c>
      <c r="GN10" s="108">
        <v>21</v>
      </c>
      <c r="GO10" s="110" t="s">
        <v>3296</v>
      </c>
      <c r="GP10" s="42" t="s">
        <v>3270</v>
      </c>
      <c r="GQ10" s="42" t="s">
        <v>3270</v>
      </c>
      <c r="GR10" s="42" t="s">
        <v>3272</v>
      </c>
      <c r="GS10" s="42" t="s">
        <v>3262</v>
      </c>
      <c r="GT10" s="42" t="s">
        <v>3273</v>
      </c>
      <c r="GU10" s="42" t="s">
        <v>3271</v>
      </c>
      <c r="GV10" s="42" t="s">
        <v>3321</v>
      </c>
      <c r="HR10" s="113" t="s">
        <v>3425</v>
      </c>
      <c r="HS10" s="113" t="s">
        <v>3426</v>
      </c>
      <c r="HT10" s="113">
        <v>530</v>
      </c>
      <c r="HU10" s="42" t="s">
        <v>3427</v>
      </c>
    </row>
    <row r="11" spans="2:230" s="42" customFormat="1" x14ac:dyDescent="0.2">
      <c r="B11" s="113" t="s">
        <v>2626</v>
      </c>
      <c r="C11" s="113">
        <v>51</v>
      </c>
      <c r="D11" s="55" t="s">
        <v>669</v>
      </c>
      <c r="G11" s="41" t="s">
        <v>149</v>
      </c>
      <c r="H11" s="41">
        <v>1114</v>
      </c>
      <c r="I11" s="42" t="str">
        <f t="shared" si="0"/>
        <v>AGR1114</v>
      </c>
      <c r="J11" s="42" t="s">
        <v>2676</v>
      </c>
      <c r="L11" s="43" t="s">
        <v>154</v>
      </c>
      <c r="M11" s="43">
        <v>622</v>
      </c>
      <c r="N11" s="43">
        <v>1</v>
      </c>
      <c r="O11" s="44" t="str">
        <f t="shared" si="1"/>
        <v>H6221</v>
      </c>
      <c r="P11" s="49" t="s">
        <v>2744</v>
      </c>
      <c r="R11" s="112" t="s">
        <v>2626</v>
      </c>
      <c r="S11" s="149">
        <v>90</v>
      </c>
      <c r="AS11" s="108">
        <v>1</v>
      </c>
      <c r="AT11" s="111" t="s">
        <v>2747</v>
      </c>
      <c r="AU11" s="117">
        <v>1</v>
      </c>
      <c r="AV11" s="118" t="str">
        <f>CONCATENATE(AT11,AU11)</f>
        <v>FH20021</v>
      </c>
      <c r="AW11" s="118" t="s">
        <v>496</v>
      </c>
      <c r="AX11" s="119" t="s">
        <v>680</v>
      </c>
      <c r="AY11" s="119" t="s">
        <v>272</v>
      </c>
      <c r="AZ11" s="119" t="s">
        <v>515</v>
      </c>
      <c r="BA11" s="120" t="s">
        <v>535</v>
      </c>
      <c r="BC11" s="108">
        <v>1</v>
      </c>
      <c r="BD11" s="111" t="s">
        <v>2746</v>
      </c>
      <c r="BE11" s="120">
        <v>1000009</v>
      </c>
      <c r="BF11" s="42" t="s">
        <v>205</v>
      </c>
      <c r="BG11" s="120"/>
      <c r="BJ11" s="41">
        <v>1000009</v>
      </c>
      <c r="BK11" s="41" t="s">
        <v>360</v>
      </c>
      <c r="BL11" s="41" t="s">
        <v>175</v>
      </c>
      <c r="BM11" s="41" t="s">
        <v>237</v>
      </c>
      <c r="BN11" s="41" t="s">
        <v>284</v>
      </c>
      <c r="BO11" s="42" t="s">
        <v>205</v>
      </c>
      <c r="ER11" s="108">
        <v>2</v>
      </c>
      <c r="ES11" s="108">
        <v>1000</v>
      </c>
      <c r="ET11" s="108" t="s">
        <v>496</v>
      </c>
      <c r="EU11" s="42" t="s">
        <v>3346</v>
      </c>
      <c r="EV11" s="42" t="s">
        <v>3347</v>
      </c>
      <c r="EX11" s="42" t="s">
        <v>3343</v>
      </c>
      <c r="EZ11" s="42" t="s">
        <v>3344</v>
      </c>
      <c r="FA11" s="42">
        <v>45238</v>
      </c>
      <c r="FB11" s="42" t="s">
        <v>3345</v>
      </c>
      <c r="FC11" s="42" t="s">
        <v>3348</v>
      </c>
      <c r="FE11" s="144"/>
      <c r="GC11" s="108">
        <v>23456</v>
      </c>
      <c r="GD11" s="43">
        <v>1000098</v>
      </c>
      <c r="GE11" s="107" t="s">
        <v>317</v>
      </c>
      <c r="GF11" s="42" t="s">
        <v>2790</v>
      </c>
      <c r="GN11" s="108">
        <v>21</v>
      </c>
      <c r="GO11" s="110" t="s">
        <v>3296</v>
      </c>
      <c r="GP11" s="42" t="s">
        <v>3270</v>
      </c>
      <c r="GQ11" s="42" t="s">
        <v>3270</v>
      </c>
      <c r="GS11" s="42" t="s">
        <v>3262</v>
      </c>
      <c r="GU11" s="42" t="s">
        <v>3271</v>
      </c>
      <c r="GV11" s="42" t="s">
        <v>3321</v>
      </c>
      <c r="HR11" s="113" t="s">
        <v>3428</v>
      </c>
      <c r="HS11" s="113" t="s">
        <v>3429</v>
      </c>
      <c r="HT11" s="113">
        <v>24</v>
      </c>
      <c r="HU11" s="42" t="s">
        <v>3430</v>
      </c>
    </row>
    <row r="12" spans="2:230" s="42" customFormat="1" ht="29" x14ac:dyDescent="0.35">
      <c r="B12" s="113" t="s">
        <v>2621</v>
      </c>
      <c r="C12" s="113">
        <v>52</v>
      </c>
      <c r="D12" s="55" t="s">
        <v>670</v>
      </c>
      <c r="G12" s="41" t="s">
        <v>149</v>
      </c>
      <c r="H12" s="41">
        <v>1119</v>
      </c>
      <c r="I12" s="42" t="str">
        <f t="shared" si="0"/>
        <v>AGR1119</v>
      </c>
      <c r="J12" s="42" t="s">
        <v>2677</v>
      </c>
      <c r="L12" s="43" t="s">
        <v>154</v>
      </c>
      <c r="M12" s="43">
        <v>6211</v>
      </c>
      <c r="N12" s="43">
        <v>1</v>
      </c>
      <c r="O12" s="44" t="str">
        <f t="shared" si="1"/>
        <v>H62111</v>
      </c>
      <c r="P12" s="49" t="s">
        <v>3258</v>
      </c>
      <c r="R12" s="112" t="s">
        <v>2623</v>
      </c>
      <c r="S12" s="149">
        <v>50</v>
      </c>
      <c r="AS12" s="108">
        <v>1</v>
      </c>
      <c r="AT12" s="111" t="s">
        <v>2747</v>
      </c>
      <c r="AU12" s="117">
        <v>2</v>
      </c>
      <c r="AV12" s="118" t="str">
        <f t="shared" ref="AV12:AV18" si="3">CONCATENATE(AT12,AU12)</f>
        <v>FH20022</v>
      </c>
      <c r="AW12" s="118" t="s">
        <v>496</v>
      </c>
      <c r="AX12" s="125" t="s">
        <v>680</v>
      </c>
      <c r="AY12" s="125" t="s">
        <v>273</v>
      </c>
      <c r="AZ12" s="125" t="s">
        <v>516</v>
      </c>
      <c r="BA12" s="119" t="s">
        <v>535</v>
      </c>
      <c r="BC12" s="108">
        <v>1</v>
      </c>
      <c r="BD12" s="111" t="s">
        <v>2746</v>
      </c>
      <c r="BE12" s="119">
        <v>1000010</v>
      </c>
      <c r="BF12" s="126" t="s">
        <v>206</v>
      </c>
      <c r="BG12" s="120"/>
      <c r="BJ12" s="41">
        <v>1000010</v>
      </c>
      <c r="BK12" s="41" t="s">
        <v>360</v>
      </c>
      <c r="BL12" s="41" t="s">
        <v>176</v>
      </c>
      <c r="BM12" s="41" t="s">
        <v>237</v>
      </c>
      <c r="BN12" s="41" t="s">
        <v>284</v>
      </c>
      <c r="BO12" s="42" t="s">
        <v>206</v>
      </c>
      <c r="GC12" s="108">
        <v>23456</v>
      </c>
      <c r="GD12" s="41">
        <v>1000065</v>
      </c>
      <c r="GE12" s="107" t="s">
        <v>317</v>
      </c>
      <c r="GF12" s="42" t="s">
        <v>241</v>
      </c>
      <c r="GN12" s="108">
        <v>21</v>
      </c>
      <c r="GO12" s="110" t="s">
        <v>3296</v>
      </c>
      <c r="GP12" s="42" t="s">
        <v>3274</v>
      </c>
      <c r="GQ12" s="42" t="s">
        <v>3265</v>
      </c>
      <c r="GR12" s="42" t="s">
        <v>3275</v>
      </c>
      <c r="GS12" s="42" t="s">
        <v>3262</v>
      </c>
      <c r="GT12" s="42" t="s">
        <v>3276</v>
      </c>
      <c r="GV12" s="42" t="s">
        <v>3321</v>
      </c>
      <c r="GW12" s="42" t="s">
        <v>3324</v>
      </c>
      <c r="HR12" s="113" t="s">
        <v>3431</v>
      </c>
      <c r="HS12" s="113" t="s">
        <v>3432</v>
      </c>
      <c r="HT12" s="113">
        <v>10</v>
      </c>
      <c r="HU12" s="42" t="s">
        <v>3433</v>
      </c>
    </row>
    <row r="13" spans="2:230" s="42" customFormat="1" ht="28" x14ac:dyDescent="0.35">
      <c r="B13" s="113" t="s">
        <v>2622</v>
      </c>
      <c r="C13" s="113">
        <v>53</v>
      </c>
      <c r="D13" s="55" t="s">
        <v>671</v>
      </c>
      <c r="G13" s="41" t="s">
        <v>149</v>
      </c>
      <c r="H13" s="41">
        <v>1121</v>
      </c>
      <c r="I13" s="42" t="str">
        <f t="shared" si="0"/>
        <v>AGR1121</v>
      </c>
      <c r="J13" s="42" t="s">
        <v>2678</v>
      </c>
      <c r="L13" s="43" t="s">
        <v>154</v>
      </c>
      <c r="M13" s="43">
        <v>6212</v>
      </c>
      <c r="N13" s="43">
        <v>1</v>
      </c>
      <c r="O13" s="44" t="str">
        <f t="shared" si="1"/>
        <v>H62121</v>
      </c>
      <c r="P13" s="49" t="s">
        <v>2945</v>
      </c>
      <c r="R13" s="112" t="s">
        <v>2619</v>
      </c>
      <c r="S13" s="148">
        <v>20</v>
      </c>
      <c r="AS13" s="108">
        <v>1</v>
      </c>
      <c r="AT13" s="111" t="s">
        <v>2747</v>
      </c>
      <c r="AU13" s="117">
        <v>3</v>
      </c>
      <c r="AV13" s="118" t="str">
        <f t="shared" si="3"/>
        <v>FH20023</v>
      </c>
      <c r="AW13" s="118" t="s">
        <v>496</v>
      </c>
      <c r="AX13" s="119" t="s">
        <v>680</v>
      </c>
      <c r="AY13" s="119" t="s">
        <v>274</v>
      </c>
      <c r="AZ13" s="119" t="s">
        <v>517</v>
      </c>
      <c r="BA13" s="120" t="s">
        <v>535</v>
      </c>
      <c r="BC13" s="108">
        <v>1</v>
      </c>
      <c r="BD13" s="111" t="s">
        <v>2746</v>
      </c>
      <c r="BE13" s="120">
        <v>1000011</v>
      </c>
      <c r="BF13" s="42" t="s">
        <v>207</v>
      </c>
      <c r="BG13" s="120"/>
      <c r="BJ13" s="41">
        <v>1000011</v>
      </c>
      <c r="BK13" s="41" t="s">
        <v>360</v>
      </c>
      <c r="BL13" s="41" t="s">
        <v>177</v>
      </c>
      <c r="BM13" s="41" t="s">
        <v>237</v>
      </c>
      <c r="BN13" s="41" t="s">
        <v>284</v>
      </c>
      <c r="BO13" s="42" t="s">
        <v>207</v>
      </c>
      <c r="GC13" s="108">
        <v>23456</v>
      </c>
      <c r="GE13" s="107" t="s">
        <v>317</v>
      </c>
      <c r="GF13" s="42" t="s">
        <v>324</v>
      </c>
      <c r="GN13" s="108">
        <v>21</v>
      </c>
      <c r="GO13" s="110" t="s">
        <v>3296</v>
      </c>
      <c r="GP13" s="42" t="s">
        <v>3277</v>
      </c>
      <c r="GQ13" s="42" t="s">
        <v>3277</v>
      </c>
      <c r="GR13" s="42" t="s">
        <v>3278</v>
      </c>
      <c r="GS13" s="42" t="s">
        <v>3262</v>
      </c>
      <c r="GT13" s="42" t="s">
        <v>3279</v>
      </c>
      <c r="GV13" s="42" t="s">
        <v>3277</v>
      </c>
      <c r="HR13" s="113" t="s">
        <v>3434</v>
      </c>
      <c r="HS13" s="113" t="s">
        <v>3435</v>
      </c>
      <c r="HT13" s="113">
        <v>32</v>
      </c>
      <c r="HU13" s="42" t="s">
        <v>3436</v>
      </c>
    </row>
    <row r="14" spans="2:230" s="42" customFormat="1" ht="29" x14ac:dyDescent="0.35">
      <c r="B14" s="113" t="s">
        <v>2627</v>
      </c>
      <c r="C14" s="113">
        <v>54</v>
      </c>
      <c r="D14" s="55" t="s">
        <v>672</v>
      </c>
      <c r="G14" s="41" t="s">
        <v>149</v>
      </c>
      <c r="H14" s="41">
        <v>1122</v>
      </c>
      <c r="I14" s="42" t="str">
        <f t="shared" si="0"/>
        <v>AGR1122</v>
      </c>
      <c r="J14" s="42" t="s">
        <v>2679</v>
      </c>
      <c r="L14" s="43" t="s">
        <v>154</v>
      </c>
      <c r="M14" s="43">
        <v>6231</v>
      </c>
      <c r="N14" s="43">
        <v>1</v>
      </c>
      <c r="O14" s="44" t="str">
        <f t="shared" si="1"/>
        <v>H62311</v>
      </c>
      <c r="P14" s="49" t="s">
        <v>2953</v>
      </c>
      <c r="R14" s="112" t="s">
        <v>2628</v>
      </c>
      <c r="S14" s="149">
        <v>130</v>
      </c>
      <c r="AS14" s="108">
        <v>1</v>
      </c>
      <c r="AT14" s="111" t="s">
        <v>2747</v>
      </c>
      <c r="AU14" s="117">
        <v>4</v>
      </c>
      <c r="AV14" s="118" t="str">
        <f t="shared" si="3"/>
        <v>FH20024</v>
      </c>
      <c r="AW14" s="118" t="s">
        <v>496</v>
      </c>
      <c r="AX14" s="125" t="s">
        <v>680</v>
      </c>
      <c r="AY14" s="125" t="s">
        <v>275</v>
      </c>
      <c r="AZ14" s="125" t="s">
        <v>518</v>
      </c>
      <c r="BA14" s="119" t="s">
        <v>535</v>
      </c>
      <c r="BC14" s="108">
        <v>1</v>
      </c>
      <c r="BD14" s="111" t="s">
        <v>2746</v>
      </c>
      <c r="BE14" s="119">
        <v>1000012</v>
      </c>
      <c r="BF14" s="126" t="s">
        <v>208</v>
      </c>
      <c r="BG14" s="120"/>
      <c r="BJ14" s="41">
        <v>1000012</v>
      </c>
      <c r="BK14" s="41" t="s">
        <v>360</v>
      </c>
      <c r="BL14" s="41" t="s">
        <v>178</v>
      </c>
      <c r="BM14" s="41" t="s">
        <v>237</v>
      </c>
      <c r="BN14" s="41" t="s">
        <v>284</v>
      </c>
      <c r="BO14" s="42" t="s">
        <v>208</v>
      </c>
      <c r="GE14" s="107"/>
      <c r="GN14" s="108">
        <v>21</v>
      </c>
      <c r="GO14" s="110" t="s">
        <v>3296</v>
      </c>
      <c r="GP14" s="42" t="s">
        <v>3280</v>
      </c>
      <c r="GQ14" s="42" t="s">
        <v>3265</v>
      </c>
      <c r="GS14" s="42" t="s">
        <v>3262</v>
      </c>
      <c r="GV14" s="42" t="s">
        <v>3321</v>
      </c>
      <c r="HR14" s="113" t="s">
        <v>3437</v>
      </c>
      <c r="HS14" s="113" t="s">
        <v>3438</v>
      </c>
      <c r="HT14" s="113">
        <v>16</v>
      </c>
      <c r="HU14" s="42" t="s">
        <v>3439</v>
      </c>
    </row>
    <row r="15" spans="2:230" s="42" customFormat="1" ht="28" x14ac:dyDescent="0.35">
      <c r="B15" s="113" t="s">
        <v>2628</v>
      </c>
      <c r="C15" s="113">
        <v>55</v>
      </c>
      <c r="D15" s="55" t="s">
        <v>673</v>
      </c>
      <c r="G15" s="41" t="s">
        <v>149</v>
      </c>
      <c r="H15" s="41">
        <v>1123</v>
      </c>
      <c r="I15" s="42" t="str">
        <f t="shared" si="0"/>
        <v>AGR1123</v>
      </c>
      <c r="J15" s="42" t="s">
        <v>2680</v>
      </c>
      <c r="L15" s="43" t="s">
        <v>154</v>
      </c>
      <c r="M15" s="43">
        <v>62131</v>
      </c>
      <c r="N15" s="43">
        <v>1</v>
      </c>
      <c r="O15" s="44" t="str">
        <f t="shared" si="1"/>
        <v>H621311</v>
      </c>
      <c r="P15" s="49" t="s">
        <v>2960</v>
      </c>
      <c r="R15" s="112" t="s">
        <v>161</v>
      </c>
      <c r="S15" s="149">
        <v>190</v>
      </c>
      <c r="AS15" s="108">
        <v>1</v>
      </c>
      <c r="AT15" s="111" t="s">
        <v>2747</v>
      </c>
      <c r="AU15" s="117">
        <v>5</v>
      </c>
      <c r="AV15" s="118" t="str">
        <f t="shared" si="3"/>
        <v>FH20025</v>
      </c>
      <c r="AW15" s="118" t="s">
        <v>496</v>
      </c>
      <c r="AX15" s="119" t="s">
        <v>680</v>
      </c>
      <c r="AY15" s="119" t="s">
        <v>276</v>
      </c>
      <c r="AZ15" s="119" t="s">
        <v>519</v>
      </c>
      <c r="BA15" s="120" t="s">
        <v>535</v>
      </c>
      <c r="BC15" s="108">
        <v>1</v>
      </c>
      <c r="BD15" s="111" t="s">
        <v>2746</v>
      </c>
      <c r="BE15" s="120">
        <v>1000013</v>
      </c>
      <c r="BF15" s="42" t="s">
        <v>209</v>
      </c>
      <c r="BG15" s="120"/>
      <c r="BJ15" s="41">
        <v>1000013</v>
      </c>
      <c r="BK15" s="41" t="s">
        <v>360</v>
      </c>
      <c r="BL15" s="41" t="s">
        <v>179</v>
      </c>
      <c r="BM15" s="41" t="s">
        <v>237</v>
      </c>
      <c r="BN15" s="41" t="s">
        <v>284</v>
      </c>
      <c r="BO15" s="42" t="s">
        <v>209</v>
      </c>
      <c r="GE15" s="107"/>
      <c r="GN15" s="108">
        <v>21</v>
      </c>
      <c r="GO15" s="110" t="s">
        <v>3296</v>
      </c>
      <c r="GP15" s="42" t="s">
        <v>3281</v>
      </c>
      <c r="GQ15" s="42" t="s">
        <v>3281</v>
      </c>
      <c r="GR15" s="42" t="s">
        <v>3282</v>
      </c>
      <c r="GS15" s="42" t="s">
        <v>3262</v>
      </c>
      <c r="GT15" s="42" t="s">
        <v>3283</v>
      </c>
      <c r="GV15" s="42" t="s">
        <v>3321</v>
      </c>
      <c r="GW15" s="42" t="s">
        <v>3325</v>
      </c>
      <c r="HR15" s="113" t="s">
        <v>3440</v>
      </c>
      <c r="HS15" s="113" t="s">
        <v>3441</v>
      </c>
      <c r="HT15" s="113">
        <v>40</v>
      </c>
      <c r="HU15" s="42" t="s">
        <v>3442</v>
      </c>
    </row>
    <row r="16" spans="2:230" s="42" customFormat="1" ht="42" x14ac:dyDescent="0.35">
      <c r="B16" s="113" t="s">
        <v>2629</v>
      </c>
      <c r="C16" s="113">
        <v>56</v>
      </c>
      <c r="D16" s="55" t="s">
        <v>674</v>
      </c>
      <c r="G16" s="41" t="s">
        <v>149</v>
      </c>
      <c r="H16" s="41">
        <v>1124</v>
      </c>
      <c r="I16" s="42" t="str">
        <f t="shared" si="0"/>
        <v>AGR1124</v>
      </c>
      <c r="J16" s="42" t="s">
        <v>2681</v>
      </c>
      <c r="L16" s="43" t="s">
        <v>2626</v>
      </c>
      <c r="M16" s="43">
        <v>512</v>
      </c>
      <c r="N16" s="43">
        <v>1</v>
      </c>
      <c r="O16" s="44" t="str">
        <f t="shared" si="1"/>
        <v>INF5121</v>
      </c>
      <c r="P16" s="49" t="s">
        <v>2741</v>
      </c>
      <c r="R16" s="112" t="s">
        <v>2627</v>
      </c>
      <c r="S16" s="148">
        <v>120</v>
      </c>
      <c r="AS16" s="108">
        <v>1</v>
      </c>
      <c r="AT16" s="111" t="s">
        <v>2747</v>
      </c>
      <c r="AU16" s="117">
        <v>6</v>
      </c>
      <c r="AV16" s="118" t="str">
        <f t="shared" si="3"/>
        <v>FH20026</v>
      </c>
      <c r="AW16" s="118" t="s">
        <v>496</v>
      </c>
      <c r="AX16" s="125" t="s">
        <v>680</v>
      </c>
      <c r="AY16" s="125" t="s">
        <v>277</v>
      </c>
      <c r="AZ16" s="125" t="s">
        <v>520</v>
      </c>
      <c r="BA16" s="119" t="s">
        <v>535</v>
      </c>
      <c r="BC16" s="108">
        <v>1</v>
      </c>
      <c r="BD16" s="111" t="s">
        <v>2746</v>
      </c>
      <c r="BE16" s="119">
        <v>1000014</v>
      </c>
      <c r="BF16" s="126" t="s">
        <v>210</v>
      </c>
      <c r="BG16" s="120"/>
      <c r="BJ16" s="41">
        <v>1000014</v>
      </c>
      <c r="BK16" s="41" t="s">
        <v>360</v>
      </c>
      <c r="BL16" s="41" t="s">
        <v>180</v>
      </c>
      <c r="BM16" s="41" t="s">
        <v>237</v>
      </c>
      <c r="BN16" s="41" t="s">
        <v>284</v>
      </c>
      <c r="BO16" s="42" t="s">
        <v>210</v>
      </c>
      <c r="GE16" s="107"/>
      <c r="GN16" s="108">
        <v>21</v>
      </c>
      <c r="GO16" s="110" t="s">
        <v>3296</v>
      </c>
      <c r="GP16" s="42" t="s">
        <v>3284</v>
      </c>
      <c r="GQ16" s="42" t="s">
        <v>3284</v>
      </c>
      <c r="GS16" s="42" t="s">
        <v>3262</v>
      </c>
      <c r="GV16" s="42" t="s">
        <v>3321</v>
      </c>
      <c r="HR16" s="113" t="s">
        <v>3443</v>
      </c>
      <c r="HS16" s="113" t="s">
        <v>3444</v>
      </c>
      <c r="HT16" s="113">
        <v>36</v>
      </c>
      <c r="HU16" s="42" t="s">
        <v>3445</v>
      </c>
    </row>
    <row r="17" spans="2:229" s="42" customFormat="1" x14ac:dyDescent="0.35">
      <c r="B17" s="113" t="s">
        <v>2630</v>
      </c>
      <c r="C17" s="113">
        <v>61</v>
      </c>
      <c r="D17" s="55" t="s">
        <v>675</v>
      </c>
      <c r="G17" s="41" t="s">
        <v>149</v>
      </c>
      <c r="H17" s="41">
        <v>1125</v>
      </c>
      <c r="I17" s="42" t="str">
        <f t="shared" si="0"/>
        <v>AGR1125</v>
      </c>
      <c r="J17" s="42" t="s">
        <v>2682</v>
      </c>
      <c r="L17" s="43" t="s">
        <v>2626</v>
      </c>
      <c r="M17" s="43">
        <v>5112</v>
      </c>
      <c r="N17" s="43">
        <v>1</v>
      </c>
      <c r="O17" s="44" t="str">
        <f t="shared" si="1"/>
        <v>INF51121</v>
      </c>
      <c r="P17" s="49" t="s">
        <v>1934</v>
      </c>
      <c r="R17" s="112" t="s">
        <v>158</v>
      </c>
      <c r="S17" s="148">
        <v>200</v>
      </c>
      <c r="AS17" s="108">
        <v>1</v>
      </c>
      <c r="AT17" s="111" t="s">
        <v>2747</v>
      </c>
      <c r="AU17" s="117">
        <v>7</v>
      </c>
      <c r="AV17" s="118" t="str">
        <f t="shared" si="3"/>
        <v>FH20027</v>
      </c>
      <c r="AW17" s="118" t="s">
        <v>496</v>
      </c>
      <c r="AX17" s="119" t="s">
        <v>680</v>
      </c>
      <c r="AY17" s="119" t="s">
        <v>522</v>
      </c>
      <c r="AZ17" s="119" t="s">
        <v>521</v>
      </c>
      <c r="BA17" s="120" t="s">
        <v>535</v>
      </c>
      <c r="BC17" s="108">
        <v>1</v>
      </c>
      <c r="BD17" s="111" t="s">
        <v>2746</v>
      </c>
      <c r="BE17" s="120">
        <v>1000015</v>
      </c>
      <c r="BF17" s="42" t="s">
        <v>211</v>
      </c>
      <c r="BG17" s="120"/>
      <c r="BJ17" s="41">
        <v>1000015</v>
      </c>
      <c r="BK17" s="41" t="s">
        <v>360</v>
      </c>
      <c r="BL17" s="41" t="s">
        <v>181</v>
      </c>
      <c r="BM17" s="41" t="s">
        <v>237</v>
      </c>
      <c r="BN17" s="41" t="s">
        <v>284</v>
      </c>
      <c r="BO17" s="42" t="s">
        <v>211</v>
      </c>
      <c r="GE17" s="107"/>
      <c r="GN17" s="108">
        <v>21</v>
      </c>
      <c r="GO17" s="110" t="s">
        <v>3296</v>
      </c>
      <c r="GP17" s="42" t="s">
        <v>3285</v>
      </c>
      <c r="GQ17" s="42" t="s">
        <v>3286</v>
      </c>
      <c r="GR17" s="42" t="s">
        <v>3282</v>
      </c>
      <c r="GS17" s="42" t="s">
        <v>3262</v>
      </c>
      <c r="GT17" s="42" t="s">
        <v>3283</v>
      </c>
      <c r="GV17" s="42" t="s">
        <v>3321</v>
      </c>
      <c r="GW17" s="42" t="s">
        <v>3325</v>
      </c>
      <c r="HR17" s="113" t="s">
        <v>3446</v>
      </c>
      <c r="HS17" s="113" t="s">
        <v>3447</v>
      </c>
      <c r="HT17" s="113">
        <v>533</v>
      </c>
      <c r="HU17" s="42" t="s">
        <v>3448</v>
      </c>
    </row>
    <row r="18" spans="2:229" s="42" customFormat="1" ht="29" x14ac:dyDescent="0.35">
      <c r="B18" s="113" t="s">
        <v>154</v>
      </c>
      <c r="C18" s="113">
        <v>62</v>
      </c>
      <c r="D18" s="55" t="s">
        <v>676</v>
      </c>
      <c r="G18" s="41" t="s">
        <v>149</v>
      </c>
      <c r="H18" s="41">
        <v>1129</v>
      </c>
      <c r="I18" s="42" t="str">
        <f t="shared" si="0"/>
        <v>AGR1129</v>
      </c>
      <c r="J18" s="42" t="s">
        <v>2683</v>
      </c>
      <c r="L18" s="43" t="s">
        <v>2626</v>
      </c>
      <c r="M18" s="43">
        <v>5152</v>
      </c>
      <c r="N18" s="43">
        <v>1</v>
      </c>
      <c r="O18" s="44" t="str">
        <f t="shared" si="1"/>
        <v>INF51521</v>
      </c>
      <c r="P18" s="49" t="s">
        <v>2739</v>
      </c>
      <c r="R18" s="112" t="s">
        <v>2622</v>
      </c>
      <c r="S18" s="149">
        <v>110</v>
      </c>
      <c r="AS18" s="108">
        <v>2</v>
      </c>
      <c r="AT18" s="111" t="s">
        <v>2746</v>
      </c>
      <c r="AU18" s="117">
        <v>1</v>
      </c>
      <c r="AV18" s="118" t="str">
        <f t="shared" si="3"/>
        <v>FH20011</v>
      </c>
      <c r="AW18" s="118" t="s">
        <v>496</v>
      </c>
      <c r="AX18" s="125" t="s">
        <v>680</v>
      </c>
      <c r="AY18" s="125" t="s">
        <v>274</v>
      </c>
      <c r="AZ18" s="125" t="s">
        <v>517</v>
      </c>
      <c r="BA18" s="119" t="s">
        <v>535</v>
      </c>
      <c r="BC18" s="108">
        <v>1</v>
      </c>
      <c r="BD18" s="111" t="s">
        <v>2746</v>
      </c>
      <c r="BE18" s="119">
        <v>1000016</v>
      </c>
      <c r="BF18" s="126" t="s">
        <v>212</v>
      </c>
      <c r="BG18" s="120"/>
      <c r="BJ18" s="41">
        <v>1000016</v>
      </c>
      <c r="BK18" s="41" t="s">
        <v>360</v>
      </c>
      <c r="BL18" s="41" t="s">
        <v>182</v>
      </c>
      <c r="BM18" s="41" t="s">
        <v>237</v>
      </c>
      <c r="BN18" s="41" t="s">
        <v>284</v>
      </c>
      <c r="BO18" s="42" t="s">
        <v>212</v>
      </c>
      <c r="GE18" s="107"/>
      <c r="GN18" s="108">
        <v>21</v>
      </c>
      <c r="GO18" s="110" t="s">
        <v>3296</v>
      </c>
      <c r="GP18" s="42" t="s">
        <v>3285</v>
      </c>
      <c r="GQ18" s="42" t="s">
        <v>3285</v>
      </c>
      <c r="GS18" s="42" t="s">
        <v>3262</v>
      </c>
      <c r="GV18" s="42" t="s">
        <v>3321</v>
      </c>
      <c r="HR18" s="113" t="s">
        <v>3449</v>
      </c>
      <c r="HS18" s="113" t="s">
        <v>3450</v>
      </c>
      <c r="HT18" s="113">
        <v>248</v>
      </c>
      <c r="HU18" s="42" t="s">
        <v>3451</v>
      </c>
    </row>
    <row r="19" spans="2:229" s="42" customFormat="1" ht="28" x14ac:dyDescent="0.35">
      <c r="B19" s="113" t="s">
        <v>2631</v>
      </c>
      <c r="C19" s="113">
        <v>71</v>
      </c>
      <c r="D19" s="55" t="s">
        <v>677</v>
      </c>
      <c r="G19" s="41" t="s">
        <v>149</v>
      </c>
      <c r="H19" s="41">
        <v>1131</v>
      </c>
      <c r="I19" s="42" t="str">
        <f t="shared" si="0"/>
        <v>AGR1131</v>
      </c>
      <c r="J19" s="42" t="s">
        <v>2684</v>
      </c>
      <c r="L19" s="43" t="s">
        <v>2626</v>
      </c>
      <c r="M19" s="43">
        <v>51211</v>
      </c>
      <c r="N19" s="43">
        <v>1</v>
      </c>
      <c r="O19" s="44" t="str">
        <f t="shared" si="1"/>
        <v>INF512111</v>
      </c>
      <c r="P19" s="49" t="s">
        <v>2743</v>
      </c>
      <c r="R19" s="112" t="s">
        <v>2625</v>
      </c>
      <c r="S19" s="149">
        <v>70</v>
      </c>
      <c r="AS19" s="108">
        <v>2</v>
      </c>
      <c r="AT19" s="111" t="s">
        <v>3397</v>
      </c>
      <c r="AU19" s="117">
        <v>1</v>
      </c>
      <c r="AV19" s="118" t="str">
        <f t="shared" ref="AV19:AV21" si="4">CONCATENATE(AT19,AU19)</f>
        <v>FH16011</v>
      </c>
      <c r="AW19" s="118" t="s">
        <v>496</v>
      </c>
      <c r="AX19" s="119" t="s">
        <v>676</v>
      </c>
      <c r="AY19" s="119" t="s">
        <v>3398</v>
      </c>
      <c r="AZ19" s="119" t="s">
        <v>3398</v>
      </c>
      <c r="BA19" s="120"/>
      <c r="BC19" s="108">
        <v>1</v>
      </c>
      <c r="BD19" s="111" t="s">
        <v>2746</v>
      </c>
      <c r="BE19" s="120">
        <v>1000017</v>
      </c>
      <c r="BF19" s="42" t="s">
        <v>213</v>
      </c>
      <c r="BG19" s="120"/>
      <c r="BJ19" s="41">
        <v>1000017</v>
      </c>
      <c r="BK19" s="41" t="s">
        <v>360</v>
      </c>
      <c r="BL19" s="41" t="s">
        <v>183</v>
      </c>
      <c r="BM19" s="41" t="s">
        <v>237</v>
      </c>
      <c r="BN19" s="41" t="s">
        <v>284</v>
      </c>
      <c r="BO19" s="42" t="s">
        <v>213</v>
      </c>
      <c r="GE19" s="107"/>
      <c r="GN19" s="108">
        <v>21</v>
      </c>
      <c r="GO19" s="110" t="s">
        <v>3296</v>
      </c>
      <c r="GP19" s="42" t="s">
        <v>3287</v>
      </c>
      <c r="GQ19" s="42" t="s">
        <v>3287</v>
      </c>
      <c r="GS19" s="42" t="s">
        <v>3262</v>
      </c>
      <c r="GV19" s="42" t="s">
        <v>3321</v>
      </c>
      <c r="HR19" s="113" t="s">
        <v>3452</v>
      </c>
      <c r="HS19" s="113" t="s">
        <v>3453</v>
      </c>
      <c r="HT19" s="113">
        <v>31</v>
      </c>
      <c r="HU19" s="42" t="s">
        <v>3454</v>
      </c>
    </row>
    <row r="20" spans="2:229" s="42" customFormat="1" ht="29" x14ac:dyDescent="0.35">
      <c r="B20" s="113" t="s">
        <v>2632</v>
      </c>
      <c r="C20" s="113">
        <v>72</v>
      </c>
      <c r="D20" s="55" t="s">
        <v>678</v>
      </c>
      <c r="G20" s="41" t="s">
        <v>149</v>
      </c>
      <c r="H20" s="41">
        <v>1132</v>
      </c>
      <c r="I20" s="42" t="str">
        <f t="shared" si="0"/>
        <v>AGR1132</v>
      </c>
      <c r="J20" s="42" t="s">
        <v>2685</v>
      </c>
      <c r="L20" s="43" t="s">
        <v>2626</v>
      </c>
      <c r="M20" s="43">
        <v>51223</v>
      </c>
      <c r="N20" s="43">
        <v>1</v>
      </c>
      <c r="O20" s="44" t="str">
        <f t="shared" si="1"/>
        <v>INF512231</v>
      </c>
      <c r="P20" s="49" t="s">
        <v>2742</v>
      </c>
      <c r="R20" s="112" t="s">
        <v>162</v>
      </c>
      <c r="S20" s="148">
        <v>80</v>
      </c>
      <c r="AS20" s="108">
        <v>3</v>
      </c>
      <c r="AT20" s="111" t="s">
        <v>4158</v>
      </c>
      <c r="AU20" s="117">
        <v>2</v>
      </c>
      <c r="AV20" s="107" t="str">
        <f t="shared" si="4"/>
        <v>FH16022</v>
      </c>
      <c r="AW20" s="118" t="s">
        <v>496</v>
      </c>
      <c r="AX20" s="125" t="s">
        <v>676</v>
      </c>
      <c r="AY20" s="125" t="s">
        <v>2798</v>
      </c>
      <c r="AZ20" s="125" t="s">
        <v>2798</v>
      </c>
      <c r="BC20" s="108">
        <v>1</v>
      </c>
      <c r="BD20" s="111" t="s">
        <v>2746</v>
      </c>
      <c r="BE20" s="119">
        <v>1000018</v>
      </c>
      <c r="BF20" s="126" t="s">
        <v>214</v>
      </c>
      <c r="BG20" s="120"/>
      <c r="BJ20" s="41">
        <v>1000018</v>
      </c>
      <c r="BK20" s="41" t="s">
        <v>360</v>
      </c>
      <c r="BL20" s="41" t="s">
        <v>184</v>
      </c>
      <c r="BM20" s="41" t="s">
        <v>237</v>
      </c>
      <c r="BN20" s="41" t="s">
        <v>284</v>
      </c>
      <c r="BO20" s="42" t="s">
        <v>214</v>
      </c>
      <c r="GE20" s="107"/>
      <c r="GN20" s="108">
        <v>21</v>
      </c>
      <c r="GO20" s="110" t="s">
        <v>3296</v>
      </c>
      <c r="GP20" s="42" t="s">
        <v>3265</v>
      </c>
      <c r="GQ20" s="42" t="s">
        <v>3265</v>
      </c>
      <c r="GR20" s="42" t="s">
        <v>3275</v>
      </c>
      <c r="GS20" s="42" t="s">
        <v>3262</v>
      </c>
      <c r="GT20" s="42" t="s">
        <v>3276</v>
      </c>
      <c r="GV20" s="42" t="s">
        <v>3321</v>
      </c>
      <c r="HR20" s="113" t="s">
        <v>3455</v>
      </c>
      <c r="HS20" s="113" t="s">
        <v>3456</v>
      </c>
      <c r="HT20" s="113">
        <v>70</v>
      </c>
      <c r="HU20" s="42" t="s">
        <v>3457</v>
      </c>
    </row>
    <row r="21" spans="2:229" s="42" customFormat="1" ht="28" x14ac:dyDescent="0.35">
      <c r="B21" s="113" t="s">
        <v>161</v>
      </c>
      <c r="C21" s="113">
        <v>81</v>
      </c>
      <c r="D21" s="55" t="s">
        <v>679</v>
      </c>
      <c r="G21" s="41" t="s">
        <v>149</v>
      </c>
      <c r="H21" s="41">
        <v>1133</v>
      </c>
      <c r="I21" s="42" t="str">
        <f t="shared" si="0"/>
        <v>AGR1133</v>
      </c>
      <c r="J21" s="42" t="s">
        <v>2686</v>
      </c>
      <c r="L21" s="43" t="s">
        <v>2623</v>
      </c>
      <c r="M21" s="43">
        <v>311</v>
      </c>
      <c r="N21" s="43">
        <v>1</v>
      </c>
      <c r="O21" s="44" t="str">
        <f t="shared" si="1"/>
        <v>MAN3111</v>
      </c>
      <c r="P21" s="49" t="s">
        <v>2735</v>
      </c>
      <c r="R21" s="112" t="s">
        <v>2620</v>
      </c>
      <c r="S21" s="149">
        <v>30</v>
      </c>
      <c r="AS21" s="108">
        <v>3</v>
      </c>
      <c r="AT21" s="111" t="s">
        <v>4157</v>
      </c>
      <c r="AU21" s="117">
        <v>1</v>
      </c>
      <c r="AV21" s="107" t="str">
        <f t="shared" si="4"/>
        <v>FH12011</v>
      </c>
      <c r="AW21" s="118" t="s">
        <v>496</v>
      </c>
      <c r="AX21" s="119" t="s">
        <v>672</v>
      </c>
      <c r="AY21" s="119"/>
      <c r="AZ21" s="119" t="s">
        <v>4142</v>
      </c>
      <c r="BC21" s="108">
        <v>1</v>
      </c>
      <c r="BD21" s="111" t="s">
        <v>2746</v>
      </c>
      <c r="BE21" s="120">
        <v>1000019</v>
      </c>
      <c r="BF21" s="42" t="s">
        <v>215</v>
      </c>
      <c r="BG21" s="120"/>
      <c r="BJ21" s="41">
        <v>1000019</v>
      </c>
      <c r="BK21" s="41" t="s">
        <v>360</v>
      </c>
      <c r="BL21" s="41" t="s">
        <v>185</v>
      </c>
      <c r="BM21" s="41" t="s">
        <v>237</v>
      </c>
      <c r="BN21" s="41" t="s">
        <v>284</v>
      </c>
      <c r="BO21" s="42" t="s">
        <v>215</v>
      </c>
      <c r="GE21" s="107"/>
      <c r="GN21" s="108">
        <v>21</v>
      </c>
      <c r="GO21" s="110" t="s">
        <v>3296</v>
      </c>
      <c r="GP21" s="42" t="s">
        <v>3288</v>
      </c>
      <c r="GQ21" s="42" t="s">
        <v>3289</v>
      </c>
      <c r="GR21" s="42" t="s">
        <v>3290</v>
      </c>
      <c r="GS21" s="42" t="s">
        <v>3262</v>
      </c>
      <c r="GT21" s="42" t="s">
        <v>3291</v>
      </c>
      <c r="GV21" s="42" t="s">
        <v>3289</v>
      </c>
      <c r="HR21" s="113" t="s">
        <v>3458</v>
      </c>
      <c r="HS21" s="113" t="s">
        <v>3459</v>
      </c>
      <c r="HT21" s="113">
        <v>52</v>
      </c>
      <c r="HU21" s="42" t="s">
        <v>3460</v>
      </c>
    </row>
    <row r="22" spans="2:229" s="42" customFormat="1" x14ac:dyDescent="0.35">
      <c r="B22" s="113" t="s">
        <v>158</v>
      </c>
      <c r="C22" s="113">
        <v>92</v>
      </c>
      <c r="D22" s="55" t="s">
        <v>680</v>
      </c>
      <c r="G22" s="41" t="s">
        <v>149</v>
      </c>
      <c r="H22" s="41">
        <v>1141</v>
      </c>
      <c r="I22" s="42" t="str">
        <f t="shared" si="0"/>
        <v>AGR1141</v>
      </c>
      <c r="J22" s="42" t="s">
        <v>2687</v>
      </c>
      <c r="L22" s="43" t="s">
        <v>2623</v>
      </c>
      <c r="M22" s="43">
        <v>315</v>
      </c>
      <c r="N22" s="43">
        <v>1</v>
      </c>
      <c r="O22" s="44" t="str">
        <f t="shared" si="1"/>
        <v>MAN3151</v>
      </c>
      <c r="P22" s="49" t="s">
        <v>3254</v>
      </c>
      <c r="R22" s="127" t="s">
        <v>2624</v>
      </c>
      <c r="S22" s="150">
        <v>60</v>
      </c>
      <c r="AS22" s="108">
        <v>3</v>
      </c>
      <c r="AT22" s="111"/>
      <c r="AU22" s="107"/>
      <c r="AV22" s="107"/>
      <c r="AW22" s="118" t="s">
        <v>496</v>
      </c>
      <c r="AX22" s="125"/>
      <c r="AY22" s="125"/>
      <c r="AZ22" s="125" t="s">
        <v>4143</v>
      </c>
      <c r="BC22" s="108">
        <v>1</v>
      </c>
      <c r="BD22" s="111" t="s">
        <v>2746</v>
      </c>
      <c r="BE22" s="119">
        <v>1000020</v>
      </c>
      <c r="BF22" s="126" t="s">
        <v>216</v>
      </c>
      <c r="BG22" s="120"/>
      <c r="BJ22" s="41">
        <v>1000020</v>
      </c>
      <c r="BK22" s="41" t="s">
        <v>360</v>
      </c>
      <c r="BL22" s="41" t="s">
        <v>186</v>
      </c>
      <c r="BM22" s="41" t="s">
        <v>237</v>
      </c>
      <c r="BN22" s="41" t="s">
        <v>284</v>
      </c>
      <c r="BO22" s="42" t="s">
        <v>216</v>
      </c>
      <c r="GE22" s="107"/>
      <c r="GN22" s="108">
        <v>21</v>
      </c>
      <c r="GO22" s="110" t="s">
        <v>3296</v>
      </c>
      <c r="GP22" s="42" t="s">
        <v>3292</v>
      </c>
      <c r="GQ22" s="42" t="s">
        <v>3292</v>
      </c>
      <c r="GR22" s="42" t="s">
        <v>3293</v>
      </c>
      <c r="GS22" s="42" t="s">
        <v>3262</v>
      </c>
      <c r="GT22" s="42" t="s">
        <v>3294</v>
      </c>
      <c r="GV22" s="42" t="s">
        <v>3321</v>
      </c>
      <c r="HR22" s="113" t="s">
        <v>3461</v>
      </c>
      <c r="HS22" s="113" t="s">
        <v>3462</v>
      </c>
      <c r="HT22" s="113">
        <v>50</v>
      </c>
      <c r="HU22" s="42" t="s">
        <v>3463</v>
      </c>
    </row>
    <row r="23" spans="2:229" s="42" customFormat="1" x14ac:dyDescent="0.35">
      <c r="G23" s="41" t="s">
        <v>149</v>
      </c>
      <c r="H23" s="41">
        <v>1142</v>
      </c>
      <c r="I23" s="42" t="str">
        <f t="shared" si="0"/>
        <v>AGR1142</v>
      </c>
      <c r="J23" s="42" t="s">
        <v>797</v>
      </c>
      <c r="L23" s="43" t="s">
        <v>2623</v>
      </c>
      <c r="M23" s="43">
        <v>3116</v>
      </c>
      <c r="N23" s="43">
        <v>1</v>
      </c>
      <c r="O23" s="44" t="str">
        <f t="shared" si="1"/>
        <v>MAN31161</v>
      </c>
      <c r="P23" s="49" t="s">
        <v>2737</v>
      </c>
      <c r="AS23" s="108">
        <v>3</v>
      </c>
      <c r="AT23" s="111"/>
      <c r="AU23" s="107"/>
      <c r="AV23" s="107"/>
      <c r="AW23" s="118" t="s">
        <v>496</v>
      </c>
      <c r="AX23" s="119"/>
      <c r="AY23" s="119"/>
      <c r="AZ23" s="119" t="s">
        <v>4144</v>
      </c>
      <c r="BC23" s="108">
        <v>1</v>
      </c>
      <c r="BD23" s="111" t="s">
        <v>2746</v>
      </c>
      <c r="BE23" s="120">
        <v>1000021</v>
      </c>
      <c r="BF23" s="42" t="s">
        <v>217</v>
      </c>
      <c r="BG23" s="120"/>
      <c r="BJ23" s="41">
        <v>1000021</v>
      </c>
      <c r="BK23" s="41" t="s">
        <v>360</v>
      </c>
      <c r="BL23" s="41" t="s">
        <v>187</v>
      </c>
      <c r="BM23" s="41" t="s">
        <v>237</v>
      </c>
      <c r="BN23" s="41" t="s">
        <v>284</v>
      </c>
      <c r="BO23" s="42" t="s">
        <v>217</v>
      </c>
      <c r="GE23" s="107"/>
      <c r="GN23" s="108">
        <v>21</v>
      </c>
      <c r="GO23" s="110" t="s">
        <v>3296</v>
      </c>
      <c r="GP23" s="42" t="s">
        <v>3292</v>
      </c>
      <c r="GQ23" s="42" t="s">
        <v>3295</v>
      </c>
      <c r="GS23" s="42" t="s">
        <v>3262</v>
      </c>
      <c r="GV23" s="42" t="s">
        <v>3321</v>
      </c>
      <c r="HR23" s="113" t="s">
        <v>3464</v>
      </c>
      <c r="HS23" s="113" t="s">
        <v>3465</v>
      </c>
      <c r="HT23" s="113">
        <v>56</v>
      </c>
      <c r="HU23" s="42" t="s">
        <v>3466</v>
      </c>
    </row>
    <row r="24" spans="2:229" s="42" customFormat="1" ht="29" x14ac:dyDescent="0.35">
      <c r="G24" s="41" t="s">
        <v>149</v>
      </c>
      <c r="H24" s="41">
        <v>1151</v>
      </c>
      <c r="I24" s="42" t="str">
        <f t="shared" si="0"/>
        <v>AGR1151</v>
      </c>
      <c r="J24" s="42" t="s">
        <v>2688</v>
      </c>
      <c r="L24" s="43" t="s">
        <v>2623</v>
      </c>
      <c r="M24" s="43">
        <v>3254</v>
      </c>
      <c r="N24" s="43">
        <v>1</v>
      </c>
      <c r="O24" s="44" t="str">
        <f t="shared" si="1"/>
        <v>MAN32541</v>
      </c>
      <c r="P24" s="49" t="s">
        <v>3025</v>
      </c>
      <c r="AS24" s="108">
        <v>3</v>
      </c>
      <c r="AT24" s="111"/>
      <c r="AU24" s="107"/>
      <c r="AV24" s="107"/>
      <c r="AW24" s="118" t="s">
        <v>496</v>
      </c>
      <c r="AX24" s="125"/>
      <c r="AY24" s="125"/>
      <c r="AZ24" s="125" t="s">
        <v>4146</v>
      </c>
      <c r="BC24" s="108">
        <v>1</v>
      </c>
      <c r="BD24" s="111" t="s">
        <v>2746</v>
      </c>
      <c r="BE24" s="119">
        <v>1000022</v>
      </c>
      <c r="BF24" s="126" t="s">
        <v>218</v>
      </c>
      <c r="BG24" s="120"/>
      <c r="BJ24" s="41">
        <v>1000022</v>
      </c>
      <c r="BK24" s="41" t="s">
        <v>360</v>
      </c>
      <c r="BL24" s="41" t="s">
        <v>188</v>
      </c>
      <c r="BM24" s="41" t="s">
        <v>237</v>
      </c>
      <c r="BN24" s="41" t="s">
        <v>284</v>
      </c>
      <c r="BO24" s="42" t="s">
        <v>218</v>
      </c>
      <c r="GE24" s="107"/>
      <c r="GN24" s="108">
        <v>21</v>
      </c>
      <c r="GO24" s="110" t="s">
        <v>3296</v>
      </c>
      <c r="GR24" s="42" t="s">
        <v>3299</v>
      </c>
      <c r="GS24" s="42" t="s">
        <v>3298</v>
      </c>
      <c r="GT24" s="42" t="s">
        <v>3300</v>
      </c>
      <c r="GV24" s="42" t="s">
        <v>3321</v>
      </c>
      <c r="GW24" s="42" t="s">
        <v>3315</v>
      </c>
      <c r="HR24" s="113" t="s">
        <v>3467</v>
      </c>
      <c r="HS24" s="113" t="s">
        <v>3468</v>
      </c>
      <c r="HT24" s="113">
        <v>854</v>
      </c>
      <c r="HU24" s="42" t="s">
        <v>3469</v>
      </c>
    </row>
    <row r="25" spans="2:229" s="42" customFormat="1" x14ac:dyDescent="0.35">
      <c r="G25" s="41" t="s">
        <v>149</v>
      </c>
      <c r="H25" s="41">
        <v>1152</v>
      </c>
      <c r="I25" s="42" t="str">
        <f t="shared" si="0"/>
        <v>AGR1152</v>
      </c>
      <c r="J25" s="42" t="s">
        <v>2689</v>
      </c>
      <c r="L25" s="43" t="s">
        <v>2623</v>
      </c>
      <c r="M25" s="43">
        <v>33422</v>
      </c>
      <c r="N25" s="43">
        <v>1</v>
      </c>
      <c r="O25" s="44" t="str">
        <f t="shared" si="1"/>
        <v>MAN334221</v>
      </c>
      <c r="P25" s="49" t="s">
        <v>2740</v>
      </c>
      <c r="AS25" s="108">
        <v>3</v>
      </c>
      <c r="AT25" s="111"/>
      <c r="AU25" s="107"/>
      <c r="AV25" s="107"/>
      <c r="AW25" s="118" t="s">
        <v>496</v>
      </c>
      <c r="AX25" s="119"/>
      <c r="AY25" s="119"/>
      <c r="AZ25" s="119" t="s">
        <v>4147</v>
      </c>
      <c r="BC25" s="108">
        <v>1</v>
      </c>
      <c r="BD25" s="111" t="s">
        <v>2746</v>
      </c>
      <c r="BE25" s="120">
        <v>1000023</v>
      </c>
      <c r="BF25" s="42" t="s">
        <v>219</v>
      </c>
      <c r="BG25" s="120"/>
      <c r="BJ25" s="41">
        <v>1000023</v>
      </c>
      <c r="BK25" s="41" t="s">
        <v>360</v>
      </c>
      <c r="BL25" s="41" t="s">
        <v>189</v>
      </c>
      <c r="BM25" s="41" t="s">
        <v>237</v>
      </c>
      <c r="BN25" s="41" t="s">
        <v>284</v>
      </c>
      <c r="BO25" s="42" t="s">
        <v>219</v>
      </c>
      <c r="GE25" s="107"/>
      <c r="GN25" s="108">
        <v>21</v>
      </c>
      <c r="GO25" s="110" t="s">
        <v>3296</v>
      </c>
      <c r="GR25" s="42" t="s">
        <v>3301</v>
      </c>
      <c r="GS25" s="42" t="s">
        <v>3298</v>
      </c>
      <c r="GT25" s="42" t="s">
        <v>3302</v>
      </c>
      <c r="GV25" s="42" t="s">
        <v>3289</v>
      </c>
      <c r="HR25" s="113" t="s">
        <v>3470</v>
      </c>
      <c r="HS25" s="113" t="s">
        <v>3471</v>
      </c>
      <c r="HT25" s="113">
        <v>100</v>
      </c>
      <c r="HU25" s="42" t="s">
        <v>3472</v>
      </c>
    </row>
    <row r="26" spans="2:229" s="42" customFormat="1" x14ac:dyDescent="0.35">
      <c r="G26" s="41" t="s">
        <v>149</v>
      </c>
      <c r="H26" s="41">
        <v>1153</v>
      </c>
      <c r="I26" s="42" t="str">
        <f t="shared" si="0"/>
        <v>AGR1153</v>
      </c>
      <c r="J26" s="42" t="s">
        <v>2690</v>
      </c>
      <c r="L26" s="43" t="s">
        <v>2623</v>
      </c>
      <c r="M26" s="43">
        <v>323111</v>
      </c>
      <c r="N26" s="43">
        <v>1</v>
      </c>
      <c r="O26" s="44" t="str">
        <f t="shared" si="1"/>
        <v>MAN3231111</v>
      </c>
      <c r="P26" s="49" t="s">
        <v>2738</v>
      </c>
      <c r="AS26" s="108">
        <v>3</v>
      </c>
      <c r="AT26" s="111"/>
      <c r="AU26" s="107"/>
      <c r="AV26" s="107"/>
      <c r="AW26" s="118" t="s">
        <v>496</v>
      </c>
      <c r="AX26" s="125"/>
      <c r="AY26" s="125"/>
      <c r="AZ26" s="125" t="s">
        <v>4148</v>
      </c>
      <c r="BC26" s="108">
        <v>1</v>
      </c>
      <c r="BD26" s="111" t="s">
        <v>2746</v>
      </c>
      <c r="BE26" s="119">
        <v>1000024</v>
      </c>
      <c r="BF26" s="126" t="s">
        <v>220</v>
      </c>
      <c r="BG26" s="120"/>
      <c r="BJ26" s="41">
        <v>1000024</v>
      </c>
      <c r="BK26" s="41" t="s">
        <v>360</v>
      </c>
      <c r="BL26" s="41" t="s">
        <v>190</v>
      </c>
      <c r="BM26" s="41" t="s">
        <v>237</v>
      </c>
      <c r="BN26" s="41" t="s">
        <v>284</v>
      </c>
      <c r="BO26" s="42" t="s">
        <v>220</v>
      </c>
      <c r="GE26" s="107"/>
      <c r="GN26" s="108">
        <v>21</v>
      </c>
      <c r="GO26" s="110" t="s">
        <v>3296</v>
      </c>
      <c r="GR26" s="42" t="s">
        <v>3303</v>
      </c>
      <c r="GS26" s="42" t="s">
        <v>3298</v>
      </c>
      <c r="GT26" s="42" t="s">
        <v>3304</v>
      </c>
      <c r="GV26" s="42" t="s">
        <v>3277</v>
      </c>
      <c r="HR26" s="113" t="s">
        <v>3473</v>
      </c>
      <c r="HS26" s="113" t="s">
        <v>3474</v>
      </c>
      <c r="HT26" s="113">
        <v>48</v>
      </c>
      <c r="HU26" s="42" t="s">
        <v>3475</v>
      </c>
    </row>
    <row r="27" spans="2:229" s="42" customFormat="1" x14ac:dyDescent="0.35">
      <c r="G27" s="41" t="s">
        <v>149</v>
      </c>
      <c r="H27" s="41">
        <v>11111</v>
      </c>
      <c r="I27" s="42" t="str">
        <f t="shared" si="0"/>
        <v>AGR11111</v>
      </c>
      <c r="J27" s="42" t="s">
        <v>686</v>
      </c>
      <c r="L27" s="43" t="s">
        <v>2623</v>
      </c>
      <c r="M27" s="43">
        <v>323117</v>
      </c>
      <c r="N27" s="43">
        <v>1</v>
      </c>
      <c r="O27" s="143" t="str">
        <f t="shared" si="1"/>
        <v>MAN3231171</v>
      </c>
      <c r="P27" s="49" t="s">
        <v>3259</v>
      </c>
      <c r="AS27" s="108">
        <v>3</v>
      </c>
      <c r="AT27" s="111"/>
      <c r="AU27" s="107"/>
      <c r="AV27" s="107"/>
      <c r="AW27" s="118" t="s">
        <v>496</v>
      </c>
      <c r="AX27" s="119"/>
      <c r="AY27" s="119"/>
      <c r="AZ27" s="119" t="s">
        <v>4151</v>
      </c>
      <c r="BC27" s="108">
        <v>1</v>
      </c>
      <c r="BD27" s="111" t="s">
        <v>2746</v>
      </c>
      <c r="BE27" s="120">
        <v>1000025</v>
      </c>
      <c r="BF27" s="42" t="s">
        <v>221</v>
      </c>
      <c r="BG27" s="120"/>
      <c r="BJ27" s="41">
        <v>1000025</v>
      </c>
      <c r="BK27" s="41" t="s">
        <v>360</v>
      </c>
      <c r="BL27" s="41" t="s">
        <v>191</v>
      </c>
      <c r="BM27" s="41" t="s">
        <v>237</v>
      </c>
      <c r="BN27" s="41" t="s">
        <v>284</v>
      </c>
      <c r="BO27" s="42" t="s">
        <v>221</v>
      </c>
      <c r="GE27" s="107"/>
      <c r="GN27" s="108">
        <v>21</v>
      </c>
      <c r="GO27" s="110" t="s">
        <v>3296</v>
      </c>
      <c r="GR27" s="42" t="s">
        <v>3305</v>
      </c>
      <c r="GS27" s="42" t="s">
        <v>3298</v>
      </c>
      <c r="GT27" s="42" t="s">
        <v>3306</v>
      </c>
      <c r="GV27" s="42" t="s">
        <v>3322</v>
      </c>
      <c r="GW27" s="42" t="s">
        <v>3316</v>
      </c>
      <c r="HR27" s="113" t="s">
        <v>3476</v>
      </c>
      <c r="HS27" s="113" t="s">
        <v>3477</v>
      </c>
      <c r="HT27" s="113">
        <v>108</v>
      </c>
      <c r="HU27" s="42" t="s">
        <v>3478</v>
      </c>
    </row>
    <row r="28" spans="2:229" s="42" customFormat="1" x14ac:dyDescent="0.35">
      <c r="G28" s="41" t="s">
        <v>149</v>
      </c>
      <c r="H28" s="41">
        <v>11112</v>
      </c>
      <c r="I28" s="42" t="str">
        <f t="shared" si="0"/>
        <v>AGR11112</v>
      </c>
      <c r="J28" s="42" t="s">
        <v>2691</v>
      </c>
      <c r="L28" s="43" t="s">
        <v>2623</v>
      </c>
      <c r="M28" s="43">
        <v>336111</v>
      </c>
      <c r="N28" s="43">
        <v>1</v>
      </c>
      <c r="O28" s="44" t="str">
        <f t="shared" si="1"/>
        <v>MAN3361111</v>
      </c>
      <c r="P28" s="49" t="s">
        <v>3256</v>
      </c>
      <c r="AU28" s="107"/>
      <c r="AV28" s="107"/>
      <c r="AW28" s="107"/>
      <c r="BC28" s="108">
        <v>1</v>
      </c>
      <c r="BD28" s="111" t="s">
        <v>2746</v>
      </c>
      <c r="BE28" s="119">
        <v>1000026</v>
      </c>
      <c r="BF28" s="126" t="s">
        <v>222</v>
      </c>
      <c r="BG28" s="120"/>
      <c r="BJ28" s="41">
        <v>1000026</v>
      </c>
      <c r="BK28" s="41" t="s">
        <v>360</v>
      </c>
      <c r="BL28" s="41" t="s">
        <v>192</v>
      </c>
      <c r="BM28" s="41" t="s">
        <v>237</v>
      </c>
      <c r="BN28" s="41" t="s">
        <v>284</v>
      </c>
      <c r="BO28" s="42" t="s">
        <v>222</v>
      </c>
      <c r="GE28" s="107"/>
      <c r="GN28" s="108">
        <v>21</v>
      </c>
      <c r="GO28" s="110" t="s">
        <v>3296</v>
      </c>
      <c r="GR28" s="42" t="s">
        <v>3307</v>
      </c>
      <c r="GS28" s="42" t="s">
        <v>3298</v>
      </c>
      <c r="GT28" s="42" t="s">
        <v>3308</v>
      </c>
      <c r="GV28" s="42" t="s">
        <v>3322</v>
      </c>
      <c r="GW28" s="42" t="s">
        <v>3317</v>
      </c>
      <c r="HR28" s="113" t="s">
        <v>3479</v>
      </c>
      <c r="HS28" s="113" t="s">
        <v>3480</v>
      </c>
      <c r="HT28" s="113">
        <v>204</v>
      </c>
      <c r="HU28" s="42" t="s">
        <v>3481</v>
      </c>
    </row>
    <row r="29" spans="2:229" s="42" customFormat="1" x14ac:dyDescent="0.35">
      <c r="G29" s="41" t="s">
        <v>149</v>
      </c>
      <c r="H29" s="41">
        <v>11113</v>
      </c>
      <c r="I29" s="42" t="str">
        <f t="shared" si="0"/>
        <v>AGR11113</v>
      </c>
      <c r="J29" s="42" t="s">
        <v>2718</v>
      </c>
      <c r="L29" s="43" t="s">
        <v>2619</v>
      </c>
      <c r="M29" s="43">
        <v>2121</v>
      </c>
      <c r="N29" s="43">
        <v>1</v>
      </c>
      <c r="O29" s="44" t="str">
        <f t="shared" si="1"/>
        <v>MIN21211</v>
      </c>
      <c r="P29" s="49" t="s">
        <v>2707</v>
      </c>
      <c r="AU29" s="107"/>
      <c r="AV29" s="107"/>
      <c r="AW29" s="107"/>
      <c r="BC29" s="108">
        <v>1</v>
      </c>
      <c r="BD29" s="111" t="s">
        <v>2746</v>
      </c>
      <c r="BE29" s="120">
        <v>1000027</v>
      </c>
      <c r="BF29" s="42" t="s">
        <v>223</v>
      </c>
      <c r="BG29" s="120"/>
      <c r="BJ29" s="41">
        <v>1000027</v>
      </c>
      <c r="BK29" s="41" t="s">
        <v>360</v>
      </c>
      <c r="BL29" s="41" t="s">
        <v>193</v>
      </c>
      <c r="BM29" s="41" t="s">
        <v>237</v>
      </c>
      <c r="BN29" s="41" t="s">
        <v>284</v>
      </c>
      <c r="BO29" s="42" t="s">
        <v>223</v>
      </c>
      <c r="GE29" s="107"/>
      <c r="GN29" s="108">
        <v>21</v>
      </c>
      <c r="GO29" s="110" t="s">
        <v>3296</v>
      </c>
      <c r="GR29" s="42" t="s">
        <v>3309</v>
      </c>
      <c r="GS29" s="42" t="s">
        <v>3298</v>
      </c>
      <c r="GT29" s="42" t="s">
        <v>3310</v>
      </c>
      <c r="GV29" s="42" t="s">
        <v>3322</v>
      </c>
      <c r="GW29" s="42" t="s">
        <v>3318</v>
      </c>
      <c r="HR29" s="113" t="s">
        <v>3482</v>
      </c>
      <c r="HS29" s="113" t="s">
        <v>3483</v>
      </c>
      <c r="HT29" s="113">
        <v>652</v>
      </c>
      <c r="HU29" s="42" t="s">
        <v>3484</v>
      </c>
    </row>
    <row r="30" spans="2:229" s="42" customFormat="1" ht="29" x14ac:dyDescent="0.35">
      <c r="G30" s="41" t="s">
        <v>149</v>
      </c>
      <c r="H30" s="41">
        <v>11114</v>
      </c>
      <c r="I30" s="42" t="str">
        <f t="shared" si="0"/>
        <v>AGR11114</v>
      </c>
      <c r="J30" s="42" t="s">
        <v>2702</v>
      </c>
      <c r="L30" s="43" t="s">
        <v>161</v>
      </c>
      <c r="M30" s="43">
        <v>81221</v>
      </c>
      <c r="N30" s="43">
        <v>1</v>
      </c>
      <c r="O30" s="44" t="str">
        <f t="shared" si="1"/>
        <v>OTH812211</v>
      </c>
      <c r="P30" s="49" t="s">
        <v>2546</v>
      </c>
      <c r="AU30" s="107"/>
      <c r="AV30" s="107"/>
      <c r="AW30" s="107"/>
      <c r="BC30" s="108">
        <v>1</v>
      </c>
      <c r="BD30" s="111" t="s">
        <v>2746</v>
      </c>
      <c r="BE30" s="119">
        <v>1000028</v>
      </c>
      <c r="BF30" s="126" t="s">
        <v>224</v>
      </c>
      <c r="BG30" s="120"/>
      <c r="BJ30" s="41">
        <v>1000028</v>
      </c>
      <c r="BK30" s="41" t="s">
        <v>360</v>
      </c>
      <c r="BL30" s="41" t="s">
        <v>194</v>
      </c>
      <c r="BM30" s="41" t="s">
        <v>237</v>
      </c>
      <c r="BN30" s="41" t="s">
        <v>284</v>
      </c>
      <c r="BO30" s="42" t="s">
        <v>224</v>
      </c>
      <c r="GE30" s="107"/>
      <c r="GN30" s="108">
        <v>21</v>
      </c>
      <c r="GO30" s="110" t="s">
        <v>3296</v>
      </c>
      <c r="GR30" s="42" t="s">
        <v>3311</v>
      </c>
      <c r="GS30" s="42" t="s">
        <v>3298</v>
      </c>
      <c r="GT30" s="42" t="s">
        <v>3312</v>
      </c>
      <c r="GV30" s="42" t="s">
        <v>3322</v>
      </c>
      <c r="GW30" s="42" t="s">
        <v>3319</v>
      </c>
      <c r="HR30" s="113" t="s">
        <v>3485</v>
      </c>
      <c r="HS30" s="113" t="s">
        <v>3486</v>
      </c>
      <c r="HT30" s="113">
        <v>60</v>
      </c>
      <c r="HU30" s="42" t="s">
        <v>3487</v>
      </c>
    </row>
    <row r="31" spans="2:229" s="42" customFormat="1" ht="29" x14ac:dyDescent="0.35">
      <c r="G31" s="41" t="s">
        <v>149</v>
      </c>
      <c r="H31" s="41">
        <v>11115</v>
      </c>
      <c r="I31" s="42" t="str">
        <f t="shared" si="0"/>
        <v>AGR11115</v>
      </c>
      <c r="J31" s="42" t="s">
        <v>2719</v>
      </c>
      <c r="L31" s="43" t="s">
        <v>161</v>
      </c>
      <c r="M31" s="43">
        <v>81393</v>
      </c>
      <c r="N31" s="43">
        <v>1</v>
      </c>
      <c r="O31" s="44" t="str">
        <f t="shared" si="1"/>
        <v>OTH813931</v>
      </c>
      <c r="P31" s="49" t="s">
        <v>3056</v>
      </c>
      <c r="AU31" s="107"/>
      <c r="AV31" s="107"/>
      <c r="AW31" s="107"/>
      <c r="BC31" s="108">
        <v>1</v>
      </c>
      <c r="BD31" s="111" t="s">
        <v>2746</v>
      </c>
      <c r="BE31" s="120">
        <v>1000029</v>
      </c>
      <c r="BF31" s="42" t="s">
        <v>225</v>
      </c>
      <c r="BG31" s="120"/>
      <c r="BJ31" s="41">
        <v>1000029</v>
      </c>
      <c r="BK31" s="41" t="s">
        <v>360</v>
      </c>
      <c r="BL31" s="41" t="s">
        <v>195</v>
      </c>
      <c r="BM31" s="41" t="s">
        <v>237</v>
      </c>
      <c r="BN31" s="41" t="s">
        <v>284</v>
      </c>
      <c r="BO31" s="42" t="s">
        <v>225</v>
      </c>
      <c r="GE31" s="107"/>
      <c r="GN31" s="108">
        <v>21</v>
      </c>
      <c r="GO31" s="110" t="s">
        <v>3296</v>
      </c>
      <c r="GR31" s="42" t="s">
        <v>3313</v>
      </c>
      <c r="GS31" s="42" t="s">
        <v>3298</v>
      </c>
      <c r="GT31" s="42" t="s">
        <v>3314</v>
      </c>
      <c r="GV31" s="42" t="s">
        <v>3322</v>
      </c>
      <c r="GW31" s="42" t="s">
        <v>3320</v>
      </c>
      <c r="HR31" s="113" t="s">
        <v>3488</v>
      </c>
      <c r="HS31" s="113" t="s">
        <v>3489</v>
      </c>
      <c r="HT31" s="113">
        <v>96</v>
      </c>
      <c r="HU31" s="42" t="s">
        <v>3490</v>
      </c>
    </row>
    <row r="32" spans="2:229" s="42" customFormat="1" ht="29" x14ac:dyDescent="0.35">
      <c r="G32" s="41" t="s">
        <v>149</v>
      </c>
      <c r="H32" s="41">
        <v>11116</v>
      </c>
      <c r="I32" s="42" t="str">
        <f t="shared" si="0"/>
        <v>AGR11116</v>
      </c>
      <c r="J32" s="42" t="s">
        <v>696</v>
      </c>
      <c r="L32" s="43" t="s">
        <v>2627</v>
      </c>
      <c r="M32" s="43">
        <v>5413</v>
      </c>
      <c r="N32" s="43">
        <v>1</v>
      </c>
      <c r="O32" s="44" t="str">
        <f t="shared" si="1"/>
        <v>PST54131</v>
      </c>
      <c r="P32" s="49" t="s">
        <v>2821</v>
      </c>
      <c r="AU32" s="107"/>
      <c r="AV32" s="107"/>
      <c r="AW32" s="107"/>
      <c r="BC32" s="108">
        <v>1</v>
      </c>
      <c r="BD32" s="111" t="s">
        <v>2746</v>
      </c>
      <c r="BE32" s="119">
        <v>1000030</v>
      </c>
      <c r="BF32" s="126" t="s">
        <v>226</v>
      </c>
      <c r="BG32" s="120"/>
      <c r="BJ32" s="41">
        <v>1000030</v>
      </c>
      <c r="BK32" s="41" t="s">
        <v>360</v>
      </c>
      <c r="BL32" s="41" t="s">
        <v>196</v>
      </c>
      <c r="BM32" s="41" t="s">
        <v>237</v>
      </c>
      <c r="BN32" s="41" t="s">
        <v>284</v>
      </c>
      <c r="BO32" s="42" t="s">
        <v>226</v>
      </c>
      <c r="GE32" s="107"/>
      <c r="HR32" s="113" t="s">
        <v>3491</v>
      </c>
      <c r="HS32" s="113" t="s">
        <v>3492</v>
      </c>
      <c r="HT32" s="113">
        <v>68</v>
      </c>
      <c r="HU32" s="42" t="s">
        <v>3493</v>
      </c>
    </row>
    <row r="33" spans="7:229" s="42" customFormat="1" ht="29" x14ac:dyDescent="0.35">
      <c r="G33" s="41" t="s">
        <v>149</v>
      </c>
      <c r="H33" s="41">
        <v>11119</v>
      </c>
      <c r="I33" s="42" t="str">
        <f t="shared" si="0"/>
        <v>AGR11119</v>
      </c>
      <c r="J33" s="42" t="s">
        <v>2720</v>
      </c>
      <c r="L33" s="43" t="s">
        <v>2627</v>
      </c>
      <c r="M33" s="43">
        <v>5418</v>
      </c>
      <c r="N33" s="43">
        <v>1</v>
      </c>
      <c r="O33" s="44" t="str">
        <f t="shared" si="1"/>
        <v>PST54181</v>
      </c>
      <c r="P33" s="49" t="s">
        <v>2893</v>
      </c>
      <c r="AU33" s="107"/>
      <c r="AV33" s="107"/>
      <c r="AW33" s="107"/>
      <c r="BC33" s="108">
        <v>2</v>
      </c>
      <c r="BD33" s="111" t="s">
        <v>2747</v>
      </c>
      <c r="BE33" s="120">
        <v>1000001</v>
      </c>
      <c r="BF33" s="42" t="s">
        <v>197</v>
      </c>
      <c r="BG33" s="120"/>
      <c r="BJ33" s="41">
        <v>1000031</v>
      </c>
      <c r="BK33" s="41" t="s">
        <v>360</v>
      </c>
      <c r="BL33" s="41" t="s">
        <v>286</v>
      </c>
      <c r="BM33" s="41" t="s">
        <v>237</v>
      </c>
      <c r="BN33" s="41" t="s">
        <v>317</v>
      </c>
      <c r="BO33" s="42" t="s">
        <v>239</v>
      </c>
      <c r="GE33" s="107"/>
      <c r="HR33" s="113" t="s">
        <v>3494</v>
      </c>
      <c r="HS33" s="113" t="s">
        <v>3495</v>
      </c>
      <c r="HT33" s="113">
        <v>76</v>
      </c>
      <c r="HU33" s="42" t="s">
        <v>3496</v>
      </c>
    </row>
    <row r="34" spans="7:229" s="42" customFormat="1" x14ac:dyDescent="0.35">
      <c r="G34" s="41" t="s">
        <v>149</v>
      </c>
      <c r="H34" s="41">
        <v>11121</v>
      </c>
      <c r="I34" s="42" t="str">
        <f t="shared" si="0"/>
        <v>AGR11121</v>
      </c>
      <c r="J34" s="42" t="s">
        <v>2674</v>
      </c>
      <c r="L34" s="43" t="s">
        <v>2625</v>
      </c>
      <c r="M34" s="43">
        <v>4411</v>
      </c>
      <c r="N34" s="43"/>
      <c r="O34" s="44" t="str">
        <f t="shared" si="1"/>
        <v>RET4411</v>
      </c>
      <c r="P34" s="49" t="s">
        <v>3257</v>
      </c>
      <c r="AU34" s="107"/>
      <c r="AV34" s="107"/>
      <c r="AW34" s="107"/>
      <c r="BC34" s="108">
        <v>2</v>
      </c>
      <c r="BD34" s="111" t="s">
        <v>2747</v>
      </c>
      <c r="BE34" s="119">
        <v>1000002</v>
      </c>
      <c r="BF34" s="126" t="s">
        <v>198</v>
      </c>
      <c r="BG34" s="120"/>
      <c r="BJ34" s="41">
        <v>1000032</v>
      </c>
      <c r="BK34" s="41" t="s">
        <v>360</v>
      </c>
      <c r="BL34" s="41" t="s">
        <v>287</v>
      </c>
      <c r="BM34" s="41" t="s">
        <v>237</v>
      </c>
      <c r="BN34" s="41" t="s">
        <v>317</v>
      </c>
      <c r="BO34" s="42" t="s">
        <v>318</v>
      </c>
      <c r="GE34" s="107"/>
      <c r="HR34" s="113" t="s">
        <v>3497</v>
      </c>
      <c r="HS34" s="113" t="s">
        <v>3498</v>
      </c>
      <c r="HT34" s="113">
        <v>44</v>
      </c>
      <c r="HU34" s="42" t="s">
        <v>3499</v>
      </c>
    </row>
    <row r="35" spans="7:229" s="42" customFormat="1" x14ac:dyDescent="0.35">
      <c r="G35" s="41" t="s">
        <v>149</v>
      </c>
      <c r="H35" s="41">
        <v>11131</v>
      </c>
      <c r="I35" s="42" t="str">
        <f t="shared" si="0"/>
        <v>AGR11131</v>
      </c>
      <c r="J35" s="42" t="s">
        <v>706</v>
      </c>
      <c r="L35" s="43" t="s">
        <v>2625</v>
      </c>
      <c r="M35" s="43">
        <v>4452</v>
      </c>
      <c r="N35" s="43">
        <v>1</v>
      </c>
      <c r="O35" s="44" t="str">
        <f t="shared" si="1"/>
        <v>RET44521</v>
      </c>
      <c r="P35" s="49" t="s">
        <v>2736</v>
      </c>
      <c r="AU35" s="107"/>
      <c r="AV35" s="107"/>
      <c r="AW35" s="107"/>
      <c r="BC35" s="108">
        <v>2</v>
      </c>
      <c r="BD35" s="111" t="s">
        <v>2747</v>
      </c>
      <c r="BE35" s="120">
        <v>1000003</v>
      </c>
      <c r="BF35" s="42" t="s">
        <v>199</v>
      </c>
      <c r="BG35" s="120"/>
      <c r="BJ35" s="41">
        <v>1000033</v>
      </c>
      <c r="BK35" s="41" t="s">
        <v>360</v>
      </c>
      <c r="BL35" s="41" t="s">
        <v>288</v>
      </c>
      <c r="BM35" s="41" t="s">
        <v>237</v>
      </c>
      <c r="BN35" s="41" t="s">
        <v>317</v>
      </c>
      <c r="BO35" s="42" t="s">
        <v>319</v>
      </c>
      <c r="GE35" s="107"/>
      <c r="HR35" s="113" t="s">
        <v>3500</v>
      </c>
      <c r="HS35" s="113" t="s">
        <v>3501</v>
      </c>
      <c r="HT35" s="113">
        <v>64</v>
      </c>
      <c r="HU35" s="42" t="s">
        <v>3502</v>
      </c>
    </row>
    <row r="36" spans="7:229" s="42" customFormat="1" x14ac:dyDescent="0.35">
      <c r="G36" s="41" t="s">
        <v>149</v>
      </c>
      <c r="H36" s="41">
        <v>11132</v>
      </c>
      <c r="I36" s="42" t="str">
        <f t="shared" si="0"/>
        <v>AGR11132</v>
      </c>
      <c r="J36" s="42" t="s">
        <v>2692</v>
      </c>
      <c r="L36" s="43" t="s">
        <v>162</v>
      </c>
      <c r="M36" s="43">
        <v>481</v>
      </c>
      <c r="N36" s="43">
        <v>1</v>
      </c>
      <c r="O36" s="44" t="str">
        <f t="shared" si="1"/>
        <v>TRN4811</v>
      </c>
      <c r="P36" s="49" t="s">
        <v>3255</v>
      </c>
      <c r="AU36" s="107"/>
      <c r="AV36" s="107"/>
      <c r="AW36" s="107"/>
      <c r="BC36" s="108">
        <v>2</v>
      </c>
      <c r="BD36" s="111" t="s">
        <v>2747</v>
      </c>
      <c r="BE36" s="119">
        <v>1000004</v>
      </c>
      <c r="BF36" s="126" t="s">
        <v>200</v>
      </c>
      <c r="BJ36" s="41">
        <v>1000034</v>
      </c>
      <c r="BK36" s="41" t="s">
        <v>360</v>
      </c>
      <c r="BL36" s="41" t="s">
        <v>289</v>
      </c>
      <c r="BM36" s="41" t="s">
        <v>237</v>
      </c>
      <c r="BN36" s="41" t="s">
        <v>317</v>
      </c>
      <c r="BO36" s="42" t="s">
        <v>240</v>
      </c>
      <c r="GE36" s="107"/>
      <c r="HR36" s="113" t="s">
        <v>3503</v>
      </c>
      <c r="HS36" s="113" t="s">
        <v>3504</v>
      </c>
      <c r="HT36" s="113">
        <v>74</v>
      </c>
      <c r="HU36" s="42" t="s">
        <v>3505</v>
      </c>
    </row>
    <row r="37" spans="7:229" s="42" customFormat="1" ht="58" x14ac:dyDescent="0.35">
      <c r="G37" s="41" t="s">
        <v>149</v>
      </c>
      <c r="H37" s="41">
        <v>11133</v>
      </c>
      <c r="I37" s="42" t="str">
        <f t="shared" si="0"/>
        <v>AGR11133</v>
      </c>
      <c r="J37" s="42" t="s">
        <v>2721</v>
      </c>
      <c r="L37" s="43" t="s">
        <v>2624</v>
      </c>
      <c r="M37" s="43">
        <v>42345</v>
      </c>
      <c r="N37" s="43">
        <v>1</v>
      </c>
      <c r="O37" s="44" t="str">
        <f t="shared" si="1"/>
        <v>WHL423451</v>
      </c>
      <c r="P37" s="49" t="s">
        <v>3024</v>
      </c>
      <c r="AU37" s="107"/>
      <c r="AV37" s="107"/>
      <c r="AW37" s="107"/>
      <c r="BC37" s="108">
        <v>2</v>
      </c>
      <c r="BD37" s="111" t="s">
        <v>2747</v>
      </c>
      <c r="BE37" s="120">
        <v>1000005</v>
      </c>
      <c r="BF37" s="42" t="s">
        <v>201</v>
      </c>
      <c r="BJ37" s="41">
        <v>1000035</v>
      </c>
      <c r="BK37" s="41" t="s">
        <v>360</v>
      </c>
      <c r="BL37" s="41" t="s">
        <v>290</v>
      </c>
      <c r="BM37" s="41" t="s">
        <v>237</v>
      </c>
      <c r="BN37" s="41" t="s">
        <v>317</v>
      </c>
      <c r="BO37" s="42" t="s">
        <v>320</v>
      </c>
      <c r="GE37" s="107"/>
      <c r="HR37" s="113" t="s">
        <v>3506</v>
      </c>
      <c r="HS37" s="113" t="s">
        <v>3507</v>
      </c>
      <c r="HT37" s="113">
        <v>72</v>
      </c>
      <c r="HU37" s="42" t="s">
        <v>3508</v>
      </c>
    </row>
    <row r="38" spans="7:229" s="42" customFormat="1" x14ac:dyDescent="0.35">
      <c r="G38" s="41" t="s">
        <v>149</v>
      </c>
      <c r="H38" s="41">
        <v>11141</v>
      </c>
      <c r="I38" s="42" t="str">
        <f t="shared" si="0"/>
        <v>AGR11141</v>
      </c>
      <c r="J38" s="42" t="s">
        <v>2722</v>
      </c>
      <c r="L38" s="43"/>
      <c r="M38" s="43"/>
      <c r="N38" s="43"/>
      <c r="O38" s="44"/>
      <c r="P38" s="49"/>
      <c r="AU38" s="107"/>
      <c r="AV38" s="107"/>
      <c r="AW38" s="107"/>
      <c r="BC38" s="108">
        <v>2</v>
      </c>
      <c r="BD38" s="111" t="s">
        <v>2747</v>
      </c>
      <c r="BE38" s="119">
        <v>1000006</v>
      </c>
      <c r="BF38" s="126" t="s">
        <v>202</v>
      </c>
      <c r="BJ38" s="41">
        <v>1000036</v>
      </c>
      <c r="BK38" s="41" t="s">
        <v>360</v>
      </c>
      <c r="BL38" s="41" t="s">
        <v>291</v>
      </c>
      <c r="BM38" s="41" t="s">
        <v>237</v>
      </c>
      <c r="BN38" s="41" t="s">
        <v>317</v>
      </c>
      <c r="BO38" s="42" t="s">
        <v>321</v>
      </c>
      <c r="GE38" s="107"/>
      <c r="HR38" s="113" t="s">
        <v>3509</v>
      </c>
      <c r="HS38" s="113" t="s">
        <v>3510</v>
      </c>
      <c r="HT38" s="113">
        <v>112</v>
      </c>
      <c r="HU38" s="42" t="s">
        <v>3511</v>
      </c>
    </row>
    <row r="39" spans="7:229" s="42" customFormat="1" x14ac:dyDescent="0.35">
      <c r="G39" s="41" t="s">
        <v>149</v>
      </c>
      <c r="H39" s="41">
        <v>11142</v>
      </c>
      <c r="I39" s="42" t="str">
        <f t="shared" si="0"/>
        <v>AGR11142</v>
      </c>
      <c r="J39" s="42" t="s">
        <v>2723</v>
      </c>
      <c r="L39" s="43"/>
      <c r="M39" s="43"/>
      <c r="N39" s="43"/>
      <c r="O39" s="44" t="str">
        <f t="shared" ref="O39:O54" si="5">CONCATENATE(L39,M39,N39)</f>
        <v/>
      </c>
      <c r="P39" s="49"/>
      <c r="AU39" s="107"/>
      <c r="AV39" s="107"/>
      <c r="AW39" s="107"/>
      <c r="BC39" s="108">
        <v>2</v>
      </c>
      <c r="BD39" s="111" t="s">
        <v>2747</v>
      </c>
      <c r="BE39" s="120">
        <v>1000007</v>
      </c>
      <c r="BF39" s="42" t="s">
        <v>203</v>
      </c>
      <c r="BJ39" s="41">
        <v>1000037</v>
      </c>
      <c r="BK39" s="41" t="s">
        <v>360</v>
      </c>
      <c r="BL39" s="41" t="s">
        <v>292</v>
      </c>
      <c r="BM39" s="41" t="s">
        <v>237</v>
      </c>
      <c r="BN39" s="41" t="s">
        <v>317</v>
      </c>
      <c r="BO39" s="42" t="s">
        <v>322</v>
      </c>
      <c r="GE39" s="107"/>
      <c r="HR39" s="113" t="s">
        <v>3512</v>
      </c>
      <c r="HS39" s="113" t="s">
        <v>3513</v>
      </c>
      <c r="HT39" s="113">
        <v>84</v>
      </c>
      <c r="HU39" s="42" t="s">
        <v>3514</v>
      </c>
    </row>
    <row r="40" spans="7:229" s="42" customFormat="1" x14ac:dyDescent="0.35">
      <c r="G40" s="41" t="s">
        <v>149</v>
      </c>
      <c r="H40" s="41">
        <v>11191</v>
      </c>
      <c r="I40" s="42" t="str">
        <f t="shared" si="0"/>
        <v>AGR11191</v>
      </c>
      <c r="J40" s="42" t="s">
        <v>726</v>
      </c>
      <c r="L40" s="43"/>
      <c r="M40" s="43"/>
      <c r="N40" s="43"/>
      <c r="O40" s="44" t="str">
        <f t="shared" si="5"/>
        <v/>
      </c>
      <c r="P40" s="49"/>
      <c r="AU40" s="107"/>
      <c r="AV40" s="107"/>
      <c r="AW40" s="107"/>
      <c r="BC40" s="108">
        <v>2</v>
      </c>
      <c r="BD40" s="111" t="s">
        <v>2747</v>
      </c>
      <c r="BE40" s="119">
        <v>1000008</v>
      </c>
      <c r="BF40" s="126" t="s">
        <v>204</v>
      </c>
      <c r="BJ40" s="41">
        <v>1000038</v>
      </c>
      <c r="BK40" s="41" t="s">
        <v>360</v>
      </c>
      <c r="BL40" s="41" t="s">
        <v>293</v>
      </c>
      <c r="BM40" s="41" t="s">
        <v>237</v>
      </c>
      <c r="BN40" s="41" t="s">
        <v>317</v>
      </c>
      <c r="BO40" s="42" t="s">
        <v>323</v>
      </c>
      <c r="GE40" s="107"/>
      <c r="HR40" s="113" t="s">
        <v>3515</v>
      </c>
      <c r="HS40" s="113" t="s">
        <v>3516</v>
      </c>
      <c r="HT40" s="113">
        <v>124</v>
      </c>
      <c r="HU40" s="42" t="s">
        <v>3517</v>
      </c>
    </row>
    <row r="41" spans="7:229" s="42" customFormat="1" x14ac:dyDescent="0.35">
      <c r="G41" s="41" t="s">
        <v>149</v>
      </c>
      <c r="H41" s="41">
        <v>11192</v>
      </c>
      <c r="I41" s="42" t="str">
        <f t="shared" si="0"/>
        <v>AGR11192</v>
      </c>
      <c r="J41" s="42" t="s">
        <v>728</v>
      </c>
      <c r="L41" s="43"/>
      <c r="M41" s="43"/>
      <c r="N41" s="43"/>
      <c r="O41" s="44" t="str">
        <f t="shared" si="5"/>
        <v/>
      </c>
      <c r="P41" s="49"/>
      <c r="AU41" s="107"/>
      <c r="AV41" s="107"/>
      <c r="AW41" s="107"/>
      <c r="BC41" s="108">
        <v>2</v>
      </c>
      <c r="BD41" s="111" t="s">
        <v>2747</v>
      </c>
      <c r="BE41" s="120">
        <v>1000009</v>
      </c>
      <c r="BF41" s="42" t="s">
        <v>205</v>
      </c>
      <c r="BJ41" s="41">
        <v>1000039</v>
      </c>
      <c r="BK41" s="41" t="s">
        <v>360</v>
      </c>
      <c r="BL41" s="41" t="s">
        <v>294</v>
      </c>
      <c r="BM41" s="41" t="s">
        <v>237</v>
      </c>
      <c r="BN41" s="41" t="s">
        <v>317</v>
      </c>
      <c r="BO41" s="42" t="s">
        <v>324</v>
      </c>
      <c r="GE41" s="107"/>
      <c r="HR41" s="113" t="s">
        <v>3518</v>
      </c>
      <c r="HS41" s="113" t="s">
        <v>3519</v>
      </c>
      <c r="HT41" s="113">
        <v>166</v>
      </c>
      <c r="HU41" s="42" t="s">
        <v>3520</v>
      </c>
    </row>
    <row r="42" spans="7:229" s="42" customFormat="1" x14ac:dyDescent="0.35">
      <c r="G42" s="41" t="s">
        <v>149</v>
      </c>
      <c r="H42" s="41">
        <v>11193</v>
      </c>
      <c r="I42" s="42" t="str">
        <f t="shared" si="0"/>
        <v>AGR11193</v>
      </c>
      <c r="J42" s="42" t="s">
        <v>730</v>
      </c>
      <c r="L42" s="43"/>
      <c r="M42" s="43"/>
      <c r="N42" s="43"/>
      <c r="O42" s="44" t="str">
        <f t="shared" si="5"/>
        <v/>
      </c>
      <c r="P42" s="49"/>
      <c r="AU42" s="107"/>
      <c r="AV42" s="107"/>
      <c r="AW42" s="107"/>
      <c r="BC42" s="108">
        <v>2</v>
      </c>
      <c r="BD42" s="111" t="s">
        <v>2747</v>
      </c>
      <c r="BE42" s="119">
        <v>1000010</v>
      </c>
      <c r="BF42" s="126" t="s">
        <v>206</v>
      </c>
      <c r="BJ42" s="41">
        <v>1000040</v>
      </c>
      <c r="BK42" s="41" t="s">
        <v>360</v>
      </c>
      <c r="BL42" s="41" t="s">
        <v>295</v>
      </c>
      <c r="BM42" s="41" t="s">
        <v>237</v>
      </c>
      <c r="BN42" s="41" t="s">
        <v>317</v>
      </c>
      <c r="BO42" s="42" t="s">
        <v>545</v>
      </c>
      <c r="GE42" s="107"/>
      <c r="HR42" s="113" t="s">
        <v>3521</v>
      </c>
      <c r="HS42" s="113" t="s">
        <v>3522</v>
      </c>
      <c r="HT42" s="113">
        <v>180</v>
      </c>
      <c r="HU42" s="42" t="s">
        <v>3523</v>
      </c>
    </row>
    <row r="43" spans="7:229" s="42" customFormat="1" x14ac:dyDescent="0.35">
      <c r="G43" s="41" t="s">
        <v>149</v>
      </c>
      <c r="H43" s="41">
        <v>11194</v>
      </c>
      <c r="I43" s="42" t="str">
        <f t="shared" si="0"/>
        <v>AGR11194</v>
      </c>
      <c r="J43" s="42" t="s">
        <v>2693</v>
      </c>
      <c r="L43" s="43"/>
      <c r="M43" s="43"/>
      <c r="N43" s="43"/>
      <c r="O43" s="44" t="str">
        <f t="shared" si="5"/>
        <v/>
      </c>
      <c r="P43" s="49"/>
      <c r="AU43" s="107"/>
      <c r="AV43" s="107"/>
      <c r="AW43" s="107"/>
      <c r="BC43" s="108">
        <v>2</v>
      </c>
      <c r="BD43" s="111" t="s">
        <v>2747</v>
      </c>
      <c r="BE43" s="120">
        <v>1000011</v>
      </c>
      <c r="BF43" s="42" t="s">
        <v>207</v>
      </c>
      <c r="BJ43" s="41">
        <v>1000041</v>
      </c>
      <c r="BK43" s="41" t="s">
        <v>360</v>
      </c>
      <c r="BL43" s="41" t="s">
        <v>296</v>
      </c>
      <c r="BM43" s="41" t="s">
        <v>237</v>
      </c>
      <c r="BN43" s="41" t="s">
        <v>317</v>
      </c>
      <c r="BO43" s="42" t="s">
        <v>326</v>
      </c>
      <c r="GE43" s="107"/>
      <c r="HR43" s="113" t="s">
        <v>3524</v>
      </c>
      <c r="HS43" s="113" t="s">
        <v>3525</v>
      </c>
      <c r="HT43" s="113">
        <v>140</v>
      </c>
      <c r="HU43" s="42" t="s">
        <v>3526</v>
      </c>
    </row>
    <row r="44" spans="7:229" s="42" customFormat="1" x14ac:dyDescent="0.35">
      <c r="G44" s="41" t="s">
        <v>149</v>
      </c>
      <c r="H44" s="41">
        <v>11199</v>
      </c>
      <c r="I44" s="42" t="str">
        <f t="shared" si="0"/>
        <v>AGR11199</v>
      </c>
      <c r="J44" s="42" t="s">
        <v>2694</v>
      </c>
      <c r="L44" s="43"/>
      <c r="M44" s="43"/>
      <c r="N44" s="43"/>
      <c r="O44" s="44" t="str">
        <f t="shared" si="5"/>
        <v/>
      </c>
      <c r="P44" s="49"/>
      <c r="AU44" s="107"/>
      <c r="AV44" s="107"/>
      <c r="AW44" s="107"/>
      <c r="BC44" s="108">
        <v>2</v>
      </c>
      <c r="BD44" s="111" t="s">
        <v>2747</v>
      </c>
      <c r="BE44" s="119">
        <v>1000012</v>
      </c>
      <c r="BF44" s="126" t="s">
        <v>208</v>
      </c>
      <c r="BJ44" s="41">
        <v>1000042</v>
      </c>
      <c r="BK44" s="41" t="s">
        <v>360</v>
      </c>
      <c r="BL44" s="41" t="s">
        <v>297</v>
      </c>
      <c r="BM44" s="41" t="s">
        <v>237</v>
      </c>
      <c r="BN44" s="41" t="s">
        <v>317</v>
      </c>
      <c r="BO44" s="42" t="s">
        <v>327</v>
      </c>
      <c r="GE44" s="107"/>
      <c r="HR44" s="113" t="s">
        <v>3527</v>
      </c>
      <c r="HS44" s="113" t="s">
        <v>3528</v>
      </c>
      <c r="HT44" s="113">
        <v>178</v>
      </c>
      <c r="HU44" s="42" t="s">
        <v>3529</v>
      </c>
    </row>
    <row r="45" spans="7:229" s="42" customFormat="1" x14ac:dyDescent="0.35">
      <c r="G45" s="41" t="s">
        <v>149</v>
      </c>
      <c r="H45" s="41">
        <v>11211</v>
      </c>
      <c r="I45" s="42" t="str">
        <f t="shared" si="0"/>
        <v>AGR11211</v>
      </c>
      <c r="J45" s="42" t="s">
        <v>2695</v>
      </c>
      <c r="L45" s="43"/>
      <c r="M45" s="43"/>
      <c r="N45" s="43"/>
      <c r="O45" s="44" t="str">
        <f t="shared" si="5"/>
        <v/>
      </c>
      <c r="P45" s="49"/>
      <c r="AU45" s="107"/>
      <c r="AV45" s="107"/>
      <c r="AW45" s="107"/>
      <c r="BC45" s="108">
        <v>2</v>
      </c>
      <c r="BD45" s="111" t="s">
        <v>2747</v>
      </c>
      <c r="BE45" s="120">
        <v>1000013</v>
      </c>
      <c r="BF45" s="42" t="s">
        <v>209</v>
      </c>
      <c r="BJ45" s="41">
        <v>1000043</v>
      </c>
      <c r="BK45" s="41" t="s">
        <v>360</v>
      </c>
      <c r="BL45" s="41" t="s">
        <v>298</v>
      </c>
      <c r="BM45" s="41" t="s">
        <v>237</v>
      </c>
      <c r="BN45" s="41" t="s">
        <v>284</v>
      </c>
      <c r="BO45" s="42" t="s">
        <v>328</v>
      </c>
      <c r="GE45" s="107"/>
      <c r="HR45" s="113" t="s">
        <v>3530</v>
      </c>
      <c r="HS45" s="113" t="s">
        <v>3531</v>
      </c>
      <c r="HT45" s="113">
        <v>756</v>
      </c>
      <c r="HU45" s="42" t="s">
        <v>3532</v>
      </c>
    </row>
    <row r="46" spans="7:229" s="42" customFormat="1" x14ac:dyDescent="0.35">
      <c r="G46" s="41" t="s">
        <v>149</v>
      </c>
      <c r="H46" s="41">
        <v>11212</v>
      </c>
      <c r="I46" s="42" t="str">
        <f t="shared" si="0"/>
        <v>AGR11212</v>
      </c>
      <c r="J46" s="42" t="s">
        <v>743</v>
      </c>
      <c r="L46" s="43"/>
      <c r="M46" s="43"/>
      <c r="N46" s="43"/>
      <c r="O46" s="44" t="str">
        <f t="shared" si="5"/>
        <v/>
      </c>
      <c r="P46" s="49"/>
      <c r="AU46" s="107"/>
      <c r="AV46" s="107"/>
      <c r="AW46" s="107"/>
      <c r="BC46" s="108">
        <v>2</v>
      </c>
      <c r="BD46" s="111" t="s">
        <v>2747</v>
      </c>
      <c r="BE46" s="119">
        <v>1000014</v>
      </c>
      <c r="BF46" s="126" t="s">
        <v>210</v>
      </c>
      <c r="BJ46" s="41">
        <v>1000044</v>
      </c>
      <c r="BK46" s="41" t="s">
        <v>360</v>
      </c>
      <c r="BL46" s="41" t="s">
        <v>299</v>
      </c>
      <c r="BM46" s="41" t="s">
        <v>237</v>
      </c>
      <c r="BN46" s="41" t="s">
        <v>317</v>
      </c>
      <c r="BO46" s="42" t="s">
        <v>329</v>
      </c>
      <c r="GE46" s="107"/>
      <c r="HR46" s="113" t="s">
        <v>3533</v>
      </c>
      <c r="HS46" s="113" t="s">
        <v>3534</v>
      </c>
      <c r="HT46" s="113">
        <v>384</v>
      </c>
      <c r="HU46" s="42" t="s">
        <v>3535</v>
      </c>
    </row>
    <row r="47" spans="7:229" s="42" customFormat="1" x14ac:dyDescent="0.35">
      <c r="G47" s="41" t="s">
        <v>149</v>
      </c>
      <c r="H47" s="41">
        <v>11213</v>
      </c>
      <c r="I47" s="42" t="str">
        <f t="shared" si="0"/>
        <v>AGR11213</v>
      </c>
      <c r="J47" s="42" t="s">
        <v>2696</v>
      </c>
      <c r="L47" s="43"/>
      <c r="M47" s="43"/>
      <c r="N47" s="43"/>
      <c r="O47" s="44" t="str">
        <f t="shared" si="5"/>
        <v/>
      </c>
      <c r="P47" s="49"/>
      <c r="AU47" s="107"/>
      <c r="AV47" s="107"/>
      <c r="AW47" s="107"/>
      <c r="BC47" s="108">
        <v>2</v>
      </c>
      <c r="BD47" s="111" t="s">
        <v>2747</v>
      </c>
      <c r="BE47" s="120">
        <v>1000015</v>
      </c>
      <c r="BF47" s="42" t="s">
        <v>211</v>
      </c>
      <c r="BJ47" s="41">
        <v>1000045</v>
      </c>
      <c r="BK47" s="41" t="s">
        <v>360</v>
      </c>
      <c r="BL47" s="41" t="s">
        <v>300</v>
      </c>
      <c r="BM47" s="41" t="s">
        <v>237</v>
      </c>
      <c r="BN47" s="41" t="s">
        <v>317</v>
      </c>
      <c r="BO47" s="42" t="s">
        <v>330</v>
      </c>
      <c r="GE47" s="107"/>
      <c r="HR47" s="113" t="s">
        <v>3536</v>
      </c>
      <c r="HS47" s="113" t="s">
        <v>3537</v>
      </c>
      <c r="HT47" s="113">
        <v>184</v>
      </c>
      <c r="HU47" s="42" t="s">
        <v>3538</v>
      </c>
    </row>
    <row r="48" spans="7:229" s="42" customFormat="1" x14ac:dyDescent="0.35">
      <c r="G48" s="41" t="s">
        <v>149</v>
      </c>
      <c r="H48" s="41">
        <v>11221</v>
      </c>
      <c r="I48" s="42" t="str">
        <f t="shared" si="0"/>
        <v>AGR11221</v>
      </c>
      <c r="J48" s="42" t="s">
        <v>2679</v>
      </c>
      <c r="L48" s="43"/>
      <c r="M48" s="43"/>
      <c r="N48" s="43"/>
      <c r="O48" s="44" t="str">
        <f t="shared" si="5"/>
        <v/>
      </c>
      <c r="P48" s="49"/>
      <c r="AU48" s="107"/>
      <c r="AV48" s="107"/>
      <c r="AW48" s="107"/>
      <c r="BC48" s="108">
        <v>2</v>
      </c>
      <c r="BD48" s="111" t="s">
        <v>2747</v>
      </c>
      <c r="BE48" s="119">
        <v>1000016</v>
      </c>
      <c r="BF48" s="126" t="s">
        <v>212</v>
      </c>
      <c r="BJ48" s="41">
        <v>1000046</v>
      </c>
      <c r="BK48" s="41" t="s">
        <v>360</v>
      </c>
      <c r="BL48" s="41" t="s">
        <v>301</v>
      </c>
      <c r="BM48" s="41" t="s">
        <v>237</v>
      </c>
      <c r="BN48" s="41" t="s">
        <v>317</v>
      </c>
      <c r="BO48" s="42" t="s">
        <v>552</v>
      </c>
      <c r="GE48" s="107"/>
      <c r="HR48" s="113" t="s">
        <v>3539</v>
      </c>
      <c r="HS48" s="113" t="s">
        <v>3540</v>
      </c>
      <c r="HT48" s="113">
        <v>152</v>
      </c>
      <c r="HU48" s="42" t="s">
        <v>3541</v>
      </c>
    </row>
    <row r="49" spans="7:229" s="42" customFormat="1" x14ac:dyDescent="0.35">
      <c r="G49" s="41" t="s">
        <v>149</v>
      </c>
      <c r="H49" s="41">
        <v>11231</v>
      </c>
      <c r="I49" s="42" t="str">
        <f t="shared" si="0"/>
        <v>AGR11231</v>
      </c>
      <c r="J49" s="42" t="s">
        <v>2697</v>
      </c>
      <c r="L49" s="43"/>
      <c r="M49" s="43"/>
      <c r="N49" s="43"/>
      <c r="O49" s="44" t="str">
        <f t="shared" si="5"/>
        <v/>
      </c>
      <c r="P49" s="49"/>
      <c r="AU49" s="107"/>
      <c r="AV49" s="107"/>
      <c r="AW49" s="107"/>
      <c r="BC49" s="108">
        <v>2</v>
      </c>
      <c r="BD49" s="111" t="s">
        <v>2747</v>
      </c>
      <c r="BE49" s="120">
        <v>1000017</v>
      </c>
      <c r="BF49" s="42" t="s">
        <v>213</v>
      </c>
      <c r="BJ49" s="41">
        <v>1000047</v>
      </c>
      <c r="BK49" s="41" t="s">
        <v>360</v>
      </c>
      <c r="BL49" s="41" t="s">
        <v>302</v>
      </c>
      <c r="BM49" s="41" t="s">
        <v>237</v>
      </c>
      <c r="BN49" s="41" t="s">
        <v>284</v>
      </c>
      <c r="BO49" s="42" t="s">
        <v>337</v>
      </c>
      <c r="GE49" s="107"/>
      <c r="HR49" s="113" t="s">
        <v>3542</v>
      </c>
      <c r="HS49" s="113" t="s">
        <v>3543</v>
      </c>
      <c r="HT49" s="113">
        <v>120</v>
      </c>
      <c r="HU49" s="42" t="s">
        <v>3544</v>
      </c>
    </row>
    <row r="50" spans="7:229" s="42" customFormat="1" x14ac:dyDescent="0.35">
      <c r="G50" s="41" t="s">
        <v>149</v>
      </c>
      <c r="H50" s="41">
        <v>11232</v>
      </c>
      <c r="I50" s="42" t="str">
        <f t="shared" si="0"/>
        <v>AGR11232</v>
      </c>
      <c r="J50" s="42" t="s">
        <v>2698</v>
      </c>
      <c r="L50" s="43"/>
      <c r="M50" s="43"/>
      <c r="N50" s="43"/>
      <c r="O50" s="44" t="str">
        <f t="shared" si="5"/>
        <v/>
      </c>
      <c r="P50" s="49"/>
      <c r="AU50" s="107"/>
      <c r="AV50" s="107"/>
      <c r="AW50" s="107"/>
      <c r="BC50" s="108">
        <v>2</v>
      </c>
      <c r="BD50" s="111" t="s">
        <v>2747</v>
      </c>
      <c r="BE50" s="119">
        <v>1000018</v>
      </c>
      <c r="BF50" s="126" t="s">
        <v>214</v>
      </c>
      <c r="BJ50" s="41">
        <v>1000048</v>
      </c>
      <c r="BK50" s="41" t="s">
        <v>360</v>
      </c>
      <c r="BL50" s="41" t="s">
        <v>303</v>
      </c>
      <c r="BM50" s="41" t="s">
        <v>237</v>
      </c>
      <c r="BN50" s="41" t="s">
        <v>317</v>
      </c>
      <c r="BO50" s="42" t="s">
        <v>338</v>
      </c>
      <c r="GE50" s="107"/>
      <c r="HR50" s="113" t="s">
        <v>3545</v>
      </c>
      <c r="HS50" s="113" t="s">
        <v>3546</v>
      </c>
      <c r="HT50" s="113">
        <v>156</v>
      </c>
      <c r="HU50" s="42" t="s">
        <v>3547</v>
      </c>
    </row>
    <row r="51" spans="7:229" s="42" customFormat="1" x14ac:dyDescent="0.35">
      <c r="G51" s="41" t="s">
        <v>149</v>
      </c>
      <c r="H51" s="41">
        <v>11233</v>
      </c>
      <c r="I51" s="42" t="str">
        <f t="shared" si="0"/>
        <v>AGR11233</v>
      </c>
      <c r="J51" s="42" t="s">
        <v>755</v>
      </c>
      <c r="L51" s="43"/>
      <c r="M51" s="43"/>
      <c r="N51" s="43"/>
      <c r="O51" s="44" t="str">
        <f t="shared" si="5"/>
        <v/>
      </c>
      <c r="P51" s="49"/>
      <c r="AU51" s="107"/>
      <c r="AV51" s="107"/>
      <c r="AW51" s="107"/>
      <c r="BC51" s="108">
        <v>2</v>
      </c>
      <c r="BD51" s="111" t="s">
        <v>2747</v>
      </c>
      <c r="BE51" s="120">
        <v>1000019</v>
      </c>
      <c r="BF51" s="42" t="s">
        <v>215</v>
      </c>
      <c r="BJ51" s="41">
        <v>1000049</v>
      </c>
      <c r="BK51" s="41" t="s">
        <v>360</v>
      </c>
      <c r="BL51" s="41" t="s">
        <v>304</v>
      </c>
      <c r="BM51" s="41" t="s">
        <v>237</v>
      </c>
      <c r="BN51" s="41" t="s">
        <v>317</v>
      </c>
      <c r="BO51" s="42" t="s">
        <v>339</v>
      </c>
      <c r="GE51" s="107"/>
      <c r="HR51" s="113" t="s">
        <v>3548</v>
      </c>
      <c r="HS51" s="113" t="s">
        <v>3549</v>
      </c>
      <c r="HT51" s="113">
        <v>170</v>
      </c>
      <c r="HU51" s="42" t="s">
        <v>3550</v>
      </c>
    </row>
    <row r="52" spans="7:229" s="42" customFormat="1" x14ac:dyDescent="0.35">
      <c r="G52" s="41" t="s">
        <v>149</v>
      </c>
      <c r="H52" s="41">
        <v>11234</v>
      </c>
      <c r="I52" s="42" t="str">
        <f t="shared" si="0"/>
        <v>AGR11234</v>
      </c>
      <c r="J52" s="42" t="s">
        <v>757</v>
      </c>
      <c r="L52" s="43"/>
      <c r="M52" s="43"/>
      <c r="N52" s="43"/>
      <c r="O52" s="44" t="str">
        <f t="shared" si="5"/>
        <v/>
      </c>
      <c r="P52" s="49"/>
      <c r="AU52" s="107"/>
      <c r="AV52" s="107"/>
      <c r="AW52" s="107"/>
      <c r="BC52" s="108">
        <v>2</v>
      </c>
      <c r="BD52" s="111" t="s">
        <v>2747</v>
      </c>
      <c r="BE52" s="119">
        <v>1000020</v>
      </c>
      <c r="BF52" s="126" t="s">
        <v>216</v>
      </c>
      <c r="BJ52" s="41">
        <v>1000050</v>
      </c>
      <c r="BK52" s="41" t="s">
        <v>360</v>
      </c>
      <c r="BL52" s="41" t="s">
        <v>305</v>
      </c>
      <c r="BM52" s="41" t="s">
        <v>237</v>
      </c>
      <c r="BN52" s="41" t="s">
        <v>284</v>
      </c>
      <c r="BO52" s="42" t="s">
        <v>341</v>
      </c>
      <c r="GE52" s="107"/>
      <c r="HR52" s="113" t="s">
        <v>3551</v>
      </c>
      <c r="HS52" s="113" t="s">
        <v>3552</v>
      </c>
      <c r="HT52" s="113">
        <v>188</v>
      </c>
      <c r="HU52" s="42" t="s">
        <v>3553</v>
      </c>
    </row>
    <row r="53" spans="7:229" s="42" customFormat="1" x14ac:dyDescent="0.35">
      <c r="G53" s="41" t="s">
        <v>149</v>
      </c>
      <c r="H53" s="41">
        <v>11239</v>
      </c>
      <c r="I53" s="42" t="str">
        <f t="shared" si="0"/>
        <v>AGR11239</v>
      </c>
      <c r="J53" s="42" t="s">
        <v>2699</v>
      </c>
      <c r="L53" s="43"/>
      <c r="M53" s="43"/>
      <c r="N53" s="43"/>
      <c r="O53" s="44" t="str">
        <f t="shared" si="5"/>
        <v/>
      </c>
      <c r="P53" s="49"/>
      <c r="AU53" s="107"/>
      <c r="AV53" s="107"/>
      <c r="AW53" s="107"/>
      <c r="BC53" s="108">
        <v>2</v>
      </c>
      <c r="BD53" s="111" t="s">
        <v>2747</v>
      </c>
      <c r="BE53" s="120">
        <v>1000021</v>
      </c>
      <c r="BF53" s="42" t="s">
        <v>217</v>
      </c>
      <c r="BJ53" s="41">
        <v>1000051</v>
      </c>
      <c r="BK53" s="41" t="s">
        <v>360</v>
      </c>
      <c r="BL53" s="41" t="s">
        <v>306</v>
      </c>
      <c r="BM53" s="41" t="s">
        <v>237</v>
      </c>
      <c r="BN53" s="41" t="s">
        <v>317</v>
      </c>
      <c r="BO53" s="42" t="s">
        <v>342</v>
      </c>
      <c r="GE53" s="107"/>
      <c r="HR53" s="113" t="s">
        <v>3554</v>
      </c>
      <c r="HS53" s="113" t="s">
        <v>3555</v>
      </c>
      <c r="HT53" s="113">
        <v>192</v>
      </c>
      <c r="HU53" s="42" t="s">
        <v>3556</v>
      </c>
    </row>
    <row r="54" spans="7:229" s="42" customFormat="1" x14ac:dyDescent="0.35">
      <c r="G54" s="41" t="s">
        <v>149</v>
      </c>
      <c r="H54" s="41">
        <v>11241</v>
      </c>
      <c r="I54" s="42" t="str">
        <f t="shared" si="0"/>
        <v>AGR11241</v>
      </c>
      <c r="J54" s="42" t="s">
        <v>762</v>
      </c>
      <c r="L54" s="43"/>
      <c r="M54" s="43"/>
      <c r="N54" s="43"/>
      <c r="O54" s="143" t="str">
        <f t="shared" si="5"/>
        <v/>
      </c>
      <c r="P54" s="49"/>
      <c r="AU54" s="107"/>
      <c r="AV54" s="107"/>
      <c r="AW54" s="107"/>
      <c r="BC54" s="108">
        <v>2</v>
      </c>
      <c r="BD54" s="111" t="s">
        <v>2747</v>
      </c>
      <c r="BE54" s="119">
        <v>1000022</v>
      </c>
      <c r="BF54" s="126" t="s">
        <v>218</v>
      </c>
      <c r="BJ54" s="41">
        <v>1000052</v>
      </c>
      <c r="BK54" s="41" t="s">
        <v>360</v>
      </c>
      <c r="BL54" s="41" t="s">
        <v>307</v>
      </c>
      <c r="BM54" s="41" t="s">
        <v>237</v>
      </c>
      <c r="BN54" s="41" t="s">
        <v>317</v>
      </c>
      <c r="BO54" s="42" t="s">
        <v>343</v>
      </c>
      <c r="GE54" s="107"/>
      <c r="HR54" s="113" t="s">
        <v>3557</v>
      </c>
      <c r="HS54" s="113" t="s">
        <v>3558</v>
      </c>
      <c r="HT54" s="113">
        <v>132</v>
      </c>
      <c r="HU54" s="42" t="s">
        <v>3559</v>
      </c>
    </row>
    <row r="55" spans="7:229" s="42" customFormat="1" x14ac:dyDescent="0.35">
      <c r="G55" s="41" t="s">
        <v>149</v>
      </c>
      <c r="H55" s="41">
        <v>11242</v>
      </c>
      <c r="I55" s="42" t="str">
        <f t="shared" si="0"/>
        <v>AGR11242</v>
      </c>
      <c r="J55" s="42" t="s">
        <v>2703</v>
      </c>
      <c r="P55" s="48"/>
      <c r="AU55" s="107"/>
      <c r="AV55" s="107"/>
      <c r="AW55" s="107"/>
      <c r="BC55" s="108">
        <v>2</v>
      </c>
      <c r="BD55" s="111" t="s">
        <v>2747</v>
      </c>
      <c r="BE55" s="120">
        <v>1000023</v>
      </c>
      <c r="BF55" s="42" t="s">
        <v>219</v>
      </c>
      <c r="BJ55" s="41">
        <v>1000053</v>
      </c>
      <c r="BK55" s="41" t="s">
        <v>360</v>
      </c>
      <c r="BL55" s="41" t="s">
        <v>308</v>
      </c>
      <c r="BM55" s="41" t="s">
        <v>237</v>
      </c>
      <c r="BN55" s="41" t="s">
        <v>317</v>
      </c>
      <c r="BO55" s="42" t="s">
        <v>340</v>
      </c>
      <c r="GE55" s="107"/>
      <c r="HR55" s="113" t="s">
        <v>3560</v>
      </c>
      <c r="HS55" s="113" t="s">
        <v>3561</v>
      </c>
      <c r="HT55" s="113">
        <v>162</v>
      </c>
      <c r="HU55" s="42" t="s">
        <v>3562</v>
      </c>
    </row>
    <row r="56" spans="7:229" s="42" customFormat="1" x14ac:dyDescent="0.35">
      <c r="G56" s="41" t="s">
        <v>149</v>
      </c>
      <c r="H56" s="41">
        <v>11251</v>
      </c>
      <c r="I56" s="42" t="str">
        <f t="shared" si="0"/>
        <v>AGR11251</v>
      </c>
      <c r="J56" s="42" t="s">
        <v>2682</v>
      </c>
      <c r="P56" s="48"/>
      <c r="AU56" s="107"/>
      <c r="AV56" s="107"/>
      <c r="AW56" s="107"/>
      <c r="BC56" s="108">
        <v>2</v>
      </c>
      <c r="BD56" s="111" t="s">
        <v>2747</v>
      </c>
      <c r="BE56" s="119">
        <v>1000024</v>
      </c>
      <c r="BF56" s="126" t="s">
        <v>220</v>
      </c>
      <c r="BJ56" s="41">
        <v>1000054</v>
      </c>
      <c r="BK56" s="41" t="s">
        <v>360</v>
      </c>
      <c r="BL56" s="41" t="s">
        <v>309</v>
      </c>
      <c r="BM56" s="41" t="s">
        <v>237</v>
      </c>
      <c r="BN56" s="41" t="s">
        <v>284</v>
      </c>
      <c r="BO56" s="42" t="s">
        <v>344</v>
      </c>
      <c r="GE56" s="107"/>
      <c r="HR56" s="113" t="s">
        <v>3563</v>
      </c>
      <c r="HS56" s="113" t="s">
        <v>3564</v>
      </c>
      <c r="HT56" s="113">
        <v>196</v>
      </c>
      <c r="HU56" s="42" t="s">
        <v>3565</v>
      </c>
    </row>
    <row r="57" spans="7:229" s="42" customFormat="1" x14ac:dyDescent="0.35">
      <c r="G57" s="41" t="s">
        <v>149</v>
      </c>
      <c r="H57" s="41">
        <v>11291</v>
      </c>
      <c r="I57" s="42" t="str">
        <f t="shared" si="0"/>
        <v>AGR11291</v>
      </c>
      <c r="J57" s="42" t="s">
        <v>772</v>
      </c>
      <c r="P57" s="48"/>
      <c r="AU57" s="107"/>
      <c r="AV57" s="107"/>
      <c r="AW57" s="107"/>
      <c r="BC57" s="108">
        <v>2</v>
      </c>
      <c r="BD57" s="111" t="s">
        <v>2747</v>
      </c>
      <c r="BE57" s="120">
        <v>1000025</v>
      </c>
      <c r="BF57" s="42" t="s">
        <v>221</v>
      </c>
      <c r="BJ57" s="41">
        <v>1000055</v>
      </c>
      <c r="BK57" s="41" t="s">
        <v>360</v>
      </c>
      <c r="BL57" s="41" t="s">
        <v>310</v>
      </c>
      <c r="BM57" s="41" t="s">
        <v>237</v>
      </c>
      <c r="BN57" s="41" t="s">
        <v>317</v>
      </c>
      <c r="BO57" s="42" t="s">
        <v>345</v>
      </c>
      <c r="GE57" s="107"/>
      <c r="HR57" s="113" t="s">
        <v>3566</v>
      </c>
      <c r="HS57" s="113" t="s">
        <v>3567</v>
      </c>
      <c r="HT57" s="113">
        <v>203</v>
      </c>
      <c r="HU57" s="42" t="s">
        <v>3568</v>
      </c>
    </row>
    <row r="58" spans="7:229" s="42" customFormat="1" x14ac:dyDescent="0.35">
      <c r="G58" s="41" t="s">
        <v>149</v>
      </c>
      <c r="H58" s="41">
        <v>11292</v>
      </c>
      <c r="I58" s="42" t="str">
        <f t="shared" si="0"/>
        <v>AGR11292</v>
      </c>
      <c r="J58" s="42" t="s">
        <v>774</v>
      </c>
      <c r="P58" s="48"/>
      <c r="AU58" s="107"/>
      <c r="AV58" s="107"/>
      <c r="AW58" s="107"/>
      <c r="BC58" s="108">
        <v>2</v>
      </c>
      <c r="BD58" s="111" t="s">
        <v>2747</v>
      </c>
      <c r="BE58" s="119">
        <v>1000026</v>
      </c>
      <c r="BF58" s="126" t="s">
        <v>222</v>
      </c>
      <c r="BJ58" s="41">
        <v>1000056</v>
      </c>
      <c r="BK58" s="41" t="s">
        <v>360</v>
      </c>
      <c r="BL58" s="41" t="s">
        <v>311</v>
      </c>
      <c r="BM58" s="41" t="s">
        <v>237</v>
      </c>
      <c r="BN58" s="41" t="s">
        <v>317</v>
      </c>
      <c r="BO58" s="42" t="s">
        <v>346</v>
      </c>
      <c r="GE58" s="107"/>
      <c r="HR58" s="113" t="s">
        <v>3569</v>
      </c>
      <c r="HS58" s="113" t="s">
        <v>3570</v>
      </c>
      <c r="HT58" s="113">
        <v>276</v>
      </c>
      <c r="HU58" s="42" t="s">
        <v>3571</v>
      </c>
    </row>
    <row r="59" spans="7:229" s="42" customFormat="1" x14ac:dyDescent="0.35">
      <c r="G59" s="41" t="s">
        <v>149</v>
      </c>
      <c r="H59" s="41">
        <v>11293</v>
      </c>
      <c r="I59" s="42" t="str">
        <f t="shared" si="0"/>
        <v>AGR11293</v>
      </c>
      <c r="J59" s="42" t="s">
        <v>2700</v>
      </c>
      <c r="P59" s="48"/>
      <c r="AU59" s="107"/>
      <c r="AV59" s="107"/>
      <c r="AW59" s="107"/>
      <c r="BC59" s="108">
        <v>2</v>
      </c>
      <c r="BD59" s="111" t="s">
        <v>2747</v>
      </c>
      <c r="BE59" s="120">
        <v>1000027</v>
      </c>
      <c r="BF59" s="42" t="s">
        <v>223</v>
      </c>
      <c r="BJ59" s="41">
        <v>1000057</v>
      </c>
      <c r="BK59" s="41" t="s">
        <v>360</v>
      </c>
      <c r="BL59" s="41" t="s">
        <v>312</v>
      </c>
      <c r="BM59" s="41" t="s">
        <v>237</v>
      </c>
      <c r="BN59" s="41" t="s">
        <v>317</v>
      </c>
      <c r="BO59" s="42" t="s">
        <v>347</v>
      </c>
      <c r="GE59" s="107"/>
      <c r="HR59" s="113" t="s">
        <v>3572</v>
      </c>
      <c r="HS59" s="113" t="s">
        <v>3573</v>
      </c>
      <c r="HT59" s="113">
        <v>262</v>
      </c>
      <c r="HU59" s="42" t="s">
        <v>3574</v>
      </c>
    </row>
    <row r="60" spans="7:229" s="42" customFormat="1" x14ac:dyDescent="0.35">
      <c r="G60" s="41" t="s">
        <v>149</v>
      </c>
      <c r="H60" s="41">
        <v>11299</v>
      </c>
      <c r="I60" s="42" t="str">
        <f t="shared" si="0"/>
        <v>AGR11299</v>
      </c>
      <c r="J60" s="42" t="s">
        <v>2701</v>
      </c>
      <c r="P60" s="48"/>
      <c r="AU60" s="107"/>
      <c r="AV60" s="107"/>
      <c r="AW60" s="107"/>
      <c r="BC60" s="108">
        <v>2</v>
      </c>
      <c r="BD60" s="111" t="s">
        <v>2747</v>
      </c>
      <c r="BE60" s="119">
        <v>1000028</v>
      </c>
      <c r="BF60" s="126" t="s">
        <v>224</v>
      </c>
      <c r="BJ60" s="41">
        <v>1000058</v>
      </c>
      <c r="BK60" s="41" t="s">
        <v>360</v>
      </c>
      <c r="BL60" s="41" t="s">
        <v>313</v>
      </c>
      <c r="BM60" s="41" t="s">
        <v>237</v>
      </c>
      <c r="BN60" s="41" t="s">
        <v>317</v>
      </c>
      <c r="BO60" s="42" t="s">
        <v>348</v>
      </c>
      <c r="GE60" s="107"/>
      <c r="HR60" s="113" t="s">
        <v>3575</v>
      </c>
      <c r="HS60" s="113" t="s">
        <v>3576</v>
      </c>
      <c r="HT60" s="113">
        <v>208</v>
      </c>
      <c r="HU60" s="42" t="s">
        <v>3577</v>
      </c>
    </row>
    <row r="61" spans="7:229" s="42" customFormat="1" x14ac:dyDescent="0.35">
      <c r="G61" s="41" t="s">
        <v>149</v>
      </c>
      <c r="H61" s="41">
        <v>11311</v>
      </c>
      <c r="I61" s="42" t="str">
        <f t="shared" si="0"/>
        <v>AGR11311</v>
      </c>
      <c r="J61" s="42" t="s">
        <v>2684</v>
      </c>
      <c r="P61" s="48"/>
      <c r="AU61" s="107"/>
      <c r="AV61" s="107"/>
      <c r="AW61" s="107"/>
      <c r="BC61" s="108">
        <v>2</v>
      </c>
      <c r="BD61" s="111" t="s">
        <v>2747</v>
      </c>
      <c r="BE61" s="120">
        <v>1000029</v>
      </c>
      <c r="BF61" s="42" t="s">
        <v>225</v>
      </c>
      <c r="BJ61" s="41">
        <v>1000059</v>
      </c>
      <c r="BK61" s="41" t="s">
        <v>360</v>
      </c>
      <c r="BL61" s="41" t="s">
        <v>314</v>
      </c>
      <c r="BM61" s="41" t="s">
        <v>237</v>
      </c>
      <c r="BN61" s="41" t="s">
        <v>317</v>
      </c>
      <c r="BO61" s="42" t="s">
        <v>349</v>
      </c>
      <c r="GE61" s="107"/>
      <c r="HR61" s="113" t="s">
        <v>3578</v>
      </c>
      <c r="HS61" s="113" t="s">
        <v>3579</v>
      </c>
      <c r="HT61" s="113">
        <v>212</v>
      </c>
      <c r="HU61" s="42" t="s">
        <v>3580</v>
      </c>
    </row>
    <row r="62" spans="7:229" s="42" customFormat="1" x14ac:dyDescent="0.35">
      <c r="G62" s="41" t="s">
        <v>149</v>
      </c>
      <c r="H62" s="41">
        <v>11321</v>
      </c>
      <c r="I62" s="42" t="str">
        <f t="shared" si="0"/>
        <v>AGR11321</v>
      </c>
      <c r="J62" s="42" t="s">
        <v>2685</v>
      </c>
      <c r="P62" s="48"/>
      <c r="AU62" s="107"/>
      <c r="AV62" s="107"/>
      <c r="AW62" s="107"/>
      <c r="BC62" s="108">
        <v>2</v>
      </c>
      <c r="BD62" s="111" t="s">
        <v>2747</v>
      </c>
      <c r="BE62" s="119">
        <v>1000030</v>
      </c>
      <c r="BF62" s="126" t="s">
        <v>226</v>
      </c>
      <c r="BJ62" s="41">
        <v>1000060</v>
      </c>
      <c r="BK62" s="41" t="s">
        <v>360</v>
      </c>
      <c r="BL62" s="41" t="s">
        <v>315</v>
      </c>
      <c r="BM62" s="41" t="s">
        <v>237</v>
      </c>
      <c r="BN62" s="41" t="s">
        <v>317</v>
      </c>
      <c r="BO62" s="42" t="s">
        <v>350</v>
      </c>
      <c r="GE62" s="107"/>
      <c r="HR62" s="113" t="s">
        <v>3581</v>
      </c>
      <c r="HS62" s="113" t="s">
        <v>3582</v>
      </c>
      <c r="HT62" s="113">
        <v>214</v>
      </c>
      <c r="HU62" s="42" t="s">
        <v>3583</v>
      </c>
    </row>
    <row r="63" spans="7:229" s="42" customFormat="1" x14ac:dyDescent="0.35">
      <c r="G63" s="41" t="s">
        <v>149</v>
      </c>
      <c r="H63" s="41">
        <v>11331</v>
      </c>
      <c r="I63" s="42" t="str">
        <f t="shared" si="0"/>
        <v>AGR11331</v>
      </c>
      <c r="J63" s="42" t="s">
        <v>2686</v>
      </c>
      <c r="P63" s="48"/>
      <c r="AU63" s="107"/>
      <c r="AV63" s="107"/>
      <c r="AW63" s="107"/>
      <c r="BC63" s="108">
        <v>2</v>
      </c>
      <c r="BD63" s="42" t="s">
        <v>3397</v>
      </c>
      <c r="BE63" s="42">
        <v>1000031</v>
      </c>
      <c r="BF63" s="42" t="s">
        <v>239</v>
      </c>
      <c r="BJ63" s="41">
        <v>1000061</v>
      </c>
      <c r="BK63" s="41" t="s">
        <v>360</v>
      </c>
      <c r="BL63" s="41" t="s">
        <v>316</v>
      </c>
      <c r="BM63" s="41" t="s">
        <v>237</v>
      </c>
      <c r="BN63" s="41" t="s">
        <v>317</v>
      </c>
      <c r="BO63" s="42" t="s">
        <v>351</v>
      </c>
      <c r="GE63" s="107"/>
      <c r="HR63" s="113" t="s">
        <v>3584</v>
      </c>
      <c r="HS63" s="113" t="s">
        <v>3585</v>
      </c>
      <c r="HT63" s="113">
        <v>12</v>
      </c>
      <c r="HU63" s="42" t="s">
        <v>3586</v>
      </c>
    </row>
    <row r="64" spans="7:229" s="42" customFormat="1" x14ac:dyDescent="0.35">
      <c r="G64" s="41" t="s">
        <v>149</v>
      </c>
      <c r="H64" s="41">
        <v>11411</v>
      </c>
      <c r="I64" s="42" t="str">
        <f t="shared" si="0"/>
        <v>AGR11411</v>
      </c>
      <c r="J64" s="42" t="s">
        <v>2687</v>
      </c>
      <c r="P64" s="48"/>
      <c r="AU64" s="107"/>
      <c r="AV64" s="107"/>
      <c r="AW64" s="107"/>
      <c r="BC64" s="108">
        <v>2</v>
      </c>
      <c r="BD64" s="42" t="s">
        <v>3397</v>
      </c>
      <c r="BE64" s="42">
        <v>1000032</v>
      </c>
      <c r="BF64" s="42" t="s">
        <v>318</v>
      </c>
      <c r="BJ64" s="41">
        <v>1000062</v>
      </c>
      <c r="BK64" s="41" t="s">
        <v>360</v>
      </c>
      <c r="BL64" s="41" t="s">
        <v>333</v>
      </c>
      <c r="BM64" s="41" t="s">
        <v>237</v>
      </c>
      <c r="BN64" s="41" t="s">
        <v>317</v>
      </c>
      <c r="BO64" s="42" t="s">
        <v>331</v>
      </c>
      <c r="GE64" s="107"/>
      <c r="HR64" s="113" t="s">
        <v>3587</v>
      </c>
      <c r="HS64" s="113" t="s">
        <v>3588</v>
      </c>
      <c r="HT64" s="113">
        <v>218</v>
      </c>
      <c r="HU64" s="42" t="s">
        <v>3589</v>
      </c>
    </row>
    <row r="65" spans="7:229" s="42" customFormat="1" x14ac:dyDescent="0.35">
      <c r="G65" s="41" t="s">
        <v>149</v>
      </c>
      <c r="H65" s="41">
        <v>11421</v>
      </c>
      <c r="I65" s="42" t="str">
        <f t="shared" si="0"/>
        <v>AGR11421</v>
      </c>
      <c r="J65" s="42" t="s">
        <v>797</v>
      </c>
      <c r="P65" s="48"/>
      <c r="AU65" s="107"/>
      <c r="AV65" s="107"/>
      <c r="AW65" s="107"/>
      <c r="BC65" s="108">
        <v>2</v>
      </c>
      <c r="BD65" s="42" t="s">
        <v>3397</v>
      </c>
      <c r="BE65" s="42">
        <v>1000033</v>
      </c>
      <c r="BF65" s="42" t="s">
        <v>319</v>
      </c>
      <c r="BJ65" s="41">
        <v>1000063</v>
      </c>
      <c r="BK65" s="41" t="s">
        <v>360</v>
      </c>
      <c r="BL65" s="41" t="s">
        <v>334</v>
      </c>
      <c r="BM65" s="41" t="s">
        <v>237</v>
      </c>
      <c r="BN65" s="41" t="s">
        <v>317</v>
      </c>
      <c r="BO65" s="42" t="s">
        <v>332</v>
      </c>
      <c r="GE65" s="107"/>
      <c r="HR65" s="113" t="s">
        <v>438</v>
      </c>
      <c r="HS65" s="113" t="s">
        <v>3590</v>
      </c>
      <c r="HT65" s="113">
        <v>233</v>
      </c>
      <c r="HU65" s="42" t="s">
        <v>3591</v>
      </c>
    </row>
    <row r="66" spans="7:229" s="42" customFormat="1" x14ac:dyDescent="0.35">
      <c r="G66" s="41" t="s">
        <v>149</v>
      </c>
      <c r="H66" s="41">
        <v>11511</v>
      </c>
      <c r="I66" s="42" t="str">
        <f t="shared" si="0"/>
        <v>AGR11511</v>
      </c>
      <c r="J66" s="42" t="s">
        <v>2688</v>
      </c>
      <c r="P66" s="48"/>
      <c r="AU66" s="107"/>
      <c r="AV66" s="107"/>
      <c r="AW66" s="107"/>
      <c r="AY66" s="42" t="s">
        <v>356</v>
      </c>
      <c r="BC66" s="108">
        <v>2</v>
      </c>
      <c r="BD66" s="42" t="s">
        <v>3397</v>
      </c>
      <c r="BE66" s="42">
        <v>1000034</v>
      </c>
      <c r="BF66" s="42" t="s">
        <v>240</v>
      </c>
      <c r="BJ66" s="41">
        <v>1000064</v>
      </c>
      <c r="BK66" s="41" t="s">
        <v>360</v>
      </c>
      <c r="BL66" s="41" t="s">
        <v>335</v>
      </c>
      <c r="BM66" s="41" t="s">
        <v>237</v>
      </c>
      <c r="BN66" s="41" t="s">
        <v>317</v>
      </c>
      <c r="BO66" s="42" t="s">
        <v>352</v>
      </c>
      <c r="GE66" s="107"/>
      <c r="HR66" s="113" t="s">
        <v>3592</v>
      </c>
      <c r="HS66" s="113" t="s">
        <v>3593</v>
      </c>
      <c r="HT66" s="113">
        <v>818</v>
      </c>
      <c r="HU66" s="42" t="s">
        <v>3594</v>
      </c>
    </row>
    <row r="67" spans="7:229" s="42" customFormat="1" x14ac:dyDescent="0.35">
      <c r="G67" s="41" t="s">
        <v>149</v>
      </c>
      <c r="H67" s="41">
        <v>11521</v>
      </c>
      <c r="I67" s="42" t="str">
        <f t="shared" ref="I67:I87" si="6">CONCATENATE(G67,H67)</f>
        <v>AGR11521</v>
      </c>
      <c r="J67" s="42" t="s">
        <v>2689</v>
      </c>
      <c r="P67" s="48"/>
      <c r="AU67" s="107"/>
      <c r="AV67" s="107"/>
      <c r="AW67" s="107"/>
      <c r="BC67" s="108">
        <v>2</v>
      </c>
      <c r="BD67" s="42" t="s">
        <v>3397</v>
      </c>
      <c r="BE67" s="42">
        <v>1000035</v>
      </c>
      <c r="BF67" s="42" t="s">
        <v>320</v>
      </c>
      <c r="BJ67" s="41">
        <v>1</v>
      </c>
      <c r="BK67" s="41" t="s">
        <v>362</v>
      </c>
      <c r="BL67" s="41" t="s">
        <v>357</v>
      </c>
      <c r="BM67" s="41" t="s">
        <v>155</v>
      </c>
      <c r="BN67" s="41" t="s">
        <v>284</v>
      </c>
      <c r="BO67" s="42" t="s">
        <v>364</v>
      </c>
      <c r="GE67" s="107"/>
      <c r="HR67" s="113" t="s">
        <v>3595</v>
      </c>
      <c r="HS67" s="113" t="s">
        <v>3596</v>
      </c>
      <c r="HT67" s="113">
        <v>732</v>
      </c>
      <c r="HU67" s="42" t="s">
        <v>3597</v>
      </c>
    </row>
    <row r="68" spans="7:229" s="42" customFormat="1" x14ac:dyDescent="0.35">
      <c r="G68" s="41" t="s">
        <v>149</v>
      </c>
      <c r="H68" s="41">
        <v>11531</v>
      </c>
      <c r="I68" s="42" t="str">
        <f t="shared" si="6"/>
        <v>AGR11531</v>
      </c>
      <c r="J68" s="42" t="s">
        <v>2690</v>
      </c>
      <c r="P68" s="48"/>
      <c r="AU68" s="107"/>
      <c r="AV68" s="107"/>
      <c r="AW68" s="107"/>
      <c r="AY68" s="42" t="s">
        <v>353</v>
      </c>
      <c r="BC68" s="108">
        <v>2</v>
      </c>
      <c r="BD68" s="42" t="s">
        <v>3397</v>
      </c>
      <c r="BE68" s="42">
        <v>1000036</v>
      </c>
      <c r="BF68" s="42" t="s">
        <v>321</v>
      </c>
      <c r="BJ68" s="41">
        <v>2</v>
      </c>
      <c r="BK68" s="41" t="s">
        <v>362</v>
      </c>
      <c r="BL68" s="41" t="s">
        <v>358</v>
      </c>
      <c r="BM68" s="41" t="s">
        <v>155</v>
      </c>
      <c r="BN68" s="41" t="s">
        <v>284</v>
      </c>
      <c r="BO68" s="42" t="s">
        <v>365</v>
      </c>
      <c r="GE68" s="107"/>
      <c r="HR68" s="113" t="s">
        <v>3598</v>
      </c>
      <c r="HS68" s="113" t="s">
        <v>3599</v>
      </c>
      <c r="HT68" s="113">
        <v>232</v>
      </c>
      <c r="HU68" s="42" t="s">
        <v>3600</v>
      </c>
    </row>
    <row r="69" spans="7:229" s="42" customFormat="1" x14ac:dyDescent="0.35">
      <c r="G69" s="41" t="s">
        <v>149</v>
      </c>
      <c r="H69" s="41">
        <v>111110</v>
      </c>
      <c r="I69" s="42" t="str">
        <f t="shared" si="6"/>
        <v>AGR111110</v>
      </c>
      <c r="J69" s="42" t="s">
        <v>686</v>
      </c>
      <c r="P69" s="48"/>
      <c r="AU69" s="107"/>
      <c r="AV69" s="107"/>
      <c r="AW69" s="107"/>
      <c r="AY69" s="42" t="s">
        <v>354</v>
      </c>
      <c r="BC69" s="108">
        <v>2</v>
      </c>
      <c r="BD69" s="42" t="s">
        <v>3397</v>
      </c>
      <c r="BE69" s="42">
        <v>1000037</v>
      </c>
      <c r="BF69" s="42" t="s">
        <v>322</v>
      </c>
      <c r="BJ69" s="41">
        <v>1000065</v>
      </c>
      <c r="BK69" s="41" t="s">
        <v>360</v>
      </c>
      <c r="BL69" s="41" t="s">
        <v>473</v>
      </c>
      <c r="BM69" s="41" t="s">
        <v>237</v>
      </c>
      <c r="BN69" s="41" t="s">
        <v>317</v>
      </c>
      <c r="BO69" s="42" t="s">
        <v>241</v>
      </c>
      <c r="GE69" s="107"/>
      <c r="HR69" s="113" t="s">
        <v>3601</v>
      </c>
      <c r="HS69" s="113" t="s">
        <v>429</v>
      </c>
      <c r="HT69" s="113">
        <v>724</v>
      </c>
      <c r="HU69" s="42" t="s">
        <v>3602</v>
      </c>
    </row>
    <row r="70" spans="7:229" s="42" customFormat="1" x14ac:dyDescent="0.35">
      <c r="G70" s="41" t="s">
        <v>149</v>
      </c>
      <c r="H70" s="41">
        <v>111120</v>
      </c>
      <c r="I70" s="42" t="str">
        <f t="shared" si="6"/>
        <v>AGR111120</v>
      </c>
      <c r="J70" s="42" t="s">
        <v>688</v>
      </c>
      <c r="P70" s="48"/>
      <c r="AU70" s="107"/>
      <c r="AV70" s="107"/>
      <c r="AW70" s="107"/>
      <c r="AY70" s="42" t="s">
        <v>355</v>
      </c>
      <c r="BC70" s="108">
        <v>2</v>
      </c>
      <c r="BD70" s="42" t="s">
        <v>3397</v>
      </c>
      <c r="BE70" s="42">
        <v>1000038</v>
      </c>
      <c r="BF70" s="42" t="s">
        <v>323</v>
      </c>
      <c r="BJ70" s="41">
        <v>1000066</v>
      </c>
      <c r="BK70" s="41" t="s">
        <v>360</v>
      </c>
      <c r="BL70" s="41" t="s">
        <v>474</v>
      </c>
      <c r="BM70" s="41" t="s">
        <v>237</v>
      </c>
      <c r="BN70" s="41" t="s">
        <v>317</v>
      </c>
      <c r="BO70" s="42" t="s">
        <v>243</v>
      </c>
      <c r="GE70" s="107"/>
      <c r="HR70" s="113" t="s">
        <v>3603</v>
      </c>
      <c r="HS70" s="113" t="s">
        <v>3604</v>
      </c>
      <c r="HT70" s="113">
        <v>231</v>
      </c>
      <c r="HU70" s="42" t="s">
        <v>3605</v>
      </c>
    </row>
    <row r="71" spans="7:229" s="42" customFormat="1" x14ac:dyDescent="0.35">
      <c r="G71" s="41" t="s">
        <v>149</v>
      </c>
      <c r="H71" s="41">
        <v>111130</v>
      </c>
      <c r="I71" s="42" t="str">
        <f t="shared" si="6"/>
        <v>AGR111130</v>
      </c>
      <c r="J71" s="42" t="s">
        <v>690</v>
      </c>
      <c r="P71" s="48"/>
      <c r="AU71" s="107"/>
      <c r="AV71" s="107"/>
      <c r="AW71" s="107"/>
      <c r="BC71" s="108">
        <v>2</v>
      </c>
      <c r="BD71" s="42" t="s">
        <v>3397</v>
      </c>
      <c r="BE71" s="42">
        <v>1000039</v>
      </c>
      <c r="BF71" s="42" t="s">
        <v>324</v>
      </c>
      <c r="BJ71" s="41">
        <v>1000067</v>
      </c>
      <c r="BK71" s="41" t="s">
        <v>360</v>
      </c>
      <c r="BL71" s="41" t="s">
        <v>475</v>
      </c>
      <c r="BM71" s="41" t="s">
        <v>237</v>
      </c>
      <c r="BN71" s="41" t="s">
        <v>317</v>
      </c>
      <c r="BO71" s="42" t="s">
        <v>244</v>
      </c>
      <c r="GE71" s="107"/>
      <c r="HR71" s="113" t="s">
        <v>3606</v>
      </c>
      <c r="HS71" s="113" t="s">
        <v>2621</v>
      </c>
      <c r="HT71" s="113">
        <v>246</v>
      </c>
      <c r="HU71" s="42" t="s">
        <v>3607</v>
      </c>
    </row>
    <row r="72" spans="7:229" s="42" customFormat="1" x14ac:dyDescent="0.35">
      <c r="G72" s="41" t="s">
        <v>149</v>
      </c>
      <c r="H72" s="41">
        <v>111140</v>
      </c>
      <c r="I72" s="42" t="str">
        <f t="shared" si="6"/>
        <v>AGR111140</v>
      </c>
      <c r="J72" s="42" t="s">
        <v>692</v>
      </c>
      <c r="P72" s="48"/>
      <c r="AU72" s="107"/>
      <c r="AV72" s="107"/>
      <c r="AW72" s="107"/>
      <c r="BC72" s="108">
        <v>2</v>
      </c>
      <c r="BD72" s="42" t="s">
        <v>3397</v>
      </c>
      <c r="BE72" s="42">
        <v>1000040</v>
      </c>
      <c r="BF72" s="42" t="s">
        <v>545</v>
      </c>
      <c r="BJ72" s="41">
        <v>1000068</v>
      </c>
      <c r="BK72" s="41" t="s">
        <v>360</v>
      </c>
      <c r="BL72" s="41" t="s">
        <v>476</v>
      </c>
      <c r="BM72" s="41" t="s">
        <v>237</v>
      </c>
      <c r="BN72" s="41" t="s">
        <v>317</v>
      </c>
      <c r="BO72" s="42" t="s">
        <v>478</v>
      </c>
      <c r="GE72" s="107"/>
      <c r="HR72" s="113" t="s">
        <v>3608</v>
      </c>
      <c r="HS72" s="113" t="s">
        <v>3609</v>
      </c>
      <c r="HT72" s="113">
        <v>242</v>
      </c>
      <c r="HU72" s="42" t="s">
        <v>3610</v>
      </c>
    </row>
    <row r="73" spans="7:229" s="42" customFormat="1" x14ac:dyDescent="0.35">
      <c r="G73" s="41" t="s">
        <v>149</v>
      </c>
      <c r="H73" s="41">
        <v>111150</v>
      </c>
      <c r="I73" s="42" t="str">
        <f t="shared" si="6"/>
        <v>AGR111150</v>
      </c>
      <c r="J73" s="42" t="s">
        <v>694</v>
      </c>
      <c r="P73" s="48"/>
      <c r="AU73" s="107"/>
      <c r="AV73" s="107"/>
      <c r="AW73" s="107"/>
      <c r="BC73" s="108">
        <v>2</v>
      </c>
      <c r="BD73" s="42" t="s">
        <v>3397</v>
      </c>
      <c r="BE73" s="42">
        <v>1000041</v>
      </c>
      <c r="BF73" s="42" t="s">
        <v>326</v>
      </c>
      <c r="BJ73" s="41">
        <v>1000069</v>
      </c>
      <c r="BK73" s="41" t="s">
        <v>360</v>
      </c>
      <c r="BL73" s="41" t="s">
        <v>477</v>
      </c>
      <c r="BM73" s="41" t="s">
        <v>237</v>
      </c>
      <c r="BN73" s="41" t="s">
        <v>317</v>
      </c>
      <c r="BO73" s="42" t="s">
        <v>479</v>
      </c>
      <c r="GE73" s="107"/>
      <c r="HR73" s="113" t="s">
        <v>3611</v>
      </c>
      <c r="HS73" s="113" t="s">
        <v>3612</v>
      </c>
      <c r="HT73" s="113">
        <v>238</v>
      </c>
      <c r="HU73" s="42" t="s">
        <v>3613</v>
      </c>
    </row>
    <row r="74" spans="7:229" s="42" customFormat="1" x14ac:dyDescent="0.35">
      <c r="G74" s="41" t="s">
        <v>149</v>
      </c>
      <c r="H74" s="41">
        <v>111160</v>
      </c>
      <c r="I74" s="42" t="str">
        <f t="shared" si="6"/>
        <v>AGR111160</v>
      </c>
      <c r="J74" s="42" t="s">
        <v>696</v>
      </c>
      <c r="P74" s="48"/>
      <c r="AU74" s="107"/>
      <c r="AV74" s="107"/>
      <c r="AW74" s="107"/>
      <c r="BC74" s="108">
        <v>2</v>
      </c>
      <c r="BD74" s="42" t="s">
        <v>3397</v>
      </c>
      <c r="BE74" s="42">
        <v>1000042</v>
      </c>
      <c r="BF74" s="42" t="s">
        <v>327</v>
      </c>
      <c r="BJ74" s="41">
        <v>1000070</v>
      </c>
      <c r="BK74" s="41"/>
      <c r="BL74" s="41" t="s">
        <v>507</v>
      </c>
      <c r="BM74" s="41"/>
      <c r="BN74" s="41"/>
      <c r="BO74" s="42" t="s">
        <v>509</v>
      </c>
      <c r="GE74" s="107"/>
      <c r="HR74" s="113" t="s">
        <v>3614</v>
      </c>
      <c r="HS74" s="113" t="s">
        <v>3615</v>
      </c>
      <c r="HT74" s="113">
        <v>583</v>
      </c>
      <c r="HU74" s="42" t="s">
        <v>3616</v>
      </c>
    </row>
    <row r="75" spans="7:229" s="42" customFormat="1" x14ac:dyDescent="0.35">
      <c r="G75" s="41" t="s">
        <v>149</v>
      </c>
      <c r="H75" s="41">
        <v>111191</v>
      </c>
      <c r="I75" s="42" t="str">
        <f t="shared" si="6"/>
        <v>AGR111191</v>
      </c>
      <c r="J75" s="42" t="s">
        <v>698</v>
      </c>
      <c r="P75" s="48"/>
      <c r="AU75" s="107"/>
      <c r="AV75" s="107"/>
      <c r="AW75" s="107"/>
      <c r="BC75" s="108">
        <v>2</v>
      </c>
      <c r="BD75" s="42" t="s">
        <v>3397</v>
      </c>
      <c r="BE75" s="42">
        <v>1000043</v>
      </c>
      <c r="BF75" s="42" t="s">
        <v>328</v>
      </c>
      <c r="BJ75" s="41">
        <v>1000071</v>
      </c>
      <c r="BK75" s="41"/>
      <c r="BL75" s="41" t="s">
        <v>508</v>
      </c>
      <c r="BM75" s="41"/>
      <c r="BN75" s="41"/>
      <c r="BO75" s="42" t="s">
        <v>510</v>
      </c>
      <c r="GE75" s="107"/>
      <c r="HR75" s="113" t="s">
        <v>3617</v>
      </c>
      <c r="HS75" s="113" t="s">
        <v>3618</v>
      </c>
      <c r="HT75" s="113">
        <v>234</v>
      </c>
      <c r="HU75" s="42" t="s">
        <v>3619</v>
      </c>
    </row>
    <row r="76" spans="7:229" s="42" customFormat="1" x14ac:dyDescent="0.35">
      <c r="G76" s="41" t="s">
        <v>149</v>
      </c>
      <c r="H76" s="41">
        <v>111199</v>
      </c>
      <c r="I76" s="42" t="str">
        <f t="shared" si="6"/>
        <v>AGR111199</v>
      </c>
      <c r="J76" s="42" t="s">
        <v>699</v>
      </c>
      <c r="P76" s="48"/>
      <c r="AU76" s="107"/>
      <c r="AV76" s="107"/>
      <c r="AW76" s="107"/>
      <c r="BC76" s="108">
        <v>2</v>
      </c>
      <c r="BD76" s="42" t="s">
        <v>3397</v>
      </c>
      <c r="BE76" s="42">
        <v>1000044</v>
      </c>
      <c r="BF76" s="42" t="s">
        <v>329</v>
      </c>
      <c r="BJ76" s="41">
        <v>1000072</v>
      </c>
      <c r="BK76" s="41" t="s">
        <v>360</v>
      </c>
      <c r="BL76" s="41" t="s">
        <v>541</v>
      </c>
      <c r="BM76" s="41" t="s">
        <v>237</v>
      </c>
      <c r="BN76" s="41" t="s">
        <v>317</v>
      </c>
      <c r="BO76" s="42" t="s">
        <v>542</v>
      </c>
      <c r="GE76" s="107"/>
      <c r="HR76" s="113" t="s">
        <v>3620</v>
      </c>
      <c r="HS76" s="113" t="s">
        <v>3621</v>
      </c>
      <c r="HT76" s="113">
        <v>250</v>
      </c>
      <c r="HU76" s="42" t="s">
        <v>3622</v>
      </c>
    </row>
    <row r="77" spans="7:229" s="42" customFormat="1" x14ac:dyDescent="0.35">
      <c r="G77" s="41" t="s">
        <v>149</v>
      </c>
      <c r="H77" s="41">
        <v>111211</v>
      </c>
      <c r="I77" s="42" t="str">
        <f t="shared" si="6"/>
        <v>AGR111211</v>
      </c>
      <c r="J77" s="42" t="s">
        <v>702</v>
      </c>
      <c r="P77" s="48"/>
      <c r="AU77" s="107"/>
      <c r="AV77" s="107"/>
      <c r="AW77" s="107"/>
      <c r="BC77" s="108">
        <v>2</v>
      </c>
      <c r="BD77" s="42" t="s">
        <v>3397</v>
      </c>
      <c r="BE77" s="42">
        <v>1000045</v>
      </c>
      <c r="BF77" s="42" t="s">
        <v>330</v>
      </c>
      <c r="BJ77" s="41">
        <v>1000073</v>
      </c>
      <c r="BK77" s="41" t="s">
        <v>360</v>
      </c>
      <c r="BL77" s="41" t="s">
        <v>543</v>
      </c>
      <c r="BM77" s="41" t="s">
        <v>237</v>
      </c>
      <c r="BN77" s="41" t="s">
        <v>317</v>
      </c>
      <c r="BO77" s="42" t="s">
        <v>544</v>
      </c>
      <c r="GE77" s="107"/>
      <c r="HR77" s="113" t="s">
        <v>3623</v>
      </c>
      <c r="HS77" s="113" t="s">
        <v>435</v>
      </c>
      <c r="HT77" s="113">
        <v>266</v>
      </c>
      <c r="HU77" s="42" t="s">
        <v>3624</v>
      </c>
    </row>
    <row r="78" spans="7:229" s="42" customFormat="1" x14ac:dyDescent="0.35">
      <c r="G78" s="41" t="s">
        <v>149</v>
      </c>
      <c r="H78" s="41">
        <v>111219</v>
      </c>
      <c r="I78" s="42" t="str">
        <f t="shared" si="6"/>
        <v>AGR111219</v>
      </c>
      <c r="J78" s="42" t="s">
        <v>703</v>
      </c>
      <c r="P78" s="48"/>
      <c r="AU78" s="107"/>
      <c r="AV78" s="107"/>
      <c r="AW78" s="107"/>
      <c r="BC78" s="108">
        <v>2</v>
      </c>
      <c r="BD78" s="42" t="s">
        <v>3397</v>
      </c>
      <c r="BE78" s="42">
        <v>1000046</v>
      </c>
      <c r="BF78" s="42" t="s">
        <v>552</v>
      </c>
      <c r="BJ78" s="41">
        <v>1000074</v>
      </c>
      <c r="BK78" s="41" t="s">
        <v>360</v>
      </c>
      <c r="BL78" s="41" t="s">
        <v>546</v>
      </c>
      <c r="BM78" s="41" t="s">
        <v>237</v>
      </c>
      <c r="BN78" s="41" t="s">
        <v>317</v>
      </c>
      <c r="BO78" s="42" t="s">
        <v>619</v>
      </c>
      <c r="GE78" s="107"/>
      <c r="HR78" s="113" t="s">
        <v>3625</v>
      </c>
      <c r="HS78" s="113" t="s">
        <v>3626</v>
      </c>
      <c r="HT78" s="113">
        <v>826</v>
      </c>
      <c r="HU78" s="42" t="s">
        <v>3627</v>
      </c>
    </row>
    <row r="79" spans="7:229" s="42" customFormat="1" x14ac:dyDescent="0.35">
      <c r="G79" s="41" t="s">
        <v>149</v>
      </c>
      <c r="H79" s="41">
        <v>111310</v>
      </c>
      <c r="I79" s="42" t="str">
        <f t="shared" si="6"/>
        <v>AGR111310</v>
      </c>
      <c r="J79" s="42" t="s">
        <v>706</v>
      </c>
      <c r="P79" s="48"/>
      <c r="AU79" s="107"/>
      <c r="AV79" s="107"/>
      <c r="AW79" s="107"/>
      <c r="BC79" s="108">
        <v>2</v>
      </c>
      <c r="BD79" s="42" t="s">
        <v>3397</v>
      </c>
      <c r="BE79" s="42">
        <v>1000047</v>
      </c>
      <c r="BF79" s="42" t="s">
        <v>337</v>
      </c>
      <c r="BJ79" s="41">
        <v>1000075</v>
      </c>
      <c r="BK79" s="41" t="s">
        <v>360</v>
      </c>
      <c r="BL79" s="41" t="s">
        <v>547</v>
      </c>
      <c r="BM79" s="41" t="s">
        <v>237</v>
      </c>
      <c r="BN79" s="41" t="s">
        <v>317</v>
      </c>
      <c r="BO79" s="42" t="s">
        <v>419</v>
      </c>
      <c r="GE79" s="107"/>
      <c r="HR79" s="113" t="s">
        <v>3628</v>
      </c>
      <c r="HS79" s="113" t="s">
        <v>3629</v>
      </c>
      <c r="HT79" s="113">
        <v>308</v>
      </c>
      <c r="HU79" s="42" t="s">
        <v>3630</v>
      </c>
    </row>
    <row r="80" spans="7:229" s="42" customFormat="1" x14ac:dyDescent="0.35">
      <c r="G80" s="41" t="s">
        <v>149</v>
      </c>
      <c r="H80" s="41">
        <v>111320</v>
      </c>
      <c r="I80" s="42" t="str">
        <f t="shared" si="6"/>
        <v>AGR111320</v>
      </c>
      <c r="J80" s="42" t="s">
        <v>708</v>
      </c>
      <c r="P80" s="48"/>
      <c r="AU80" s="107"/>
      <c r="AV80" s="107"/>
      <c r="AW80" s="107"/>
      <c r="BC80" s="108">
        <v>2</v>
      </c>
      <c r="BD80" s="42" t="s">
        <v>3397</v>
      </c>
      <c r="BE80" s="42">
        <v>1000048</v>
      </c>
      <c r="BF80" s="42" t="s">
        <v>338</v>
      </c>
      <c r="BJ80" s="41">
        <v>1000076</v>
      </c>
      <c r="BK80" s="41" t="s">
        <v>360</v>
      </c>
      <c r="BL80" s="41" t="s">
        <v>553</v>
      </c>
      <c r="BM80" s="41" t="s">
        <v>237</v>
      </c>
      <c r="BN80" s="41" t="s">
        <v>317</v>
      </c>
      <c r="BO80" s="42" t="s">
        <v>550</v>
      </c>
      <c r="GE80" s="107"/>
      <c r="HR80" s="113" t="s">
        <v>3631</v>
      </c>
      <c r="HS80" s="113" t="s">
        <v>3632</v>
      </c>
      <c r="HT80" s="113">
        <v>268</v>
      </c>
      <c r="HU80" s="42" t="s">
        <v>3633</v>
      </c>
    </row>
    <row r="81" spans="7:229" s="42" customFormat="1" x14ac:dyDescent="0.35">
      <c r="G81" s="41" t="s">
        <v>149</v>
      </c>
      <c r="H81" s="41">
        <v>111331</v>
      </c>
      <c r="I81" s="42" t="str">
        <f t="shared" si="6"/>
        <v>AGR111331</v>
      </c>
      <c r="J81" s="42" t="s">
        <v>710</v>
      </c>
      <c r="P81" s="48"/>
      <c r="AU81" s="107"/>
      <c r="AV81" s="107"/>
      <c r="AW81" s="107"/>
      <c r="BC81" s="108">
        <v>2</v>
      </c>
      <c r="BD81" s="42" t="s">
        <v>3397</v>
      </c>
      <c r="BE81" s="42">
        <v>1000049</v>
      </c>
      <c r="BF81" s="42" t="s">
        <v>339</v>
      </c>
      <c r="BJ81" s="41">
        <v>1000077</v>
      </c>
      <c r="BK81" s="41" t="s">
        <v>360</v>
      </c>
      <c r="BL81" s="41" t="s">
        <v>554</v>
      </c>
      <c r="BM81" s="41" t="s">
        <v>237</v>
      </c>
      <c r="BN81" s="41" t="s">
        <v>317</v>
      </c>
      <c r="BO81" s="42" t="s">
        <v>551</v>
      </c>
      <c r="GE81" s="107"/>
      <c r="HR81" s="113" t="s">
        <v>3634</v>
      </c>
      <c r="HS81" s="113" t="s">
        <v>3635</v>
      </c>
      <c r="HT81" s="113">
        <v>254</v>
      </c>
      <c r="HU81" s="42" t="s">
        <v>3636</v>
      </c>
    </row>
    <row r="82" spans="7:229" s="42" customFormat="1" x14ac:dyDescent="0.35">
      <c r="G82" s="41" t="s">
        <v>149</v>
      </c>
      <c r="H82" s="41">
        <v>111332</v>
      </c>
      <c r="I82" s="42" t="str">
        <f t="shared" si="6"/>
        <v>AGR111332</v>
      </c>
      <c r="J82" s="42" t="s">
        <v>711</v>
      </c>
      <c r="P82" s="48"/>
      <c r="AM82" s="42" t="s">
        <v>4168</v>
      </c>
      <c r="AU82" s="107"/>
      <c r="AV82" s="107"/>
      <c r="AW82" s="107"/>
      <c r="BC82" s="108">
        <v>2</v>
      </c>
      <c r="BD82" s="42" t="s">
        <v>3397</v>
      </c>
      <c r="BE82" s="42">
        <v>1000050</v>
      </c>
      <c r="BF82" s="42" t="s">
        <v>341</v>
      </c>
      <c r="BJ82" s="41">
        <v>1000078</v>
      </c>
      <c r="BK82" s="41" t="s">
        <v>360</v>
      </c>
      <c r="BL82" s="41" t="s">
        <v>548</v>
      </c>
      <c r="BM82" s="41" t="s">
        <v>237</v>
      </c>
      <c r="BN82" s="41" t="s">
        <v>317</v>
      </c>
      <c r="BO82" s="42" t="s">
        <v>555</v>
      </c>
      <c r="GE82" s="107"/>
      <c r="HR82" s="113" t="s">
        <v>3637</v>
      </c>
      <c r="HS82" s="113" t="s">
        <v>3638</v>
      </c>
      <c r="HT82" s="113">
        <v>831</v>
      </c>
      <c r="HU82" s="42" t="s">
        <v>3639</v>
      </c>
    </row>
    <row r="83" spans="7:229" s="42" customFormat="1" x14ac:dyDescent="0.35">
      <c r="G83" s="41" t="s">
        <v>149</v>
      </c>
      <c r="H83" s="41">
        <v>111333</v>
      </c>
      <c r="I83" s="42" t="str">
        <f t="shared" si="6"/>
        <v>AGR111333</v>
      </c>
      <c r="J83" s="42" t="s">
        <v>712</v>
      </c>
      <c r="P83" s="48"/>
      <c r="AM83" s="14" t="s">
        <v>512</v>
      </c>
      <c r="AN83" s="14" t="s">
        <v>236</v>
      </c>
      <c r="AO83" s="14" t="s">
        <v>3396</v>
      </c>
      <c r="AU83" s="107"/>
      <c r="AV83" s="107"/>
      <c r="AW83" s="107"/>
      <c r="BC83" s="108">
        <v>2</v>
      </c>
      <c r="BD83" s="42" t="s">
        <v>3397</v>
      </c>
      <c r="BE83" s="42">
        <v>1000051</v>
      </c>
      <c r="BF83" s="42" t="s">
        <v>342</v>
      </c>
      <c r="BJ83" s="41">
        <v>1000079</v>
      </c>
      <c r="BK83" s="41" t="s">
        <v>360</v>
      </c>
      <c r="BL83" s="41" t="s">
        <v>549</v>
      </c>
      <c r="BM83" s="41" t="s">
        <v>237</v>
      </c>
      <c r="BN83" s="41" t="s">
        <v>317</v>
      </c>
      <c r="BO83" s="42" t="s">
        <v>556</v>
      </c>
      <c r="GE83" s="107"/>
      <c r="HR83" s="113" t="s">
        <v>3640</v>
      </c>
      <c r="HS83" s="113" t="s">
        <v>3641</v>
      </c>
      <c r="HT83" s="113">
        <v>288</v>
      </c>
      <c r="HU83" s="42" t="s">
        <v>3642</v>
      </c>
    </row>
    <row r="84" spans="7:229" s="44" customFormat="1" ht="29" x14ac:dyDescent="0.35">
      <c r="G84" s="43" t="s">
        <v>149</v>
      </c>
      <c r="H84" s="43">
        <v>111334</v>
      </c>
      <c r="I84" s="44" t="str">
        <f t="shared" si="6"/>
        <v>AGR111334</v>
      </c>
      <c r="J84" s="44" t="s">
        <v>713</v>
      </c>
      <c r="P84" s="49"/>
      <c r="AN84" s="44" t="s">
        <v>4169</v>
      </c>
      <c r="AU84" s="129"/>
      <c r="AV84" s="129"/>
      <c r="AW84" s="129"/>
      <c r="BC84" s="108">
        <v>2</v>
      </c>
      <c r="BD84" s="42" t="s">
        <v>3397</v>
      </c>
      <c r="BE84" s="44">
        <v>1000052</v>
      </c>
      <c r="BF84" s="44" t="s">
        <v>343</v>
      </c>
      <c r="BJ84" s="43">
        <v>1000080</v>
      </c>
      <c r="BK84" s="43" t="s">
        <v>360</v>
      </c>
      <c r="BL84" s="43" t="s">
        <v>557</v>
      </c>
      <c r="BM84" s="43" t="s">
        <v>237</v>
      </c>
      <c r="BN84" s="43" t="s">
        <v>317</v>
      </c>
      <c r="BO84" s="44" t="s">
        <v>563</v>
      </c>
      <c r="GE84" s="129"/>
      <c r="HR84" s="113" t="s">
        <v>3277</v>
      </c>
      <c r="HS84" s="113" t="s">
        <v>3643</v>
      </c>
      <c r="HT84" s="113">
        <v>292</v>
      </c>
      <c r="HU84" s="42" t="s">
        <v>3644</v>
      </c>
    </row>
    <row r="85" spans="7:229" s="42" customFormat="1" x14ac:dyDescent="0.35">
      <c r="G85" s="41" t="s">
        <v>149</v>
      </c>
      <c r="H85" s="41">
        <v>111335</v>
      </c>
      <c r="I85" s="42" t="str">
        <f t="shared" si="6"/>
        <v>AGR111335</v>
      </c>
      <c r="J85" s="42" t="s">
        <v>714</v>
      </c>
      <c r="P85" s="48"/>
      <c r="AU85" s="107"/>
      <c r="AV85" s="107"/>
      <c r="AW85" s="107"/>
      <c r="BC85" s="108">
        <v>2</v>
      </c>
      <c r="BD85" s="42" t="s">
        <v>3397</v>
      </c>
      <c r="BE85" s="42">
        <v>1000053</v>
      </c>
      <c r="BF85" s="42" t="s">
        <v>340</v>
      </c>
      <c r="BJ85" s="43">
        <v>1000081</v>
      </c>
      <c r="BK85" s="43" t="s">
        <v>360</v>
      </c>
      <c r="BL85" s="43" t="s">
        <v>558</v>
      </c>
      <c r="BM85" s="43" t="s">
        <v>237</v>
      </c>
      <c r="BN85" s="43" t="s">
        <v>317</v>
      </c>
      <c r="BO85" s="45" t="s">
        <v>564</v>
      </c>
      <c r="BP85" s="44"/>
      <c r="GE85" s="107"/>
      <c r="HR85" s="113" t="s">
        <v>3645</v>
      </c>
      <c r="HS85" s="113" t="s">
        <v>3646</v>
      </c>
      <c r="HT85" s="113">
        <v>304</v>
      </c>
      <c r="HU85" s="42" t="s">
        <v>3647</v>
      </c>
    </row>
    <row r="86" spans="7:229" s="42" customFormat="1" x14ac:dyDescent="0.35">
      <c r="G86" s="41" t="s">
        <v>149</v>
      </c>
      <c r="H86" s="41">
        <v>111336</v>
      </c>
      <c r="I86" s="42" t="str">
        <f t="shared" si="6"/>
        <v>AGR111336</v>
      </c>
      <c r="J86" s="42" t="s">
        <v>715</v>
      </c>
      <c r="P86" s="48"/>
      <c r="AU86" s="107"/>
      <c r="AV86" s="107"/>
      <c r="AW86" s="107"/>
      <c r="BC86" s="108">
        <v>2</v>
      </c>
      <c r="BD86" s="42" t="s">
        <v>3397</v>
      </c>
      <c r="BE86" s="42">
        <v>1000054</v>
      </c>
      <c r="BF86" s="42" t="s">
        <v>344</v>
      </c>
      <c r="BJ86" s="43">
        <v>1000082</v>
      </c>
      <c r="BK86" s="43" t="s">
        <v>360</v>
      </c>
      <c r="BL86" s="43" t="s">
        <v>559</v>
      </c>
      <c r="BM86" s="43" t="s">
        <v>237</v>
      </c>
      <c r="BN86" s="43" t="s">
        <v>317</v>
      </c>
      <c r="BO86" s="45" t="s">
        <v>565</v>
      </c>
      <c r="BP86" s="44"/>
      <c r="GE86" s="107"/>
      <c r="HR86" s="113" t="s">
        <v>3648</v>
      </c>
      <c r="HS86" s="113" t="s">
        <v>3649</v>
      </c>
      <c r="HT86" s="113">
        <v>270</v>
      </c>
      <c r="HU86" s="42" t="s">
        <v>3650</v>
      </c>
    </row>
    <row r="87" spans="7:229" s="42" customFormat="1" x14ac:dyDescent="0.35">
      <c r="G87" s="41" t="s">
        <v>149</v>
      </c>
      <c r="H87" s="41">
        <v>111339</v>
      </c>
      <c r="I87" s="42" t="str">
        <f t="shared" si="6"/>
        <v>AGR111339</v>
      </c>
      <c r="J87" s="42" t="s">
        <v>716</v>
      </c>
      <c r="P87" s="48"/>
      <c r="AU87" s="107"/>
      <c r="AV87" s="107"/>
      <c r="AW87" s="107"/>
      <c r="BC87" s="108">
        <v>2</v>
      </c>
      <c r="BD87" s="42" t="s">
        <v>3397</v>
      </c>
      <c r="BE87" s="42">
        <v>1000055</v>
      </c>
      <c r="BF87" s="42" t="s">
        <v>345</v>
      </c>
      <c r="BJ87" s="43">
        <v>1000083</v>
      </c>
      <c r="BK87" s="43" t="s">
        <v>360</v>
      </c>
      <c r="BL87" s="43" t="s">
        <v>560</v>
      </c>
      <c r="BM87" s="43" t="s">
        <v>237</v>
      </c>
      <c r="BN87" s="43" t="s">
        <v>317</v>
      </c>
      <c r="BO87" s="45" t="s">
        <v>566</v>
      </c>
      <c r="BP87" s="44"/>
      <c r="GE87" s="107"/>
      <c r="HR87" s="113" t="s">
        <v>3651</v>
      </c>
      <c r="HS87" s="113" t="s">
        <v>3652</v>
      </c>
      <c r="HT87" s="113">
        <v>324</v>
      </c>
      <c r="HU87" s="42" t="s">
        <v>3653</v>
      </c>
    </row>
    <row r="88" spans="7:229" s="42" customFormat="1" x14ac:dyDescent="0.35">
      <c r="G88" s="41" t="s">
        <v>149</v>
      </c>
      <c r="H88" s="41">
        <v>111411</v>
      </c>
      <c r="I88" s="128" t="str">
        <f t="shared" ref="I88:I151" si="7">CONCATENATE(G88,H88)</f>
        <v>AGR111411</v>
      </c>
      <c r="J88" s="42" t="s">
        <v>719</v>
      </c>
      <c r="P88" s="48"/>
      <c r="AU88" s="107"/>
      <c r="AV88" s="107"/>
      <c r="AW88" s="107"/>
      <c r="BC88" s="108">
        <v>2</v>
      </c>
      <c r="BD88" s="42" t="s">
        <v>3397</v>
      </c>
      <c r="BE88" s="42">
        <v>1000056</v>
      </c>
      <c r="BF88" s="42" t="s">
        <v>346</v>
      </c>
      <c r="BJ88" s="43">
        <v>1000084</v>
      </c>
      <c r="BK88" s="43" t="s">
        <v>360</v>
      </c>
      <c r="BL88" s="43" t="s">
        <v>561</v>
      </c>
      <c r="BM88" s="43" t="s">
        <v>237</v>
      </c>
      <c r="BN88" s="43" t="s">
        <v>317</v>
      </c>
      <c r="BO88" s="45" t="s">
        <v>567</v>
      </c>
      <c r="BP88" s="44"/>
      <c r="GE88" s="107"/>
      <c r="HR88" s="113" t="s">
        <v>3654</v>
      </c>
      <c r="HS88" s="113" t="s">
        <v>3655</v>
      </c>
      <c r="HT88" s="113">
        <v>312</v>
      </c>
      <c r="HU88" s="42" t="s">
        <v>3656</v>
      </c>
    </row>
    <row r="89" spans="7:229" s="42" customFormat="1" x14ac:dyDescent="0.35">
      <c r="G89" s="41" t="s">
        <v>149</v>
      </c>
      <c r="H89" s="41">
        <v>111419</v>
      </c>
      <c r="I89" s="128" t="str">
        <f t="shared" si="7"/>
        <v>AGR111419</v>
      </c>
      <c r="J89" s="42" t="s">
        <v>720</v>
      </c>
      <c r="P89" s="48"/>
      <c r="AU89" s="107"/>
      <c r="AV89" s="107"/>
      <c r="AW89" s="107"/>
      <c r="BC89" s="108">
        <v>2</v>
      </c>
      <c r="BD89" s="42" t="s">
        <v>3397</v>
      </c>
      <c r="BE89" s="42">
        <v>1000057</v>
      </c>
      <c r="BF89" s="42" t="s">
        <v>347</v>
      </c>
      <c r="BJ89" s="43">
        <v>1000085</v>
      </c>
      <c r="BK89" s="43" t="s">
        <v>360</v>
      </c>
      <c r="BL89" s="43" t="s">
        <v>562</v>
      </c>
      <c r="BM89" s="43" t="s">
        <v>237</v>
      </c>
      <c r="BN89" s="43" t="s">
        <v>317</v>
      </c>
      <c r="BO89" s="45" t="s">
        <v>568</v>
      </c>
      <c r="BP89" s="44"/>
      <c r="GE89" s="107"/>
      <c r="HR89" s="113" t="s">
        <v>3657</v>
      </c>
      <c r="HS89" s="113" t="s">
        <v>3658</v>
      </c>
      <c r="HT89" s="113">
        <v>226</v>
      </c>
      <c r="HU89" s="42" t="s">
        <v>3659</v>
      </c>
    </row>
    <row r="90" spans="7:229" s="42" customFormat="1" x14ac:dyDescent="0.35">
      <c r="G90" s="41" t="s">
        <v>149</v>
      </c>
      <c r="H90" s="41">
        <v>111421</v>
      </c>
      <c r="I90" s="128" t="str">
        <f t="shared" si="7"/>
        <v>AGR111421</v>
      </c>
      <c r="J90" s="42" t="s">
        <v>722</v>
      </c>
      <c r="P90" s="48"/>
      <c r="AU90" s="107"/>
      <c r="AV90" s="107"/>
      <c r="AW90" s="107"/>
      <c r="BC90" s="108">
        <v>2</v>
      </c>
      <c r="BD90" s="42" t="s">
        <v>3397</v>
      </c>
      <c r="BE90" s="42">
        <v>1000058</v>
      </c>
      <c r="BF90" s="42" t="s">
        <v>348</v>
      </c>
      <c r="BJ90" s="43">
        <v>1000086</v>
      </c>
      <c r="BK90" s="41" t="s">
        <v>360</v>
      </c>
      <c r="BL90" s="41" t="s">
        <v>569</v>
      </c>
      <c r="BM90" s="41" t="s">
        <v>237</v>
      </c>
      <c r="BN90" s="41" t="s">
        <v>317</v>
      </c>
      <c r="BO90" s="42" t="s">
        <v>570</v>
      </c>
      <c r="GE90" s="107"/>
      <c r="HR90" s="113" t="s">
        <v>3660</v>
      </c>
      <c r="HS90" s="113" t="s">
        <v>3661</v>
      </c>
      <c r="HT90" s="113">
        <v>300</v>
      </c>
      <c r="HU90" s="42" t="s">
        <v>3662</v>
      </c>
    </row>
    <row r="91" spans="7:229" s="42" customFormat="1" x14ac:dyDescent="0.35">
      <c r="G91" s="41" t="s">
        <v>149</v>
      </c>
      <c r="H91" s="41">
        <v>111422</v>
      </c>
      <c r="I91" s="128" t="str">
        <f t="shared" si="7"/>
        <v>AGR111422</v>
      </c>
      <c r="J91" s="42" t="s">
        <v>723</v>
      </c>
      <c r="P91" s="48"/>
      <c r="AU91" s="107"/>
      <c r="AV91" s="107"/>
      <c r="AW91" s="107"/>
      <c r="BC91" s="108">
        <v>2</v>
      </c>
      <c r="BD91" s="42" t="s">
        <v>3397</v>
      </c>
      <c r="BE91" s="42">
        <v>1000059</v>
      </c>
      <c r="BF91" s="42" t="s">
        <v>349</v>
      </c>
      <c r="BJ91" s="43">
        <v>1000087</v>
      </c>
      <c r="BK91" s="41" t="s">
        <v>360</v>
      </c>
      <c r="BL91" s="46" t="s">
        <v>572</v>
      </c>
      <c r="BM91" s="41" t="s">
        <v>237</v>
      </c>
      <c r="BN91" s="41" t="s">
        <v>317</v>
      </c>
      <c r="BO91" s="42" t="s">
        <v>571</v>
      </c>
      <c r="GE91" s="107"/>
      <c r="HR91" s="113" t="s">
        <v>3663</v>
      </c>
      <c r="HS91" s="113" t="s">
        <v>3664</v>
      </c>
      <c r="HT91" s="113">
        <v>239</v>
      </c>
      <c r="HU91" s="42" t="s">
        <v>3665</v>
      </c>
    </row>
    <row r="92" spans="7:229" s="42" customFormat="1" x14ac:dyDescent="0.35">
      <c r="G92" s="41" t="s">
        <v>149</v>
      </c>
      <c r="H92" s="41">
        <v>111910</v>
      </c>
      <c r="I92" s="128" t="str">
        <f t="shared" si="7"/>
        <v>AGR111910</v>
      </c>
      <c r="J92" s="42" t="s">
        <v>726</v>
      </c>
      <c r="P92" s="48"/>
      <c r="AU92" s="107"/>
      <c r="AV92" s="107"/>
      <c r="AW92" s="107"/>
      <c r="BC92" s="108">
        <v>2</v>
      </c>
      <c r="BD92" s="42" t="s">
        <v>3397</v>
      </c>
      <c r="BE92" s="42">
        <v>1000060</v>
      </c>
      <c r="BF92" s="42" t="s">
        <v>350</v>
      </c>
      <c r="BJ92" s="43">
        <v>1000088</v>
      </c>
      <c r="BK92" s="41" t="s">
        <v>360</v>
      </c>
      <c r="BL92" s="46" t="s">
        <v>573</v>
      </c>
      <c r="BM92" s="41" t="s">
        <v>237</v>
      </c>
      <c r="BN92" s="41" t="s">
        <v>317</v>
      </c>
      <c r="BO92" s="42" t="s">
        <v>574</v>
      </c>
      <c r="GE92" s="107"/>
      <c r="HR92" s="113" t="s">
        <v>3666</v>
      </c>
      <c r="HS92" s="113" t="s">
        <v>3667</v>
      </c>
      <c r="HT92" s="113">
        <v>320</v>
      </c>
      <c r="HU92" s="42" t="s">
        <v>3668</v>
      </c>
    </row>
    <row r="93" spans="7:229" s="42" customFormat="1" x14ac:dyDescent="0.35">
      <c r="G93" s="41" t="s">
        <v>149</v>
      </c>
      <c r="H93" s="41">
        <v>111920</v>
      </c>
      <c r="I93" s="128" t="str">
        <f t="shared" si="7"/>
        <v>AGR111920</v>
      </c>
      <c r="J93" s="42" t="s">
        <v>728</v>
      </c>
      <c r="P93" s="48"/>
      <c r="AU93" s="107"/>
      <c r="AV93" s="107"/>
      <c r="AW93" s="107"/>
      <c r="BC93" s="108">
        <v>2</v>
      </c>
      <c r="BD93" s="42" t="s">
        <v>3397</v>
      </c>
      <c r="BE93" s="42">
        <v>1000061</v>
      </c>
      <c r="BF93" s="42" t="s">
        <v>351</v>
      </c>
      <c r="BJ93" s="43">
        <v>1000089</v>
      </c>
      <c r="BK93" s="41" t="s">
        <v>360</v>
      </c>
      <c r="BL93" s="46" t="s">
        <v>575</v>
      </c>
      <c r="BM93" s="41" t="s">
        <v>237</v>
      </c>
      <c r="BN93" s="41" t="s">
        <v>317</v>
      </c>
      <c r="BO93" s="42" t="s">
        <v>576</v>
      </c>
      <c r="GE93" s="107"/>
      <c r="HR93" s="113" t="s">
        <v>3669</v>
      </c>
      <c r="HS93" s="113" t="s">
        <v>3670</v>
      </c>
      <c r="HT93" s="113">
        <v>316</v>
      </c>
      <c r="HU93" s="42" t="s">
        <v>3671</v>
      </c>
    </row>
    <row r="94" spans="7:229" s="42" customFormat="1" x14ac:dyDescent="0.35">
      <c r="G94" s="41" t="s">
        <v>149</v>
      </c>
      <c r="H94" s="41">
        <v>111930</v>
      </c>
      <c r="I94" s="128" t="str">
        <f t="shared" si="7"/>
        <v>AGR111930</v>
      </c>
      <c r="J94" s="42" t="s">
        <v>730</v>
      </c>
      <c r="P94" s="48"/>
      <c r="AU94" s="107"/>
      <c r="AV94" s="107"/>
      <c r="AW94" s="107"/>
      <c r="BC94" s="108">
        <v>2</v>
      </c>
      <c r="BD94" s="42" t="s">
        <v>3397</v>
      </c>
      <c r="BE94" s="42">
        <v>1000062</v>
      </c>
      <c r="BF94" s="42" t="s">
        <v>331</v>
      </c>
      <c r="BJ94" s="43">
        <v>1000090</v>
      </c>
      <c r="BK94" s="41" t="s">
        <v>360</v>
      </c>
      <c r="BL94" s="46" t="s">
        <v>578</v>
      </c>
      <c r="BM94" s="41" t="s">
        <v>237</v>
      </c>
      <c r="BN94" s="41" t="s">
        <v>317</v>
      </c>
      <c r="BO94" s="42" t="s">
        <v>577</v>
      </c>
      <c r="GE94" s="107"/>
      <c r="HR94" s="113" t="s">
        <v>3672</v>
      </c>
      <c r="HS94" s="113" t="s">
        <v>3673</v>
      </c>
      <c r="HT94" s="113">
        <v>624</v>
      </c>
      <c r="HU94" s="42" t="s">
        <v>3674</v>
      </c>
    </row>
    <row r="95" spans="7:229" s="42" customFormat="1" x14ac:dyDescent="0.35">
      <c r="G95" s="41" t="s">
        <v>149</v>
      </c>
      <c r="H95" s="41">
        <v>111940</v>
      </c>
      <c r="I95" s="128" t="str">
        <f t="shared" si="7"/>
        <v>AGR111940</v>
      </c>
      <c r="J95" s="42" t="s">
        <v>732</v>
      </c>
      <c r="P95" s="48"/>
      <c r="AU95" s="107"/>
      <c r="AV95" s="107"/>
      <c r="AW95" s="107"/>
      <c r="BC95" s="108">
        <v>2</v>
      </c>
      <c r="BD95" s="42" t="s">
        <v>3397</v>
      </c>
      <c r="BE95" s="42">
        <v>1000063</v>
      </c>
      <c r="BF95" s="42" t="s">
        <v>332</v>
      </c>
      <c r="BJ95" s="43">
        <v>1000091</v>
      </c>
      <c r="BK95" s="41" t="s">
        <v>360</v>
      </c>
      <c r="BL95" s="46" t="s">
        <v>579</v>
      </c>
      <c r="BM95" s="41" t="s">
        <v>237</v>
      </c>
      <c r="BN95" s="41" t="s">
        <v>317</v>
      </c>
      <c r="BO95" s="42" t="s">
        <v>580</v>
      </c>
      <c r="GE95" s="107"/>
      <c r="HR95" s="113" t="s">
        <v>3675</v>
      </c>
      <c r="HS95" s="113" t="s">
        <v>3676</v>
      </c>
      <c r="HT95" s="113">
        <v>328</v>
      </c>
      <c r="HU95" s="42" t="s">
        <v>3677</v>
      </c>
    </row>
    <row r="96" spans="7:229" s="42" customFormat="1" x14ac:dyDescent="0.35">
      <c r="G96" s="41" t="s">
        <v>149</v>
      </c>
      <c r="H96" s="41">
        <v>111991</v>
      </c>
      <c r="I96" s="128" t="str">
        <f t="shared" si="7"/>
        <v>AGR111991</v>
      </c>
      <c r="J96" s="42" t="s">
        <v>734</v>
      </c>
      <c r="P96" s="48"/>
      <c r="AU96" s="107"/>
      <c r="AV96" s="107"/>
      <c r="AW96" s="107"/>
      <c r="BC96" s="108">
        <v>2</v>
      </c>
      <c r="BD96" s="42" t="s">
        <v>3397</v>
      </c>
      <c r="BE96" s="42">
        <v>1000064</v>
      </c>
      <c r="BF96" s="42" t="s">
        <v>352</v>
      </c>
      <c r="BJ96" s="43">
        <v>1000092</v>
      </c>
      <c r="BK96" s="41" t="s">
        <v>360</v>
      </c>
      <c r="BL96" s="46" t="s">
        <v>582</v>
      </c>
      <c r="BM96" s="41" t="s">
        <v>237</v>
      </c>
      <c r="BN96" s="41" t="s">
        <v>317</v>
      </c>
      <c r="BO96" s="42" t="s">
        <v>581</v>
      </c>
      <c r="GE96" s="107"/>
      <c r="HR96" s="113" t="s">
        <v>3678</v>
      </c>
      <c r="HS96" s="113" t="s">
        <v>3679</v>
      </c>
      <c r="HT96" s="113">
        <v>344</v>
      </c>
      <c r="HU96" s="42" t="s">
        <v>3680</v>
      </c>
    </row>
    <row r="97" spans="7:229" s="42" customFormat="1" x14ac:dyDescent="0.35">
      <c r="G97" s="41" t="s">
        <v>149</v>
      </c>
      <c r="H97" s="41">
        <v>111992</v>
      </c>
      <c r="I97" s="128" t="str">
        <f t="shared" si="7"/>
        <v>AGR111992</v>
      </c>
      <c r="J97" s="42" t="s">
        <v>735</v>
      </c>
      <c r="P97" s="48"/>
      <c r="AU97" s="107"/>
      <c r="AV97" s="107"/>
      <c r="AW97" s="107"/>
      <c r="BJ97" s="43">
        <v>1000093</v>
      </c>
      <c r="BK97" s="41" t="s">
        <v>360</v>
      </c>
      <c r="BL97" s="46" t="s">
        <v>585</v>
      </c>
      <c r="BM97" s="41" t="s">
        <v>237</v>
      </c>
      <c r="BN97" s="41" t="s">
        <v>317</v>
      </c>
      <c r="BO97" s="42" t="s">
        <v>588</v>
      </c>
      <c r="GE97" s="107"/>
      <c r="HR97" s="113" t="s">
        <v>3681</v>
      </c>
      <c r="HS97" s="113" t="s">
        <v>3682</v>
      </c>
      <c r="HT97" s="113">
        <v>334</v>
      </c>
      <c r="HU97" s="42" t="s">
        <v>3683</v>
      </c>
    </row>
    <row r="98" spans="7:229" s="42" customFormat="1" x14ac:dyDescent="0.35">
      <c r="G98" s="41" t="s">
        <v>149</v>
      </c>
      <c r="H98" s="41">
        <v>111998</v>
      </c>
      <c r="I98" s="128" t="str">
        <f t="shared" si="7"/>
        <v>AGR111998</v>
      </c>
      <c r="J98" s="42" t="s">
        <v>736</v>
      </c>
      <c r="P98" s="48"/>
      <c r="AU98" s="107"/>
      <c r="AV98" s="107"/>
      <c r="AW98" s="107"/>
      <c r="BJ98" s="43">
        <v>1000094</v>
      </c>
      <c r="BK98" s="41" t="s">
        <v>360</v>
      </c>
      <c r="BL98" s="46" t="s">
        <v>586</v>
      </c>
      <c r="BM98" s="41" t="s">
        <v>237</v>
      </c>
      <c r="BN98" s="41" t="s">
        <v>317</v>
      </c>
      <c r="BO98" s="42" t="s">
        <v>587</v>
      </c>
      <c r="GE98" s="107"/>
      <c r="HR98" s="113" t="s">
        <v>3684</v>
      </c>
      <c r="HS98" s="113" t="s">
        <v>3685</v>
      </c>
      <c r="HT98" s="113">
        <v>340</v>
      </c>
      <c r="HU98" s="42" t="s">
        <v>3686</v>
      </c>
    </row>
    <row r="99" spans="7:229" s="42" customFormat="1" x14ac:dyDescent="0.35">
      <c r="G99" s="41" t="s">
        <v>149</v>
      </c>
      <c r="H99" s="41">
        <v>112111</v>
      </c>
      <c r="I99" s="128" t="str">
        <f t="shared" si="7"/>
        <v>AGR112111</v>
      </c>
      <c r="J99" s="42" t="s">
        <v>740</v>
      </c>
      <c r="P99" s="48"/>
      <c r="AU99" s="107"/>
      <c r="AV99" s="107"/>
      <c r="AW99" s="107"/>
      <c r="BJ99" s="43">
        <v>1000095</v>
      </c>
      <c r="BK99" s="41" t="s">
        <v>360</v>
      </c>
      <c r="BL99" s="46" t="s">
        <v>589</v>
      </c>
      <c r="BM99" s="41" t="s">
        <v>237</v>
      </c>
      <c r="BN99" s="41" t="s">
        <v>317</v>
      </c>
      <c r="BO99" s="42" t="s">
        <v>590</v>
      </c>
      <c r="GE99" s="107"/>
      <c r="HR99" s="113" t="s">
        <v>3687</v>
      </c>
      <c r="HS99" s="113" t="s">
        <v>3688</v>
      </c>
      <c r="HT99" s="113">
        <v>191</v>
      </c>
      <c r="HU99" s="42" t="s">
        <v>3689</v>
      </c>
    </row>
    <row r="100" spans="7:229" s="42" customFormat="1" x14ac:dyDescent="0.35">
      <c r="G100" s="41" t="s">
        <v>149</v>
      </c>
      <c r="H100" s="41">
        <v>112112</v>
      </c>
      <c r="I100" s="128" t="str">
        <f t="shared" si="7"/>
        <v>AGR112112</v>
      </c>
      <c r="J100" s="42" t="s">
        <v>741</v>
      </c>
      <c r="P100" s="48"/>
      <c r="AU100" s="107"/>
      <c r="AV100" s="107"/>
      <c r="AW100" s="107"/>
      <c r="BJ100" s="43">
        <v>1000096</v>
      </c>
      <c r="BK100" s="41" t="s">
        <v>360</v>
      </c>
      <c r="BL100" s="46" t="s">
        <v>584</v>
      </c>
      <c r="BM100" s="41" t="s">
        <v>237</v>
      </c>
      <c r="BN100" s="41" t="s">
        <v>317</v>
      </c>
      <c r="BO100" s="42" t="s">
        <v>583</v>
      </c>
      <c r="GE100" s="107"/>
      <c r="HR100" s="113" t="s">
        <v>3690</v>
      </c>
      <c r="HS100" s="113" t="s">
        <v>3691</v>
      </c>
      <c r="HT100" s="113">
        <v>332</v>
      </c>
      <c r="HU100" s="42" t="s">
        <v>3692</v>
      </c>
    </row>
    <row r="101" spans="7:229" s="42" customFormat="1" x14ac:dyDescent="0.35">
      <c r="G101" s="41" t="s">
        <v>149</v>
      </c>
      <c r="H101" s="41">
        <v>112120</v>
      </c>
      <c r="I101" s="128" t="str">
        <f t="shared" si="7"/>
        <v>AGR112120</v>
      </c>
      <c r="J101" s="42" t="s">
        <v>743</v>
      </c>
      <c r="P101" s="48"/>
      <c r="AU101" s="107"/>
      <c r="AV101" s="107"/>
      <c r="AW101" s="107"/>
      <c r="BJ101" s="43">
        <v>1000097</v>
      </c>
      <c r="BK101" s="41" t="s">
        <v>360</v>
      </c>
      <c r="BL101" s="46" t="s">
        <v>592</v>
      </c>
      <c r="BM101" s="41" t="s">
        <v>237</v>
      </c>
      <c r="BN101" s="41" t="s">
        <v>317</v>
      </c>
      <c r="BO101" s="42" t="s">
        <v>591</v>
      </c>
      <c r="GE101" s="107"/>
      <c r="HR101" s="113" t="s">
        <v>3693</v>
      </c>
      <c r="HS101" s="113" t="s">
        <v>3694</v>
      </c>
      <c r="HT101" s="113">
        <v>348</v>
      </c>
      <c r="HU101" s="42" t="s">
        <v>3695</v>
      </c>
    </row>
    <row r="102" spans="7:229" s="42" customFormat="1" x14ac:dyDescent="0.35">
      <c r="G102" s="41" t="s">
        <v>149</v>
      </c>
      <c r="H102" s="41">
        <v>112130</v>
      </c>
      <c r="I102" s="128" t="str">
        <f t="shared" si="7"/>
        <v>AGR112130</v>
      </c>
      <c r="J102" s="42" t="s">
        <v>745</v>
      </c>
      <c r="P102" s="48"/>
      <c r="AU102" s="107"/>
      <c r="AV102" s="107"/>
      <c r="AW102" s="107"/>
      <c r="BJ102" s="43">
        <v>1000098</v>
      </c>
      <c r="BK102" s="41" t="s">
        <v>360</v>
      </c>
      <c r="BL102" s="46" t="s">
        <v>595</v>
      </c>
      <c r="BM102" s="41" t="s">
        <v>237</v>
      </c>
      <c r="BN102" s="41" t="s">
        <v>317</v>
      </c>
      <c r="BO102" s="42" t="s">
        <v>594</v>
      </c>
      <c r="GE102" s="107"/>
      <c r="HR102" s="113" t="s">
        <v>3696</v>
      </c>
      <c r="HS102" s="113" t="s">
        <v>3697</v>
      </c>
      <c r="HT102" s="113">
        <v>360</v>
      </c>
      <c r="HU102" s="42" t="s">
        <v>3698</v>
      </c>
    </row>
    <row r="103" spans="7:229" s="42" customFormat="1" x14ac:dyDescent="0.35">
      <c r="G103" s="41" t="s">
        <v>149</v>
      </c>
      <c r="H103" s="41">
        <v>112210</v>
      </c>
      <c r="I103" s="128" t="str">
        <f t="shared" si="7"/>
        <v>AGR112210</v>
      </c>
      <c r="J103" s="42" t="s">
        <v>748</v>
      </c>
      <c r="P103" s="48"/>
      <c r="AU103" s="107"/>
      <c r="AV103" s="107"/>
      <c r="AW103" s="107"/>
      <c r="BJ103" s="43">
        <v>1000099</v>
      </c>
      <c r="BK103" s="41" t="s">
        <v>360</v>
      </c>
      <c r="BL103" s="46" t="s">
        <v>596</v>
      </c>
      <c r="BM103" s="41" t="s">
        <v>237</v>
      </c>
      <c r="BN103" s="41" t="s">
        <v>317</v>
      </c>
      <c r="BO103" s="42" t="s">
        <v>593</v>
      </c>
      <c r="GE103" s="107"/>
      <c r="HR103" s="113" t="s">
        <v>3699</v>
      </c>
      <c r="HS103" s="113" t="s">
        <v>3700</v>
      </c>
      <c r="HT103" s="113">
        <v>372</v>
      </c>
      <c r="HU103" s="42" t="s">
        <v>3701</v>
      </c>
    </row>
    <row r="104" spans="7:229" s="42" customFormat="1" x14ac:dyDescent="0.35">
      <c r="G104" s="41" t="s">
        <v>149</v>
      </c>
      <c r="H104" s="41">
        <v>112310</v>
      </c>
      <c r="I104" s="128" t="str">
        <f t="shared" si="7"/>
        <v>AGR112310</v>
      </c>
      <c r="J104" s="42" t="s">
        <v>751</v>
      </c>
      <c r="P104" s="48"/>
      <c r="AU104" s="107"/>
      <c r="AV104" s="107"/>
      <c r="AW104" s="107"/>
      <c r="BJ104" s="43">
        <v>1000100</v>
      </c>
      <c r="BK104" s="41" t="s">
        <v>360</v>
      </c>
      <c r="BL104" s="46" t="s">
        <v>597</v>
      </c>
      <c r="BM104" s="41" t="s">
        <v>237</v>
      </c>
      <c r="BN104" s="41" t="s">
        <v>317</v>
      </c>
      <c r="BO104" s="42" t="s">
        <v>598</v>
      </c>
      <c r="GE104" s="107"/>
      <c r="HR104" s="113" t="s">
        <v>3702</v>
      </c>
      <c r="HS104" s="113" t="s">
        <v>3703</v>
      </c>
      <c r="HT104" s="113">
        <v>376</v>
      </c>
      <c r="HU104" s="42" t="s">
        <v>3704</v>
      </c>
    </row>
    <row r="105" spans="7:229" s="42" customFormat="1" x14ac:dyDescent="0.35">
      <c r="G105" s="41" t="s">
        <v>149</v>
      </c>
      <c r="H105" s="41">
        <v>112320</v>
      </c>
      <c r="I105" s="128" t="str">
        <f t="shared" si="7"/>
        <v>AGR112320</v>
      </c>
      <c r="J105" s="42" t="s">
        <v>2636</v>
      </c>
      <c r="P105" s="48"/>
      <c r="AU105" s="107"/>
      <c r="AV105" s="107"/>
      <c r="AW105" s="107"/>
      <c r="BJ105" s="43">
        <v>1000101</v>
      </c>
      <c r="BK105" s="41" t="s">
        <v>360</v>
      </c>
      <c r="BL105" s="46" t="s">
        <v>600</v>
      </c>
      <c r="BM105" s="41" t="s">
        <v>237</v>
      </c>
      <c r="BN105" s="41" t="s">
        <v>317</v>
      </c>
      <c r="BO105" s="47" t="s">
        <v>599</v>
      </c>
      <c r="GE105" s="107"/>
      <c r="HR105" s="113" t="s">
        <v>3705</v>
      </c>
      <c r="HS105" s="113" t="s">
        <v>3706</v>
      </c>
      <c r="HT105" s="113">
        <v>833</v>
      </c>
      <c r="HU105" s="42" t="s">
        <v>3707</v>
      </c>
    </row>
    <row r="106" spans="7:229" s="42" customFormat="1" x14ac:dyDescent="0.35">
      <c r="G106" s="41" t="s">
        <v>149</v>
      </c>
      <c r="H106" s="41">
        <v>112330</v>
      </c>
      <c r="I106" s="128" t="str">
        <f t="shared" si="7"/>
        <v>AGR112330</v>
      </c>
      <c r="J106" s="42" t="s">
        <v>755</v>
      </c>
      <c r="P106" s="48"/>
      <c r="AU106" s="107"/>
      <c r="AV106" s="107"/>
      <c r="AW106" s="107"/>
      <c r="BJ106" s="43">
        <v>1000102</v>
      </c>
      <c r="BK106" s="41" t="s">
        <v>360</v>
      </c>
      <c r="BL106" s="46" t="s">
        <v>601</v>
      </c>
      <c r="BM106" s="41" t="s">
        <v>237</v>
      </c>
      <c r="BN106" s="41" t="s">
        <v>317</v>
      </c>
      <c r="BO106" s="47" t="s">
        <v>602</v>
      </c>
      <c r="GE106" s="107"/>
      <c r="HR106" s="113" t="s">
        <v>3708</v>
      </c>
      <c r="HS106" s="113" t="s">
        <v>434</v>
      </c>
      <c r="HT106" s="113">
        <v>356</v>
      </c>
      <c r="HU106" s="42" t="s">
        <v>3709</v>
      </c>
    </row>
    <row r="107" spans="7:229" s="42" customFormat="1" x14ac:dyDescent="0.35">
      <c r="G107" s="41" t="s">
        <v>149</v>
      </c>
      <c r="H107" s="41">
        <v>112340</v>
      </c>
      <c r="I107" s="128" t="str">
        <f t="shared" si="7"/>
        <v>AGR112340</v>
      </c>
      <c r="J107" s="42" t="s">
        <v>757</v>
      </c>
      <c r="P107" s="48"/>
      <c r="AU107" s="107"/>
      <c r="AV107" s="107"/>
      <c r="AW107" s="107"/>
      <c r="BJ107" s="43">
        <v>1000103</v>
      </c>
      <c r="BK107" s="41" t="s">
        <v>360</v>
      </c>
      <c r="BL107" s="41" t="s">
        <v>603</v>
      </c>
      <c r="BM107" s="41" t="s">
        <v>237</v>
      </c>
      <c r="BN107" s="41" t="s">
        <v>317</v>
      </c>
      <c r="BO107" s="47" t="s">
        <v>604</v>
      </c>
      <c r="GE107" s="107"/>
      <c r="HR107" s="113" t="s">
        <v>3710</v>
      </c>
      <c r="HS107" s="113" t="s">
        <v>3711</v>
      </c>
      <c r="HT107" s="113">
        <v>86</v>
      </c>
      <c r="HU107" s="42" t="s">
        <v>3712</v>
      </c>
    </row>
    <row r="108" spans="7:229" s="42" customFormat="1" x14ac:dyDescent="0.35">
      <c r="G108" s="41" t="s">
        <v>149</v>
      </c>
      <c r="H108" s="41">
        <v>112390</v>
      </c>
      <c r="I108" s="128" t="str">
        <f t="shared" si="7"/>
        <v>AGR112390</v>
      </c>
      <c r="J108" s="42" t="s">
        <v>759</v>
      </c>
      <c r="P108" s="48"/>
      <c r="AU108" s="107"/>
      <c r="AV108" s="107"/>
      <c r="AW108" s="107"/>
      <c r="BJ108" s="43">
        <v>1000104</v>
      </c>
      <c r="BK108" s="41" t="s">
        <v>360</v>
      </c>
      <c r="BL108" s="41" t="s">
        <v>605</v>
      </c>
      <c r="BM108" s="41" t="s">
        <v>237</v>
      </c>
      <c r="BN108" s="41" t="s">
        <v>317</v>
      </c>
      <c r="BO108" s="47" t="s">
        <v>606</v>
      </c>
      <c r="GE108" s="107"/>
      <c r="HR108" s="113" t="s">
        <v>3713</v>
      </c>
      <c r="HS108" s="113" t="s">
        <v>3714</v>
      </c>
      <c r="HT108" s="113">
        <v>368</v>
      </c>
      <c r="HU108" s="42" t="s">
        <v>3715</v>
      </c>
    </row>
    <row r="109" spans="7:229" s="42" customFormat="1" x14ac:dyDescent="0.35">
      <c r="G109" s="41" t="s">
        <v>149</v>
      </c>
      <c r="H109" s="41">
        <v>112410</v>
      </c>
      <c r="I109" s="128" t="str">
        <f t="shared" si="7"/>
        <v>AGR112410</v>
      </c>
      <c r="J109" s="42" t="s">
        <v>762</v>
      </c>
      <c r="P109" s="48"/>
      <c r="AU109" s="107"/>
      <c r="AV109" s="107"/>
      <c r="AW109" s="107"/>
      <c r="BJ109" s="43">
        <v>1000105</v>
      </c>
      <c r="BK109" s="41" t="s">
        <v>360</v>
      </c>
      <c r="BL109" s="41" t="s">
        <v>607</v>
      </c>
      <c r="BM109" s="41" t="s">
        <v>237</v>
      </c>
      <c r="BN109" s="41" t="s">
        <v>317</v>
      </c>
      <c r="BO109" s="47" t="s">
        <v>608</v>
      </c>
      <c r="GE109" s="107"/>
      <c r="HR109" s="113" t="s">
        <v>3716</v>
      </c>
      <c r="HS109" s="113" t="s">
        <v>3717</v>
      </c>
      <c r="HT109" s="113">
        <v>364</v>
      </c>
      <c r="HU109" s="42" t="s">
        <v>3718</v>
      </c>
    </row>
    <row r="110" spans="7:229" s="42" customFormat="1" x14ac:dyDescent="0.35">
      <c r="G110" s="41" t="s">
        <v>149</v>
      </c>
      <c r="H110" s="41">
        <v>112420</v>
      </c>
      <c r="I110" s="128" t="str">
        <f t="shared" si="7"/>
        <v>AGR112420</v>
      </c>
      <c r="J110" s="42" t="s">
        <v>764</v>
      </c>
      <c r="P110" s="48"/>
      <c r="AU110" s="107"/>
      <c r="AV110" s="107"/>
      <c r="AW110" s="107"/>
      <c r="BJ110" s="43">
        <v>1000106</v>
      </c>
      <c r="BK110" s="41" t="s">
        <v>360</v>
      </c>
      <c r="BL110" s="41" t="s">
        <v>609</v>
      </c>
      <c r="BM110" s="41" t="s">
        <v>237</v>
      </c>
      <c r="BN110" s="41" t="s">
        <v>317</v>
      </c>
      <c r="BO110" s="42" t="s">
        <v>610</v>
      </c>
      <c r="GE110" s="107"/>
      <c r="HR110" s="113" t="s">
        <v>3719</v>
      </c>
      <c r="HS110" s="113" t="s">
        <v>3720</v>
      </c>
      <c r="HT110" s="113">
        <v>352</v>
      </c>
      <c r="HU110" s="42" t="s">
        <v>3721</v>
      </c>
    </row>
    <row r="111" spans="7:229" s="42" customFormat="1" x14ac:dyDescent="0.35">
      <c r="G111" s="41" t="s">
        <v>149</v>
      </c>
      <c r="H111" s="41">
        <v>112511</v>
      </c>
      <c r="I111" s="128" t="str">
        <f t="shared" si="7"/>
        <v>AGR112511</v>
      </c>
      <c r="J111" s="42" t="s">
        <v>767</v>
      </c>
      <c r="P111" s="48"/>
      <c r="AU111" s="107"/>
      <c r="AV111" s="107"/>
      <c r="AW111" s="107"/>
      <c r="BJ111" s="43">
        <v>1000107</v>
      </c>
      <c r="BK111" s="41" t="s">
        <v>360</v>
      </c>
      <c r="BL111" s="41" t="s">
        <v>611</v>
      </c>
      <c r="BM111" s="41" t="s">
        <v>237</v>
      </c>
      <c r="BN111" s="41" t="s">
        <v>317</v>
      </c>
      <c r="BO111" s="42" t="s">
        <v>612</v>
      </c>
      <c r="GE111" s="107"/>
      <c r="HR111" s="113" t="s">
        <v>3722</v>
      </c>
      <c r="HS111" s="113" t="s">
        <v>3723</v>
      </c>
      <c r="HT111" s="113">
        <v>380</v>
      </c>
      <c r="HU111" s="42" t="s">
        <v>3724</v>
      </c>
    </row>
    <row r="112" spans="7:229" s="42" customFormat="1" x14ac:dyDescent="0.35">
      <c r="G112" s="41" t="s">
        <v>149</v>
      </c>
      <c r="H112" s="41">
        <v>112512</v>
      </c>
      <c r="I112" s="128" t="str">
        <f t="shared" si="7"/>
        <v>AGR112512</v>
      </c>
      <c r="J112" s="42" t="s">
        <v>768</v>
      </c>
      <c r="P112" s="48"/>
      <c r="AU112" s="107"/>
      <c r="AV112" s="107"/>
      <c r="AW112" s="107"/>
      <c r="BJ112" s="43">
        <v>1000108</v>
      </c>
      <c r="BK112" s="41" t="s">
        <v>360</v>
      </c>
      <c r="BL112" s="41" t="s">
        <v>615</v>
      </c>
      <c r="BM112" s="41" t="s">
        <v>237</v>
      </c>
      <c r="BN112" s="41" t="s">
        <v>317</v>
      </c>
      <c r="BO112" s="42" t="s">
        <v>614</v>
      </c>
      <c r="GE112" s="107"/>
      <c r="HR112" s="113" t="s">
        <v>3725</v>
      </c>
      <c r="HS112" s="113" t="s">
        <v>3726</v>
      </c>
      <c r="HT112" s="113">
        <v>832</v>
      </c>
      <c r="HU112" s="42" t="s">
        <v>3727</v>
      </c>
    </row>
    <row r="113" spans="7:229" s="42" customFormat="1" x14ac:dyDescent="0.35">
      <c r="G113" s="41" t="s">
        <v>149</v>
      </c>
      <c r="H113" s="41">
        <v>112519</v>
      </c>
      <c r="I113" s="128" t="str">
        <f t="shared" si="7"/>
        <v>AGR112519</v>
      </c>
      <c r="J113" s="42" t="s">
        <v>769</v>
      </c>
      <c r="P113" s="48"/>
      <c r="AU113" s="107"/>
      <c r="AV113" s="107"/>
      <c r="AW113" s="107"/>
      <c r="BJ113" s="43">
        <v>1000109</v>
      </c>
      <c r="BK113" s="41" t="s">
        <v>360</v>
      </c>
      <c r="BL113" s="41" t="s">
        <v>616</v>
      </c>
      <c r="BM113" s="41" t="s">
        <v>237</v>
      </c>
      <c r="BN113" s="41" t="s">
        <v>317</v>
      </c>
      <c r="BO113" s="42" t="s">
        <v>613</v>
      </c>
      <c r="GE113" s="107"/>
      <c r="HR113" s="113" t="s">
        <v>3728</v>
      </c>
      <c r="HS113" s="113" t="s">
        <v>3729</v>
      </c>
      <c r="HT113" s="113">
        <v>388</v>
      </c>
      <c r="HU113" s="42" t="s">
        <v>3730</v>
      </c>
    </row>
    <row r="114" spans="7:229" s="42" customFormat="1" x14ac:dyDescent="0.35">
      <c r="G114" s="41" t="s">
        <v>149</v>
      </c>
      <c r="H114" s="41">
        <v>112910</v>
      </c>
      <c r="I114" s="128" t="str">
        <f t="shared" si="7"/>
        <v>AGR112910</v>
      </c>
      <c r="J114" s="42" t="s">
        <v>772</v>
      </c>
      <c r="P114" s="48"/>
      <c r="AU114" s="107"/>
      <c r="AV114" s="107"/>
      <c r="AW114" s="107"/>
      <c r="BJ114" s="43">
        <v>1000110</v>
      </c>
      <c r="BK114" s="41" t="s">
        <v>360</v>
      </c>
      <c r="BL114" s="41" t="s">
        <v>617</v>
      </c>
      <c r="BM114" s="41" t="s">
        <v>237</v>
      </c>
      <c r="BN114" s="41" t="s">
        <v>317</v>
      </c>
      <c r="BO114" s="42" t="s">
        <v>618</v>
      </c>
      <c r="GE114" s="107"/>
      <c r="HR114" s="113" t="s">
        <v>3731</v>
      </c>
      <c r="HS114" s="113" t="s">
        <v>3732</v>
      </c>
      <c r="HT114" s="113">
        <v>400</v>
      </c>
      <c r="HU114" s="42" t="s">
        <v>3733</v>
      </c>
    </row>
    <row r="115" spans="7:229" s="42" customFormat="1" x14ac:dyDescent="0.35">
      <c r="G115" s="41" t="s">
        <v>149</v>
      </c>
      <c r="H115" s="41">
        <v>112920</v>
      </c>
      <c r="I115" s="128" t="str">
        <f t="shared" si="7"/>
        <v>AGR112920</v>
      </c>
      <c r="J115" s="42" t="s">
        <v>774</v>
      </c>
      <c r="P115" s="48"/>
      <c r="AU115" s="107"/>
      <c r="AV115" s="107"/>
      <c r="AW115" s="107"/>
      <c r="BJ115" s="43">
        <v>1000111</v>
      </c>
      <c r="BK115" s="41" t="s">
        <v>360</v>
      </c>
      <c r="BL115" s="41" t="s">
        <v>621</v>
      </c>
      <c r="BM115" s="41" t="s">
        <v>237</v>
      </c>
      <c r="BN115" s="41" t="s">
        <v>317</v>
      </c>
      <c r="BO115" s="42" t="s">
        <v>620</v>
      </c>
      <c r="BQ115" s="42" t="str">
        <f>CONCATENATE(BO115, " - ",BL115)</f>
        <v>Nationality (Race) Asian - F&lt;NRAS&gt;H</v>
      </c>
      <c r="GE115" s="107"/>
      <c r="HR115" s="113" t="s">
        <v>3734</v>
      </c>
      <c r="HS115" s="113" t="s">
        <v>3735</v>
      </c>
      <c r="HT115" s="113">
        <v>392</v>
      </c>
      <c r="HU115" s="42" t="s">
        <v>3736</v>
      </c>
    </row>
    <row r="116" spans="7:229" s="42" customFormat="1" x14ac:dyDescent="0.35">
      <c r="G116" s="41" t="s">
        <v>149</v>
      </c>
      <c r="H116" s="41">
        <v>112930</v>
      </c>
      <c r="I116" s="128" t="str">
        <f t="shared" si="7"/>
        <v>AGR112930</v>
      </c>
      <c r="J116" s="42" t="s">
        <v>776</v>
      </c>
      <c r="P116" s="48"/>
      <c r="AU116" s="107"/>
      <c r="AV116" s="107"/>
      <c r="AW116" s="107"/>
      <c r="BJ116" s="43">
        <v>1000112</v>
      </c>
      <c r="BK116" s="41" t="s">
        <v>360</v>
      </c>
      <c r="BL116" s="41" t="s">
        <v>625</v>
      </c>
      <c r="BM116" s="41" t="s">
        <v>237</v>
      </c>
      <c r="BN116" s="41" t="s">
        <v>317</v>
      </c>
      <c r="BO116" s="42" t="s">
        <v>622</v>
      </c>
      <c r="GE116" s="107"/>
      <c r="HR116" s="113" t="s">
        <v>3737</v>
      </c>
      <c r="HS116" s="113" t="s">
        <v>3738</v>
      </c>
      <c r="HT116" s="113">
        <v>404</v>
      </c>
      <c r="HU116" s="42" t="s">
        <v>3739</v>
      </c>
    </row>
    <row r="117" spans="7:229" s="42" customFormat="1" x14ac:dyDescent="0.35">
      <c r="G117" s="41" t="s">
        <v>149</v>
      </c>
      <c r="H117" s="41">
        <v>112990</v>
      </c>
      <c r="I117" s="128" t="str">
        <f t="shared" si="7"/>
        <v>AGR112990</v>
      </c>
      <c r="J117" s="42" t="s">
        <v>778</v>
      </c>
      <c r="P117" s="48"/>
      <c r="AU117" s="107"/>
      <c r="AV117" s="107"/>
      <c r="AW117" s="107"/>
      <c r="BJ117" s="43">
        <v>1000113</v>
      </c>
      <c r="BK117" s="41" t="s">
        <v>360</v>
      </c>
      <c r="BL117" s="41" t="s">
        <v>626</v>
      </c>
      <c r="BM117" s="41" t="s">
        <v>237</v>
      </c>
      <c r="BN117" s="41" t="s">
        <v>317</v>
      </c>
      <c r="BO117" s="42" t="s">
        <v>623</v>
      </c>
      <c r="GE117" s="107"/>
      <c r="HR117" s="113" t="s">
        <v>3740</v>
      </c>
      <c r="HS117" s="113" t="s">
        <v>3741</v>
      </c>
      <c r="HT117" s="113">
        <v>417</v>
      </c>
      <c r="HU117" s="42" t="s">
        <v>3742</v>
      </c>
    </row>
    <row r="118" spans="7:229" s="42" customFormat="1" x14ac:dyDescent="0.35">
      <c r="G118" s="41" t="s">
        <v>149</v>
      </c>
      <c r="H118" s="41">
        <v>113110</v>
      </c>
      <c r="I118" s="128" t="str">
        <f t="shared" si="7"/>
        <v>AGR113110</v>
      </c>
      <c r="J118" s="42" t="s">
        <v>782</v>
      </c>
      <c r="P118" s="48"/>
      <c r="AU118" s="107"/>
      <c r="AV118" s="107"/>
      <c r="AW118" s="107"/>
      <c r="BJ118" s="43">
        <v>1000114</v>
      </c>
      <c r="BK118" s="41" t="s">
        <v>360</v>
      </c>
      <c r="BL118" s="41" t="s">
        <v>627</v>
      </c>
      <c r="BM118" s="41" t="s">
        <v>237</v>
      </c>
      <c r="BN118" s="41" t="s">
        <v>317</v>
      </c>
      <c r="BO118" s="42" t="s">
        <v>624</v>
      </c>
      <c r="GE118" s="107"/>
      <c r="HR118" s="113" t="s">
        <v>3743</v>
      </c>
      <c r="HS118" s="113" t="s">
        <v>3744</v>
      </c>
      <c r="HT118" s="113">
        <v>116</v>
      </c>
      <c r="HU118" s="42" t="s">
        <v>3745</v>
      </c>
    </row>
    <row r="119" spans="7:229" s="42" customFormat="1" x14ac:dyDescent="0.35">
      <c r="G119" s="41" t="s">
        <v>149</v>
      </c>
      <c r="H119" s="41">
        <v>113210</v>
      </c>
      <c r="I119" s="128" t="str">
        <f t="shared" si="7"/>
        <v>AGR113210</v>
      </c>
      <c r="J119" s="42" t="s">
        <v>785</v>
      </c>
      <c r="P119" s="48"/>
      <c r="AU119" s="107"/>
      <c r="AV119" s="107"/>
      <c r="AW119" s="107"/>
      <c r="BJ119" s="43">
        <v>1000115</v>
      </c>
      <c r="BK119" s="41" t="s">
        <v>360</v>
      </c>
      <c r="BL119" s="41" t="s">
        <v>629</v>
      </c>
      <c r="BM119" s="41" t="s">
        <v>237</v>
      </c>
      <c r="BN119" s="41" t="s">
        <v>317</v>
      </c>
      <c r="BO119" s="42" t="s">
        <v>628</v>
      </c>
      <c r="GE119" s="107"/>
      <c r="HR119" s="113" t="s">
        <v>3746</v>
      </c>
      <c r="HS119" s="113" t="s">
        <v>3747</v>
      </c>
      <c r="HT119" s="113">
        <v>296</v>
      </c>
      <c r="HU119" s="42" t="s">
        <v>3748</v>
      </c>
    </row>
    <row r="120" spans="7:229" s="42" customFormat="1" x14ac:dyDescent="0.35">
      <c r="G120" s="41" t="s">
        <v>149</v>
      </c>
      <c r="H120" s="41">
        <v>113310</v>
      </c>
      <c r="I120" s="128" t="str">
        <f t="shared" si="7"/>
        <v>AGR113310</v>
      </c>
      <c r="J120" s="42" t="s">
        <v>788</v>
      </c>
      <c r="P120" s="48"/>
      <c r="AU120" s="107"/>
      <c r="AV120" s="107"/>
      <c r="AW120" s="107"/>
      <c r="BJ120" s="41">
        <v>1000116</v>
      </c>
      <c r="BK120" s="41" t="s">
        <v>360</v>
      </c>
      <c r="BL120" s="41" t="s">
        <v>4130</v>
      </c>
      <c r="BM120" s="41" t="s">
        <v>237</v>
      </c>
      <c r="BN120" s="41" t="s">
        <v>317</v>
      </c>
      <c r="BO120" s="42" t="s">
        <v>4131</v>
      </c>
      <c r="GE120" s="107"/>
      <c r="HR120" s="113" t="s">
        <v>148</v>
      </c>
      <c r="HS120" s="113" t="s">
        <v>3749</v>
      </c>
      <c r="HT120" s="113">
        <v>174</v>
      </c>
      <c r="HU120" s="42" t="s">
        <v>3750</v>
      </c>
    </row>
    <row r="121" spans="7:229" s="42" customFormat="1" x14ac:dyDescent="0.35">
      <c r="G121" s="41" t="s">
        <v>149</v>
      </c>
      <c r="H121" s="41">
        <v>114111</v>
      </c>
      <c r="I121" s="128" t="str">
        <f t="shared" si="7"/>
        <v>AGR114111</v>
      </c>
      <c r="J121" s="42" t="s">
        <v>792</v>
      </c>
      <c r="P121" s="48"/>
      <c r="AT121" s="107"/>
      <c r="AU121" s="107"/>
      <c r="BJ121" s="41">
        <v>1000117</v>
      </c>
      <c r="BK121" s="41" t="s">
        <v>360</v>
      </c>
      <c r="BL121" s="41" t="s">
        <v>4133</v>
      </c>
      <c r="BM121" s="41" t="s">
        <v>237</v>
      </c>
      <c r="BN121" s="41" t="s">
        <v>317</v>
      </c>
      <c r="BO121" s="42" t="s">
        <v>4132</v>
      </c>
      <c r="GE121" s="107"/>
      <c r="HR121" s="113" t="s">
        <v>3751</v>
      </c>
      <c r="HS121" s="113" t="s">
        <v>3752</v>
      </c>
      <c r="HT121" s="113">
        <v>659</v>
      </c>
      <c r="HU121" s="42" t="s">
        <v>3753</v>
      </c>
    </row>
    <row r="122" spans="7:229" s="42" customFormat="1" x14ac:dyDescent="0.35">
      <c r="G122" s="41" t="s">
        <v>149</v>
      </c>
      <c r="H122" s="41">
        <v>114112</v>
      </c>
      <c r="I122" s="128" t="str">
        <f t="shared" si="7"/>
        <v>AGR114112</v>
      </c>
      <c r="J122" s="42" t="s">
        <v>793</v>
      </c>
      <c r="P122" s="48"/>
      <c r="AT122" s="107"/>
      <c r="AU122" s="107"/>
      <c r="BJ122" s="42">
        <v>9000001</v>
      </c>
      <c r="BK122" s="42" t="s">
        <v>3697</v>
      </c>
      <c r="BL122" s="42" t="s">
        <v>4152</v>
      </c>
      <c r="BN122" s="42" t="s">
        <v>155</v>
      </c>
      <c r="GE122" s="107"/>
      <c r="HR122" s="113" t="s">
        <v>3754</v>
      </c>
      <c r="HS122" s="113" t="s">
        <v>3755</v>
      </c>
      <c r="HT122" s="113">
        <v>408</v>
      </c>
      <c r="HU122" s="42" t="s">
        <v>3756</v>
      </c>
    </row>
    <row r="123" spans="7:229" s="42" customFormat="1" x14ac:dyDescent="0.35">
      <c r="G123" s="41" t="s">
        <v>149</v>
      </c>
      <c r="H123" s="41">
        <v>114119</v>
      </c>
      <c r="I123" s="128" t="str">
        <f t="shared" si="7"/>
        <v>AGR114119</v>
      </c>
      <c r="J123" s="42" t="s">
        <v>794</v>
      </c>
      <c r="P123" s="48"/>
      <c r="AT123" s="107"/>
      <c r="AU123" s="107"/>
      <c r="BJ123" s="42">
        <v>2</v>
      </c>
      <c r="BN123" s="42" t="s">
        <v>155</v>
      </c>
      <c r="GE123" s="107"/>
      <c r="HR123" s="113" t="s">
        <v>3757</v>
      </c>
      <c r="HS123" s="113" t="s">
        <v>3758</v>
      </c>
      <c r="HT123" s="113">
        <v>410</v>
      </c>
      <c r="HU123" s="42" t="s">
        <v>3759</v>
      </c>
    </row>
    <row r="124" spans="7:229" s="42" customFormat="1" x14ac:dyDescent="0.35">
      <c r="G124" s="41" t="s">
        <v>149</v>
      </c>
      <c r="H124" s="41">
        <v>114210</v>
      </c>
      <c r="I124" s="128" t="str">
        <f t="shared" si="7"/>
        <v>AGR114210</v>
      </c>
      <c r="J124" s="42" t="s">
        <v>797</v>
      </c>
      <c r="P124" s="48"/>
      <c r="AT124" s="107"/>
      <c r="AU124" s="107"/>
      <c r="BJ124" s="42">
        <v>3</v>
      </c>
      <c r="BN124" s="42" t="s">
        <v>155</v>
      </c>
      <c r="GE124" s="107"/>
      <c r="HR124" s="113" t="s">
        <v>3760</v>
      </c>
      <c r="HS124" s="113" t="s">
        <v>3761</v>
      </c>
      <c r="HT124" s="113">
        <v>414</v>
      </c>
      <c r="HU124" s="42" t="s">
        <v>3762</v>
      </c>
    </row>
    <row r="125" spans="7:229" s="42" customFormat="1" x14ac:dyDescent="0.35">
      <c r="G125" s="41" t="s">
        <v>149</v>
      </c>
      <c r="H125" s="41">
        <v>115111</v>
      </c>
      <c r="I125" s="128" t="str">
        <f t="shared" si="7"/>
        <v>AGR115111</v>
      </c>
      <c r="J125" s="42" t="s">
        <v>801</v>
      </c>
      <c r="P125" s="48"/>
      <c r="AT125" s="107"/>
      <c r="AU125" s="107"/>
      <c r="BJ125" s="42">
        <v>4</v>
      </c>
      <c r="BN125" s="42" t="s">
        <v>155</v>
      </c>
      <c r="GE125" s="107"/>
      <c r="HR125" s="113" t="s">
        <v>3763</v>
      </c>
      <c r="HS125" s="113" t="s">
        <v>3764</v>
      </c>
      <c r="HT125" s="113">
        <v>136</v>
      </c>
      <c r="HU125" s="42" t="s">
        <v>3765</v>
      </c>
    </row>
    <row r="126" spans="7:229" s="42" customFormat="1" x14ac:dyDescent="0.35">
      <c r="G126" s="41" t="s">
        <v>149</v>
      </c>
      <c r="H126" s="41">
        <v>115112</v>
      </c>
      <c r="I126" s="128" t="str">
        <f t="shared" si="7"/>
        <v>AGR115112</v>
      </c>
      <c r="J126" s="42" t="s">
        <v>802</v>
      </c>
      <c r="P126" s="48"/>
      <c r="AT126" s="107"/>
      <c r="AU126" s="107"/>
      <c r="GE126" s="107"/>
      <c r="HR126" s="113" t="s">
        <v>3766</v>
      </c>
      <c r="HS126" s="113" t="s">
        <v>3767</v>
      </c>
      <c r="HT126" s="113">
        <v>398</v>
      </c>
      <c r="HU126" s="42" t="s">
        <v>3768</v>
      </c>
    </row>
    <row r="127" spans="7:229" s="42" customFormat="1" x14ac:dyDescent="0.35">
      <c r="G127" s="41" t="s">
        <v>149</v>
      </c>
      <c r="H127" s="41">
        <v>115113</v>
      </c>
      <c r="I127" s="128" t="str">
        <f t="shared" si="7"/>
        <v>AGR115113</v>
      </c>
      <c r="J127" s="42" t="s">
        <v>803</v>
      </c>
      <c r="P127" s="48"/>
      <c r="AT127" s="107"/>
      <c r="AU127" s="107"/>
      <c r="GE127" s="107"/>
      <c r="HR127" s="113" t="s">
        <v>3769</v>
      </c>
      <c r="HS127" s="113" t="s">
        <v>3770</v>
      </c>
      <c r="HT127" s="113">
        <v>418</v>
      </c>
      <c r="HU127" s="42" t="s">
        <v>3771</v>
      </c>
    </row>
    <row r="128" spans="7:229" s="42" customFormat="1" x14ac:dyDescent="0.35">
      <c r="G128" s="41" t="s">
        <v>149</v>
      </c>
      <c r="H128" s="41">
        <v>115114</v>
      </c>
      <c r="I128" s="128" t="str">
        <f t="shared" si="7"/>
        <v>AGR115114</v>
      </c>
      <c r="J128" s="42" t="s">
        <v>804</v>
      </c>
      <c r="P128" s="48"/>
      <c r="AT128" s="107"/>
      <c r="AU128" s="107"/>
      <c r="GE128" s="107"/>
      <c r="HR128" s="113" t="s">
        <v>3772</v>
      </c>
      <c r="HS128" s="113" t="s">
        <v>3773</v>
      </c>
      <c r="HT128" s="113">
        <v>422</v>
      </c>
      <c r="HU128" s="42" t="s">
        <v>3774</v>
      </c>
    </row>
    <row r="129" spans="7:229" s="42" customFormat="1" x14ac:dyDescent="0.35">
      <c r="G129" s="41" t="s">
        <v>149</v>
      </c>
      <c r="H129" s="41">
        <v>115115</v>
      </c>
      <c r="I129" s="128" t="str">
        <f t="shared" si="7"/>
        <v>AGR115115</v>
      </c>
      <c r="J129" s="42" t="s">
        <v>805</v>
      </c>
      <c r="P129" s="48"/>
      <c r="AT129" s="107"/>
      <c r="AU129" s="107"/>
      <c r="GE129" s="107"/>
      <c r="HR129" s="113" t="s">
        <v>3775</v>
      </c>
      <c r="HS129" s="113" t="s">
        <v>3776</v>
      </c>
      <c r="HT129" s="113">
        <v>662</v>
      </c>
      <c r="HU129" s="42" t="s">
        <v>3777</v>
      </c>
    </row>
    <row r="130" spans="7:229" s="42" customFormat="1" x14ac:dyDescent="0.35">
      <c r="G130" s="41" t="s">
        <v>149</v>
      </c>
      <c r="H130" s="41">
        <v>115116</v>
      </c>
      <c r="I130" s="128" t="str">
        <f t="shared" si="7"/>
        <v>AGR115116</v>
      </c>
      <c r="J130" s="42" t="s">
        <v>806</v>
      </c>
      <c r="P130" s="48"/>
      <c r="AT130" s="107"/>
      <c r="AU130" s="107"/>
      <c r="GE130" s="107"/>
      <c r="HR130" s="113" t="s">
        <v>3778</v>
      </c>
      <c r="HS130" s="113" t="s">
        <v>3779</v>
      </c>
      <c r="HT130" s="113">
        <v>438</v>
      </c>
      <c r="HU130" s="42" t="s">
        <v>3780</v>
      </c>
    </row>
    <row r="131" spans="7:229" s="42" customFormat="1" x14ac:dyDescent="0.35">
      <c r="G131" s="41" t="s">
        <v>149</v>
      </c>
      <c r="H131" s="41">
        <v>115210</v>
      </c>
      <c r="I131" s="128" t="str">
        <f t="shared" si="7"/>
        <v>AGR115210</v>
      </c>
      <c r="J131" s="42" t="s">
        <v>809</v>
      </c>
      <c r="P131" s="48"/>
      <c r="AT131" s="107"/>
      <c r="AU131" s="107"/>
      <c r="GE131" s="107"/>
      <c r="HR131" s="113" t="s">
        <v>3781</v>
      </c>
      <c r="HS131" s="113" t="s">
        <v>3782</v>
      </c>
      <c r="HT131" s="113">
        <v>144</v>
      </c>
      <c r="HU131" s="42" t="s">
        <v>3783</v>
      </c>
    </row>
    <row r="132" spans="7:229" s="42" customFormat="1" x14ac:dyDescent="0.35">
      <c r="G132" s="41" t="s">
        <v>149</v>
      </c>
      <c r="H132" s="41">
        <v>115310</v>
      </c>
      <c r="I132" s="128" t="str">
        <f t="shared" si="7"/>
        <v>AGR115310</v>
      </c>
      <c r="J132" s="42" t="s">
        <v>812</v>
      </c>
      <c r="P132" s="48"/>
      <c r="AT132" s="107"/>
      <c r="AU132" s="107"/>
      <c r="GE132" s="107"/>
      <c r="HR132" s="113" t="s">
        <v>3784</v>
      </c>
      <c r="HS132" s="113" t="s">
        <v>3785</v>
      </c>
      <c r="HT132" s="113">
        <v>430</v>
      </c>
      <c r="HU132" s="42" t="s">
        <v>3786</v>
      </c>
    </row>
    <row r="133" spans="7:229" s="42" customFormat="1" x14ac:dyDescent="0.35">
      <c r="G133" s="41" t="s">
        <v>2619</v>
      </c>
      <c r="H133" s="41">
        <v>211</v>
      </c>
      <c r="I133" s="128" t="str">
        <f t="shared" si="7"/>
        <v>MIN211</v>
      </c>
      <c r="J133" s="42" t="s">
        <v>2704</v>
      </c>
      <c r="P133" s="48"/>
      <c r="AT133" s="107"/>
      <c r="AU133" s="107"/>
      <c r="GE133" s="107"/>
      <c r="HR133" s="113" t="s">
        <v>3787</v>
      </c>
      <c r="HS133" s="113" t="s">
        <v>3788</v>
      </c>
      <c r="HT133" s="113">
        <v>426</v>
      </c>
      <c r="HU133" s="42" t="s">
        <v>3789</v>
      </c>
    </row>
    <row r="134" spans="7:229" s="42" customFormat="1" x14ac:dyDescent="0.35">
      <c r="G134" s="41" t="s">
        <v>2619</v>
      </c>
      <c r="H134" s="41">
        <v>212</v>
      </c>
      <c r="I134" s="128" t="str">
        <f t="shared" si="7"/>
        <v>MIN212</v>
      </c>
      <c r="J134" s="42" t="s">
        <v>2705</v>
      </c>
      <c r="P134" s="48"/>
      <c r="AT134" s="107"/>
      <c r="AU134" s="107"/>
      <c r="GE134" s="107"/>
      <c r="HR134" s="113" t="s">
        <v>3790</v>
      </c>
      <c r="HS134" s="113" t="s">
        <v>3791</v>
      </c>
      <c r="HT134" s="113">
        <v>440</v>
      </c>
      <c r="HU134" s="42" t="s">
        <v>3792</v>
      </c>
    </row>
    <row r="135" spans="7:229" s="42" customFormat="1" x14ac:dyDescent="0.35">
      <c r="G135" s="41" t="s">
        <v>2619</v>
      </c>
      <c r="H135" s="41">
        <v>213</v>
      </c>
      <c r="I135" s="128" t="str">
        <f t="shared" si="7"/>
        <v>MIN213</v>
      </c>
      <c r="J135" s="42" t="s">
        <v>2706</v>
      </c>
      <c r="P135" s="48"/>
      <c r="AT135" s="107"/>
      <c r="AU135" s="107"/>
      <c r="GE135" s="107"/>
      <c r="HR135" s="113" t="s">
        <v>3793</v>
      </c>
      <c r="HS135" s="113" t="s">
        <v>3794</v>
      </c>
      <c r="HT135" s="113">
        <v>442</v>
      </c>
      <c r="HU135" s="42" t="s">
        <v>3795</v>
      </c>
    </row>
    <row r="136" spans="7:229" s="42" customFormat="1" x14ac:dyDescent="0.35">
      <c r="G136" s="41" t="s">
        <v>2619</v>
      </c>
      <c r="H136" s="41">
        <v>2111</v>
      </c>
      <c r="I136" s="128" t="str">
        <f t="shared" si="7"/>
        <v>MIN2111</v>
      </c>
      <c r="J136" s="42" t="s">
        <v>2704</v>
      </c>
      <c r="P136" s="48"/>
      <c r="AT136" s="107"/>
      <c r="AU136" s="107"/>
      <c r="GE136" s="107"/>
      <c r="HR136" s="113" t="s">
        <v>3796</v>
      </c>
      <c r="HS136" s="113" t="s">
        <v>3797</v>
      </c>
      <c r="HT136" s="113">
        <v>428</v>
      </c>
      <c r="HU136" s="42" t="s">
        <v>3798</v>
      </c>
    </row>
    <row r="137" spans="7:229" s="42" customFormat="1" x14ac:dyDescent="0.35">
      <c r="G137" s="41" t="s">
        <v>2619</v>
      </c>
      <c r="H137" s="41">
        <v>2121</v>
      </c>
      <c r="I137" s="128" t="str">
        <f t="shared" si="7"/>
        <v>MIN2121</v>
      </c>
      <c r="J137" s="42" t="s">
        <v>2707</v>
      </c>
      <c r="P137" s="48"/>
      <c r="AT137" s="107"/>
      <c r="AU137" s="107"/>
      <c r="GE137" s="107"/>
      <c r="HR137" s="113" t="s">
        <v>3799</v>
      </c>
      <c r="HS137" s="113" t="s">
        <v>3800</v>
      </c>
      <c r="HT137" s="113">
        <v>434</v>
      </c>
      <c r="HU137" s="42" t="s">
        <v>3801</v>
      </c>
    </row>
    <row r="138" spans="7:229" s="42" customFormat="1" x14ac:dyDescent="0.35">
      <c r="G138" s="41" t="s">
        <v>2619</v>
      </c>
      <c r="H138" s="41">
        <v>2122</v>
      </c>
      <c r="I138" s="128" t="str">
        <f t="shared" si="7"/>
        <v>MIN2122</v>
      </c>
      <c r="J138" s="42" t="s">
        <v>2708</v>
      </c>
      <c r="P138" s="48"/>
      <c r="AT138" s="107"/>
      <c r="AU138" s="107"/>
      <c r="GE138" s="107"/>
      <c r="HR138" s="113" t="s">
        <v>3802</v>
      </c>
      <c r="HS138" s="113" t="s">
        <v>3803</v>
      </c>
      <c r="HT138" s="113">
        <v>504</v>
      </c>
      <c r="HU138" s="42" t="s">
        <v>3804</v>
      </c>
    </row>
    <row r="139" spans="7:229" s="42" customFormat="1" x14ac:dyDescent="0.35">
      <c r="G139" s="41" t="s">
        <v>2619</v>
      </c>
      <c r="H139" s="41">
        <v>2123</v>
      </c>
      <c r="I139" s="128" t="str">
        <f t="shared" si="7"/>
        <v>MIN2123</v>
      </c>
      <c r="J139" s="42" t="s">
        <v>2709</v>
      </c>
      <c r="P139" s="48"/>
      <c r="AT139" s="107"/>
      <c r="AU139" s="107"/>
      <c r="GE139" s="107"/>
      <c r="HR139" s="113" t="s">
        <v>3805</v>
      </c>
      <c r="HS139" s="113" t="s">
        <v>3806</v>
      </c>
      <c r="HT139" s="113">
        <v>492</v>
      </c>
      <c r="HU139" s="42" t="s">
        <v>3807</v>
      </c>
    </row>
    <row r="140" spans="7:229" s="42" customFormat="1" x14ac:dyDescent="0.35">
      <c r="G140" s="41" t="s">
        <v>2619</v>
      </c>
      <c r="H140" s="41">
        <v>2131</v>
      </c>
      <c r="I140" s="128" t="str">
        <f t="shared" si="7"/>
        <v>MIN2131</v>
      </c>
      <c r="J140" s="42" t="s">
        <v>2706</v>
      </c>
      <c r="P140" s="48"/>
      <c r="AT140" s="107"/>
      <c r="AU140" s="107"/>
      <c r="GE140" s="107"/>
      <c r="HR140" s="113" t="s">
        <v>3808</v>
      </c>
      <c r="HS140" s="113" t="s">
        <v>3809</v>
      </c>
      <c r="HT140" s="113">
        <v>498</v>
      </c>
      <c r="HU140" s="42" t="s">
        <v>3810</v>
      </c>
    </row>
    <row r="141" spans="7:229" s="42" customFormat="1" x14ac:dyDescent="0.35">
      <c r="G141" s="41" t="s">
        <v>2619</v>
      </c>
      <c r="H141" s="41">
        <v>21112</v>
      </c>
      <c r="I141" s="128" t="str">
        <f t="shared" si="7"/>
        <v>MIN21112</v>
      </c>
      <c r="J141" s="42" t="s">
        <v>815</v>
      </c>
      <c r="P141" s="48"/>
      <c r="AT141" s="107"/>
      <c r="AU141" s="107"/>
      <c r="GE141" s="107"/>
      <c r="HR141" s="113" t="s">
        <v>3811</v>
      </c>
      <c r="HS141" s="113" t="s">
        <v>3400</v>
      </c>
      <c r="HT141" s="113">
        <v>499</v>
      </c>
      <c r="HU141" s="42" t="s">
        <v>3812</v>
      </c>
    </row>
    <row r="142" spans="7:229" s="42" customFormat="1" x14ac:dyDescent="0.35">
      <c r="G142" s="41" t="s">
        <v>2619</v>
      </c>
      <c r="H142" s="41">
        <v>21113</v>
      </c>
      <c r="I142" s="128" t="str">
        <f t="shared" si="7"/>
        <v>MIN21113</v>
      </c>
      <c r="J142" s="42" t="s">
        <v>816</v>
      </c>
      <c r="P142" s="48"/>
      <c r="AT142" s="107"/>
      <c r="AU142" s="107"/>
      <c r="GE142" s="107"/>
      <c r="HR142" s="113" t="s">
        <v>3813</v>
      </c>
      <c r="HS142" s="113" t="s">
        <v>3814</v>
      </c>
      <c r="HT142" s="113">
        <v>663</v>
      </c>
      <c r="HU142" s="42" t="s">
        <v>3815</v>
      </c>
    </row>
    <row r="143" spans="7:229" s="42" customFormat="1" x14ac:dyDescent="0.35">
      <c r="G143" s="41" t="s">
        <v>2619</v>
      </c>
      <c r="H143" s="41">
        <v>21211</v>
      </c>
      <c r="I143" s="128" t="str">
        <f t="shared" si="7"/>
        <v>MIN21211</v>
      </c>
      <c r="J143" s="42" t="s">
        <v>2707</v>
      </c>
      <c r="P143" s="48"/>
      <c r="AT143" s="107"/>
      <c r="AU143" s="107"/>
      <c r="GE143" s="107"/>
      <c r="HR143" s="113" t="s">
        <v>3816</v>
      </c>
      <c r="HS143" s="113" t="s">
        <v>3817</v>
      </c>
      <c r="HT143" s="113">
        <v>450</v>
      </c>
      <c r="HU143" s="42" t="s">
        <v>3818</v>
      </c>
    </row>
    <row r="144" spans="7:229" s="42" customFormat="1" x14ac:dyDescent="0.35">
      <c r="G144" s="41" t="s">
        <v>2619</v>
      </c>
      <c r="H144" s="41">
        <v>21221</v>
      </c>
      <c r="I144" s="128" t="str">
        <f t="shared" si="7"/>
        <v>MIN21221</v>
      </c>
      <c r="J144" s="42" t="s">
        <v>825</v>
      </c>
      <c r="P144" s="48"/>
      <c r="AT144" s="107"/>
      <c r="AU144" s="107"/>
      <c r="GE144" s="107"/>
      <c r="HR144" s="113" t="s">
        <v>3819</v>
      </c>
      <c r="HS144" s="113" t="s">
        <v>3820</v>
      </c>
      <c r="HT144" s="113">
        <v>584</v>
      </c>
      <c r="HU144" s="42" t="s">
        <v>3821</v>
      </c>
    </row>
    <row r="145" spans="7:229" s="42" customFormat="1" x14ac:dyDescent="0.35">
      <c r="G145" s="41" t="s">
        <v>2619</v>
      </c>
      <c r="H145" s="41">
        <v>21222</v>
      </c>
      <c r="I145" s="128" t="str">
        <f t="shared" si="7"/>
        <v>MIN21222</v>
      </c>
      <c r="J145" s="42" t="s">
        <v>2710</v>
      </c>
      <c r="P145" s="48"/>
      <c r="AT145" s="107"/>
      <c r="AU145" s="107"/>
      <c r="GE145" s="107"/>
      <c r="HR145" s="113" t="s">
        <v>3822</v>
      </c>
      <c r="HS145" s="113" t="s">
        <v>3823</v>
      </c>
      <c r="HT145" s="113">
        <v>807</v>
      </c>
      <c r="HU145" s="42" t="s">
        <v>3824</v>
      </c>
    </row>
    <row r="146" spans="7:229" s="42" customFormat="1" x14ac:dyDescent="0.35">
      <c r="G146" s="41" t="s">
        <v>2619</v>
      </c>
      <c r="H146" s="41">
        <v>21223</v>
      </c>
      <c r="I146" s="128" t="str">
        <f t="shared" si="7"/>
        <v>MIN21223</v>
      </c>
      <c r="J146" s="42" t="s">
        <v>2711</v>
      </c>
      <c r="P146" s="48"/>
      <c r="AT146" s="107"/>
      <c r="AU146" s="107"/>
      <c r="GE146" s="107"/>
      <c r="HR146" s="113" t="s">
        <v>3825</v>
      </c>
      <c r="HS146" s="113" t="s">
        <v>3826</v>
      </c>
      <c r="HT146" s="113">
        <v>466</v>
      </c>
      <c r="HU146" s="42" t="s">
        <v>3827</v>
      </c>
    </row>
    <row r="147" spans="7:229" s="42" customFormat="1" x14ac:dyDescent="0.35">
      <c r="G147" s="41" t="s">
        <v>2619</v>
      </c>
      <c r="H147" s="41">
        <v>21229</v>
      </c>
      <c r="I147" s="128" t="str">
        <f t="shared" si="7"/>
        <v>MIN21229</v>
      </c>
      <c r="J147" s="42" t="s">
        <v>2712</v>
      </c>
      <c r="P147" s="48"/>
      <c r="AT147" s="107"/>
      <c r="AU147" s="107"/>
      <c r="GE147" s="107"/>
      <c r="HR147" s="113" t="s">
        <v>3828</v>
      </c>
      <c r="HS147" s="113" t="s">
        <v>3281</v>
      </c>
      <c r="HT147" s="113">
        <v>104</v>
      </c>
      <c r="HU147" s="42" t="s">
        <v>3829</v>
      </c>
    </row>
    <row r="148" spans="7:229" s="42" customFormat="1" x14ac:dyDescent="0.35">
      <c r="G148" s="41" t="s">
        <v>2619</v>
      </c>
      <c r="H148" s="41">
        <v>21231</v>
      </c>
      <c r="I148" s="128" t="str">
        <f t="shared" si="7"/>
        <v>MIN21231</v>
      </c>
      <c r="J148" s="42" t="s">
        <v>2713</v>
      </c>
      <c r="P148" s="48"/>
      <c r="AT148" s="107"/>
      <c r="AU148" s="107"/>
      <c r="GE148" s="107"/>
      <c r="HR148" s="113" t="s">
        <v>2628</v>
      </c>
      <c r="HS148" s="113" t="s">
        <v>3830</v>
      </c>
      <c r="HT148" s="113">
        <v>496</v>
      </c>
      <c r="HU148" s="42" t="s">
        <v>3831</v>
      </c>
    </row>
    <row r="149" spans="7:229" s="42" customFormat="1" x14ac:dyDescent="0.35">
      <c r="G149" s="41" t="s">
        <v>2619</v>
      </c>
      <c r="H149" s="41">
        <v>21232</v>
      </c>
      <c r="I149" s="128" t="str">
        <f t="shared" si="7"/>
        <v>MIN21232</v>
      </c>
      <c r="J149" s="42" t="s">
        <v>2714</v>
      </c>
      <c r="P149" s="48"/>
      <c r="AT149" s="107"/>
      <c r="AU149" s="107"/>
      <c r="GE149" s="107"/>
      <c r="HR149" s="113" t="s">
        <v>3832</v>
      </c>
      <c r="HS149" s="113" t="s">
        <v>3833</v>
      </c>
      <c r="HT149" s="113">
        <v>446</v>
      </c>
      <c r="HU149" s="42" t="s">
        <v>3834</v>
      </c>
    </row>
    <row r="150" spans="7:229" s="42" customFormat="1" x14ac:dyDescent="0.35">
      <c r="G150" s="41" t="s">
        <v>2619</v>
      </c>
      <c r="H150" s="41">
        <v>21239</v>
      </c>
      <c r="I150" s="128" t="str">
        <f t="shared" si="7"/>
        <v>MIN21239</v>
      </c>
      <c r="J150" s="42" t="s">
        <v>2715</v>
      </c>
      <c r="P150" s="48"/>
      <c r="AT150" s="107"/>
      <c r="AU150" s="107"/>
      <c r="GE150" s="107"/>
      <c r="HR150" s="113" t="s">
        <v>3835</v>
      </c>
      <c r="HS150" s="113" t="s">
        <v>3836</v>
      </c>
      <c r="HT150" s="113">
        <v>580</v>
      </c>
      <c r="HU150" s="42" t="s">
        <v>3837</v>
      </c>
    </row>
    <row r="151" spans="7:229" s="42" customFormat="1" x14ac:dyDescent="0.35">
      <c r="G151" s="41" t="s">
        <v>2619</v>
      </c>
      <c r="H151" s="41">
        <v>21311</v>
      </c>
      <c r="I151" s="128" t="str">
        <f t="shared" si="7"/>
        <v>MIN21311</v>
      </c>
      <c r="J151" s="42" t="s">
        <v>2706</v>
      </c>
      <c r="P151" s="48"/>
      <c r="AT151" s="107"/>
      <c r="AU151" s="107"/>
      <c r="GE151" s="107"/>
      <c r="HR151" s="113" t="s">
        <v>3838</v>
      </c>
      <c r="HS151" s="113" t="s">
        <v>3839</v>
      </c>
      <c r="HT151" s="113">
        <v>474</v>
      </c>
      <c r="HU151" s="42" t="s">
        <v>3840</v>
      </c>
    </row>
    <row r="152" spans="7:229" s="42" customFormat="1" x14ac:dyDescent="0.35">
      <c r="G152" s="41" t="s">
        <v>2619</v>
      </c>
      <c r="H152" s="41">
        <v>211120</v>
      </c>
      <c r="I152" s="128" t="str">
        <f t="shared" ref="I152:I215" si="8">CONCATENATE(G152,H152)</f>
        <v>MIN211120</v>
      </c>
      <c r="J152" s="42" t="s">
        <v>815</v>
      </c>
      <c r="P152" s="48"/>
      <c r="AT152" s="107"/>
      <c r="AU152" s="107"/>
      <c r="GE152" s="107"/>
      <c r="HR152" s="113" t="s">
        <v>3841</v>
      </c>
      <c r="HS152" s="113" t="s">
        <v>3842</v>
      </c>
      <c r="HT152" s="113">
        <v>478</v>
      </c>
      <c r="HU152" s="42" t="s">
        <v>3843</v>
      </c>
    </row>
    <row r="153" spans="7:229" s="42" customFormat="1" x14ac:dyDescent="0.35">
      <c r="G153" s="41" t="s">
        <v>2619</v>
      </c>
      <c r="H153" s="41">
        <v>211130</v>
      </c>
      <c r="I153" s="128" t="str">
        <f t="shared" si="8"/>
        <v>MIN211130</v>
      </c>
      <c r="J153" s="42" t="s">
        <v>816</v>
      </c>
      <c r="P153" s="48"/>
      <c r="AT153" s="107"/>
      <c r="AU153" s="107"/>
      <c r="GE153" s="107"/>
      <c r="HR153" s="113" t="s">
        <v>3844</v>
      </c>
      <c r="HS153" s="113" t="s">
        <v>3845</v>
      </c>
      <c r="HT153" s="113">
        <v>500</v>
      </c>
      <c r="HU153" s="42" t="s">
        <v>3846</v>
      </c>
    </row>
    <row r="154" spans="7:229" s="42" customFormat="1" x14ac:dyDescent="0.35">
      <c r="G154" s="41" t="s">
        <v>2619</v>
      </c>
      <c r="H154" s="41">
        <v>212111</v>
      </c>
      <c r="I154" s="128" t="str">
        <f t="shared" si="8"/>
        <v>MIN212111</v>
      </c>
      <c r="J154" s="42" t="s">
        <v>820</v>
      </c>
      <c r="P154" s="48"/>
      <c r="AT154" s="107"/>
      <c r="AU154" s="107"/>
      <c r="GE154" s="107"/>
      <c r="HR154" s="113" t="s">
        <v>3847</v>
      </c>
      <c r="HS154" s="113" t="s">
        <v>3848</v>
      </c>
      <c r="HT154" s="113">
        <v>470</v>
      </c>
      <c r="HU154" s="42" t="s">
        <v>3849</v>
      </c>
    </row>
    <row r="155" spans="7:229" s="42" customFormat="1" x14ac:dyDescent="0.35">
      <c r="G155" s="41" t="s">
        <v>2619</v>
      </c>
      <c r="H155" s="41">
        <v>212112</v>
      </c>
      <c r="I155" s="128" t="str">
        <f t="shared" si="8"/>
        <v>MIN212112</v>
      </c>
      <c r="J155" s="42" t="s">
        <v>821</v>
      </c>
      <c r="P155" s="48"/>
      <c r="AT155" s="107"/>
      <c r="AU155" s="107"/>
      <c r="GE155" s="107"/>
      <c r="HR155" s="113" t="s">
        <v>3850</v>
      </c>
      <c r="HS155" s="113" t="s">
        <v>3851</v>
      </c>
      <c r="HT155" s="113">
        <v>480</v>
      </c>
      <c r="HU155" s="42" t="s">
        <v>3852</v>
      </c>
    </row>
    <row r="156" spans="7:229" s="42" customFormat="1" x14ac:dyDescent="0.35">
      <c r="G156" s="41" t="s">
        <v>2619</v>
      </c>
      <c r="H156" s="41">
        <v>212113</v>
      </c>
      <c r="I156" s="128" t="str">
        <f t="shared" si="8"/>
        <v>MIN212113</v>
      </c>
      <c r="J156" s="42" t="s">
        <v>822</v>
      </c>
      <c r="P156" s="48"/>
      <c r="AT156" s="107"/>
      <c r="AU156" s="107"/>
      <c r="GE156" s="107"/>
      <c r="HR156" s="113" t="s">
        <v>3853</v>
      </c>
      <c r="HS156" s="113" t="s">
        <v>3854</v>
      </c>
      <c r="HT156" s="113">
        <v>462</v>
      </c>
      <c r="HU156" s="42" t="s">
        <v>3855</v>
      </c>
    </row>
    <row r="157" spans="7:229" s="42" customFormat="1" x14ac:dyDescent="0.35">
      <c r="G157" s="41" t="s">
        <v>2619</v>
      </c>
      <c r="H157" s="41">
        <v>212210</v>
      </c>
      <c r="I157" s="128" t="str">
        <f t="shared" si="8"/>
        <v>MIN212210</v>
      </c>
      <c r="J157" s="42" t="s">
        <v>825</v>
      </c>
      <c r="P157" s="48"/>
      <c r="AT157" s="107"/>
      <c r="AU157" s="107"/>
      <c r="GE157" s="107"/>
      <c r="HR157" s="113" t="s">
        <v>3856</v>
      </c>
      <c r="HS157" s="113" t="s">
        <v>3857</v>
      </c>
      <c r="HT157" s="113">
        <v>454</v>
      </c>
      <c r="HU157" s="42" t="s">
        <v>3858</v>
      </c>
    </row>
    <row r="158" spans="7:229" s="42" customFormat="1" x14ac:dyDescent="0.35">
      <c r="G158" s="41" t="s">
        <v>2619</v>
      </c>
      <c r="H158" s="41">
        <v>212221</v>
      </c>
      <c r="I158" s="128" t="str">
        <f t="shared" si="8"/>
        <v>MIN212221</v>
      </c>
      <c r="J158" s="42" t="s">
        <v>827</v>
      </c>
      <c r="P158" s="48"/>
      <c r="AT158" s="107"/>
      <c r="AU158" s="107"/>
      <c r="GE158" s="107"/>
      <c r="HR158" s="113" t="s">
        <v>3859</v>
      </c>
      <c r="HS158" s="113" t="s">
        <v>3860</v>
      </c>
      <c r="HT158" s="113">
        <v>484</v>
      </c>
      <c r="HU158" s="42" t="s">
        <v>3861</v>
      </c>
    </row>
    <row r="159" spans="7:229" s="42" customFormat="1" x14ac:dyDescent="0.35">
      <c r="G159" s="41" t="s">
        <v>2619</v>
      </c>
      <c r="H159" s="41">
        <v>212222</v>
      </c>
      <c r="I159" s="128" t="str">
        <f t="shared" si="8"/>
        <v>MIN212222</v>
      </c>
      <c r="J159" s="42" t="s">
        <v>828</v>
      </c>
      <c r="P159" s="48"/>
      <c r="AT159" s="107"/>
      <c r="AU159" s="107"/>
      <c r="GE159" s="107"/>
      <c r="HR159" s="113" t="s">
        <v>3862</v>
      </c>
      <c r="HS159" s="113" t="s">
        <v>3863</v>
      </c>
      <c r="HT159" s="113">
        <v>458</v>
      </c>
      <c r="HU159" s="42" t="s">
        <v>3864</v>
      </c>
    </row>
    <row r="160" spans="7:229" s="42" customFormat="1" x14ac:dyDescent="0.35">
      <c r="G160" s="41" t="s">
        <v>2619</v>
      </c>
      <c r="H160" s="41">
        <v>212230</v>
      </c>
      <c r="I160" s="128" t="str">
        <f t="shared" si="8"/>
        <v>MIN212230</v>
      </c>
      <c r="J160" s="42" t="s">
        <v>830</v>
      </c>
      <c r="P160" s="48"/>
      <c r="AT160" s="107"/>
      <c r="AU160" s="107"/>
      <c r="GE160" s="107"/>
      <c r="HR160" s="113" t="s">
        <v>3865</v>
      </c>
      <c r="HS160" s="113" t="s">
        <v>3866</v>
      </c>
      <c r="HT160" s="113">
        <v>508</v>
      </c>
      <c r="HU160" s="42" t="s">
        <v>3867</v>
      </c>
    </row>
    <row r="161" spans="7:229" s="42" customFormat="1" x14ac:dyDescent="0.35">
      <c r="G161" s="41" t="s">
        <v>2619</v>
      </c>
      <c r="H161" s="41">
        <v>212291</v>
      </c>
      <c r="I161" s="128" t="str">
        <f t="shared" si="8"/>
        <v>MIN212291</v>
      </c>
      <c r="J161" s="42" t="s">
        <v>832</v>
      </c>
      <c r="P161" s="48"/>
      <c r="AT161" s="107"/>
      <c r="AU161" s="107"/>
      <c r="GE161" s="107"/>
      <c r="HR161" s="113" t="s">
        <v>3868</v>
      </c>
      <c r="HS161" s="113" t="s">
        <v>3869</v>
      </c>
      <c r="HT161" s="113">
        <v>516</v>
      </c>
      <c r="HU161" s="42" t="s">
        <v>3870</v>
      </c>
    </row>
    <row r="162" spans="7:229" s="42" customFormat="1" x14ac:dyDescent="0.35">
      <c r="G162" s="41" t="s">
        <v>2619</v>
      </c>
      <c r="H162" s="41">
        <v>212299</v>
      </c>
      <c r="I162" s="128" t="str">
        <f t="shared" si="8"/>
        <v>MIN212299</v>
      </c>
      <c r="J162" s="42" t="s">
        <v>833</v>
      </c>
      <c r="P162" s="48"/>
      <c r="AT162" s="107"/>
      <c r="AU162" s="107"/>
      <c r="GE162" s="107"/>
      <c r="HR162" s="113" t="s">
        <v>3871</v>
      </c>
      <c r="HS162" s="113" t="s">
        <v>3872</v>
      </c>
      <c r="HT162" s="113">
        <v>540</v>
      </c>
      <c r="HU162" s="42" t="s">
        <v>3873</v>
      </c>
    </row>
    <row r="163" spans="7:229" s="42" customFormat="1" x14ac:dyDescent="0.35">
      <c r="G163" s="41" t="s">
        <v>2619</v>
      </c>
      <c r="H163" s="41">
        <v>212311</v>
      </c>
      <c r="I163" s="128" t="str">
        <f t="shared" si="8"/>
        <v>MIN212311</v>
      </c>
      <c r="J163" s="42" t="s">
        <v>836</v>
      </c>
      <c r="P163" s="48"/>
      <c r="AT163" s="107"/>
      <c r="AU163" s="107"/>
      <c r="GE163" s="107"/>
      <c r="HR163" s="113" t="s">
        <v>3874</v>
      </c>
      <c r="HS163" s="113" t="s">
        <v>3875</v>
      </c>
      <c r="HT163" s="113">
        <v>562</v>
      </c>
      <c r="HU163" s="42" t="s">
        <v>3876</v>
      </c>
    </row>
    <row r="164" spans="7:229" s="42" customFormat="1" x14ac:dyDescent="0.35">
      <c r="G164" s="41" t="s">
        <v>2619</v>
      </c>
      <c r="H164" s="41">
        <v>212312</v>
      </c>
      <c r="I164" s="128" t="str">
        <f t="shared" si="8"/>
        <v>MIN212312</v>
      </c>
      <c r="J164" s="42" t="s">
        <v>837</v>
      </c>
      <c r="P164" s="48"/>
      <c r="AT164" s="107"/>
      <c r="AU164" s="107"/>
      <c r="GE164" s="107"/>
      <c r="HR164" s="113" t="s">
        <v>3877</v>
      </c>
      <c r="HS164" s="113" t="s">
        <v>3878</v>
      </c>
      <c r="HT164" s="113">
        <v>574</v>
      </c>
      <c r="HU164" s="42" t="s">
        <v>3879</v>
      </c>
    </row>
    <row r="165" spans="7:229" s="42" customFormat="1" x14ac:dyDescent="0.35">
      <c r="G165" s="41" t="s">
        <v>2619</v>
      </c>
      <c r="H165" s="41">
        <v>212313</v>
      </c>
      <c r="I165" s="128" t="str">
        <f t="shared" si="8"/>
        <v>MIN212313</v>
      </c>
      <c r="J165" s="42" t="s">
        <v>838</v>
      </c>
      <c r="P165" s="48"/>
      <c r="AT165" s="107"/>
      <c r="AU165" s="107"/>
      <c r="GE165" s="107"/>
      <c r="HR165" s="113" t="s">
        <v>3880</v>
      </c>
      <c r="HS165" s="113" t="s">
        <v>3881</v>
      </c>
      <c r="HT165" s="113">
        <v>566</v>
      </c>
      <c r="HU165" s="42" t="s">
        <v>3882</v>
      </c>
    </row>
    <row r="166" spans="7:229" s="42" customFormat="1" x14ac:dyDescent="0.35">
      <c r="G166" s="41" t="s">
        <v>2619</v>
      </c>
      <c r="H166" s="41">
        <v>212319</v>
      </c>
      <c r="I166" s="128" t="str">
        <f t="shared" si="8"/>
        <v>MIN212319</v>
      </c>
      <c r="J166" s="42" t="s">
        <v>839</v>
      </c>
      <c r="P166" s="48"/>
      <c r="AT166" s="107"/>
      <c r="AU166" s="107"/>
      <c r="GE166" s="107"/>
      <c r="HR166" s="113" t="s">
        <v>3883</v>
      </c>
      <c r="HS166" s="113" t="s">
        <v>3884</v>
      </c>
      <c r="HT166" s="113">
        <v>558</v>
      </c>
      <c r="HU166" s="42" t="s">
        <v>3885</v>
      </c>
    </row>
    <row r="167" spans="7:229" s="42" customFormat="1" x14ac:dyDescent="0.35">
      <c r="G167" s="41" t="s">
        <v>2619</v>
      </c>
      <c r="H167" s="41">
        <v>212321</v>
      </c>
      <c r="I167" s="128" t="str">
        <f t="shared" si="8"/>
        <v>MIN212321</v>
      </c>
      <c r="J167" s="42" t="s">
        <v>841</v>
      </c>
      <c r="P167" s="48"/>
      <c r="AT167" s="107"/>
      <c r="AU167" s="107"/>
      <c r="GE167" s="107"/>
      <c r="HR167" s="113" t="s">
        <v>3886</v>
      </c>
      <c r="HS167" s="113" t="s">
        <v>3887</v>
      </c>
      <c r="HT167" s="113">
        <v>528</v>
      </c>
      <c r="HU167" s="42" t="s">
        <v>3888</v>
      </c>
    </row>
    <row r="168" spans="7:229" s="42" customFormat="1" x14ac:dyDescent="0.35">
      <c r="G168" s="41" t="s">
        <v>2619</v>
      </c>
      <c r="H168" s="41">
        <v>212322</v>
      </c>
      <c r="I168" s="128" t="str">
        <f t="shared" si="8"/>
        <v>MIN212322</v>
      </c>
      <c r="J168" s="42" t="s">
        <v>842</v>
      </c>
      <c r="P168" s="48"/>
      <c r="AT168" s="107"/>
      <c r="AU168" s="107"/>
      <c r="GE168" s="107"/>
      <c r="HR168" s="113" t="s">
        <v>3889</v>
      </c>
      <c r="HS168" s="113" t="s">
        <v>3890</v>
      </c>
      <c r="HT168" s="113">
        <v>578</v>
      </c>
      <c r="HU168" s="42" t="s">
        <v>3891</v>
      </c>
    </row>
    <row r="169" spans="7:229" s="42" customFormat="1" x14ac:dyDescent="0.35">
      <c r="G169" s="41" t="s">
        <v>2619</v>
      </c>
      <c r="H169" s="41">
        <v>212324</v>
      </c>
      <c r="I169" s="128" t="str">
        <f t="shared" si="8"/>
        <v>MIN212324</v>
      </c>
      <c r="J169" s="42" t="s">
        <v>843</v>
      </c>
      <c r="P169" s="48"/>
      <c r="AT169" s="107"/>
      <c r="AU169" s="107"/>
      <c r="GE169" s="107"/>
      <c r="HR169" s="113" t="s">
        <v>3892</v>
      </c>
      <c r="HS169" s="113" t="s">
        <v>3893</v>
      </c>
      <c r="HT169" s="113">
        <v>524</v>
      </c>
      <c r="HU169" s="42" t="s">
        <v>3894</v>
      </c>
    </row>
    <row r="170" spans="7:229" s="42" customFormat="1" x14ac:dyDescent="0.35">
      <c r="G170" s="41" t="s">
        <v>2619</v>
      </c>
      <c r="H170" s="41">
        <v>212325</v>
      </c>
      <c r="I170" s="128" t="str">
        <f t="shared" si="8"/>
        <v>MIN212325</v>
      </c>
      <c r="J170" s="42" t="s">
        <v>844</v>
      </c>
      <c r="P170" s="48"/>
      <c r="AT170" s="107"/>
      <c r="AU170" s="107"/>
      <c r="GE170" s="107"/>
      <c r="HR170" s="113" t="s">
        <v>3895</v>
      </c>
      <c r="HS170" s="113" t="s">
        <v>3896</v>
      </c>
      <c r="HT170" s="113">
        <v>520</v>
      </c>
      <c r="HU170" s="42" t="s">
        <v>3897</v>
      </c>
    </row>
    <row r="171" spans="7:229" s="42" customFormat="1" x14ac:dyDescent="0.35">
      <c r="G171" s="41" t="s">
        <v>2619</v>
      </c>
      <c r="H171" s="41">
        <v>212391</v>
      </c>
      <c r="I171" s="128" t="str">
        <f t="shared" si="8"/>
        <v>MIN212391</v>
      </c>
      <c r="J171" s="42" t="s">
        <v>846</v>
      </c>
      <c r="P171" s="48"/>
      <c r="AT171" s="107"/>
      <c r="AU171" s="107"/>
      <c r="GE171" s="107"/>
      <c r="HR171" s="113" t="s">
        <v>3898</v>
      </c>
      <c r="HS171" s="113" t="s">
        <v>3899</v>
      </c>
      <c r="HT171" s="113">
        <v>570</v>
      </c>
      <c r="HU171" s="42" t="s">
        <v>3900</v>
      </c>
    </row>
    <row r="172" spans="7:229" s="42" customFormat="1" x14ac:dyDescent="0.35">
      <c r="G172" s="41" t="s">
        <v>2619</v>
      </c>
      <c r="H172" s="41">
        <v>212392</v>
      </c>
      <c r="I172" s="128" t="str">
        <f t="shared" si="8"/>
        <v>MIN212392</v>
      </c>
      <c r="J172" s="42" t="s">
        <v>847</v>
      </c>
      <c r="P172" s="48"/>
      <c r="AT172" s="107"/>
      <c r="AU172" s="107"/>
      <c r="GE172" s="107"/>
      <c r="HR172" s="113" t="s">
        <v>3901</v>
      </c>
      <c r="HS172" s="113" t="s">
        <v>3902</v>
      </c>
      <c r="HT172" s="113">
        <v>554</v>
      </c>
      <c r="HU172" s="42" t="s">
        <v>3903</v>
      </c>
    </row>
    <row r="173" spans="7:229" s="42" customFormat="1" x14ac:dyDescent="0.35">
      <c r="G173" s="41" t="s">
        <v>2619</v>
      </c>
      <c r="H173" s="41">
        <v>212393</v>
      </c>
      <c r="I173" s="128" t="str">
        <f t="shared" si="8"/>
        <v>MIN212393</v>
      </c>
      <c r="J173" s="42" t="s">
        <v>848</v>
      </c>
      <c r="P173" s="48"/>
      <c r="AT173" s="107"/>
      <c r="AU173" s="107"/>
      <c r="GE173" s="107"/>
      <c r="HR173" s="113" t="s">
        <v>3904</v>
      </c>
      <c r="HS173" s="113" t="s">
        <v>3905</v>
      </c>
      <c r="HT173" s="113">
        <v>512</v>
      </c>
      <c r="HU173" s="42" t="s">
        <v>3906</v>
      </c>
    </row>
    <row r="174" spans="7:229" s="42" customFormat="1" x14ac:dyDescent="0.35">
      <c r="G174" s="41" t="s">
        <v>2619</v>
      </c>
      <c r="H174" s="41">
        <v>212399</v>
      </c>
      <c r="I174" s="128" t="str">
        <f t="shared" si="8"/>
        <v>MIN212399</v>
      </c>
      <c r="J174" s="42" t="s">
        <v>849</v>
      </c>
      <c r="P174" s="48"/>
      <c r="AT174" s="107"/>
      <c r="AU174" s="107"/>
      <c r="GE174" s="107"/>
      <c r="HR174" s="113" t="s">
        <v>3907</v>
      </c>
      <c r="HS174" s="113" t="s">
        <v>3908</v>
      </c>
      <c r="HT174" s="113">
        <v>591</v>
      </c>
      <c r="HU174" s="42" t="s">
        <v>3909</v>
      </c>
    </row>
    <row r="175" spans="7:229" s="42" customFormat="1" x14ac:dyDescent="0.35">
      <c r="G175" s="41" t="s">
        <v>2619</v>
      </c>
      <c r="H175" s="41">
        <v>213111</v>
      </c>
      <c r="I175" s="128" t="str">
        <f t="shared" si="8"/>
        <v>MIN213111</v>
      </c>
      <c r="J175" s="42" t="s">
        <v>853</v>
      </c>
      <c r="P175" s="48"/>
      <c r="AT175" s="107"/>
      <c r="AU175" s="107"/>
      <c r="GE175" s="107"/>
      <c r="HR175" s="113" t="s">
        <v>3910</v>
      </c>
      <c r="HS175" s="113" t="s">
        <v>3911</v>
      </c>
      <c r="HT175" s="113">
        <v>604</v>
      </c>
      <c r="HU175" s="42" t="s">
        <v>3912</v>
      </c>
    </row>
    <row r="176" spans="7:229" s="42" customFormat="1" x14ac:dyDescent="0.35">
      <c r="G176" s="41" t="s">
        <v>2619</v>
      </c>
      <c r="H176" s="41">
        <v>213112</v>
      </c>
      <c r="I176" s="128" t="str">
        <f t="shared" si="8"/>
        <v>MIN213112</v>
      </c>
      <c r="J176" s="42" t="s">
        <v>854</v>
      </c>
      <c r="P176" s="48"/>
      <c r="AT176" s="107"/>
      <c r="AU176" s="107"/>
      <c r="GE176" s="107"/>
      <c r="HR176" s="113" t="s">
        <v>3913</v>
      </c>
      <c r="HS176" s="113" t="s">
        <v>3914</v>
      </c>
      <c r="HT176" s="113">
        <v>258</v>
      </c>
      <c r="HU176" s="42" t="s">
        <v>3915</v>
      </c>
    </row>
    <row r="177" spans="7:229" s="42" customFormat="1" x14ac:dyDescent="0.35">
      <c r="G177" s="41" t="s">
        <v>2619</v>
      </c>
      <c r="H177" s="41">
        <v>213113</v>
      </c>
      <c r="I177" s="128" t="str">
        <f t="shared" si="8"/>
        <v>MIN213113</v>
      </c>
      <c r="J177" s="42" t="s">
        <v>855</v>
      </c>
      <c r="P177" s="48"/>
      <c r="AT177" s="107"/>
      <c r="AU177" s="107"/>
      <c r="GE177" s="107"/>
      <c r="HR177" s="113" t="s">
        <v>3916</v>
      </c>
      <c r="HS177" s="113" t="s">
        <v>3917</v>
      </c>
      <c r="HT177" s="113">
        <v>598</v>
      </c>
      <c r="HU177" s="42" t="s">
        <v>3918</v>
      </c>
    </row>
    <row r="178" spans="7:229" s="42" customFormat="1" x14ac:dyDescent="0.35">
      <c r="G178" s="41" t="s">
        <v>2619</v>
      </c>
      <c r="H178" s="41">
        <v>213114</v>
      </c>
      <c r="I178" s="128" t="str">
        <f t="shared" si="8"/>
        <v>MIN213114</v>
      </c>
      <c r="J178" s="42" t="s">
        <v>856</v>
      </c>
      <c r="P178" s="48"/>
      <c r="AT178" s="107"/>
      <c r="AU178" s="107"/>
      <c r="GE178" s="107"/>
      <c r="HR178" s="113" t="s">
        <v>3919</v>
      </c>
      <c r="HS178" s="113" t="s">
        <v>3920</v>
      </c>
      <c r="HT178" s="113">
        <v>608</v>
      </c>
      <c r="HU178" s="42" t="s">
        <v>3921</v>
      </c>
    </row>
    <row r="179" spans="7:229" s="42" customFormat="1" x14ac:dyDescent="0.35">
      <c r="G179" s="41" t="s">
        <v>2619</v>
      </c>
      <c r="H179" s="41">
        <v>213115</v>
      </c>
      <c r="I179" s="128" t="str">
        <f t="shared" si="8"/>
        <v>MIN213115</v>
      </c>
      <c r="J179" s="42" t="s">
        <v>857</v>
      </c>
      <c r="P179" s="48"/>
      <c r="AT179" s="107"/>
      <c r="AU179" s="107"/>
      <c r="GE179" s="107"/>
      <c r="HR179" s="113" t="s">
        <v>3922</v>
      </c>
      <c r="HS179" s="113" t="s">
        <v>3923</v>
      </c>
      <c r="HT179" s="113">
        <v>586</v>
      </c>
      <c r="HU179" s="42" t="s">
        <v>3924</v>
      </c>
    </row>
    <row r="180" spans="7:229" s="42" customFormat="1" x14ac:dyDescent="0.35">
      <c r="G180" s="41" t="s">
        <v>2620</v>
      </c>
      <c r="H180" s="41">
        <v>221</v>
      </c>
      <c r="I180" s="128" t="str">
        <f t="shared" si="8"/>
        <v>UTL221</v>
      </c>
      <c r="J180" s="42" t="s">
        <v>661</v>
      </c>
      <c r="P180" s="48"/>
      <c r="AT180" s="107"/>
      <c r="AU180" s="107"/>
      <c r="GE180" s="107"/>
      <c r="HR180" s="113" t="s">
        <v>3925</v>
      </c>
      <c r="HS180" s="113" t="s">
        <v>3926</v>
      </c>
      <c r="HT180" s="113">
        <v>616</v>
      </c>
      <c r="HU180" s="42" t="s">
        <v>3927</v>
      </c>
    </row>
    <row r="181" spans="7:229" s="42" customFormat="1" x14ac:dyDescent="0.35">
      <c r="G181" s="41" t="s">
        <v>2620</v>
      </c>
      <c r="H181" s="41">
        <v>2211</v>
      </c>
      <c r="I181" s="128" t="str">
        <f t="shared" si="8"/>
        <v>UTL2211</v>
      </c>
      <c r="J181" s="42" t="s">
        <v>2724</v>
      </c>
      <c r="P181" s="48"/>
      <c r="AT181" s="107"/>
      <c r="AU181" s="107"/>
      <c r="GE181" s="107"/>
      <c r="HR181" s="113" t="s">
        <v>3928</v>
      </c>
      <c r="HS181" s="113" t="s">
        <v>3284</v>
      </c>
      <c r="HT181" s="113">
        <v>666</v>
      </c>
      <c r="HU181" s="42" t="s">
        <v>3929</v>
      </c>
    </row>
    <row r="182" spans="7:229" s="42" customFormat="1" x14ac:dyDescent="0.35">
      <c r="G182" s="41" t="s">
        <v>2620</v>
      </c>
      <c r="H182" s="41">
        <v>2212</v>
      </c>
      <c r="I182" s="128" t="str">
        <f t="shared" si="8"/>
        <v>UTL2212</v>
      </c>
      <c r="J182" s="42" t="s">
        <v>2822</v>
      </c>
      <c r="P182" s="48"/>
      <c r="AT182" s="107"/>
      <c r="AU182" s="107"/>
      <c r="GE182" s="107"/>
      <c r="HR182" s="113" t="s">
        <v>3930</v>
      </c>
      <c r="HS182" s="113" t="s">
        <v>3931</v>
      </c>
      <c r="HT182" s="113">
        <v>612</v>
      </c>
      <c r="HU182" s="42" t="s">
        <v>3932</v>
      </c>
    </row>
    <row r="183" spans="7:229" s="42" customFormat="1" x14ac:dyDescent="0.35">
      <c r="G183" s="41" t="s">
        <v>2620</v>
      </c>
      <c r="H183" s="41">
        <v>2213</v>
      </c>
      <c r="I183" s="128" t="str">
        <f t="shared" si="8"/>
        <v>UTL2213</v>
      </c>
      <c r="J183" s="42" t="s">
        <v>2823</v>
      </c>
      <c r="P183" s="48"/>
      <c r="AT183" s="107"/>
      <c r="AU183" s="107"/>
      <c r="GE183" s="107"/>
      <c r="HR183" s="113" t="s">
        <v>3933</v>
      </c>
      <c r="HS183" s="113" t="s">
        <v>3934</v>
      </c>
      <c r="HT183" s="113">
        <v>630</v>
      </c>
      <c r="HU183" s="42" t="s">
        <v>3935</v>
      </c>
    </row>
    <row r="184" spans="7:229" s="42" customFormat="1" x14ac:dyDescent="0.35">
      <c r="G184" s="41" t="s">
        <v>2620</v>
      </c>
      <c r="H184" s="41">
        <v>22111</v>
      </c>
      <c r="I184" s="128" t="str">
        <f t="shared" si="8"/>
        <v>UTL22111</v>
      </c>
      <c r="J184" s="42" t="s">
        <v>2824</v>
      </c>
      <c r="P184" s="48"/>
      <c r="AT184" s="107"/>
      <c r="AU184" s="107"/>
      <c r="GE184" s="107"/>
      <c r="HR184" s="113" t="s">
        <v>3936</v>
      </c>
      <c r="HS184" s="113" t="s">
        <v>3937</v>
      </c>
      <c r="HT184" s="113">
        <v>275</v>
      </c>
      <c r="HU184" s="42" t="s">
        <v>3938</v>
      </c>
    </row>
    <row r="185" spans="7:229" s="42" customFormat="1" x14ac:dyDescent="0.35">
      <c r="G185" s="41" t="s">
        <v>2620</v>
      </c>
      <c r="H185" s="41">
        <v>22112</v>
      </c>
      <c r="I185" s="128" t="str">
        <f t="shared" si="8"/>
        <v>UTL22112</v>
      </c>
      <c r="J185" s="42" t="s">
        <v>2825</v>
      </c>
      <c r="P185" s="48"/>
      <c r="AT185" s="107"/>
      <c r="AU185" s="107"/>
      <c r="GE185" s="107"/>
      <c r="HR185" s="113" t="s">
        <v>3939</v>
      </c>
      <c r="HS185" s="113" t="s">
        <v>3940</v>
      </c>
      <c r="HT185" s="113">
        <v>620</v>
      </c>
      <c r="HU185" s="42" t="s">
        <v>3941</v>
      </c>
    </row>
    <row r="186" spans="7:229" s="42" customFormat="1" x14ac:dyDescent="0.35">
      <c r="G186" s="41" t="s">
        <v>2620</v>
      </c>
      <c r="H186" s="41">
        <v>22121</v>
      </c>
      <c r="I186" s="128" t="str">
        <f t="shared" si="8"/>
        <v>UTL22121</v>
      </c>
      <c r="J186" s="42" t="s">
        <v>2822</v>
      </c>
      <c r="P186" s="48"/>
      <c r="AT186" s="107"/>
      <c r="AU186" s="107"/>
      <c r="GE186" s="107"/>
      <c r="HR186" s="113" t="s">
        <v>3942</v>
      </c>
      <c r="HS186" s="113" t="s">
        <v>3943</v>
      </c>
      <c r="HT186" s="113">
        <v>585</v>
      </c>
      <c r="HU186" s="42" t="s">
        <v>3944</v>
      </c>
    </row>
    <row r="187" spans="7:229" s="42" customFormat="1" x14ac:dyDescent="0.35">
      <c r="G187" s="41" t="s">
        <v>2620</v>
      </c>
      <c r="H187" s="41">
        <v>22131</v>
      </c>
      <c r="I187" s="128" t="str">
        <f t="shared" si="8"/>
        <v>UTL22131</v>
      </c>
      <c r="J187" s="42" t="s">
        <v>876</v>
      </c>
      <c r="P187" s="48"/>
      <c r="AT187" s="107"/>
      <c r="AU187" s="107"/>
      <c r="GE187" s="107"/>
      <c r="HR187" s="113" t="s">
        <v>3945</v>
      </c>
      <c r="HS187" s="113" t="s">
        <v>3946</v>
      </c>
      <c r="HT187" s="113">
        <v>600</v>
      </c>
      <c r="HU187" s="42" t="s">
        <v>3947</v>
      </c>
    </row>
    <row r="188" spans="7:229" s="42" customFormat="1" x14ac:dyDescent="0.35">
      <c r="G188" s="41" t="s">
        <v>2620</v>
      </c>
      <c r="H188" s="41">
        <v>22132</v>
      </c>
      <c r="I188" s="128" t="str">
        <f t="shared" si="8"/>
        <v>UTL22132</v>
      </c>
      <c r="J188" s="42" t="s">
        <v>877</v>
      </c>
      <c r="P188" s="48"/>
      <c r="AT188" s="107"/>
      <c r="AU188" s="107"/>
      <c r="GE188" s="107"/>
      <c r="HR188" s="113" t="s">
        <v>3948</v>
      </c>
      <c r="HS188" s="113" t="s">
        <v>3949</v>
      </c>
      <c r="HT188" s="113">
        <v>634</v>
      </c>
      <c r="HU188" s="42" t="s">
        <v>3950</v>
      </c>
    </row>
    <row r="189" spans="7:229" s="42" customFormat="1" x14ac:dyDescent="0.35">
      <c r="G189" s="41" t="s">
        <v>2620</v>
      </c>
      <c r="H189" s="41">
        <v>22133</v>
      </c>
      <c r="I189" s="128" t="str">
        <f t="shared" si="8"/>
        <v>UTL22133</v>
      </c>
      <c r="J189" s="42" t="s">
        <v>878</v>
      </c>
      <c r="P189" s="48"/>
      <c r="AT189" s="107"/>
      <c r="AU189" s="107"/>
      <c r="GE189" s="107"/>
      <c r="HR189" s="113" t="s">
        <v>3951</v>
      </c>
      <c r="HS189" s="113" t="s">
        <v>2622</v>
      </c>
      <c r="HT189" s="113">
        <v>638</v>
      </c>
      <c r="HU189" s="42" t="s">
        <v>3952</v>
      </c>
    </row>
    <row r="190" spans="7:229" s="42" customFormat="1" x14ac:dyDescent="0.35">
      <c r="G190" s="41" t="s">
        <v>2620</v>
      </c>
      <c r="H190" s="41">
        <v>221111</v>
      </c>
      <c r="I190" s="128" t="str">
        <f t="shared" si="8"/>
        <v>UTL221111</v>
      </c>
      <c r="J190" s="42" t="s">
        <v>861</v>
      </c>
      <c r="P190" s="48"/>
      <c r="AT190" s="107"/>
      <c r="AU190" s="107"/>
      <c r="GE190" s="107"/>
      <c r="HR190" s="113" t="s">
        <v>3953</v>
      </c>
      <c r="HS190" s="113" t="s">
        <v>3954</v>
      </c>
      <c r="HT190" s="113">
        <v>642</v>
      </c>
      <c r="HU190" s="42" t="s">
        <v>3955</v>
      </c>
    </row>
    <row r="191" spans="7:229" s="42" customFormat="1" x14ac:dyDescent="0.35">
      <c r="G191" s="41" t="s">
        <v>2620</v>
      </c>
      <c r="H191" s="41">
        <v>221112</v>
      </c>
      <c r="I191" s="128" t="str">
        <f t="shared" si="8"/>
        <v>UTL221112</v>
      </c>
      <c r="J191" s="42" t="s">
        <v>862</v>
      </c>
      <c r="P191" s="48"/>
      <c r="AT191" s="107"/>
      <c r="AU191" s="107"/>
      <c r="GE191" s="107"/>
      <c r="HR191" s="113" t="s">
        <v>3956</v>
      </c>
      <c r="HS191" s="113" t="s">
        <v>3957</v>
      </c>
      <c r="HT191" s="113">
        <v>688</v>
      </c>
      <c r="HU191" s="42" t="s">
        <v>3958</v>
      </c>
    </row>
    <row r="192" spans="7:229" s="42" customFormat="1" x14ac:dyDescent="0.35">
      <c r="G192" s="41" t="s">
        <v>2620</v>
      </c>
      <c r="H192" s="41">
        <v>221113</v>
      </c>
      <c r="I192" s="128" t="str">
        <f t="shared" si="8"/>
        <v>UTL221113</v>
      </c>
      <c r="J192" s="42" t="s">
        <v>863</v>
      </c>
      <c r="P192" s="48"/>
      <c r="AT192" s="107"/>
      <c r="AU192" s="107"/>
      <c r="GE192" s="107"/>
      <c r="HR192" s="113" t="s">
        <v>3959</v>
      </c>
      <c r="HS192" s="113" t="s">
        <v>3960</v>
      </c>
      <c r="HT192" s="113">
        <v>643</v>
      </c>
      <c r="HU192" s="42" t="s">
        <v>3961</v>
      </c>
    </row>
    <row r="193" spans="7:229" s="42" customFormat="1" x14ac:dyDescent="0.35">
      <c r="G193" s="41" t="s">
        <v>2620</v>
      </c>
      <c r="H193" s="41">
        <v>221114</v>
      </c>
      <c r="I193" s="128" t="str">
        <f t="shared" si="8"/>
        <v>UTL221114</v>
      </c>
      <c r="J193" s="42" t="s">
        <v>864</v>
      </c>
      <c r="P193" s="48"/>
      <c r="AT193" s="107"/>
      <c r="AU193" s="107"/>
      <c r="GE193" s="107"/>
      <c r="HR193" s="113" t="s">
        <v>3962</v>
      </c>
      <c r="HS193" s="113" t="s">
        <v>3963</v>
      </c>
      <c r="HT193" s="113">
        <v>646</v>
      </c>
      <c r="HU193" s="42" t="s">
        <v>3964</v>
      </c>
    </row>
    <row r="194" spans="7:229" s="42" customFormat="1" x14ac:dyDescent="0.35">
      <c r="G194" s="41" t="s">
        <v>2620</v>
      </c>
      <c r="H194" s="41">
        <v>221115</v>
      </c>
      <c r="I194" s="128" t="str">
        <f t="shared" si="8"/>
        <v>UTL221115</v>
      </c>
      <c r="J194" s="42" t="s">
        <v>865</v>
      </c>
      <c r="P194" s="48"/>
      <c r="AT194" s="107"/>
      <c r="AU194" s="107"/>
      <c r="GE194" s="107"/>
      <c r="HR194" s="113" t="s">
        <v>3965</v>
      </c>
      <c r="HS194" s="113" t="s">
        <v>3966</v>
      </c>
      <c r="HT194" s="113">
        <v>682</v>
      </c>
      <c r="HU194" s="42" t="s">
        <v>3967</v>
      </c>
    </row>
    <row r="195" spans="7:229" s="42" customFormat="1" x14ac:dyDescent="0.35">
      <c r="G195" s="41" t="s">
        <v>2620</v>
      </c>
      <c r="H195" s="41">
        <v>221116</v>
      </c>
      <c r="I195" s="128" t="str">
        <f t="shared" si="8"/>
        <v>UTL221116</v>
      </c>
      <c r="J195" s="42" t="s">
        <v>866</v>
      </c>
      <c r="P195" s="48"/>
      <c r="AT195" s="107"/>
      <c r="AU195" s="107"/>
      <c r="GE195" s="107"/>
      <c r="HR195" s="113" t="s">
        <v>3968</v>
      </c>
      <c r="HS195" s="113" t="s">
        <v>3969</v>
      </c>
      <c r="HT195" s="113">
        <v>90</v>
      </c>
      <c r="HU195" s="42" t="s">
        <v>3970</v>
      </c>
    </row>
    <row r="196" spans="7:229" s="42" customFormat="1" x14ac:dyDescent="0.35">
      <c r="G196" s="41" t="s">
        <v>2620</v>
      </c>
      <c r="H196" s="41">
        <v>221117</v>
      </c>
      <c r="I196" s="128" t="str">
        <f t="shared" si="8"/>
        <v>UTL221117</v>
      </c>
      <c r="J196" s="42" t="s">
        <v>867</v>
      </c>
      <c r="P196" s="48"/>
      <c r="AT196" s="107"/>
      <c r="AU196" s="107"/>
      <c r="GE196" s="107"/>
      <c r="HR196" s="113" t="s">
        <v>3971</v>
      </c>
      <c r="HS196" s="113" t="s">
        <v>3972</v>
      </c>
      <c r="HT196" s="113">
        <v>690</v>
      </c>
      <c r="HU196" s="42" t="s">
        <v>3973</v>
      </c>
    </row>
    <row r="197" spans="7:229" s="42" customFormat="1" x14ac:dyDescent="0.35">
      <c r="G197" s="41" t="s">
        <v>2620</v>
      </c>
      <c r="H197" s="41">
        <v>221118</v>
      </c>
      <c r="I197" s="128" t="str">
        <f t="shared" si="8"/>
        <v>UTL221118</v>
      </c>
      <c r="J197" s="42" t="s">
        <v>868</v>
      </c>
      <c r="P197" s="48"/>
      <c r="AT197" s="107"/>
      <c r="AU197" s="107"/>
      <c r="GE197" s="107"/>
      <c r="HR197" s="113" t="s">
        <v>3974</v>
      </c>
      <c r="HS197" s="113" t="s">
        <v>3265</v>
      </c>
      <c r="HT197" s="113">
        <v>736</v>
      </c>
      <c r="HU197" s="42" t="s">
        <v>3975</v>
      </c>
    </row>
    <row r="198" spans="7:229" s="42" customFormat="1" x14ac:dyDescent="0.35">
      <c r="G198" s="41" t="s">
        <v>2620</v>
      </c>
      <c r="H198" s="41">
        <v>221121</v>
      </c>
      <c r="I198" s="128" t="str">
        <f t="shared" si="8"/>
        <v>UTL221121</v>
      </c>
      <c r="J198" s="42" t="s">
        <v>870</v>
      </c>
      <c r="P198" s="48"/>
      <c r="AT198" s="107"/>
      <c r="AU198" s="107"/>
      <c r="GE198" s="107"/>
      <c r="HR198" s="113" t="s">
        <v>3976</v>
      </c>
      <c r="HS198" s="113" t="s">
        <v>3977</v>
      </c>
      <c r="HT198" s="113">
        <v>752</v>
      </c>
      <c r="HU198" s="42" t="s">
        <v>3978</v>
      </c>
    </row>
    <row r="199" spans="7:229" s="42" customFormat="1" x14ac:dyDescent="0.35">
      <c r="G199" s="41" t="s">
        <v>2620</v>
      </c>
      <c r="H199" s="41">
        <v>221122</v>
      </c>
      <c r="I199" s="128" t="str">
        <f t="shared" si="8"/>
        <v>UTL221122</v>
      </c>
      <c r="J199" s="42" t="s">
        <v>871</v>
      </c>
      <c r="P199" s="48"/>
      <c r="AT199" s="107"/>
      <c r="AU199" s="107"/>
      <c r="GE199" s="107"/>
      <c r="HR199" s="113" t="s">
        <v>3979</v>
      </c>
      <c r="HS199" s="113" t="s">
        <v>3980</v>
      </c>
      <c r="HT199" s="113">
        <v>702</v>
      </c>
      <c r="HU199" s="42" t="s">
        <v>3981</v>
      </c>
    </row>
    <row r="200" spans="7:229" s="42" customFormat="1" x14ac:dyDescent="0.35">
      <c r="G200" s="41" t="s">
        <v>2620</v>
      </c>
      <c r="H200" s="41">
        <v>221210</v>
      </c>
      <c r="I200" s="128" t="str">
        <f t="shared" si="8"/>
        <v>UTL221210</v>
      </c>
      <c r="J200" s="42" t="s">
        <v>874</v>
      </c>
      <c r="P200" s="48"/>
      <c r="AT200" s="107"/>
      <c r="AU200" s="107"/>
      <c r="GE200" s="107"/>
      <c r="HR200" s="113" t="s">
        <v>3982</v>
      </c>
      <c r="HS200" s="113" t="s">
        <v>3983</v>
      </c>
      <c r="HT200" s="113">
        <v>654</v>
      </c>
      <c r="HU200" s="42" t="s">
        <v>3984</v>
      </c>
    </row>
    <row r="201" spans="7:229" s="42" customFormat="1" x14ac:dyDescent="0.35">
      <c r="G201" s="41" t="s">
        <v>2620</v>
      </c>
      <c r="H201" s="41">
        <v>221310</v>
      </c>
      <c r="I201" s="128" t="str">
        <f t="shared" si="8"/>
        <v>UTL221310</v>
      </c>
      <c r="J201" s="42" t="s">
        <v>876</v>
      </c>
      <c r="P201" s="48"/>
      <c r="AT201" s="107"/>
      <c r="AU201" s="107"/>
      <c r="GE201" s="107"/>
      <c r="HR201" s="113" t="s">
        <v>3985</v>
      </c>
      <c r="HS201" s="113" t="s">
        <v>3986</v>
      </c>
      <c r="HT201" s="113">
        <v>705</v>
      </c>
      <c r="HU201" s="42" t="s">
        <v>3987</v>
      </c>
    </row>
    <row r="202" spans="7:229" s="42" customFormat="1" x14ac:dyDescent="0.35">
      <c r="G202" s="41" t="s">
        <v>2620</v>
      </c>
      <c r="H202" s="41">
        <v>221320</v>
      </c>
      <c r="I202" s="128" t="str">
        <f t="shared" si="8"/>
        <v>UTL221320</v>
      </c>
      <c r="J202" s="42" t="s">
        <v>877</v>
      </c>
      <c r="P202" s="48"/>
      <c r="AT202" s="107"/>
      <c r="AU202" s="107"/>
      <c r="GE202" s="107"/>
      <c r="HR202" s="113" t="s">
        <v>3988</v>
      </c>
      <c r="HS202" s="113" t="s">
        <v>3989</v>
      </c>
      <c r="HT202" s="113">
        <v>744</v>
      </c>
      <c r="HU202" s="42" t="s">
        <v>3990</v>
      </c>
    </row>
    <row r="203" spans="7:229" s="42" customFormat="1" x14ac:dyDescent="0.35">
      <c r="G203" s="41" t="s">
        <v>2620</v>
      </c>
      <c r="H203" s="41">
        <v>221330</v>
      </c>
      <c r="I203" s="128" t="str">
        <f t="shared" si="8"/>
        <v>UTL221330</v>
      </c>
      <c r="J203" s="42" t="s">
        <v>878</v>
      </c>
      <c r="P203" s="48"/>
      <c r="AT203" s="107"/>
      <c r="AU203" s="107"/>
      <c r="GE203" s="107"/>
      <c r="HR203" s="113" t="s">
        <v>3991</v>
      </c>
      <c r="HS203" s="113" t="s">
        <v>3992</v>
      </c>
      <c r="HT203" s="113">
        <v>703</v>
      </c>
      <c r="HU203" s="42" t="s">
        <v>3993</v>
      </c>
    </row>
    <row r="204" spans="7:229" s="42" customFormat="1" x14ac:dyDescent="0.35">
      <c r="G204" s="41" t="s">
        <v>150</v>
      </c>
      <c r="H204" s="41">
        <v>236</v>
      </c>
      <c r="I204" s="128" t="str">
        <f t="shared" si="8"/>
        <v>CON236</v>
      </c>
      <c r="J204" s="42" t="s">
        <v>2826</v>
      </c>
      <c r="P204" s="48"/>
      <c r="AT204" s="107"/>
      <c r="AU204" s="107"/>
      <c r="GE204" s="107"/>
      <c r="HR204" s="113" t="s">
        <v>3994</v>
      </c>
      <c r="HS204" s="113" t="s">
        <v>3995</v>
      </c>
      <c r="HT204" s="113">
        <v>694</v>
      </c>
      <c r="HU204" s="42" t="s">
        <v>3996</v>
      </c>
    </row>
    <row r="205" spans="7:229" s="42" customFormat="1" x14ac:dyDescent="0.35">
      <c r="G205" s="41" t="s">
        <v>150</v>
      </c>
      <c r="H205" s="41">
        <v>237</v>
      </c>
      <c r="I205" s="128" t="str">
        <f t="shared" si="8"/>
        <v>CON237</v>
      </c>
      <c r="J205" s="42" t="s">
        <v>2827</v>
      </c>
      <c r="P205" s="48"/>
      <c r="AT205" s="107"/>
      <c r="AU205" s="107"/>
      <c r="GE205" s="107"/>
      <c r="HR205" s="113" t="s">
        <v>3997</v>
      </c>
      <c r="HS205" s="113" t="s">
        <v>3998</v>
      </c>
      <c r="HT205" s="113">
        <v>674</v>
      </c>
      <c r="HU205" s="42" t="s">
        <v>3999</v>
      </c>
    </row>
    <row r="206" spans="7:229" s="42" customFormat="1" x14ac:dyDescent="0.35">
      <c r="G206" s="41" t="s">
        <v>150</v>
      </c>
      <c r="H206" s="41">
        <v>238</v>
      </c>
      <c r="I206" s="128" t="str">
        <f t="shared" si="8"/>
        <v>CON238</v>
      </c>
      <c r="J206" s="42" t="s">
        <v>2828</v>
      </c>
      <c r="P206" s="48"/>
      <c r="AT206" s="107"/>
      <c r="AU206" s="107"/>
      <c r="GE206" s="107"/>
      <c r="HR206" s="113" t="s">
        <v>4000</v>
      </c>
      <c r="HS206" s="113" t="s">
        <v>4001</v>
      </c>
      <c r="HT206" s="113">
        <v>686</v>
      </c>
      <c r="HU206" s="42" t="s">
        <v>4002</v>
      </c>
    </row>
    <row r="207" spans="7:229" s="42" customFormat="1" x14ac:dyDescent="0.35">
      <c r="G207" s="41" t="s">
        <v>150</v>
      </c>
      <c r="H207" s="41">
        <v>2361</v>
      </c>
      <c r="I207" s="128" t="str">
        <f t="shared" si="8"/>
        <v>CON2361</v>
      </c>
      <c r="J207" s="42" t="s">
        <v>2829</v>
      </c>
      <c r="P207" s="48"/>
      <c r="AT207" s="107"/>
      <c r="AU207" s="107"/>
      <c r="GE207" s="107"/>
      <c r="HR207" s="113" t="s">
        <v>4003</v>
      </c>
      <c r="HS207" s="113" t="s">
        <v>4004</v>
      </c>
      <c r="HT207" s="113">
        <v>706</v>
      </c>
      <c r="HU207" s="42" t="s">
        <v>4005</v>
      </c>
    </row>
    <row r="208" spans="7:229" s="42" customFormat="1" x14ac:dyDescent="0.35">
      <c r="G208" s="41" t="s">
        <v>150</v>
      </c>
      <c r="H208" s="41">
        <v>2362</v>
      </c>
      <c r="I208" s="128" t="str">
        <f t="shared" si="8"/>
        <v>CON2362</v>
      </c>
      <c r="J208" s="42" t="s">
        <v>2830</v>
      </c>
      <c r="P208" s="48"/>
      <c r="AT208" s="107"/>
      <c r="AU208" s="107"/>
      <c r="GE208" s="107"/>
      <c r="HR208" s="113" t="s">
        <v>4006</v>
      </c>
      <c r="HS208" s="113" t="s">
        <v>4007</v>
      </c>
      <c r="HT208" s="113">
        <v>740</v>
      </c>
      <c r="HU208" s="42" t="s">
        <v>4008</v>
      </c>
    </row>
    <row r="209" spans="7:229" s="42" customFormat="1" x14ac:dyDescent="0.35">
      <c r="G209" s="41" t="s">
        <v>150</v>
      </c>
      <c r="H209" s="41">
        <v>2371</v>
      </c>
      <c r="I209" s="128" t="str">
        <f t="shared" si="8"/>
        <v>CON2371</v>
      </c>
      <c r="J209" s="42" t="s">
        <v>2725</v>
      </c>
      <c r="P209" s="48"/>
      <c r="AT209" s="107"/>
      <c r="AU209" s="107"/>
      <c r="GE209" s="107"/>
      <c r="HR209" s="113" t="s">
        <v>4009</v>
      </c>
      <c r="HS209" s="113" t="s">
        <v>4010</v>
      </c>
      <c r="HT209" s="113">
        <v>728</v>
      </c>
      <c r="HU209" s="42" t="s">
        <v>4011</v>
      </c>
    </row>
    <row r="210" spans="7:229" s="42" customFormat="1" x14ac:dyDescent="0.35">
      <c r="G210" s="41" t="s">
        <v>150</v>
      </c>
      <c r="H210" s="41">
        <v>2372</v>
      </c>
      <c r="I210" s="128" t="str">
        <f t="shared" si="8"/>
        <v>CON2372</v>
      </c>
      <c r="J210" s="42" t="s">
        <v>2831</v>
      </c>
      <c r="P210" s="48"/>
      <c r="AT210" s="107"/>
      <c r="AU210" s="107"/>
      <c r="GE210" s="107"/>
      <c r="HR210" s="113" t="s">
        <v>4012</v>
      </c>
      <c r="HS210" s="113" t="s">
        <v>4013</v>
      </c>
      <c r="HT210" s="113">
        <v>678</v>
      </c>
      <c r="HU210" s="42" t="s">
        <v>4014</v>
      </c>
    </row>
    <row r="211" spans="7:229" s="42" customFormat="1" x14ac:dyDescent="0.35">
      <c r="G211" s="41" t="s">
        <v>150</v>
      </c>
      <c r="H211" s="41">
        <v>2373</v>
      </c>
      <c r="I211" s="128" t="str">
        <f t="shared" si="8"/>
        <v>CON2373</v>
      </c>
      <c r="J211" s="42" t="s">
        <v>2832</v>
      </c>
      <c r="P211" s="48"/>
      <c r="AT211" s="107"/>
      <c r="AU211" s="107"/>
      <c r="GE211" s="107"/>
      <c r="HR211" s="113" t="s">
        <v>4015</v>
      </c>
      <c r="HS211" s="113" t="s">
        <v>4016</v>
      </c>
      <c r="HT211" s="113">
        <v>222</v>
      </c>
      <c r="HU211" s="42" t="s">
        <v>4017</v>
      </c>
    </row>
    <row r="212" spans="7:229" s="42" customFormat="1" x14ac:dyDescent="0.35">
      <c r="G212" s="41" t="s">
        <v>150</v>
      </c>
      <c r="H212" s="41">
        <v>2379</v>
      </c>
      <c r="I212" s="128" t="str">
        <f t="shared" si="8"/>
        <v>CON2379</v>
      </c>
      <c r="J212" s="42" t="s">
        <v>2716</v>
      </c>
      <c r="P212" s="48"/>
      <c r="AT212" s="107"/>
      <c r="AU212" s="107"/>
      <c r="GE212" s="107"/>
      <c r="HR212" s="113" t="s">
        <v>4018</v>
      </c>
      <c r="HS212" s="113" t="s">
        <v>4019</v>
      </c>
      <c r="HT212" s="113">
        <v>760</v>
      </c>
      <c r="HU212" s="42" t="s">
        <v>4020</v>
      </c>
    </row>
    <row r="213" spans="7:229" s="42" customFormat="1" x14ac:dyDescent="0.35">
      <c r="G213" s="41" t="s">
        <v>150</v>
      </c>
      <c r="H213" s="41">
        <v>2381</v>
      </c>
      <c r="I213" s="128" t="str">
        <f t="shared" si="8"/>
        <v>CON2381</v>
      </c>
      <c r="J213" s="42" t="s">
        <v>2833</v>
      </c>
      <c r="P213" s="48"/>
      <c r="AT213" s="107"/>
      <c r="AU213" s="107"/>
      <c r="GE213" s="107"/>
      <c r="HR213" s="113" t="s">
        <v>4021</v>
      </c>
      <c r="HS213" s="113" t="s">
        <v>4022</v>
      </c>
      <c r="HT213" s="113">
        <v>748</v>
      </c>
      <c r="HU213" s="42" t="s">
        <v>4023</v>
      </c>
    </row>
    <row r="214" spans="7:229" s="42" customFormat="1" x14ac:dyDescent="0.35">
      <c r="G214" s="41" t="s">
        <v>150</v>
      </c>
      <c r="H214" s="41">
        <v>2382</v>
      </c>
      <c r="I214" s="128" t="str">
        <f t="shared" si="8"/>
        <v>CON2382</v>
      </c>
      <c r="J214" s="42" t="s">
        <v>2834</v>
      </c>
      <c r="P214" s="48"/>
      <c r="AT214" s="107"/>
      <c r="AU214" s="107"/>
      <c r="GE214" s="107"/>
      <c r="HR214" s="113" t="s">
        <v>4024</v>
      </c>
      <c r="HS214" s="113" t="s">
        <v>4025</v>
      </c>
      <c r="HT214" s="113">
        <v>796</v>
      </c>
      <c r="HU214" s="42" t="s">
        <v>4026</v>
      </c>
    </row>
    <row r="215" spans="7:229" s="42" customFormat="1" x14ac:dyDescent="0.35">
      <c r="G215" s="41" t="s">
        <v>150</v>
      </c>
      <c r="H215" s="41">
        <v>2383</v>
      </c>
      <c r="I215" s="128" t="str">
        <f t="shared" si="8"/>
        <v>CON2383</v>
      </c>
      <c r="J215" s="42" t="s">
        <v>2835</v>
      </c>
      <c r="P215" s="48"/>
      <c r="AT215" s="107"/>
      <c r="AU215" s="107"/>
      <c r="GE215" s="107"/>
      <c r="HR215" s="113" t="s">
        <v>4027</v>
      </c>
      <c r="HS215" s="113" t="s">
        <v>4028</v>
      </c>
      <c r="HT215" s="113">
        <v>148</v>
      </c>
      <c r="HU215" s="42" t="s">
        <v>4029</v>
      </c>
    </row>
    <row r="216" spans="7:229" s="42" customFormat="1" x14ac:dyDescent="0.35">
      <c r="G216" s="41" t="s">
        <v>150</v>
      </c>
      <c r="H216" s="41">
        <v>2389</v>
      </c>
      <c r="I216" s="128" t="str">
        <f t="shared" ref="I216:I279" si="9">CONCATENATE(G216,H216)</f>
        <v>CON2389</v>
      </c>
      <c r="J216" s="42" t="s">
        <v>2836</v>
      </c>
      <c r="P216" s="48"/>
      <c r="AT216" s="107"/>
      <c r="AU216" s="107"/>
      <c r="GE216" s="107"/>
      <c r="HR216" s="113" t="s">
        <v>4030</v>
      </c>
      <c r="HS216" s="113" t="s">
        <v>4031</v>
      </c>
      <c r="HT216" s="113">
        <v>260</v>
      </c>
      <c r="HU216" s="42" t="s">
        <v>4032</v>
      </c>
    </row>
    <row r="217" spans="7:229" s="42" customFormat="1" x14ac:dyDescent="0.35">
      <c r="G217" s="41" t="s">
        <v>150</v>
      </c>
      <c r="H217" s="41">
        <v>23611</v>
      </c>
      <c r="I217" s="128" t="str">
        <f t="shared" si="9"/>
        <v>CON23611</v>
      </c>
      <c r="J217" s="42" t="s">
        <v>2829</v>
      </c>
      <c r="P217" s="48"/>
      <c r="AT217" s="107"/>
      <c r="AU217" s="107"/>
      <c r="GE217" s="107"/>
      <c r="HR217" s="113" t="s">
        <v>4033</v>
      </c>
      <c r="HS217" s="113" t="s">
        <v>4034</v>
      </c>
      <c r="HT217" s="113">
        <v>768</v>
      </c>
      <c r="HU217" s="42" t="s">
        <v>4035</v>
      </c>
    </row>
    <row r="218" spans="7:229" s="42" customFormat="1" x14ac:dyDescent="0.35">
      <c r="G218" s="41" t="s">
        <v>150</v>
      </c>
      <c r="H218" s="41">
        <v>23621</v>
      </c>
      <c r="I218" s="128" t="str">
        <f t="shared" si="9"/>
        <v>CON23621</v>
      </c>
      <c r="J218" s="42" t="s">
        <v>2837</v>
      </c>
      <c r="P218" s="48"/>
      <c r="AT218" s="107"/>
      <c r="AU218" s="107"/>
      <c r="GE218" s="107"/>
      <c r="HR218" s="113" t="s">
        <v>4036</v>
      </c>
      <c r="HS218" s="113" t="s">
        <v>4037</v>
      </c>
      <c r="HT218" s="113">
        <v>764</v>
      </c>
      <c r="HU218" s="42" t="s">
        <v>4038</v>
      </c>
    </row>
    <row r="219" spans="7:229" s="42" customFormat="1" x14ac:dyDescent="0.35">
      <c r="G219" s="41" t="s">
        <v>150</v>
      </c>
      <c r="H219" s="41">
        <v>23622</v>
      </c>
      <c r="I219" s="128" t="str">
        <f t="shared" si="9"/>
        <v>CON23622</v>
      </c>
      <c r="J219" s="42" t="s">
        <v>2838</v>
      </c>
      <c r="P219" s="48"/>
      <c r="AT219" s="107"/>
      <c r="AU219" s="107"/>
      <c r="GE219" s="107"/>
      <c r="HR219" s="113" t="s">
        <v>4039</v>
      </c>
      <c r="HS219" s="113" t="s">
        <v>4040</v>
      </c>
      <c r="HT219" s="113">
        <v>762</v>
      </c>
      <c r="HU219" s="42" t="s">
        <v>4041</v>
      </c>
    </row>
    <row r="220" spans="7:229" s="42" customFormat="1" x14ac:dyDescent="0.35">
      <c r="G220" s="41" t="s">
        <v>150</v>
      </c>
      <c r="H220" s="41">
        <v>23711</v>
      </c>
      <c r="I220" s="128" t="str">
        <f t="shared" si="9"/>
        <v>CON23711</v>
      </c>
      <c r="J220" s="42" t="s">
        <v>2839</v>
      </c>
      <c r="P220" s="48"/>
      <c r="AT220" s="107"/>
      <c r="AU220" s="107"/>
      <c r="GE220" s="107"/>
      <c r="HR220" s="113" t="s">
        <v>4042</v>
      </c>
      <c r="HS220" s="113" t="s">
        <v>4043</v>
      </c>
      <c r="HT220" s="113">
        <v>772</v>
      </c>
      <c r="HU220" s="42" t="s">
        <v>4044</v>
      </c>
    </row>
    <row r="221" spans="7:229" s="42" customFormat="1" x14ac:dyDescent="0.35">
      <c r="G221" s="41" t="s">
        <v>150</v>
      </c>
      <c r="H221" s="41">
        <v>23712</v>
      </c>
      <c r="I221" s="128" t="str">
        <f t="shared" si="9"/>
        <v>CON23712</v>
      </c>
      <c r="J221" s="42" t="s">
        <v>2840</v>
      </c>
      <c r="P221" s="48"/>
      <c r="AT221" s="107"/>
      <c r="AU221" s="107"/>
      <c r="GE221" s="107"/>
      <c r="HR221" s="113" t="s">
        <v>4045</v>
      </c>
      <c r="HS221" s="113" t="s">
        <v>4046</v>
      </c>
      <c r="HT221" s="113">
        <v>626</v>
      </c>
      <c r="HU221" s="42" t="s">
        <v>4047</v>
      </c>
    </row>
    <row r="222" spans="7:229" s="42" customFormat="1" x14ac:dyDescent="0.35">
      <c r="G222" s="41" t="s">
        <v>150</v>
      </c>
      <c r="H222" s="41">
        <v>23713</v>
      </c>
      <c r="I222" s="128" t="str">
        <f t="shared" si="9"/>
        <v>CON23713</v>
      </c>
      <c r="J222" s="42" t="s">
        <v>2841</v>
      </c>
      <c r="P222" s="48"/>
      <c r="AT222" s="107"/>
      <c r="AU222" s="107"/>
      <c r="GE222" s="107"/>
      <c r="HR222" s="113" t="s">
        <v>4048</v>
      </c>
      <c r="HS222" s="113" t="s">
        <v>4049</v>
      </c>
      <c r="HT222" s="113">
        <v>795</v>
      </c>
      <c r="HU222" s="42" t="s">
        <v>4050</v>
      </c>
    </row>
    <row r="223" spans="7:229" s="42" customFormat="1" x14ac:dyDescent="0.35">
      <c r="G223" s="41" t="s">
        <v>150</v>
      </c>
      <c r="H223" s="41">
        <v>23721</v>
      </c>
      <c r="I223" s="128" t="str">
        <f t="shared" si="9"/>
        <v>CON23721</v>
      </c>
      <c r="J223" s="42" t="s">
        <v>2831</v>
      </c>
      <c r="P223" s="48"/>
      <c r="AT223" s="107"/>
      <c r="AU223" s="107"/>
      <c r="GE223" s="107"/>
      <c r="HR223" s="113" t="s">
        <v>4051</v>
      </c>
      <c r="HS223" s="113" t="s">
        <v>4052</v>
      </c>
      <c r="HT223" s="113">
        <v>788</v>
      </c>
      <c r="HU223" s="42" t="s">
        <v>4053</v>
      </c>
    </row>
    <row r="224" spans="7:229" s="42" customFormat="1" x14ac:dyDescent="0.35">
      <c r="G224" s="41" t="s">
        <v>150</v>
      </c>
      <c r="H224" s="41">
        <v>23731</v>
      </c>
      <c r="I224" s="128" t="str">
        <f t="shared" si="9"/>
        <v>CON23731</v>
      </c>
      <c r="J224" s="42" t="s">
        <v>2832</v>
      </c>
      <c r="P224" s="48"/>
      <c r="AT224" s="107"/>
      <c r="AU224" s="107"/>
      <c r="GE224" s="107"/>
      <c r="HR224" s="113" t="s">
        <v>4054</v>
      </c>
      <c r="HS224" s="113" t="s">
        <v>4055</v>
      </c>
      <c r="HT224" s="113">
        <v>776</v>
      </c>
      <c r="HU224" s="42" t="s">
        <v>4056</v>
      </c>
    </row>
    <row r="225" spans="7:229" s="42" customFormat="1" x14ac:dyDescent="0.35">
      <c r="G225" s="41" t="s">
        <v>150</v>
      </c>
      <c r="H225" s="41">
        <v>23799</v>
      </c>
      <c r="I225" s="128" t="str">
        <f t="shared" si="9"/>
        <v>CON23799</v>
      </c>
      <c r="J225" s="42" t="s">
        <v>2716</v>
      </c>
      <c r="P225" s="48"/>
      <c r="AT225" s="107"/>
      <c r="AU225" s="107"/>
      <c r="GE225" s="107"/>
      <c r="HR225" s="113" t="s">
        <v>4057</v>
      </c>
      <c r="HS225" s="113" t="s">
        <v>4058</v>
      </c>
      <c r="HT225" s="113">
        <v>792</v>
      </c>
      <c r="HU225" s="42" t="s">
        <v>4059</v>
      </c>
    </row>
    <row r="226" spans="7:229" s="42" customFormat="1" x14ac:dyDescent="0.35">
      <c r="G226" s="41" t="s">
        <v>150</v>
      </c>
      <c r="H226" s="41">
        <v>23811</v>
      </c>
      <c r="I226" s="128" t="str">
        <f t="shared" si="9"/>
        <v>CON23811</v>
      </c>
      <c r="J226" s="42" t="s">
        <v>910</v>
      </c>
      <c r="P226" s="48"/>
      <c r="AT226" s="107"/>
      <c r="AU226" s="107"/>
      <c r="GE226" s="107"/>
      <c r="HR226" s="113" t="s">
        <v>4060</v>
      </c>
      <c r="HS226" s="113" t="s">
        <v>4061</v>
      </c>
      <c r="HT226" s="113">
        <v>780</v>
      </c>
      <c r="HU226" s="42" t="s">
        <v>4062</v>
      </c>
    </row>
    <row r="227" spans="7:229" s="42" customFormat="1" x14ac:dyDescent="0.35">
      <c r="G227" s="41" t="s">
        <v>150</v>
      </c>
      <c r="H227" s="41">
        <v>23812</v>
      </c>
      <c r="I227" s="128" t="str">
        <f t="shared" si="9"/>
        <v>CON23812</v>
      </c>
      <c r="J227" s="42" t="s">
        <v>912</v>
      </c>
      <c r="P227" s="48"/>
      <c r="AT227" s="107"/>
      <c r="AU227" s="107"/>
      <c r="GE227" s="107"/>
      <c r="HR227" s="113" t="s">
        <v>4063</v>
      </c>
      <c r="HS227" s="113" t="s">
        <v>4064</v>
      </c>
      <c r="HT227" s="113">
        <v>798</v>
      </c>
      <c r="HU227" s="42" t="s">
        <v>4065</v>
      </c>
    </row>
    <row r="228" spans="7:229" s="42" customFormat="1" x14ac:dyDescent="0.35">
      <c r="G228" s="41" t="s">
        <v>150</v>
      </c>
      <c r="H228" s="41">
        <v>23813</v>
      </c>
      <c r="I228" s="128" t="str">
        <f t="shared" si="9"/>
        <v>CON23813</v>
      </c>
      <c r="J228" s="42" t="s">
        <v>913</v>
      </c>
      <c r="P228" s="48"/>
      <c r="AT228" s="107"/>
      <c r="AU228" s="107"/>
      <c r="GE228" s="107"/>
      <c r="HR228" s="113" t="s">
        <v>4066</v>
      </c>
      <c r="HS228" s="113" t="s">
        <v>4067</v>
      </c>
      <c r="HT228" s="113">
        <v>158</v>
      </c>
      <c r="HU228" s="42" t="s">
        <v>4068</v>
      </c>
    </row>
    <row r="229" spans="7:229" s="42" customFormat="1" x14ac:dyDescent="0.35">
      <c r="G229" s="41" t="s">
        <v>150</v>
      </c>
      <c r="H229" s="41">
        <v>23814</v>
      </c>
      <c r="I229" s="128" t="str">
        <f t="shared" si="9"/>
        <v>CON23814</v>
      </c>
      <c r="J229" s="42" t="s">
        <v>914</v>
      </c>
      <c r="P229" s="48"/>
      <c r="AT229" s="107"/>
      <c r="AU229" s="107"/>
      <c r="GE229" s="107"/>
      <c r="HR229" s="113" t="s">
        <v>4069</v>
      </c>
      <c r="HS229" s="113" t="s">
        <v>4070</v>
      </c>
      <c r="HT229" s="113">
        <v>834</v>
      </c>
      <c r="HU229" s="42" t="s">
        <v>4071</v>
      </c>
    </row>
    <row r="230" spans="7:229" s="42" customFormat="1" x14ac:dyDescent="0.35">
      <c r="G230" s="41" t="s">
        <v>150</v>
      </c>
      <c r="H230" s="41">
        <v>23815</v>
      </c>
      <c r="I230" s="128" t="str">
        <f t="shared" si="9"/>
        <v>CON23815</v>
      </c>
      <c r="J230" s="42" t="s">
        <v>915</v>
      </c>
      <c r="P230" s="48"/>
      <c r="AT230" s="107"/>
      <c r="AU230" s="107"/>
      <c r="GE230" s="107"/>
      <c r="HR230" s="113" t="s">
        <v>4072</v>
      </c>
      <c r="HS230" s="113" t="s">
        <v>4073</v>
      </c>
      <c r="HT230" s="113">
        <v>804</v>
      </c>
      <c r="HU230" s="42" t="s">
        <v>4074</v>
      </c>
    </row>
    <row r="231" spans="7:229" s="42" customFormat="1" x14ac:dyDescent="0.35">
      <c r="G231" s="41" t="s">
        <v>150</v>
      </c>
      <c r="H231" s="41">
        <v>23816</v>
      </c>
      <c r="I231" s="128" t="str">
        <f t="shared" si="9"/>
        <v>CON23816</v>
      </c>
      <c r="J231" s="42" t="s">
        <v>916</v>
      </c>
      <c r="P231" s="48"/>
      <c r="AT231" s="107"/>
      <c r="AU231" s="107"/>
      <c r="GE231" s="107"/>
      <c r="HR231" s="113" t="s">
        <v>4075</v>
      </c>
      <c r="HS231" s="113" t="s">
        <v>4076</v>
      </c>
      <c r="HT231" s="113">
        <v>800</v>
      </c>
      <c r="HU231" s="42" t="s">
        <v>4077</v>
      </c>
    </row>
    <row r="232" spans="7:229" s="42" customFormat="1" x14ac:dyDescent="0.35">
      <c r="G232" s="41" t="s">
        <v>150</v>
      </c>
      <c r="H232" s="41">
        <v>23817</v>
      </c>
      <c r="I232" s="128" t="str">
        <f t="shared" si="9"/>
        <v>CON23817</v>
      </c>
      <c r="J232" s="42" t="s">
        <v>917</v>
      </c>
      <c r="P232" s="48"/>
      <c r="AT232" s="107"/>
      <c r="AU232" s="107"/>
      <c r="GE232" s="107"/>
      <c r="HR232" s="113" t="s">
        <v>4078</v>
      </c>
      <c r="HS232" s="113" t="s">
        <v>4079</v>
      </c>
      <c r="HT232" s="113">
        <v>581</v>
      </c>
      <c r="HU232" s="42" t="s">
        <v>4080</v>
      </c>
    </row>
    <row r="233" spans="7:229" s="42" customFormat="1" x14ac:dyDescent="0.35">
      <c r="G233" s="41" t="s">
        <v>150</v>
      </c>
      <c r="H233" s="41">
        <v>23819</v>
      </c>
      <c r="I233" s="128" t="str">
        <f t="shared" si="9"/>
        <v>CON23819</v>
      </c>
      <c r="J233" s="42" t="s">
        <v>918</v>
      </c>
      <c r="P233" s="48"/>
      <c r="AT233" s="107"/>
      <c r="AU233" s="107"/>
      <c r="GE233" s="107"/>
      <c r="HR233" s="113" t="s">
        <v>3346</v>
      </c>
      <c r="HS233" s="113" t="s">
        <v>426</v>
      </c>
      <c r="HT233" s="113">
        <v>840</v>
      </c>
      <c r="HU233" s="42" t="s">
        <v>4081</v>
      </c>
    </row>
    <row r="234" spans="7:229" s="42" customFormat="1" x14ac:dyDescent="0.35">
      <c r="G234" s="41" t="s">
        <v>150</v>
      </c>
      <c r="H234" s="41">
        <v>23821</v>
      </c>
      <c r="I234" s="128" t="str">
        <f t="shared" si="9"/>
        <v>CON23821</v>
      </c>
      <c r="J234" s="42" t="s">
        <v>921</v>
      </c>
      <c r="P234" s="48"/>
      <c r="AT234" s="107"/>
      <c r="AU234" s="107"/>
      <c r="GE234" s="107"/>
      <c r="HR234" s="113" t="s">
        <v>4082</v>
      </c>
      <c r="HS234" s="113" t="s">
        <v>4083</v>
      </c>
      <c r="HT234" s="113">
        <v>858</v>
      </c>
      <c r="HU234" s="42" t="s">
        <v>4084</v>
      </c>
    </row>
    <row r="235" spans="7:229" s="42" customFormat="1" x14ac:dyDescent="0.35">
      <c r="G235" s="41" t="s">
        <v>150</v>
      </c>
      <c r="H235" s="41">
        <v>23822</v>
      </c>
      <c r="I235" s="128" t="str">
        <f t="shared" si="9"/>
        <v>CON23822</v>
      </c>
      <c r="J235" s="42" t="s">
        <v>2842</v>
      </c>
      <c r="P235" s="48"/>
      <c r="AT235" s="107"/>
      <c r="AU235" s="107"/>
      <c r="GE235" s="107"/>
      <c r="HR235" s="113" t="s">
        <v>4085</v>
      </c>
      <c r="HS235" s="113" t="s">
        <v>4086</v>
      </c>
      <c r="HT235" s="113">
        <v>860</v>
      </c>
      <c r="HU235" s="42" t="s">
        <v>4087</v>
      </c>
    </row>
    <row r="236" spans="7:229" s="42" customFormat="1" x14ac:dyDescent="0.35">
      <c r="G236" s="41" t="s">
        <v>150</v>
      </c>
      <c r="H236" s="41">
        <v>23829</v>
      </c>
      <c r="I236" s="128" t="str">
        <f t="shared" si="9"/>
        <v>CON23829</v>
      </c>
      <c r="J236" s="42" t="s">
        <v>2843</v>
      </c>
      <c r="P236" s="48"/>
      <c r="AT236" s="107"/>
      <c r="AU236" s="107"/>
      <c r="GE236" s="107"/>
      <c r="HR236" s="113" t="s">
        <v>4088</v>
      </c>
      <c r="HS236" s="113" t="s">
        <v>4089</v>
      </c>
      <c r="HT236" s="113">
        <v>336</v>
      </c>
      <c r="HU236" s="42" t="s">
        <v>4090</v>
      </c>
    </row>
    <row r="237" spans="7:229" s="42" customFormat="1" x14ac:dyDescent="0.35">
      <c r="G237" s="41" t="s">
        <v>150</v>
      </c>
      <c r="H237" s="41">
        <v>23831</v>
      </c>
      <c r="I237" s="128" t="str">
        <f t="shared" si="9"/>
        <v>CON23831</v>
      </c>
      <c r="J237" s="42" t="s">
        <v>2844</v>
      </c>
      <c r="P237" s="48"/>
      <c r="AT237" s="107"/>
      <c r="AU237" s="107"/>
      <c r="GE237" s="107"/>
      <c r="HR237" s="113" t="s">
        <v>4091</v>
      </c>
      <c r="HS237" s="113" t="s">
        <v>4092</v>
      </c>
      <c r="HT237" s="113">
        <v>670</v>
      </c>
      <c r="HU237" s="42" t="s">
        <v>4093</v>
      </c>
    </row>
    <row r="238" spans="7:229" s="42" customFormat="1" x14ac:dyDescent="0.35">
      <c r="G238" s="41" t="s">
        <v>150</v>
      </c>
      <c r="H238" s="41">
        <v>23832</v>
      </c>
      <c r="I238" s="128" t="str">
        <f t="shared" si="9"/>
        <v>CON23832</v>
      </c>
      <c r="J238" s="42" t="s">
        <v>930</v>
      </c>
      <c r="P238" s="48"/>
      <c r="AT238" s="107"/>
      <c r="AU238" s="107"/>
      <c r="GE238" s="107"/>
      <c r="HR238" s="113" t="s">
        <v>4094</v>
      </c>
      <c r="HS238" s="113" t="s">
        <v>4095</v>
      </c>
      <c r="HT238" s="113">
        <v>862</v>
      </c>
      <c r="HU238" s="42" t="s">
        <v>4096</v>
      </c>
    </row>
    <row r="239" spans="7:229" s="42" customFormat="1" x14ac:dyDescent="0.35">
      <c r="G239" s="41" t="s">
        <v>150</v>
      </c>
      <c r="H239" s="41">
        <v>23833</v>
      </c>
      <c r="I239" s="128" t="str">
        <f t="shared" si="9"/>
        <v>CON23833</v>
      </c>
      <c r="J239" s="42" t="s">
        <v>932</v>
      </c>
      <c r="P239" s="48"/>
      <c r="AT239" s="107"/>
      <c r="AU239" s="107"/>
      <c r="GE239" s="107"/>
      <c r="HR239" s="113" t="s">
        <v>4097</v>
      </c>
      <c r="HS239" s="113" t="s">
        <v>4098</v>
      </c>
      <c r="HT239" s="113">
        <v>92</v>
      </c>
      <c r="HU239" s="42" t="s">
        <v>4099</v>
      </c>
    </row>
    <row r="240" spans="7:229" s="42" customFormat="1" x14ac:dyDescent="0.35">
      <c r="G240" s="41" t="s">
        <v>150</v>
      </c>
      <c r="H240" s="41">
        <v>23834</v>
      </c>
      <c r="I240" s="128" t="str">
        <f t="shared" si="9"/>
        <v>CON23834</v>
      </c>
      <c r="J240" s="42" t="s">
        <v>934</v>
      </c>
      <c r="P240" s="48"/>
      <c r="AT240" s="107"/>
      <c r="AU240" s="107"/>
      <c r="GE240" s="107"/>
      <c r="HR240" s="113" t="s">
        <v>4100</v>
      </c>
      <c r="HS240" s="113" t="s">
        <v>4101</v>
      </c>
      <c r="HT240" s="113">
        <v>850</v>
      </c>
      <c r="HU240" s="42" t="s">
        <v>4102</v>
      </c>
    </row>
    <row r="241" spans="7:229" s="42" customFormat="1" x14ac:dyDescent="0.35">
      <c r="G241" s="41" t="s">
        <v>150</v>
      </c>
      <c r="H241" s="41">
        <v>23835</v>
      </c>
      <c r="I241" s="128" t="str">
        <f t="shared" si="9"/>
        <v>CON23835</v>
      </c>
      <c r="J241" s="42" t="s">
        <v>936</v>
      </c>
      <c r="P241" s="48"/>
      <c r="AT241" s="107"/>
      <c r="AU241" s="107"/>
      <c r="GE241" s="107"/>
      <c r="HR241" s="113" t="s">
        <v>4103</v>
      </c>
      <c r="HS241" s="113" t="s">
        <v>4104</v>
      </c>
      <c r="HT241" s="113">
        <v>704</v>
      </c>
      <c r="HU241" s="42" t="s">
        <v>4105</v>
      </c>
    </row>
    <row r="242" spans="7:229" s="42" customFormat="1" x14ac:dyDescent="0.35">
      <c r="G242" s="41" t="s">
        <v>150</v>
      </c>
      <c r="H242" s="41">
        <v>23839</v>
      </c>
      <c r="I242" s="128" t="str">
        <f t="shared" si="9"/>
        <v>CON23839</v>
      </c>
      <c r="J242" s="42" t="s">
        <v>938</v>
      </c>
      <c r="P242" s="48"/>
      <c r="AT242" s="107"/>
      <c r="AU242" s="107"/>
      <c r="GE242" s="107"/>
      <c r="HR242" s="113" t="s">
        <v>4106</v>
      </c>
      <c r="HS242" s="113" t="s">
        <v>4107</v>
      </c>
      <c r="HT242" s="113">
        <v>548</v>
      </c>
      <c r="HU242" s="42" t="s">
        <v>4108</v>
      </c>
    </row>
    <row r="243" spans="7:229" s="42" customFormat="1" x14ac:dyDescent="0.35">
      <c r="G243" s="41" t="s">
        <v>150</v>
      </c>
      <c r="H243" s="41">
        <v>23891</v>
      </c>
      <c r="I243" s="128" t="str">
        <f t="shared" si="9"/>
        <v>CON23891</v>
      </c>
      <c r="J243" s="42" t="s">
        <v>941</v>
      </c>
      <c r="P243" s="48"/>
      <c r="AT243" s="107"/>
      <c r="AU243" s="107"/>
      <c r="GE243" s="107"/>
      <c r="HR243" s="113" t="s">
        <v>4109</v>
      </c>
      <c r="HS243" s="113" t="s">
        <v>4110</v>
      </c>
      <c r="HT243" s="113">
        <v>876</v>
      </c>
      <c r="HU243" s="42" t="s">
        <v>4111</v>
      </c>
    </row>
    <row r="244" spans="7:229" s="42" customFormat="1" x14ac:dyDescent="0.35">
      <c r="G244" s="41" t="s">
        <v>150</v>
      </c>
      <c r="H244" s="41">
        <v>23899</v>
      </c>
      <c r="I244" s="128" t="str">
        <f t="shared" si="9"/>
        <v>CON23899</v>
      </c>
      <c r="J244" s="42" t="s">
        <v>943</v>
      </c>
      <c r="P244" s="48"/>
      <c r="AT244" s="107"/>
      <c r="AU244" s="107"/>
      <c r="GE244" s="107"/>
      <c r="HR244" s="113" t="s">
        <v>4112</v>
      </c>
      <c r="HS244" s="113" t="s">
        <v>4113</v>
      </c>
      <c r="HT244" s="113">
        <v>882</v>
      </c>
      <c r="HU244" s="42" t="s">
        <v>4114</v>
      </c>
    </row>
    <row r="245" spans="7:229" s="42" customFormat="1" x14ac:dyDescent="0.35">
      <c r="G245" s="41" t="s">
        <v>150</v>
      </c>
      <c r="H245" s="41">
        <v>236115</v>
      </c>
      <c r="I245" s="128" t="str">
        <f t="shared" si="9"/>
        <v>CON236115</v>
      </c>
      <c r="J245" s="42" t="s">
        <v>882</v>
      </c>
      <c r="P245" s="48"/>
      <c r="AT245" s="107"/>
      <c r="AU245" s="107"/>
      <c r="GE245" s="107"/>
      <c r="HR245" s="113" t="s">
        <v>4115</v>
      </c>
      <c r="HS245" s="113" t="s">
        <v>4116</v>
      </c>
      <c r="HT245" s="113">
        <v>887</v>
      </c>
      <c r="HU245" s="42" t="s">
        <v>4117</v>
      </c>
    </row>
    <row r="246" spans="7:229" s="42" customFormat="1" x14ac:dyDescent="0.35">
      <c r="G246" s="41" t="s">
        <v>150</v>
      </c>
      <c r="H246" s="41">
        <v>236116</v>
      </c>
      <c r="I246" s="128" t="str">
        <f t="shared" si="9"/>
        <v>CON236116</v>
      </c>
      <c r="J246" s="42" t="s">
        <v>883</v>
      </c>
      <c r="P246" s="48"/>
      <c r="AT246" s="107"/>
      <c r="AU246" s="107"/>
      <c r="GE246" s="107"/>
      <c r="HR246" s="113" t="s">
        <v>4118</v>
      </c>
      <c r="HS246" s="113" t="s">
        <v>4119</v>
      </c>
      <c r="HT246" s="113">
        <v>175</v>
      </c>
      <c r="HU246" s="42" t="s">
        <v>4120</v>
      </c>
    </row>
    <row r="247" spans="7:229" s="42" customFormat="1" x14ac:dyDescent="0.35">
      <c r="G247" s="41" t="s">
        <v>150</v>
      </c>
      <c r="H247" s="41">
        <v>236117</v>
      </c>
      <c r="I247" s="128" t="str">
        <f t="shared" si="9"/>
        <v>CON236117</v>
      </c>
      <c r="J247" s="42" t="s">
        <v>884</v>
      </c>
      <c r="P247" s="48"/>
      <c r="AT247" s="107"/>
      <c r="AU247" s="107"/>
      <c r="GE247" s="107"/>
      <c r="HR247" s="113" t="s">
        <v>4121</v>
      </c>
      <c r="HS247" s="113" t="s">
        <v>4122</v>
      </c>
      <c r="HT247" s="113">
        <v>710</v>
      </c>
      <c r="HU247" s="42" t="s">
        <v>4123</v>
      </c>
    </row>
    <row r="248" spans="7:229" s="42" customFormat="1" x14ac:dyDescent="0.35">
      <c r="G248" s="41" t="s">
        <v>150</v>
      </c>
      <c r="H248" s="41">
        <v>236118</v>
      </c>
      <c r="I248" s="128" t="str">
        <f t="shared" si="9"/>
        <v>CON236118</v>
      </c>
      <c r="J248" s="42" t="s">
        <v>885</v>
      </c>
      <c r="P248" s="48"/>
      <c r="AT248" s="107"/>
      <c r="AU248" s="107"/>
      <c r="GE248" s="107"/>
      <c r="HR248" s="113" t="s">
        <v>4124</v>
      </c>
      <c r="HS248" s="113" t="s">
        <v>4125</v>
      </c>
      <c r="HT248" s="113">
        <v>894</v>
      </c>
      <c r="HU248" s="42" t="s">
        <v>4126</v>
      </c>
    </row>
    <row r="249" spans="7:229" s="42" customFormat="1" x14ac:dyDescent="0.35">
      <c r="G249" s="41" t="s">
        <v>150</v>
      </c>
      <c r="H249" s="41">
        <v>236210</v>
      </c>
      <c r="I249" s="128" t="str">
        <f t="shared" si="9"/>
        <v>CON236210</v>
      </c>
      <c r="J249" s="42" t="s">
        <v>888</v>
      </c>
      <c r="P249" s="48"/>
      <c r="AT249" s="107"/>
      <c r="AU249" s="107"/>
      <c r="GE249" s="107"/>
      <c r="HR249" s="113" t="s">
        <v>4127</v>
      </c>
      <c r="HS249" s="113" t="s">
        <v>4128</v>
      </c>
      <c r="HT249" s="113">
        <v>716</v>
      </c>
      <c r="HU249" s="42" t="s">
        <v>4129</v>
      </c>
    </row>
    <row r="250" spans="7:229" s="42" customFormat="1" x14ac:dyDescent="0.35">
      <c r="G250" s="41" t="s">
        <v>150</v>
      </c>
      <c r="H250" s="41">
        <v>236220</v>
      </c>
      <c r="I250" s="128" t="str">
        <f t="shared" si="9"/>
        <v>CON236220</v>
      </c>
      <c r="J250" s="42" t="s">
        <v>890</v>
      </c>
      <c r="P250" s="48"/>
      <c r="AT250" s="107"/>
      <c r="AU250" s="107"/>
      <c r="GE250" s="107"/>
    </row>
    <row r="251" spans="7:229" s="42" customFormat="1" x14ac:dyDescent="0.35">
      <c r="G251" s="41" t="s">
        <v>150</v>
      </c>
      <c r="H251" s="41">
        <v>237110</v>
      </c>
      <c r="I251" s="128" t="str">
        <f t="shared" si="9"/>
        <v>CON237110</v>
      </c>
      <c r="J251" s="42" t="s">
        <v>894</v>
      </c>
      <c r="P251" s="48"/>
      <c r="AT251" s="107"/>
      <c r="AU251" s="107"/>
      <c r="GE251" s="107"/>
    </row>
    <row r="252" spans="7:229" s="42" customFormat="1" x14ac:dyDescent="0.35">
      <c r="G252" s="41" t="s">
        <v>150</v>
      </c>
      <c r="H252" s="41">
        <v>237120</v>
      </c>
      <c r="I252" s="128" t="str">
        <f t="shared" si="9"/>
        <v>CON237120</v>
      </c>
      <c r="J252" s="42" t="s">
        <v>896</v>
      </c>
      <c r="P252" s="48"/>
      <c r="AT252" s="107"/>
      <c r="AU252" s="107"/>
      <c r="GE252" s="107"/>
    </row>
    <row r="253" spans="7:229" s="42" customFormat="1" x14ac:dyDescent="0.35">
      <c r="G253" s="41" t="s">
        <v>150</v>
      </c>
      <c r="H253" s="41">
        <v>237130</v>
      </c>
      <c r="I253" s="128" t="str">
        <f t="shared" si="9"/>
        <v>CON237130</v>
      </c>
      <c r="J253" s="42" t="s">
        <v>898</v>
      </c>
      <c r="P253" s="48"/>
      <c r="AT253" s="107"/>
      <c r="AU253" s="107"/>
      <c r="GE253" s="107"/>
    </row>
    <row r="254" spans="7:229" s="42" customFormat="1" x14ac:dyDescent="0.35">
      <c r="G254" s="41" t="s">
        <v>150</v>
      </c>
      <c r="H254" s="41">
        <v>237210</v>
      </c>
      <c r="I254" s="128" t="str">
        <f t="shared" si="9"/>
        <v>CON237210</v>
      </c>
      <c r="J254" s="42" t="s">
        <v>901</v>
      </c>
      <c r="P254" s="48"/>
      <c r="AT254" s="107"/>
      <c r="AU254" s="107"/>
      <c r="GE254" s="107"/>
    </row>
    <row r="255" spans="7:229" s="42" customFormat="1" x14ac:dyDescent="0.35">
      <c r="G255" s="41" t="s">
        <v>150</v>
      </c>
      <c r="H255" s="41">
        <v>237310</v>
      </c>
      <c r="I255" s="128" t="str">
        <f t="shared" si="9"/>
        <v>CON237310</v>
      </c>
      <c r="J255" s="42" t="s">
        <v>904</v>
      </c>
      <c r="P255" s="48"/>
      <c r="AT255" s="107"/>
      <c r="AU255" s="107"/>
      <c r="GE255" s="107"/>
    </row>
    <row r="256" spans="7:229" s="42" customFormat="1" x14ac:dyDescent="0.35">
      <c r="G256" s="41" t="s">
        <v>150</v>
      </c>
      <c r="H256" s="41">
        <v>237990</v>
      </c>
      <c r="I256" s="128" t="str">
        <f t="shared" si="9"/>
        <v>CON237990</v>
      </c>
      <c r="J256" s="42" t="s">
        <v>907</v>
      </c>
      <c r="P256" s="48"/>
      <c r="AT256" s="107"/>
      <c r="AU256" s="107"/>
      <c r="GE256" s="107"/>
    </row>
    <row r="257" spans="7:187" s="42" customFormat="1" x14ac:dyDescent="0.35">
      <c r="G257" s="41" t="s">
        <v>150</v>
      </c>
      <c r="H257" s="41">
        <v>238110</v>
      </c>
      <c r="I257" s="128" t="str">
        <f t="shared" si="9"/>
        <v>CON238110</v>
      </c>
      <c r="J257" s="42" t="s">
        <v>910</v>
      </c>
      <c r="P257" s="48"/>
      <c r="AT257" s="107"/>
      <c r="AU257" s="107"/>
      <c r="GE257" s="107"/>
    </row>
    <row r="258" spans="7:187" s="42" customFormat="1" x14ac:dyDescent="0.35">
      <c r="G258" s="41" t="s">
        <v>150</v>
      </c>
      <c r="H258" s="41">
        <v>238120</v>
      </c>
      <c r="I258" s="128" t="str">
        <f t="shared" si="9"/>
        <v>CON238120</v>
      </c>
      <c r="J258" s="42" t="s">
        <v>912</v>
      </c>
      <c r="P258" s="48"/>
      <c r="AT258" s="107"/>
      <c r="AU258" s="107"/>
      <c r="GE258" s="107"/>
    </row>
    <row r="259" spans="7:187" s="42" customFormat="1" x14ac:dyDescent="0.35">
      <c r="G259" s="41" t="s">
        <v>150</v>
      </c>
      <c r="H259" s="41">
        <v>238130</v>
      </c>
      <c r="I259" s="128" t="str">
        <f t="shared" si="9"/>
        <v>CON238130</v>
      </c>
      <c r="J259" s="42" t="s">
        <v>913</v>
      </c>
      <c r="P259" s="48"/>
      <c r="AT259" s="107"/>
      <c r="AU259" s="107"/>
      <c r="GE259" s="107"/>
    </row>
    <row r="260" spans="7:187" s="42" customFormat="1" x14ac:dyDescent="0.35">
      <c r="G260" s="41" t="s">
        <v>150</v>
      </c>
      <c r="H260" s="41">
        <v>238140</v>
      </c>
      <c r="I260" s="128" t="str">
        <f t="shared" si="9"/>
        <v>CON238140</v>
      </c>
      <c r="J260" s="42" t="s">
        <v>914</v>
      </c>
      <c r="P260" s="48"/>
      <c r="AT260" s="107"/>
      <c r="AU260" s="107"/>
      <c r="GE260" s="107"/>
    </row>
    <row r="261" spans="7:187" s="42" customFormat="1" x14ac:dyDescent="0.35">
      <c r="G261" s="41" t="s">
        <v>150</v>
      </c>
      <c r="H261" s="41">
        <v>238150</v>
      </c>
      <c r="I261" s="128" t="str">
        <f t="shared" si="9"/>
        <v>CON238150</v>
      </c>
      <c r="J261" s="42" t="s">
        <v>915</v>
      </c>
      <c r="P261" s="48"/>
      <c r="AT261" s="107"/>
      <c r="AU261" s="107"/>
      <c r="GE261" s="107"/>
    </row>
    <row r="262" spans="7:187" s="42" customFormat="1" x14ac:dyDescent="0.35">
      <c r="G262" s="41" t="s">
        <v>150</v>
      </c>
      <c r="H262" s="41">
        <v>238160</v>
      </c>
      <c r="I262" s="128" t="str">
        <f t="shared" si="9"/>
        <v>CON238160</v>
      </c>
      <c r="J262" s="42" t="s">
        <v>916</v>
      </c>
      <c r="P262" s="48"/>
      <c r="AT262" s="107"/>
      <c r="AU262" s="107"/>
      <c r="GE262" s="107"/>
    </row>
    <row r="263" spans="7:187" s="42" customFormat="1" x14ac:dyDescent="0.35">
      <c r="G263" s="41" t="s">
        <v>150</v>
      </c>
      <c r="H263" s="41">
        <v>238170</v>
      </c>
      <c r="I263" s="128" t="str">
        <f t="shared" si="9"/>
        <v>CON238170</v>
      </c>
      <c r="J263" s="42" t="s">
        <v>917</v>
      </c>
      <c r="P263" s="48"/>
      <c r="AT263" s="107"/>
      <c r="AU263" s="107"/>
      <c r="GE263" s="107"/>
    </row>
    <row r="264" spans="7:187" s="42" customFormat="1" x14ac:dyDescent="0.35">
      <c r="G264" s="41" t="s">
        <v>150</v>
      </c>
      <c r="H264" s="41">
        <v>238190</v>
      </c>
      <c r="I264" s="128" t="str">
        <f t="shared" si="9"/>
        <v>CON238190</v>
      </c>
      <c r="J264" s="42" t="s">
        <v>918</v>
      </c>
      <c r="P264" s="48"/>
      <c r="AT264" s="107"/>
      <c r="AU264" s="107"/>
      <c r="GE264" s="107"/>
    </row>
    <row r="265" spans="7:187" s="42" customFormat="1" x14ac:dyDescent="0.35">
      <c r="G265" s="41" t="s">
        <v>150</v>
      </c>
      <c r="H265" s="41">
        <v>238210</v>
      </c>
      <c r="I265" s="128" t="str">
        <f t="shared" si="9"/>
        <v>CON238210</v>
      </c>
      <c r="J265" s="42" t="s">
        <v>921</v>
      </c>
      <c r="P265" s="48"/>
      <c r="AT265" s="107"/>
      <c r="AU265" s="107"/>
      <c r="GE265" s="107"/>
    </row>
    <row r="266" spans="7:187" s="42" customFormat="1" x14ac:dyDescent="0.35">
      <c r="G266" s="41" t="s">
        <v>150</v>
      </c>
      <c r="H266" s="41">
        <v>238220</v>
      </c>
      <c r="I266" s="128" t="str">
        <f t="shared" si="9"/>
        <v>CON238220</v>
      </c>
      <c r="J266" s="42" t="s">
        <v>923</v>
      </c>
      <c r="P266" s="48"/>
      <c r="AT266" s="107"/>
      <c r="AU266" s="107"/>
      <c r="GE266" s="107"/>
    </row>
    <row r="267" spans="7:187" s="42" customFormat="1" x14ac:dyDescent="0.35">
      <c r="G267" s="41" t="s">
        <v>150</v>
      </c>
      <c r="H267" s="41">
        <v>238290</v>
      </c>
      <c r="I267" s="128" t="str">
        <f t="shared" si="9"/>
        <v>CON238290</v>
      </c>
      <c r="J267" s="42" t="s">
        <v>925</v>
      </c>
      <c r="P267" s="48"/>
      <c r="AT267" s="107"/>
      <c r="AU267" s="107"/>
      <c r="GE267" s="107"/>
    </row>
    <row r="268" spans="7:187" s="42" customFormat="1" x14ac:dyDescent="0.35">
      <c r="G268" s="41" t="s">
        <v>150</v>
      </c>
      <c r="H268" s="41">
        <v>238310</v>
      </c>
      <c r="I268" s="128" t="str">
        <f t="shared" si="9"/>
        <v>CON238310</v>
      </c>
      <c r="J268" s="42" t="s">
        <v>928</v>
      </c>
      <c r="P268" s="48"/>
      <c r="AT268" s="107"/>
      <c r="AU268" s="107"/>
      <c r="GE268" s="107"/>
    </row>
    <row r="269" spans="7:187" s="42" customFormat="1" x14ac:dyDescent="0.35">
      <c r="G269" s="41" t="s">
        <v>150</v>
      </c>
      <c r="H269" s="41">
        <v>238320</v>
      </c>
      <c r="I269" s="128" t="str">
        <f t="shared" si="9"/>
        <v>CON238320</v>
      </c>
      <c r="J269" s="42" t="s">
        <v>930</v>
      </c>
      <c r="P269" s="48"/>
      <c r="AT269" s="107"/>
      <c r="AU269" s="107"/>
      <c r="GE269" s="107"/>
    </row>
    <row r="270" spans="7:187" s="42" customFormat="1" x14ac:dyDescent="0.35">
      <c r="G270" s="41" t="s">
        <v>150</v>
      </c>
      <c r="H270" s="41">
        <v>238330</v>
      </c>
      <c r="I270" s="128" t="str">
        <f t="shared" si="9"/>
        <v>CON238330</v>
      </c>
      <c r="J270" s="42" t="s">
        <v>932</v>
      </c>
      <c r="P270" s="48"/>
      <c r="AT270" s="107"/>
      <c r="AU270" s="107"/>
      <c r="GE270" s="107"/>
    </row>
    <row r="271" spans="7:187" s="42" customFormat="1" x14ac:dyDescent="0.35">
      <c r="G271" s="41" t="s">
        <v>150</v>
      </c>
      <c r="H271" s="41">
        <v>238340</v>
      </c>
      <c r="I271" s="128" t="str">
        <f t="shared" si="9"/>
        <v>CON238340</v>
      </c>
      <c r="J271" s="42" t="s">
        <v>934</v>
      </c>
      <c r="P271" s="48"/>
      <c r="AT271" s="107"/>
      <c r="AU271" s="107"/>
      <c r="GE271" s="107"/>
    </row>
    <row r="272" spans="7:187" s="42" customFormat="1" x14ac:dyDescent="0.35">
      <c r="G272" s="41" t="s">
        <v>150</v>
      </c>
      <c r="H272" s="41">
        <v>238350</v>
      </c>
      <c r="I272" s="128" t="str">
        <f t="shared" si="9"/>
        <v>CON238350</v>
      </c>
      <c r="J272" s="42" t="s">
        <v>936</v>
      </c>
      <c r="P272" s="48"/>
      <c r="AT272" s="107"/>
      <c r="AU272" s="107"/>
      <c r="GE272" s="107"/>
    </row>
    <row r="273" spans="7:187" s="42" customFormat="1" x14ac:dyDescent="0.35">
      <c r="G273" s="41" t="s">
        <v>150</v>
      </c>
      <c r="H273" s="41">
        <v>238390</v>
      </c>
      <c r="I273" s="128" t="str">
        <f t="shared" si="9"/>
        <v>CON238390</v>
      </c>
      <c r="J273" s="42" t="s">
        <v>938</v>
      </c>
      <c r="P273" s="48"/>
      <c r="AT273" s="107"/>
      <c r="AU273" s="107"/>
      <c r="GE273" s="107"/>
    </row>
    <row r="274" spans="7:187" s="42" customFormat="1" x14ac:dyDescent="0.35">
      <c r="G274" s="41" t="s">
        <v>150</v>
      </c>
      <c r="H274" s="41">
        <v>238910</v>
      </c>
      <c r="I274" s="128" t="str">
        <f t="shared" si="9"/>
        <v>CON238910</v>
      </c>
      <c r="J274" s="42" t="s">
        <v>941</v>
      </c>
      <c r="P274" s="48"/>
      <c r="AT274" s="107"/>
      <c r="AU274" s="107"/>
      <c r="GE274" s="107"/>
    </row>
    <row r="275" spans="7:187" s="42" customFormat="1" x14ac:dyDescent="0.35">
      <c r="G275" s="41" t="s">
        <v>150</v>
      </c>
      <c r="H275" s="41">
        <v>238990</v>
      </c>
      <c r="I275" s="128" t="str">
        <f t="shared" si="9"/>
        <v>CON238990</v>
      </c>
      <c r="J275" s="42" t="s">
        <v>943</v>
      </c>
      <c r="P275" s="48"/>
      <c r="AT275" s="107"/>
      <c r="AU275" s="107"/>
      <c r="GE275" s="107"/>
    </row>
    <row r="276" spans="7:187" s="42" customFormat="1" x14ac:dyDescent="0.35">
      <c r="G276" s="41" t="s">
        <v>2624</v>
      </c>
      <c r="H276" s="41">
        <v>423</v>
      </c>
      <c r="I276" s="128" t="str">
        <f t="shared" si="9"/>
        <v>WHL423</v>
      </c>
      <c r="J276" s="42" t="s">
        <v>1588</v>
      </c>
      <c r="P276" s="48"/>
      <c r="AT276" s="107"/>
      <c r="AU276" s="107"/>
      <c r="GE276" s="107"/>
    </row>
    <row r="277" spans="7:187" s="42" customFormat="1" x14ac:dyDescent="0.35">
      <c r="G277" s="41" t="s">
        <v>2624</v>
      </c>
      <c r="H277" s="41">
        <v>424</v>
      </c>
      <c r="I277" s="128" t="str">
        <f t="shared" si="9"/>
        <v>WHL424</v>
      </c>
      <c r="J277" s="42" t="s">
        <v>1637</v>
      </c>
      <c r="P277" s="48"/>
      <c r="AT277" s="107"/>
      <c r="AU277" s="107"/>
      <c r="GE277" s="107"/>
    </row>
    <row r="278" spans="7:187" s="42" customFormat="1" x14ac:dyDescent="0.35">
      <c r="G278" s="41" t="s">
        <v>2624</v>
      </c>
      <c r="H278" s="41">
        <v>425</v>
      </c>
      <c r="I278" s="128" t="str">
        <f t="shared" si="9"/>
        <v>WHL425</v>
      </c>
      <c r="J278" s="42" t="s">
        <v>1678</v>
      </c>
      <c r="P278" s="48"/>
      <c r="AT278" s="107"/>
      <c r="AU278" s="107"/>
      <c r="GE278" s="107"/>
    </row>
    <row r="279" spans="7:187" s="42" customFormat="1" x14ac:dyDescent="0.35">
      <c r="G279" s="41" t="s">
        <v>2624</v>
      </c>
      <c r="H279" s="41">
        <v>4231</v>
      </c>
      <c r="I279" s="128" t="str">
        <f t="shared" si="9"/>
        <v>WHL4231</v>
      </c>
      <c r="J279" s="42" t="s">
        <v>1589</v>
      </c>
      <c r="P279" s="48"/>
      <c r="AT279" s="107"/>
      <c r="AU279" s="107"/>
      <c r="GE279" s="107"/>
    </row>
    <row r="280" spans="7:187" s="42" customFormat="1" x14ac:dyDescent="0.35">
      <c r="G280" s="41" t="s">
        <v>2624</v>
      </c>
      <c r="H280" s="41">
        <v>4232</v>
      </c>
      <c r="I280" s="128" t="str">
        <f t="shared" ref="I280:I343" si="10">CONCATENATE(G280,H280)</f>
        <v>WHL4232</v>
      </c>
      <c r="J280" s="42" t="s">
        <v>1594</v>
      </c>
      <c r="P280" s="48"/>
      <c r="AT280" s="107"/>
      <c r="AU280" s="107"/>
      <c r="GE280" s="107"/>
    </row>
    <row r="281" spans="7:187" s="42" customFormat="1" x14ac:dyDescent="0.35">
      <c r="G281" s="41" t="s">
        <v>2624</v>
      </c>
      <c r="H281" s="41">
        <v>4233</v>
      </c>
      <c r="I281" s="128" t="str">
        <f t="shared" si="10"/>
        <v>WHL4233</v>
      </c>
      <c r="J281" s="42" t="s">
        <v>1597</v>
      </c>
      <c r="P281" s="48"/>
      <c r="AT281" s="107"/>
      <c r="AU281" s="107"/>
      <c r="GE281" s="107"/>
    </row>
    <row r="282" spans="7:187" s="42" customFormat="1" x14ac:dyDescent="0.35">
      <c r="G282" s="41" t="s">
        <v>2624</v>
      </c>
      <c r="H282" s="41">
        <v>4234</v>
      </c>
      <c r="I282" s="128" t="str">
        <f t="shared" si="10"/>
        <v>WHL4234</v>
      </c>
      <c r="J282" s="42" t="s">
        <v>1602</v>
      </c>
      <c r="P282" s="48"/>
      <c r="AT282" s="107"/>
      <c r="AU282" s="107"/>
      <c r="GE282" s="107"/>
    </row>
    <row r="283" spans="7:187" s="42" customFormat="1" x14ac:dyDescent="0.35">
      <c r="G283" s="41" t="s">
        <v>2624</v>
      </c>
      <c r="H283" s="41">
        <v>4235</v>
      </c>
      <c r="I283" s="128" t="str">
        <f t="shared" si="10"/>
        <v>WHL4235</v>
      </c>
      <c r="J283" s="42" t="s">
        <v>1610</v>
      </c>
      <c r="P283" s="48"/>
      <c r="AT283" s="107"/>
      <c r="AU283" s="107"/>
      <c r="GE283" s="107"/>
    </row>
    <row r="284" spans="7:187" s="42" customFormat="1" x14ac:dyDescent="0.35">
      <c r="G284" s="41" t="s">
        <v>2624</v>
      </c>
      <c r="H284" s="41">
        <v>4236</v>
      </c>
      <c r="I284" s="128" t="str">
        <f t="shared" si="10"/>
        <v>WHL4236</v>
      </c>
      <c r="J284" s="42" t="s">
        <v>1613</v>
      </c>
      <c r="P284" s="48"/>
      <c r="AT284" s="107"/>
      <c r="AU284" s="107"/>
      <c r="GE284" s="107"/>
    </row>
    <row r="285" spans="7:187" s="42" customFormat="1" x14ac:dyDescent="0.35">
      <c r="G285" s="41" t="s">
        <v>2624</v>
      </c>
      <c r="H285" s="41">
        <v>4237</v>
      </c>
      <c r="I285" s="128" t="str">
        <f t="shared" si="10"/>
        <v>WHL4237</v>
      </c>
      <c r="J285" s="42" t="s">
        <v>1617</v>
      </c>
      <c r="P285" s="48"/>
      <c r="AT285" s="107"/>
      <c r="AU285" s="107"/>
      <c r="GE285" s="107"/>
    </row>
    <row r="286" spans="7:187" s="42" customFormat="1" x14ac:dyDescent="0.35">
      <c r="G286" s="41" t="s">
        <v>2624</v>
      </c>
      <c r="H286" s="41">
        <v>4238</v>
      </c>
      <c r="I286" s="128" t="str">
        <f t="shared" si="10"/>
        <v>WHL4238</v>
      </c>
      <c r="J286" s="42" t="s">
        <v>1622</v>
      </c>
      <c r="P286" s="48"/>
      <c r="AT286" s="107"/>
      <c r="AU286" s="107"/>
      <c r="GE286" s="107"/>
    </row>
    <row r="287" spans="7:187" s="42" customFormat="1" x14ac:dyDescent="0.35">
      <c r="G287" s="41" t="s">
        <v>2624</v>
      </c>
      <c r="H287" s="41">
        <v>4239</v>
      </c>
      <c r="I287" s="128" t="str">
        <f t="shared" si="10"/>
        <v>WHL4239</v>
      </c>
      <c r="J287" s="42" t="s">
        <v>1630</v>
      </c>
      <c r="P287" s="48"/>
      <c r="AT287" s="107"/>
      <c r="AU287" s="107"/>
      <c r="GE287" s="107"/>
    </row>
    <row r="288" spans="7:187" s="42" customFormat="1" x14ac:dyDescent="0.35">
      <c r="G288" s="41" t="s">
        <v>2624</v>
      </c>
      <c r="H288" s="41">
        <v>4241</v>
      </c>
      <c r="I288" s="128" t="str">
        <f t="shared" si="10"/>
        <v>WHL4241</v>
      </c>
      <c r="J288" s="42" t="s">
        <v>1638</v>
      </c>
      <c r="P288" s="48"/>
      <c r="AT288" s="107"/>
      <c r="AU288" s="107"/>
      <c r="GE288" s="107"/>
    </row>
    <row r="289" spans="7:187" s="42" customFormat="1" x14ac:dyDescent="0.35">
      <c r="G289" s="41" t="s">
        <v>2624</v>
      </c>
      <c r="H289" s="41">
        <v>4242</v>
      </c>
      <c r="I289" s="128" t="str">
        <f t="shared" si="10"/>
        <v>WHL4242</v>
      </c>
      <c r="J289" s="42" t="s">
        <v>1642</v>
      </c>
      <c r="P289" s="48"/>
      <c r="AT289" s="107"/>
      <c r="AU289" s="107"/>
      <c r="GE289" s="107"/>
    </row>
    <row r="290" spans="7:187" s="42" customFormat="1" x14ac:dyDescent="0.35">
      <c r="G290" s="41" t="s">
        <v>2624</v>
      </c>
      <c r="H290" s="41">
        <v>4243</v>
      </c>
      <c r="I290" s="128" t="str">
        <f t="shared" si="10"/>
        <v>WHL4243</v>
      </c>
      <c r="J290" s="42" t="s">
        <v>1643</v>
      </c>
      <c r="P290" s="48"/>
      <c r="AT290" s="107"/>
      <c r="AU290" s="107"/>
      <c r="GE290" s="107"/>
    </row>
    <row r="291" spans="7:187" s="42" customFormat="1" x14ac:dyDescent="0.35">
      <c r="G291" s="41" t="s">
        <v>2624</v>
      </c>
      <c r="H291" s="41">
        <v>4244</v>
      </c>
      <c r="I291" s="128" t="str">
        <f t="shared" si="10"/>
        <v>WHL4244</v>
      </c>
      <c r="J291" s="42" t="s">
        <v>1648</v>
      </c>
      <c r="P291" s="48"/>
      <c r="AT291" s="107"/>
      <c r="AU291" s="107"/>
      <c r="GE291" s="107"/>
    </row>
    <row r="292" spans="7:187" s="42" customFormat="1" x14ac:dyDescent="0.35">
      <c r="G292" s="41" t="s">
        <v>2624</v>
      </c>
      <c r="H292" s="41">
        <v>4245</v>
      </c>
      <c r="I292" s="128" t="str">
        <f t="shared" si="10"/>
        <v>WHL4245</v>
      </c>
      <c r="J292" s="42" t="s">
        <v>1658</v>
      </c>
      <c r="P292" s="48"/>
      <c r="AT292" s="107"/>
      <c r="AU292" s="107"/>
      <c r="GE292" s="107"/>
    </row>
    <row r="293" spans="7:187" s="42" customFormat="1" x14ac:dyDescent="0.35">
      <c r="G293" s="41" t="s">
        <v>2624</v>
      </c>
      <c r="H293" s="41">
        <v>4246</v>
      </c>
      <c r="I293" s="128" t="str">
        <f t="shared" si="10"/>
        <v>WHL4246</v>
      </c>
      <c r="J293" s="42" t="s">
        <v>1662</v>
      </c>
      <c r="P293" s="48"/>
      <c r="AT293" s="107"/>
      <c r="AU293" s="107"/>
      <c r="GE293" s="107"/>
    </row>
    <row r="294" spans="7:187" s="42" customFormat="1" x14ac:dyDescent="0.35">
      <c r="G294" s="41" t="s">
        <v>2624</v>
      </c>
      <c r="H294" s="41">
        <v>4247</v>
      </c>
      <c r="I294" s="128" t="str">
        <f t="shared" si="10"/>
        <v>WHL4247</v>
      </c>
      <c r="J294" s="42" t="s">
        <v>1665</v>
      </c>
      <c r="P294" s="48"/>
      <c r="AT294" s="107"/>
      <c r="AU294" s="107"/>
      <c r="GE294" s="107"/>
    </row>
    <row r="295" spans="7:187" s="42" customFormat="1" x14ac:dyDescent="0.35">
      <c r="G295" s="41" t="s">
        <v>2624</v>
      </c>
      <c r="H295" s="41">
        <v>4248</v>
      </c>
      <c r="I295" s="128" t="str">
        <f t="shared" si="10"/>
        <v>WHL4248</v>
      </c>
      <c r="J295" s="42" t="s">
        <v>1668</v>
      </c>
      <c r="P295" s="48"/>
      <c r="AT295" s="107"/>
      <c r="AU295" s="107"/>
      <c r="GE295" s="107"/>
    </row>
    <row r="296" spans="7:187" s="42" customFormat="1" x14ac:dyDescent="0.35">
      <c r="G296" s="41" t="s">
        <v>2624</v>
      </c>
      <c r="H296" s="41">
        <v>4249</v>
      </c>
      <c r="I296" s="128" t="str">
        <f t="shared" si="10"/>
        <v>WHL4249</v>
      </c>
      <c r="J296" s="42" t="s">
        <v>1671</v>
      </c>
      <c r="P296" s="48"/>
      <c r="AT296" s="107"/>
      <c r="AU296" s="107"/>
      <c r="GE296" s="107"/>
    </row>
    <row r="297" spans="7:187" s="42" customFormat="1" x14ac:dyDescent="0.35">
      <c r="G297" s="41" t="s">
        <v>2624</v>
      </c>
      <c r="H297" s="41">
        <v>4251</v>
      </c>
      <c r="I297" s="128" t="str">
        <f t="shared" si="10"/>
        <v>WHL4251</v>
      </c>
      <c r="J297" s="42" t="s">
        <v>1678</v>
      </c>
      <c r="P297" s="48"/>
      <c r="AT297" s="107"/>
      <c r="AU297" s="107"/>
      <c r="GE297" s="107"/>
    </row>
    <row r="298" spans="7:187" s="42" customFormat="1" x14ac:dyDescent="0.35">
      <c r="G298" s="41" t="s">
        <v>2624</v>
      </c>
      <c r="H298" s="41">
        <v>42311</v>
      </c>
      <c r="I298" s="128" t="str">
        <f t="shared" si="10"/>
        <v>WHL42311</v>
      </c>
      <c r="J298" s="42" t="s">
        <v>1590</v>
      </c>
      <c r="P298" s="48"/>
      <c r="AT298" s="107"/>
      <c r="AU298" s="107"/>
      <c r="GE298" s="107"/>
    </row>
    <row r="299" spans="7:187" s="42" customFormat="1" x14ac:dyDescent="0.35">
      <c r="G299" s="41" t="s">
        <v>2624</v>
      </c>
      <c r="H299" s="41">
        <v>42312</v>
      </c>
      <c r="I299" s="128" t="str">
        <f t="shared" si="10"/>
        <v>WHL42312</v>
      </c>
      <c r="J299" s="42" t="s">
        <v>1591</v>
      </c>
      <c r="P299" s="48"/>
      <c r="AT299" s="107"/>
      <c r="AU299" s="107"/>
      <c r="GE299" s="107"/>
    </row>
    <row r="300" spans="7:187" s="42" customFormat="1" x14ac:dyDescent="0.35">
      <c r="G300" s="41" t="s">
        <v>2624</v>
      </c>
      <c r="H300" s="41">
        <v>42313</v>
      </c>
      <c r="I300" s="128" t="str">
        <f t="shared" si="10"/>
        <v>WHL42313</v>
      </c>
      <c r="J300" s="42" t="s">
        <v>1592</v>
      </c>
      <c r="P300" s="48"/>
      <c r="AT300" s="107"/>
      <c r="AU300" s="107"/>
      <c r="GE300" s="107"/>
    </row>
    <row r="301" spans="7:187" s="42" customFormat="1" x14ac:dyDescent="0.35">
      <c r="G301" s="41" t="s">
        <v>2624</v>
      </c>
      <c r="H301" s="41">
        <v>42314</v>
      </c>
      <c r="I301" s="128" t="str">
        <f t="shared" si="10"/>
        <v>WHL42314</v>
      </c>
      <c r="J301" s="42" t="s">
        <v>1593</v>
      </c>
      <c r="P301" s="48"/>
      <c r="AT301" s="107"/>
      <c r="AU301" s="107"/>
      <c r="GE301" s="107"/>
    </row>
    <row r="302" spans="7:187" s="42" customFormat="1" x14ac:dyDescent="0.35">
      <c r="G302" s="41" t="s">
        <v>2624</v>
      </c>
      <c r="H302" s="41">
        <v>42321</v>
      </c>
      <c r="I302" s="128" t="str">
        <f t="shared" si="10"/>
        <v>WHL42321</v>
      </c>
      <c r="J302" s="42" t="s">
        <v>1595</v>
      </c>
      <c r="P302" s="48"/>
      <c r="AT302" s="107"/>
      <c r="AU302" s="107"/>
      <c r="GE302" s="107"/>
    </row>
    <row r="303" spans="7:187" s="42" customFormat="1" x14ac:dyDescent="0.35">
      <c r="G303" s="41" t="s">
        <v>2624</v>
      </c>
      <c r="H303" s="41">
        <v>42322</v>
      </c>
      <c r="I303" s="128" t="str">
        <f t="shared" si="10"/>
        <v>WHL42322</v>
      </c>
      <c r="J303" s="42" t="s">
        <v>1596</v>
      </c>
      <c r="P303" s="48"/>
      <c r="AT303" s="107"/>
      <c r="AU303" s="107"/>
      <c r="GE303" s="107"/>
    </row>
    <row r="304" spans="7:187" s="42" customFormat="1" x14ac:dyDescent="0.35">
      <c r="G304" s="41" t="s">
        <v>2624</v>
      </c>
      <c r="H304" s="41">
        <v>42331</v>
      </c>
      <c r="I304" s="128" t="str">
        <f t="shared" si="10"/>
        <v>WHL42331</v>
      </c>
      <c r="J304" s="42" t="s">
        <v>1598</v>
      </c>
      <c r="P304" s="48"/>
      <c r="AT304" s="107"/>
      <c r="AU304" s="107"/>
      <c r="GE304" s="107"/>
    </row>
    <row r="305" spans="7:187" s="42" customFormat="1" x14ac:dyDescent="0.35">
      <c r="G305" s="41" t="s">
        <v>2624</v>
      </c>
      <c r="H305" s="41">
        <v>42332</v>
      </c>
      <c r="I305" s="128" t="str">
        <f t="shared" si="10"/>
        <v>WHL42332</v>
      </c>
      <c r="J305" s="42" t="s">
        <v>1599</v>
      </c>
      <c r="P305" s="48"/>
      <c r="AT305" s="107"/>
      <c r="AU305" s="107"/>
      <c r="GE305" s="107"/>
    </row>
    <row r="306" spans="7:187" s="42" customFormat="1" x14ac:dyDescent="0.35">
      <c r="G306" s="41" t="s">
        <v>2624</v>
      </c>
      <c r="H306" s="41">
        <v>42333</v>
      </c>
      <c r="I306" s="128" t="str">
        <f t="shared" si="10"/>
        <v>WHL42333</v>
      </c>
      <c r="J306" s="42" t="s">
        <v>1600</v>
      </c>
      <c r="P306" s="48"/>
      <c r="AT306" s="107"/>
      <c r="AU306" s="107"/>
      <c r="GE306" s="107"/>
    </row>
    <row r="307" spans="7:187" s="42" customFormat="1" x14ac:dyDescent="0.35">
      <c r="G307" s="41" t="s">
        <v>2624</v>
      </c>
      <c r="H307" s="41">
        <v>42339</v>
      </c>
      <c r="I307" s="128" t="str">
        <f t="shared" si="10"/>
        <v>WHL42339</v>
      </c>
      <c r="J307" s="42" t="s">
        <v>1601</v>
      </c>
      <c r="P307" s="48"/>
      <c r="AT307" s="107"/>
      <c r="AU307" s="107"/>
      <c r="GE307" s="107"/>
    </row>
    <row r="308" spans="7:187" s="42" customFormat="1" x14ac:dyDescent="0.35">
      <c r="G308" s="41" t="s">
        <v>2624</v>
      </c>
      <c r="H308" s="41">
        <v>42341</v>
      </c>
      <c r="I308" s="128" t="str">
        <f t="shared" si="10"/>
        <v>WHL42341</v>
      </c>
      <c r="J308" s="42" t="s">
        <v>1603</v>
      </c>
      <c r="P308" s="48"/>
      <c r="AT308" s="107"/>
      <c r="AU308" s="107"/>
      <c r="GE308" s="107"/>
    </row>
    <row r="309" spans="7:187" s="42" customFormat="1" x14ac:dyDescent="0.35">
      <c r="G309" s="41" t="s">
        <v>2624</v>
      </c>
      <c r="H309" s="41">
        <v>42342</v>
      </c>
      <c r="I309" s="128" t="str">
        <f t="shared" si="10"/>
        <v>WHL42342</v>
      </c>
      <c r="J309" s="42" t="s">
        <v>1604</v>
      </c>
      <c r="P309" s="48"/>
      <c r="AT309" s="107"/>
      <c r="AU309" s="107"/>
      <c r="GE309" s="107"/>
    </row>
    <row r="310" spans="7:187" s="42" customFormat="1" x14ac:dyDescent="0.35">
      <c r="G310" s="41" t="s">
        <v>2624</v>
      </c>
      <c r="H310" s="41">
        <v>42343</v>
      </c>
      <c r="I310" s="128" t="str">
        <f t="shared" si="10"/>
        <v>WHL42343</v>
      </c>
      <c r="J310" s="42" t="s">
        <v>1605</v>
      </c>
      <c r="P310" s="48"/>
      <c r="AT310" s="107"/>
      <c r="AU310" s="107"/>
      <c r="GE310" s="107"/>
    </row>
    <row r="311" spans="7:187" s="42" customFormat="1" x14ac:dyDescent="0.35">
      <c r="G311" s="41" t="s">
        <v>2624</v>
      </c>
      <c r="H311" s="41">
        <v>42344</v>
      </c>
      <c r="I311" s="128" t="str">
        <f t="shared" si="10"/>
        <v>WHL42344</v>
      </c>
      <c r="J311" s="42" t="s">
        <v>1606</v>
      </c>
      <c r="P311" s="48"/>
      <c r="AT311" s="107"/>
      <c r="AU311" s="107"/>
      <c r="GE311" s="107"/>
    </row>
    <row r="312" spans="7:187" s="42" customFormat="1" x14ac:dyDescent="0.35">
      <c r="G312" s="41" t="s">
        <v>2624</v>
      </c>
      <c r="H312" s="41">
        <v>42345</v>
      </c>
      <c r="I312" s="128" t="str">
        <f t="shared" si="10"/>
        <v>WHL42345</v>
      </c>
      <c r="J312" s="42" t="s">
        <v>1607</v>
      </c>
      <c r="P312" s="48"/>
      <c r="AT312" s="107"/>
      <c r="AU312" s="107"/>
      <c r="GE312" s="107"/>
    </row>
    <row r="313" spans="7:187" s="42" customFormat="1" x14ac:dyDescent="0.35">
      <c r="G313" s="41" t="s">
        <v>2624</v>
      </c>
      <c r="H313" s="41">
        <v>42346</v>
      </c>
      <c r="I313" s="128" t="str">
        <f t="shared" si="10"/>
        <v>WHL42346</v>
      </c>
      <c r="J313" s="42" t="s">
        <v>1608</v>
      </c>
      <c r="P313" s="48"/>
      <c r="AT313" s="107"/>
      <c r="AU313" s="107"/>
      <c r="GE313" s="107"/>
    </row>
    <row r="314" spans="7:187" s="42" customFormat="1" x14ac:dyDescent="0.35">
      <c r="G314" s="41" t="s">
        <v>2624</v>
      </c>
      <c r="H314" s="41">
        <v>42349</v>
      </c>
      <c r="I314" s="128" t="str">
        <f t="shared" si="10"/>
        <v>WHL42349</v>
      </c>
      <c r="J314" s="42" t="s">
        <v>1609</v>
      </c>
      <c r="P314" s="48"/>
      <c r="AT314" s="107"/>
      <c r="AU314" s="107"/>
      <c r="GE314" s="107"/>
    </row>
    <row r="315" spans="7:187" s="42" customFormat="1" x14ac:dyDescent="0.35">
      <c r="G315" s="41" t="s">
        <v>2624</v>
      </c>
      <c r="H315" s="41">
        <v>42351</v>
      </c>
      <c r="I315" s="128" t="str">
        <f t="shared" si="10"/>
        <v>WHL42351</v>
      </c>
      <c r="J315" s="42" t="s">
        <v>1611</v>
      </c>
      <c r="P315" s="48"/>
      <c r="AT315" s="107"/>
      <c r="AU315" s="107"/>
      <c r="GE315" s="107"/>
    </row>
    <row r="316" spans="7:187" s="42" customFormat="1" x14ac:dyDescent="0.35">
      <c r="G316" s="41" t="s">
        <v>2624</v>
      </c>
      <c r="H316" s="41">
        <v>42352</v>
      </c>
      <c r="I316" s="128" t="str">
        <f t="shared" si="10"/>
        <v>WHL42352</v>
      </c>
      <c r="J316" s="42" t="s">
        <v>1612</v>
      </c>
      <c r="P316" s="48"/>
      <c r="AT316" s="107"/>
      <c r="AU316" s="107"/>
      <c r="GE316" s="107"/>
    </row>
    <row r="317" spans="7:187" s="42" customFormat="1" x14ac:dyDescent="0.35">
      <c r="G317" s="41" t="s">
        <v>2624</v>
      </c>
      <c r="H317" s="41">
        <v>42361</v>
      </c>
      <c r="I317" s="128" t="str">
        <f t="shared" si="10"/>
        <v>WHL42361</v>
      </c>
      <c r="J317" s="42" t="s">
        <v>1614</v>
      </c>
      <c r="P317" s="48"/>
      <c r="AT317" s="107"/>
      <c r="AU317" s="107"/>
      <c r="GE317" s="107"/>
    </row>
    <row r="318" spans="7:187" s="42" customFormat="1" x14ac:dyDescent="0.35">
      <c r="G318" s="41" t="s">
        <v>2624</v>
      </c>
      <c r="H318" s="41">
        <v>42362</v>
      </c>
      <c r="I318" s="128" t="str">
        <f t="shared" si="10"/>
        <v>WHL42362</v>
      </c>
      <c r="J318" s="42" t="s">
        <v>1615</v>
      </c>
      <c r="P318" s="48"/>
      <c r="AT318" s="107"/>
      <c r="AU318" s="107"/>
      <c r="GE318" s="107"/>
    </row>
    <row r="319" spans="7:187" s="42" customFormat="1" x14ac:dyDescent="0.35">
      <c r="G319" s="41" t="s">
        <v>2624</v>
      </c>
      <c r="H319" s="41">
        <v>42369</v>
      </c>
      <c r="I319" s="128" t="str">
        <f t="shared" si="10"/>
        <v>WHL42369</v>
      </c>
      <c r="J319" s="42" t="s">
        <v>1616</v>
      </c>
      <c r="P319" s="48"/>
      <c r="AT319" s="107"/>
      <c r="AU319" s="107"/>
      <c r="GE319" s="107"/>
    </row>
    <row r="320" spans="7:187" s="42" customFormat="1" x14ac:dyDescent="0.35">
      <c r="G320" s="41" t="s">
        <v>2624</v>
      </c>
      <c r="H320" s="41">
        <v>42371</v>
      </c>
      <c r="I320" s="128" t="str">
        <f t="shared" si="10"/>
        <v>WHL42371</v>
      </c>
      <c r="J320" s="42" t="s">
        <v>1618</v>
      </c>
      <c r="P320" s="48"/>
      <c r="AT320" s="107"/>
      <c r="AU320" s="107"/>
      <c r="GE320" s="107"/>
    </row>
    <row r="321" spans="7:187" s="42" customFormat="1" x14ac:dyDescent="0.35">
      <c r="G321" s="41" t="s">
        <v>2624</v>
      </c>
      <c r="H321" s="41">
        <v>42372</v>
      </c>
      <c r="I321" s="128" t="str">
        <f t="shared" si="10"/>
        <v>WHL42372</v>
      </c>
      <c r="J321" s="42" t="s">
        <v>1619</v>
      </c>
      <c r="P321" s="48"/>
      <c r="AT321" s="107"/>
      <c r="AU321" s="107"/>
      <c r="GE321" s="107"/>
    </row>
    <row r="322" spans="7:187" s="42" customFormat="1" x14ac:dyDescent="0.35">
      <c r="G322" s="41" t="s">
        <v>2624</v>
      </c>
      <c r="H322" s="41">
        <v>42373</v>
      </c>
      <c r="I322" s="128" t="str">
        <f t="shared" si="10"/>
        <v>WHL42373</v>
      </c>
      <c r="J322" s="42" t="s">
        <v>1620</v>
      </c>
      <c r="P322" s="48"/>
      <c r="AT322" s="107"/>
      <c r="AU322" s="107"/>
      <c r="GE322" s="107"/>
    </row>
    <row r="323" spans="7:187" s="42" customFormat="1" x14ac:dyDescent="0.35">
      <c r="G323" s="41" t="s">
        <v>2624</v>
      </c>
      <c r="H323" s="41">
        <v>42374</v>
      </c>
      <c r="I323" s="128" t="str">
        <f t="shared" si="10"/>
        <v>WHL42374</v>
      </c>
      <c r="J323" s="42" t="s">
        <v>1621</v>
      </c>
      <c r="P323" s="48"/>
      <c r="AT323" s="107"/>
      <c r="AU323" s="107"/>
      <c r="GE323" s="107"/>
    </row>
    <row r="324" spans="7:187" s="42" customFormat="1" x14ac:dyDescent="0.35">
      <c r="G324" s="41" t="s">
        <v>2624</v>
      </c>
      <c r="H324" s="41">
        <v>42381</v>
      </c>
      <c r="I324" s="128" t="str">
        <f t="shared" si="10"/>
        <v>WHL42381</v>
      </c>
      <c r="J324" s="42" t="s">
        <v>1623</v>
      </c>
      <c r="P324" s="48"/>
      <c r="AT324" s="107"/>
      <c r="AU324" s="107"/>
      <c r="GE324" s="107"/>
    </row>
    <row r="325" spans="7:187" s="42" customFormat="1" x14ac:dyDescent="0.35">
      <c r="G325" s="41" t="s">
        <v>2624</v>
      </c>
      <c r="H325" s="41">
        <v>42382</v>
      </c>
      <c r="I325" s="128" t="str">
        <f t="shared" si="10"/>
        <v>WHL42382</v>
      </c>
      <c r="J325" s="42" t="s">
        <v>1624</v>
      </c>
      <c r="P325" s="48"/>
      <c r="AT325" s="107"/>
      <c r="AU325" s="107"/>
      <c r="GE325" s="107"/>
    </row>
    <row r="326" spans="7:187" s="42" customFormat="1" x14ac:dyDescent="0.35">
      <c r="G326" s="41" t="s">
        <v>2624</v>
      </c>
      <c r="H326" s="41">
        <v>42383</v>
      </c>
      <c r="I326" s="128" t="str">
        <f t="shared" si="10"/>
        <v>WHL42383</v>
      </c>
      <c r="J326" s="42" t="s">
        <v>1625</v>
      </c>
      <c r="P326" s="48"/>
      <c r="AT326" s="107"/>
      <c r="AU326" s="107"/>
      <c r="GE326" s="107"/>
    </row>
    <row r="327" spans="7:187" s="42" customFormat="1" x14ac:dyDescent="0.35">
      <c r="G327" s="41" t="s">
        <v>2624</v>
      </c>
      <c r="H327" s="41">
        <v>42384</v>
      </c>
      <c r="I327" s="128" t="str">
        <f t="shared" si="10"/>
        <v>WHL42384</v>
      </c>
      <c r="J327" s="42" t="s">
        <v>1626</v>
      </c>
      <c r="P327" s="48"/>
      <c r="AT327" s="107"/>
      <c r="AU327" s="107"/>
      <c r="GE327" s="107"/>
    </row>
    <row r="328" spans="7:187" s="42" customFormat="1" x14ac:dyDescent="0.35">
      <c r="G328" s="41" t="s">
        <v>2624</v>
      </c>
      <c r="H328" s="41">
        <v>42385</v>
      </c>
      <c r="I328" s="128" t="str">
        <f t="shared" si="10"/>
        <v>WHL42385</v>
      </c>
      <c r="J328" s="42" t="s">
        <v>1628</v>
      </c>
      <c r="P328" s="48"/>
      <c r="AT328" s="107"/>
      <c r="AU328" s="107"/>
      <c r="GE328" s="107"/>
    </row>
    <row r="329" spans="7:187" s="42" customFormat="1" x14ac:dyDescent="0.35">
      <c r="G329" s="41" t="s">
        <v>2624</v>
      </c>
      <c r="H329" s="41">
        <v>42386</v>
      </c>
      <c r="I329" s="128" t="str">
        <f t="shared" si="10"/>
        <v>WHL42386</v>
      </c>
      <c r="J329" s="42" t="s">
        <v>1629</v>
      </c>
      <c r="P329" s="48"/>
      <c r="AT329" s="107"/>
      <c r="AU329" s="107"/>
      <c r="GE329" s="107"/>
    </row>
    <row r="330" spans="7:187" s="42" customFormat="1" x14ac:dyDescent="0.35">
      <c r="G330" s="41" t="s">
        <v>2624</v>
      </c>
      <c r="H330" s="41">
        <v>42391</v>
      </c>
      <c r="I330" s="128" t="str">
        <f t="shared" si="10"/>
        <v>WHL42391</v>
      </c>
      <c r="J330" s="42" t="s">
        <v>1631</v>
      </c>
      <c r="P330" s="48"/>
      <c r="AT330" s="107"/>
      <c r="AU330" s="107"/>
      <c r="GE330" s="107"/>
    </row>
    <row r="331" spans="7:187" s="42" customFormat="1" x14ac:dyDescent="0.35">
      <c r="G331" s="41" t="s">
        <v>2624</v>
      </c>
      <c r="H331" s="41">
        <v>42392</v>
      </c>
      <c r="I331" s="128" t="str">
        <f t="shared" si="10"/>
        <v>WHL42392</v>
      </c>
      <c r="J331" s="42" t="s">
        <v>1633</v>
      </c>
      <c r="P331" s="48"/>
      <c r="AT331" s="107"/>
      <c r="AU331" s="107"/>
      <c r="GE331" s="107"/>
    </row>
    <row r="332" spans="7:187" s="42" customFormat="1" x14ac:dyDescent="0.35">
      <c r="G332" s="41" t="s">
        <v>2624</v>
      </c>
      <c r="H332" s="41">
        <v>42393</v>
      </c>
      <c r="I332" s="128" t="str">
        <f t="shared" si="10"/>
        <v>WHL42393</v>
      </c>
      <c r="J332" s="42" t="s">
        <v>1634</v>
      </c>
      <c r="P332" s="48"/>
      <c r="AT332" s="107"/>
      <c r="AU332" s="107"/>
      <c r="GE332" s="107"/>
    </row>
    <row r="333" spans="7:187" s="42" customFormat="1" x14ac:dyDescent="0.35">
      <c r="G333" s="41" t="s">
        <v>2624</v>
      </c>
      <c r="H333" s="41">
        <v>42394</v>
      </c>
      <c r="I333" s="128" t="str">
        <f t="shared" si="10"/>
        <v>WHL42394</v>
      </c>
      <c r="J333" s="42" t="s">
        <v>1635</v>
      </c>
      <c r="P333" s="48"/>
      <c r="AT333" s="107"/>
      <c r="AU333" s="107"/>
      <c r="GE333" s="107"/>
    </row>
    <row r="334" spans="7:187" s="42" customFormat="1" x14ac:dyDescent="0.35">
      <c r="G334" s="41" t="s">
        <v>2624</v>
      </c>
      <c r="H334" s="41">
        <v>42399</v>
      </c>
      <c r="I334" s="128" t="str">
        <f t="shared" si="10"/>
        <v>WHL42399</v>
      </c>
      <c r="J334" s="42" t="s">
        <v>1636</v>
      </c>
      <c r="P334" s="48"/>
      <c r="AT334" s="107"/>
      <c r="AU334" s="107"/>
      <c r="GE334" s="107"/>
    </row>
    <row r="335" spans="7:187" s="42" customFormat="1" x14ac:dyDescent="0.35">
      <c r="G335" s="41" t="s">
        <v>2624</v>
      </c>
      <c r="H335" s="41">
        <v>42411</v>
      </c>
      <c r="I335" s="128" t="str">
        <f t="shared" si="10"/>
        <v>WHL42411</v>
      </c>
      <c r="J335" s="42" t="s">
        <v>1639</v>
      </c>
      <c r="P335" s="48"/>
      <c r="AT335" s="107"/>
      <c r="AU335" s="107"/>
      <c r="GE335" s="107"/>
    </row>
    <row r="336" spans="7:187" s="42" customFormat="1" x14ac:dyDescent="0.35">
      <c r="G336" s="41" t="s">
        <v>2624</v>
      </c>
      <c r="H336" s="41">
        <v>42412</v>
      </c>
      <c r="I336" s="128" t="str">
        <f t="shared" si="10"/>
        <v>WHL42412</v>
      </c>
      <c r="J336" s="42" t="s">
        <v>1640</v>
      </c>
      <c r="P336" s="48"/>
      <c r="AT336" s="107"/>
      <c r="AU336" s="107"/>
      <c r="GE336" s="107"/>
    </row>
    <row r="337" spans="7:187" s="42" customFormat="1" x14ac:dyDescent="0.35">
      <c r="G337" s="41" t="s">
        <v>2624</v>
      </c>
      <c r="H337" s="41">
        <v>42413</v>
      </c>
      <c r="I337" s="128" t="str">
        <f t="shared" si="10"/>
        <v>WHL42413</v>
      </c>
      <c r="J337" s="42" t="s">
        <v>1641</v>
      </c>
      <c r="P337" s="48"/>
      <c r="AT337" s="107"/>
      <c r="AU337" s="107"/>
      <c r="GE337" s="107"/>
    </row>
    <row r="338" spans="7:187" s="42" customFormat="1" x14ac:dyDescent="0.35">
      <c r="G338" s="41" t="s">
        <v>2624</v>
      </c>
      <c r="H338" s="41">
        <v>42421</v>
      </c>
      <c r="I338" s="128" t="str">
        <f t="shared" si="10"/>
        <v>WHL42421</v>
      </c>
      <c r="J338" s="42" t="s">
        <v>1642</v>
      </c>
      <c r="P338" s="48"/>
      <c r="AT338" s="107"/>
      <c r="AU338" s="107"/>
      <c r="GE338" s="107"/>
    </row>
    <row r="339" spans="7:187" s="42" customFormat="1" x14ac:dyDescent="0.35">
      <c r="G339" s="41" t="s">
        <v>2624</v>
      </c>
      <c r="H339" s="41">
        <v>42431</v>
      </c>
      <c r="I339" s="128" t="str">
        <f t="shared" si="10"/>
        <v>WHL42431</v>
      </c>
      <c r="J339" s="42" t="s">
        <v>1644</v>
      </c>
      <c r="P339" s="48"/>
      <c r="AT339" s="107"/>
      <c r="AU339" s="107"/>
      <c r="GE339" s="107"/>
    </row>
    <row r="340" spans="7:187" s="42" customFormat="1" x14ac:dyDescent="0.35">
      <c r="G340" s="41" t="s">
        <v>2624</v>
      </c>
      <c r="H340" s="41">
        <v>42432</v>
      </c>
      <c r="I340" s="128" t="str">
        <f t="shared" si="10"/>
        <v>WHL42432</v>
      </c>
      <c r="J340" s="42" t="s">
        <v>1645</v>
      </c>
      <c r="P340" s="48"/>
      <c r="AT340" s="107"/>
      <c r="AU340" s="107"/>
      <c r="GE340" s="107"/>
    </row>
    <row r="341" spans="7:187" s="42" customFormat="1" x14ac:dyDescent="0.35">
      <c r="G341" s="41" t="s">
        <v>2624</v>
      </c>
      <c r="H341" s="41">
        <v>42433</v>
      </c>
      <c r="I341" s="128" t="str">
        <f t="shared" si="10"/>
        <v>WHL42433</v>
      </c>
      <c r="J341" s="42" t="s">
        <v>1646</v>
      </c>
      <c r="P341" s="48"/>
      <c r="AT341" s="107"/>
      <c r="AU341" s="107"/>
      <c r="GE341" s="107"/>
    </row>
    <row r="342" spans="7:187" s="42" customFormat="1" x14ac:dyDescent="0.35">
      <c r="G342" s="41" t="s">
        <v>2624</v>
      </c>
      <c r="H342" s="41">
        <v>42434</v>
      </c>
      <c r="I342" s="128" t="str">
        <f t="shared" si="10"/>
        <v>WHL42434</v>
      </c>
      <c r="J342" s="42" t="s">
        <v>1647</v>
      </c>
      <c r="P342" s="48"/>
      <c r="AT342" s="107"/>
      <c r="AU342" s="107"/>
      <c r="GE342" s="107"/>
    </row>
    <row r="343" spans="7:187" s="42" customFormat="1" x14ac:dyDescent="0.35">
      <c r="G343" s="41" t="s">
        <v>2624</v>
      </c>
      <c r="H343" s="41">
        <v>42441</v>
      </c>
      <c r="I343" s="128" t="str">
        <f t="shared" si="10"/>
        <v>WHL42441</v>
      </c>
      <c r="J343" s="42" t="s">
        <v>1649</v>
      </c>
      <c r="P343" s="48"/>
      <c r="AT343" s="107"/>
      <c r="AU343" s="107"/>
      <c r="GE343" s="107"/>
    </row>
    <row r="344" spans="7:187" s="42" customFormat="1" x14ac:dyDescent="0.35">
      <c r="G344" s="41" t="s">
        <v>2624</v>
      </c>
      <c r="H344" s="41">
        <v>42442</v>
      </c>
      <c r="I344" s="128" t="str">
        <f t="shared" ref="I344:I407" si="11">CONCATENATE(G344,H344)</f>
        <v>WHL42442</v>
      </c>
      <c r="J344" s="42" t="s">
        <v>1650</v>
      </c>
      <c r="P344" s="48"/>
      <c r="AT344" s="107"/>
      <c r="AU344" s="107"/>
      <c r="GE344" s="107"/>
    </row>
    <row r="345" spans="7:187" s="42" customFormat="1" x14ac:dyDescent="0.35">
      <c r="G345" s="41" t="s">
        <v>2624</v>
      </c>
      <c r="H345" s="41">
        <v>42443</v>
      </c>
      <c r="I345" s="128" t="str">
        <f t="shared" si="11"/>
        <v>WHL42443</v>
      </c>
      <c r="J345" s="42" t="s">
        <v>1651</v>
      </c>
      <c r="P345" s="48"/>
      <c r="AT345" s="107"/>
      <c r="AU345" s="107"/>
      <c r="GE345" s="107"/>
    </row>
    <row r="346" spans="7:187" s="42" customFormat="1" x14ac:dyDescent="0.35">
      <c r="G346" s="41" t="s">
        <v>2624</v>
      </c>
      <c r="H346" s="41">
        <v>42444</v>
      </c>
      <c r="I346" s="128" t="str">
        <f t="shared" si="11"/>
        <v>WHL42444</v>
      </c>
      <c r="J346" s="42" t="s">
        <v>1652</v>
      </c>
      <c r="P346" s="48"/>
      <c r="AT346" s="107"/>
      <c r="AU346" s="107"/>
      <c r="GE346" s="107"/>
    </row>
    <row r="347" spans="7:187" s="42" customFormat="1" x14ac:dyDescent="0.35">
      <c r="G347" s="41" t="s">
        <v>2624</v>
      </c>
      <c r="H347" s="41">
        <v>42445</v>
      </c>
      <c r="I347" s="128" t="str">
        <f t="shared" si="11"/>
        <v>WHL42445</v>
      </c>
      <c r="J347" s="42" t="s">
        <v>1653</v>
      </c>
      <c r="P347" s="48"/>
      <c r="AT347" s="107"/>
      <c r="AU347" s="107"/>
      <c r="GE347" s="107"/>
    </row>
    <row r="348" spans="7:187" s="42" customFormat="1" x14ac:dyDescent="0.35">
      <c r="G348" s="41" t="s">
        <v>2624</v>
      </c>
      <c r="H348" s="41">
        <v>42446</v>
      </c>
      <c r="I348" s="128" t="str">
        <f t="shared" si="11"/>
        <v>WHL42446</v>
      </c>
      <c r="J348" s="42" t="s">
        <v>1654</v>
      </c>
      <c r="P348" s="48"/>
      <c r="AT348" s="107"/>
      <c r="AU348" s="107"/>
      <c r="GE348" s="107"/>
    </row>
    <row r="349" spans="7:187" s="42" customFormat="1" x14ac:dyDescent="0.35">
      <c r="G349" s="41" t="s">
        <v>2624</v>
      </c>
      <c r="H349" s="41">
        <v>42447</v>
      </c>
      <c r="I349" s="128" t="str">
        <f t="shared" si="11"/>
        <v>WHL42447</v>
      </c>
      <c r="J349" s="42" t="s">
        <v>1655</v>
      </c>
      <c r="P349" s="48"/>
      <c r="AT349" s="107"/>
      <c r="AU349" s="107"/>
      <c r="GE349" s="107"/>
    </row>
    <row r="350" spans="7:187" s="42" customFormat="1" x14ac:dyDescent="0.35">
      <c r="G350" s="41" t="s">
        <v>2624</v>
      </c>
      <c r="H350" s="41">
        <v>42448</v>
      </c>
      <c r="I350" s="128" t="str">
        <f t="shared" si="11"/>
        <v>WHL42448</v>
      </c>
      <c r="J350" s="42" t="s">
        <v>1656</v>
      </c>
      <c r="P350" s="48"/>
      <c r="AT350" s="107"/>
      <c r="AU350" s="107"/>
      <c r="GE350" s="107"/>
    </row>
    <row r="351" spans="7:187" x14ac:dyDescent="0.35">
      <c r="G351" s="31" t="s">
        <v>2624</v>
      </c>
      <c r="H351" s="31">
        <v>42449</v>
      </c>
      <c r="I351" s="95" t="str">
        <f t="shared" si="11"/>
        <v>WHL42449</v>
      </c>
      <c r="J351" t="s">
        <v>1657</v>
      </c>
      <c r="AT351" s="5"/>
      <c r="AV351"/>
      <c r="AW351" s="53"/>
    </row>
    <row r="352" spans="7:187" x14ac:dyDescent="0.35">
      <c r="G352" s="31" t="s">
        <v>2624</v>
      </c>
      <c r="H352" s="31">
        <v>42451</v>
      </c>
      <c r="I352" s="95" t="str">
        <f t="shared" si="11"/>
        <v>WHL42451</v>
      </c>
      <c r="J352" t="s">
        <v>1659</v>
      </c>
      <c r="AT352" s="5"/>
      <c r="AV352"/>
      <c r="AW352" s="53"/>
    </row>
    <row r="353" spans="7:49" x14ac:dyDescent="0.35">
      <c r="G353" s="31" t="s">
        <v>2624</v>
      </c>
      <c r="H353" s="31">
        <v>42452</v>
      </c>
      <c r="I353" s="95" t="str">
        <f t="shared" si="11"/>
        <v>WHL42452</v>
      </c>
      <c r="J353" t="s">
        <v>1660</v>
      </c>
      <c r="AT353" s="5"/>
      <c r="AV353"/>
      <c r="AW353" s="53"/>
    </row>
    <row r="354" spans="7:49" x14ac:dyDescent="0.35">
      <c r="G354" s="31" t="s">
        <v>2624</v>
      </c>
      <c r="H354" s="31">
        <v>42459</v>
      </c>
      <c r="I354" s="95" t="str">
        <f t="shared" si="11"/>
        <v>WHL42459</v>
      </c>
      <c r="J354" t="s">
        <v>1661</v>
      </c>
      <c r="AT354" s="5"/>
      <c r="AV354"/>
      <c r="AW354" s="53"/>
    </row>
    <row r="355" spans="7:49" x14ac:dyDescent="0.35">
      <c r="G355" s="31" t="s">
        <v>2624</v>
      </c>
      <c r="H355" s="31">
        <v>42461</v>
      </c>
      <c r="I355" s="95" t="str">
        <f t="shared" si="11"/>
        <v>WHL42461</v>
      </c>
      <c r="J355" t="s">
        <v>1663</v>
      </c>
      <c r="AT355" s="5"/>
      <c r="AV355"/>
      <c r="AW355" s="53"/>
    </row>
    <row r="356" spans="7:49" x14ac:dyDescent="0.35">
      <c r="G356" s="31" t="s">
        <v>2624</v>
      </c>
      <c r="H356" s="31">
        <v>42469</v>
      </c>
      <c r="I356" s="95" t="str">
        <f t="shared" si="11"/>
        <v>WHL42469</v>
      </c>
      <c r="J356" t="s">
        <v>1664</v>
      </c>
      <c r="AT356" s="5"/>
      <c r="AV356"/>
      <c r="AW356" s="53"/>
    </row>
    <row r="357" spans="7:49" x14ac:dyDescent="0.35">
      <c r="G357" s="31" t="s">
        <v>2624</v>
      </c>
      <c r="H357" s="31">
        <v>42471</v>
      </c>
      <c r="I357" s="95" t="str">
        <f t="shared" si="11"/>
        <v>WHL42471</v>
      </c>
      <c r="J357" t="s">
        <v>1666</v>
      </c>
      <c r="AT357" s="5"/>
      <c r="AV357"/>
      <c r="AW357" s="53"/>
    </row>
    <row r="358" spans="7:49" x14ac:dyDescent="0.35">
      <c r="G358" s="31" t="s">
        <v>2624</v>
      </c>
      <c r="H358" s="31">
        <v>42472</v>
      </c>
      <c r="I358" s="95" t="str">
        <f t="shared" si="11"/>
        <v>WHL42472</v>
      </c>
      <c r="J358" t="s">
        <v>1667</v>
      </c>
      <c r="AT358" s="5"/>
      <c r="AV358"/>
      <c r="AW358" s="53"/>
    </row>
    <row r="359" spans="7:49" x14ac:dyDescent="0.35">
      <c r="G359" s="31" t="s">
        <v>2624</v>
      </c>
      <c r="H359" s="31">
        <v>42481</v>
      </c>
      <c r="I359" s="95" t="str">
        <f t="shared" si="11"/>
        <v>WHL42481</v>
      </c>
      <c r="J359" t="s">
        <v>1669</v>
      </c>
      <c r="AT359" s="5"/>
      <c r="AV359"/>
      <c r="AW359" s="53"/>
    </row>
    <row r="360" spans="7:49" x14ac:dyDescent="0.35">
      <c r="G360" s="31" t="s">
        <v>2624</v>
      </c>
      <c r="H360" s="31">
        <v>42482</v>
      </c>
      <c r="I360" s="95" t="str">
        <f t="shared" si="11"/>
        <v>WHL42482</v>
      </c>
      <c r="J360" t="s">
        <v>1670</v>
      </c>
      <c r="AT360" s="5"/>
      <c r="AV360"/>
      <c r="AW360" s="53"/>
    </row>
    <row r="361" spans="7:49" x14ac:dyDescent="0.35">
      <c r="G361" s="31" t="s">
        <v>2624</v>
      </c>
      <c r="H361" s="31">
        <v>42491</v>
      </c>
      <c r="I361" s="95" t="str">
        <f t="shared" si="11"/>
        <v>WHL42491</v>
      </c>
      <c r="J361" t="s">
        <v>1672</v>
      </c>
      <c r="AT361" s="5"/>
      <c r="AV361"/>
      <c r="AW361" s="53"/>
    </row>
    <row r="362" spans="7:49" x14ac:dyDescent="0.35">
      <c r="G362" s="31" t="s">
        <v>2624</v>
      </c>
      <c r="H362" s="31">
        <v>42492</v>
      </c>
      <c r="I362" s="95" t="str">
        <f t="shared" si="11"/>
        <v>WHL42492</v>
      </c>
      <c r="J362" t="s">
        <v>1673</v>
      </c>
      <c r="AT362" s="5"/>
      <c r="AV362"/>
      <c r="AW362" s="53"/>
    </row>
    <row r="363" spans="7:49" x14ac:dyDescent="0.35">
      <c r="G363" s="31" t="s">
        <v>2624</v>
      </c>
      <c r="H363" s="31">
        <v>42493</v>
      </c>
      <c r="I363" s="95" t="str">
        <f t="shared" si="11"/>
        <v>WHL42493</v>
      </c>
      <c r="J363" t="s">
        <v>1674</v>
      </c>
      <c r="AT363" s="5"/>
      <c r="AV363"/>
      <c r="AW363" s="53"/>
    </row>
    <row r="364" spans="7:49" x14ac:dyDescent="0.35">
      <c r="G364" s="31" t="s">
        <v>2624</v>
      </c>
      <c r="H364" s="31">
        <v>42494</v>
      </c>
      <c r="I364" s="95" t="str">
        <f t="shared" si="11"/>
        <v>WHL42494</v>
      </c>
      <c r="J364" t="s">
        <v>1675</v>
      </c>
      <c r="AT364" s="5"/>
      <c r="AV364"/>
      <c r="AW364" s="53"/>
    </row>
    <row r="365" spans="7:49" x14ac:dyDescent="0.35">
      <c r="G365" s="31" t="s">
        <v>2624</v>
      </c>
      <c r="H365" s="31">
        <v>42495</v>
      </c>
      <c r="I365" s="95" t="str">
        <f t="shared" si="11"/>
        <v>WHL42495</v>
      </c>
      <c r="J365" t="s">
        <v>1676</v>
      </c>
      <c r="AT365" s="5"/>
      <c r="AV365"/>
      <c r="AW365" s="53"/>
    </row>
    <row r="366" spans="7:49" x14ac:dyDescent="0.35">
      <c r="G366" s="31" t="s">
        <v>2624</v>
      </c>
      <c r="H366" s="31">
        <v>42499</v>
      </c>
      <c r="I366" s="95" t="str">
        <f t="shared" si="11"/>
        <v>WHL42499</v>
      </c>
      <c r="J366" t="s">
        <v>1677</v>
      </c>
      <c r="AT366" s="5"/>
      <c r="AV366"/>
      <c r="AW366" s="53"/>
    </row>
    <row r="367" spans="7:49" x14ac:dyDescent="0.35">
      <c r="G367" s="31" t="s">
        <v>2624</v>
      </c>
      <c r="H367" s="31">
        <v>42511</v>
      </c>
      <c r="I367" s="95" t="str">
        <f t="shared" si="11"/>
        <v>WHL42511</v>
      </c>
      <c r="J367" t="s">
        <v>1679</v>
      </c>
      <c r="AT367" s="5"/>
      <c r="AV367"/>
      <c r="AW367" s="53"/>
    </row>
    <row r="368" spans="7:49" x14ac:dyDescent="0.35">
      <c r="G368" s="31" t="s">
        <v>2624</v>
      </c>
      <c r="H368" s="31">
        <v>42512</v>
      </c>
      <c r="I368" s="95" t="str">
        <f t="shared" si="11"/>
        <v>WHL42512</v>
      </c>
      <c r="J368" t="s">
        <v>1680</v>
      </c>
      <c r="AT368" s="5"/>
      <c r="AV368"/>
      <c r="AW368" s="53"/>
    </row>
    <row r="369" spans="7:49" x14ac:dyDescent="0.35">
      <c r="G369" s="31" t="s">
        <v>2624</v>
      </c>
      <c r="H369" s="31">
        <v>423110</v>
      </c>
      <c r="I369" s="95" t="str">
        <f t="shared" si="11"/>
        <v>WHL423110</v>
      </c>
      <c r="J369" t="s">
        <v>1590</v>
      </c>
      <c r="AT369" s="5"/>
      <c r="AV369"/>
      <c r="AW369" s="53"/>
    </row>
    <row r="370" spans="7:49" x14ac:dyDescent="0.35">
      <c r="G370" s="31" t="s">
        <v>2624</v>
      </c>
      <c r="H370" s="31">
        <v>423120</v>
      </c>
      <c r="I370" s="95" t="str">
        <f t="shared" si="11"/>
        <v>WHL423120</v>
      </c>
      <c r="J370" t="s">
        <v>1591</v>
      </c>
      <c r="AT370" s="5"/>
      <c r="AV370"/>
      <c r="AW370" s="53"/>
    </row>
    <row r="371" spans="7:49" x14ac:dyDescent="0.35">
      <c r="G371" s="31" t="s">
        <v>2624</v>
      </c>
      <c r="H371" s="31">
        <v>423130</v>
      </c>
      <c r="I371" s="95" t="str">
        <f t="shared" si="11"/>
        <v>WHL423130</v>
      </c>
      <c r="J371" t="s">
        <v>1592</v>
      </c>
      <c r="AT371" s="5"/>
      <c r="AV371"/>
      <c r="AW371" s="53"/>
    </row>
    <row r="372" spans="7:49" x14ac:dyDescent="0.35">
      <c r="G372" s="31" t="s">
        <v>2624</v>
      </c>
      <c r="H372" s="31">
        <v>423140</v>
      </c>
      <c r="I372" s="95" t="str">
        <f t="shared" si="11"/>
        <v>WHL423140</v>
      </c>
      <c r="J372" t="s">
        <v>1593</v>
      </c>
      <c r="AT372" s="5"/>
      <c r="AV372"/>
      <c r="AW372" s="53"/>
    </row>
    <row r="373" spans="7:49" x14ac:dyDescent="0.35">
      <c r="G373" s="31" t="s">
        <v>2624</v>
      </c>
      <c r="H373" s="31">
        <v>423210</v>
      </c>
      <c r="I373" s="95" t="str">
        <f t="shared" si="11"/>
        <v>WHL423210</v>
      </c>
      <c r="J373" t="s">
        <v>1595</v>
      </c>
      <c r="AT373" s="5"/>
      <c r="AV373"/>
      <c r="AW373" s="53"/>
    </row>
    <row r="374" spans="7:49" x14ac:dyDescent="0.35">
      <c r="G374" s="31" t="s">
        <v>2624</v>
      </c>
      <c r="H374" s="31">
        <v>423220</v>
      </c>
      <c r="I374" s="95" t="str">
        <f t="shared" si="11"/>
        <v>WHL423220</v>
      </c>
      <c r="J374" t="s">
        <v>1596</v>
      </c>
      <c r="AT374" s="5"/>
      <c r="AV374"/>
      <c r="AW374" s="53"/>
    </row>
    <row r="375" spans="7:49" x14ac:dyDescent="0.35">
      <c r="G375" s="31" t="s">
        <v>2624</v>
      </c>
      <c r="H375" s="31">
        <v>423310</v>
      </c>
      <c r="I375" s="95" t="str">
        <f t="shared" si="11"/>
        <v>WHL423310</v>
      </c>
      <c r="J375" t="s">
        <v>1598</v>
      </c>
      <c r="AT375" s="5"/>
      <c r="AV375"/>
      <c r="AW375" s="53"/>
    </row>
    <row r="376" spans="7:49" x14ac:dyDescent="0.35">
      <c r="G376" s="31" t="s">
        <v>2624</v>
      </c>
      <c r="H376" s="31">
        <v>423320</v>
      </c>
      <c r="I376" s="95" t="str">
        <f t="shared" si="11"/>
        <v>WHL423320</v>
      </c>
      <c r="J376" t="s">
        <v>1599</v>
      </c>
      <c r="AT376" s="5"/>
      <c r="AV376"/>
      <c r="AW376" s="53"/>
    </row>
    <row r="377" spans="7:49" x14ac:dyDescent="0.35">
      <c r="G377" s="31" t="s">
        <v>2624</v>
      </c>
      <c r="H377" s="31">
        <v>423330</v>
      </c>
      <c r="I377" s="95" t="str">
        <f t="shared" si="11"/>
        <v>WHL423330</v>
      </c>
      <c r="J377" t="s">
        <v>1600</v>
      </c>
      <c r="AT377" s="5"/>
      <c r="AV377"/>
      <c r="AW377" s="53"/>
    </row>
    <row r="378" spans="7:49" x14ac:dyDescent="0.35">
      <c r="G378" s="31" t="s">
        <v>2624</v>
      </c>
      <c r="H378" s="31">
        <v>423390</v>
      </c>
      <c r="I378" s="95" t="str">
        <f t="shared" si="11"/>
        <v>WHL423390</v>
      </c>
      <c r="J378" t="s">
        <v>1601</v>
      </c>
      <c r="AT378" s="5"/>
      <c r="AV378"/>
      <c r="AW378" s="53"/>
    </row>
    <row r="379" spans="7:49" x14ac:dyDescent="0.35">
      <c r="G379" s="31" t="s">
        <v>2624</v>
      </c>
      <c r="H379" s="31">
        <v>423410</v>
      </c>
      <c r="I379" s="95" t="str">
        <f t="shared" si="11"/>
        <v>WHL423410</v>
      </c>
      <c r="J379" t="s">
        <v>1603</v>
      </c>
      <c r="AT379" s="5"/>
      <c r="AV379"/>
      <c r="AW379" s="53"/>
    </row>
    <row r="380" spans="7:49" x14ac:dyDescent="0.35">
      <c r="G380" s="31" t="s">
        <v>2624</v>
      </c>
      <c r="H380" s="31">
        <v>423420</v>
      </c>
      <c r="I380" s="95" t="str">
        <f t="shared" si="11"/>
        <v>WHL423420</v>
      </c>
      <c r="J380" t="s">
        <v>1604</v>
      </c>
      <c r="AT380" s="5"/>
      <c r="AV380"/>
      <c r="AW380" s="53"/>
    </row>
    <row r="381" spans="7:49" x14ac:dyDescent="0.35">
      <c r="G381" s="31" t="s">
        <v>2624</v>
      </c>
      <c r="H381" s="31">
        <v>423430</v>
      </c>
      <c r="I381" s="95" t="str">
        <f t="shared" si="11"/>
        <v>WHL423430</v>
      </c>
      <c r="J381" t="s">
        <v>1605</v>
      </c>
      <c r="AT381" s="5"/>
      <c r="AV381"/>
      <c r="AW381" s="53"/>
    </row>
    <row r="382" spans="7:49" x14ac:dyDescent="0.35">
      <c r="G382" s="31" t="s">
        <v>2624</v>
      </c>
      <c r="H382" s="31">
        <v>423440</v>
      </c>
      <c r="I382" s="95" t="str">
        <f t="shared" si="11"/>
        <v>WHL423440</v>
      </c>
      <c r="J382" t="s">
        <v>1606</v>
      </c>
      <c r="AT382" s="5"/>
      <c r="AV382"/>
      <c r="AW382" s="53"/>
    </row>
    <row r="383" spans="7:49" x14ac:dyDescent="0.35">
      <c r="G383" s="31" t="s">
        <v>2624</v>
      </c>
      <c r="H383" s="31">
        <v>423450</v>
      </c>
      <c r="I383" s="95" t="str">
        <f t="shared" si="11"/>
        <v>WHL423450</v>
      </c>
      <c r="J383" t="s">
        <v>1607</v>
      </c>
      <c r="AT383" s="5"/>
      <c r="AV383"/>
      <c r="AW383" s="53"/>
    </row>
    <row r="384" spans="7:49" x14ac:dyDescent="0.35">
      <c r="G384" s="31" t="s">
        <v>2624</v>
      </c>
      <c r="H384" s="31">
        <v>423460</v>
      </c>
      <c r="I384" s="95" t="str">
        <f t="shared" si="11"/>
        <v>WHL423460</v>
      </c>
      <c r="J384" t="s">
        <v>1608</v>
      </c>
      <c r="AT384" s="5"/>
      <c r="AV384"/>
      <c r="AW384" s="53"/>
    </row>
    <row r="385" spans="7:49" x14ac:dyDescent="0.35">
      <c r="G385" s="31" t="s">
        <v>2624</v>
      </c>
      <c r="H385" s="31">
        <v>423490</v>
      </c>
      <c r="I385" s="95" t="str">
        <f t="shared" si="11"/>
        <v>WHL423490</v>
      </c>
      <c r="J385" t="s">
        <v>1609</v>
      </c>
      <c r="AT385" s="5"/>
      <c r="AV385"/>
      <c r="AW385" s="53"/>
    </row>
    <row r="386" spans="7:49" x14ac:dyDescent="0.35">
      <c r="G386" s="31" t="s">
        <v>2624</v>
      </c>
      <c r="H386" s="31">
        <v>423510</v>
      </c>
      <c r="I386" s="95" t="str">
        <f t="shared" si="11"/>
        <v>WHL423510</v>
      </c>
      <c r="J386" t="s">
        <v>1611</v>
      </c>
      <c r="AT386" s="5"/>
      <c r="AV386"/>
      <c r="AW386" s="53"/>
    </row>
    <row r="387" spans="7:49" x14ac:dyDescent="0.35">
      <c r="G387" s="31" t="s">
        <v>2624</v>
      </c>
      <c r="H387" s="31">
        <v>423520</v>
      </c>
      <c r="I387" s="95" t="str">
        <f t="shared" si="11"/>
        <v>WHL423520</v>
      </c>
      <c r="J387" t="s">
        <v>1612</v>
      </c>
      <c r="AT387" s="5"/>
      <c r="AV387"/>
      <c r="AW387" s="53"/>
    </row>
    <row r="388" spans="7:49" x14ac:dyDescent="0.35">
      <c r="G388" s="31" t="s">
        <v>2624</v>
      </c>
      <c r="H388" s="31">
        <v>423610</v>
      </c>
      <c r="I388" s="95" t="str">
        <f t="shared" si="11"/>
        <v>WHL423610</v>
      </c>
      <c r="J388" t="s">
        <v>1614</v>
      </c>
      <c r="AT388" s="5"/>
      <c r="AV388"/>
      <c r="AW388" s="53"/>
    </row>
    <row r="389" spans="7:49" x14ac:dyDescent="0.35">
      <c r="G389" s="31" t="s">
        <v>2624</v>
      </c>
      <c r="H389" s="31">
        <v>423620</v>
      </c>
      <c r="I389" s="95" t="str">
        <f t="shared" si="11"/>
        <v>WHL423620</v>
      </c>
      <c r="J389" t="s">
        <v>1615</v>
      </c>
      <c r="AT389" s="5"/>
      <c r="AV389"/>
      <c r="AW389" s="53"/>
    </row>
    <row r="390" spans="7:49" x14ac:dyDescent="0.35">
      <c r="G390" s="31" t="s">
        <v>2624</v>
      </c>
      <c r="H390" s="31">
        <v>423690</v>
      </c>
      <c r="I390" s="95" t="str">
        <f t="shared" si="11"/>
        <v>WHL423690</v>
      </c>
      <c r="J390" t="s">
        <v>1616</v>
      </c>
      <c r="AT390" s="5"/>
      <c r="AV390"/>
      <c r="AW390" s="53"/>
    </row>
    <row r="391" spans="7:49" x14ac:dyDescent="0.35">
      <c r="G391" s="31" t="s">
        <v>2624</v>
      </c>
      <c r="H391" s="31">
        <v>423710</v>
      </c>
      <c r="I391" s="95" t="str">
        <f t="shared" si="11"/>
        <v>WHL423710</v>
      </c>
      <c r="J391" t="s">
        <v>1618</v>
      </c>
      <c r="AT391" s="5"/>
      <c r="AV391"/>
      <c r="AW391" s="53"/>
    </row>
    <row r="392" spans="7:49" x14ac:dyDescent="0.35">
      <c r="G392" s="31" t="s">
        <v>2624</v>
      </c>
      <c r="H392" s="31">
        <v>423720</v>
      </c>
      <c r="I392" s="95" t="str">
        <f t="shared" si="11"/>
        <v>WHL423720</v>
      </c>
      <c r="J392" t="s">
        <v>1619</v>
      </c>
      <c r="AT392" s="5"/>
      <c r="AV392"/>
      <c r="AW392" s="53"/>
    </row>
    <row r="393" spans="7:49" x14ac:dyDescent="0.35">
      <c r="G393" s="31" t="s">
        <v>2624</v>
      </c>
      <c r="H393" s="31">
        <v>423730</v>
      </c>
      <c r="I393" s="95" t="str">
        <f t="shared" si="11"/>
        <v>WHL423730</v>
      </c>
      <c r="J393" t="s">
        <v>1620</v>
      </c>
      <c r="AT393" s="5"/>
      <c r="AV393"/>
      <c r="AW393" s="53"/>
    </row>
    <row r="394" spans="7:49" x14ac:dyDescent="0.35">
      <c r="G394" s="31" t="s">
        <v>2624</v>
      </c>
      <c r="H394" s="31">
        <v>423740</v>
      </c>
      <c r="I394" s="95" t="str">
        <f t="shared" si="11"/>
        <v>WHL423740</v>
      </c>
      <c r="J394" t="s">
        <v>1621</v>
      </c>
      <c r="AT394" s="5"/>
      <c r="AV394"/>
      <c r="AW394" s="53"/>
    </row>
    <row r="395" spans="7:49" x14ac:dyDescent="0.35">
      <c r="G395" s="31" t="s">
        <v>2624</v>
      </c>
      <c r="H395" s="31">
        <v>423810</v>
      </c>
      <c r="I395" s="95" t="str">
        <f t="shared" si="11"/>
        <v>WHL423810</v>
      </c>
      <c r="J395" t="s">
        <v>1623</v>
      </c>
      <c r="AT395" s="5"/>
      <c r="AV395"/>
      <c r="AW395" s="53"/>
    </row>
    <row r="396" spans="7:49" x14ac:dyDescent="0.35">
      <c r="G396" s="31" t="s">
        <v>2624</v>
      </c>
      <c r="H396" s="31">
        <v>423820</v>
      </c>
      <c r="I396" s="95" t="str">
        <f t="shared" si="11"/>
        <v>WHL423820</v>
      </c>
      <c r="J396" t="s">
        <v>1624</v>
      </c>
      <c r="AT396" s="5"/>
      <c r="AV396"/>
      <c r="AW396" s="53"/>
    </row>
    <row r="397" spans="7:49" x14ac:dyDescent="0.35">
      <c r="G397" s="31" t="s">
        <v>2624</v>
      </c>
      <c r="H397" s="31">
        <v>423830</v>
      </c>
      <c r="I397" s="95" t="str">
        <f t="shared" si="11"/>
        <v>WHL423830</v>
      </c>
      <c r="J397" t="s">
        <v>1625</v>
      </c>
      <c r="AT397" s="5"/>
      <c r="AV397"/>
      <c r="AW397" s="53"/>
    </row>
    <row r="398" spans="7:49" x14ac:dyDescent="0.35">
      <c r="G398" s="31" t="s">
        <v>2624</v>
      </c>
      <c r="H398" s="31">
        <v>423840</v>
      </c>
      <c r="I398" s="95" t="str">
        <f t="shared" si="11"/>
        <v>WHL423840</v>
      </c>
      <c r="J398" t="s">
        <v>1627</v>
      </c>
      <c r="AT398" s="5"/>
      <c r="AV398"/>
      <c r="AW398" s="53"/>
    </row>
    <row r="399" spans="7:49" x14ac:dyDescent="0.35">
      <c r="G399" s="31" t="s">
        <v>2624</v>
      </c>
      <c r="H399" s="31">
        <v>423850</v>
      </c>
      <c r="I399" s="95" t="str">
        <f t="shared" si="11"/>
        <v>WHL423850</v>
      </c>
      <c r="J399" t="s">
        <v>1628</v>
      </c>
      <c r="AT399" s="5"/>
      <c r="AV399"/>
      <c r="AW399" s="53"/>
    </row>
    <row r="400" spans="7:49" x14ac:dyDescent="0.35">
      <c r="G400" s="31" t="s">
        <v>2624</v>
      </c>
      <c r="H400" s="31">
        <v>423860</v>
      </c>
      <c r="I400" s="95" t="str">
        <f t="shared" si="11"/>
        <v>WHL423860</v>
      </c>
      <c r="J400" t="s">
        <v>1629</v>
      </c>
      <c r="AT400" s="5"/>
      <c r="AV400"/>
      <c r="AW400" s="53"/>
    </row>
    <row r="401" spans="7:49" x14ac:dyDescent="0.35">
      <c r="G401" s="31" t="s">
        <v>2624</v>
      </c>
      <c r="H401" s="31">
        <v>423910</v>
      </c>
      <c r="I401" s="95" t="str">
        <f t="shared" si="11"/>
        <v>WHL423910</v>
      </c>
      <c r="J401" t="s">
        <v>1632</v>
      </c>
      <c r="AT401" s="5"/>
      <c r="AV401"/>
      <c r="AW401" s="53"/>
    </row>
    <row r="402" spans="7:49" x14ac:dyDescent="0.35">
      <c r="G402" s="31" t="s">
        <v>2624</v>
      </c>
      <c r="H402" s="31">
        <v>423920</v>
      </c>
      <c r="I402" s="95" t="str">
        <f t="shared" si="11"/>
        <v>WHL423920</v>
      </c>
      <c r="J402" t="s">
        <v>1633</v>
      </c>
      <c r="AT402" s="5"/>
      <c r="AV402"/>
      <c r="AW402" s="53"/>
    </row>
    <row r="403" spans="7:49" x14ac:dyDescent="0.35">
      <c r="G403" s="31" t="s">
        <v>2624</v>
      </c>
      <c r="H403" s="31">
        <v>423930</v>
      </c>
      <c r="I403" s="95" t="str">
        <f t="shared" si="11"/>
        <v>WHL423930</v>
      </c>
      <c r="J403" t="s">
        <v>1634</v>
      </c>
      <c r="AT403" s="5"/>
      <c r="AV403"/>
      <c r="AW403" s="53"/>
    </row>
    <row r="404" spans="7:49" x14ac:dyDescent="0.35">
      <c r="G404" s="31" t="s">
        <v>2624</v>
      </c>
      <c r="H404" s="31">
        <v>423940</v>
      </c>
      <c r="I404" s="95" t="str">
        <f t="shared" si="11"/>
        <v>WHL423940</v>
      </c>
      <c r="J404" t="s">
        <v>1635</v>
      </c>
      <c r="AT404" s="5"/>
      <c r="AV404"/>
      <c r="AW404" s="53"/>
    </row>
    <row r="405" spans="7:49" x14ac:dyDescent="0.35">
      <c r="G405" s="31" t="s">
        <v>2624</v>
      </c>
      <c r="H405" s="31">
        <v>423990</v>
      </c>
      <c r="I405" s="95" t="str">
        <f t="shared" si="11"/>
        <v>WHL423990</v>
      </c>
      <c r="J405" t="s">
        <v>1636</v>
      </c>
      <c r="AT405" s="5"/>
      <c r="AV405"/>
      <c r="AW405" s="53"/>
    </row>
    <row r="406" spans="7:49" x14ac:dyDescent="0.35">
      <c r="G406" s="31" t="s">
        <v>2624</v>
      </c>
      <c r="H406" s="31">
        <v>424110</v>
      </c>
      <c r="I406" s="95" t="str">
        <f t="shared" si="11"/>
        <v>WHL424110</v>
      </c>
      <c r="J406" t="s">
        <v>1639</v>
      </c>
      <c r="AT406" s="5"/>
      <c r="AV406"/>
      <c r="AW406" s="53"/>
    </row>
    <row r="407" spans="7:49" x14ac:dyDescent="0.35">
      <c r="G407" s="31" t="s">
        <v>2624</v>
      </c>
      <c r="H407" s="31">
        <v>424120</v>
      </c>
      <c r="I407" s="95" t="str">
        <f t="shared" si="11"/>
        <v>WHL424120</v>
      </c>
      <c r="J407" t="s">
        <v>1640</v>
      </c>
      <c r="AT407" s="5"/>
      <c r="AV407"/>
      <c r="AW407" s="53"/>
    </row>
    <row r="408" spans="7:49" x14ac:dyDescent="0.35">
      <c r="G408" s="31" t="s">
        <v>2624</v>
      </c>
      <c r="H408" s="31">
        <v>424130</v>
      </c>
      <c r="I408" s="95" t="str">
        <f t="shared" ref="I408:I471" si="12">CONCATENATE(G408,H408)</f>
        <v>WHL424130</v>
      </c>
      <c r="J408" t="s">
        <v>1641</v>
      </c>
      <c r="AT408" s="5"/>
      <c r="AV408"/>
      <c r="AW408" s="53"/>
    </row>
    <row r="409" spans="7:49" x14ac:dyDescent="0.35">
      <c r="G409" s="31" t="s">
        <v>2624</v>
      </c>
      <c r="H409" s="31">
        <v>424210</v>
      </c>
      <c r="I409" s="95" t="str">
        <f t="shared" si="12"/>
        <v>WHL424210</v>
      </c>
      <c r="J409" t="s">
        <v>1642</v>
      </c>
      <c r="AT409" s="5"/>
      <c r="AV409"/>
      <c r="AW409" s="53"/>
    </row>
    <row r="410" spans="7:49" x14ac:dyDescent="0.35">
      <c r="G410" s="31" t="s">
        <v>2624</v>
      </c>
      <c r="H410" s="31">
        <v>424310</v>
      </c>
      <c r="I410" s="95" t="str">
        <f t="shared" si="12"/>
        <v>WHL424310</v>
      </c>
      <c r="J410" t="s">
        <v>1644</v>
      </c>
      <c r="AT410" s="5"/>
      <c r="AV410"/>
      <c r="AW410" s="53"/>
    </row>
    <row r="411" spans="7:49" x14ac:dyDescent="0.35">
      <c r="G411" s="31" t="s">
        <v>2624</v>
      </c>
      <c r="H411" s="31">
        <v>424320</v>
      </c>
      <c r="I411" s="95" t="str">
        <f t="shared" si="12"/>
        <v>WHL424320</v>
      </c>
      <c r="J411" t="s">
        <v>1645</v>
      </c>
      <c r="AT411" s="5"/>
      <c r="AV411"/>
      <c r="AW411" s="53"/>
    </row>
    <row r="412" spans="7:49" x14ac:dyDescent="0.35">
      <c r="G412" s="31" t="s">
        <v>2624</v>
      </c>
      <c r="H412" s="31">
        <v>424330</v>
      </c>
      <c r="I412" s="95" t="str">
        <f t="shared" si="12"/>
        <v>WHL424330</v>
      </c>
      <c r="J412" t="s">
        <v>1646</v>
      </c>
      <c r="AT412" s="5"/>
      <c r="AV412"/>
      <c r="AW412" s="53"/>
    </row>
    <row r="413" spans="7:49" x14ac:dyDescent="0.35">
      <c r="G413" s="31" t="s">
        <v>2624</v>
      </c>
      <c r="H413" s="31">
        <v>424340</v>
      </c>
      <c r="I413" s="95" t="str">
        <f t="shared" si="12"/>
        <v>WHL424340</v>
      </c>
      <c r="J413" t="s">
        <v>1647</v>
      </c>
      <c r="AT413" s="5"/>
      <c r="AV413"/>
      <c r="AW413" s="53"/>
    </row>
    <row r="414" spans="7:49" x14ac:dyDescent="0.35">
      <c r="G414" s="31" t="s">
        <v>2624</v>
      </c>
      <c r="H414" s="31">
        <v>424410</v>
      </c>
      <c r="I414" s="95" t="str">
        <f t="shared" si="12"/>
        <v>WHL424410</v>
      </c>
      <c r="J414" t="s">
        <v>1649</v>
      </c>
      <c r="AT414" s="5"/>
      <c r="AV414"/>
      <c r="AW414" s="53"/>
    </row>
    <row r="415" spans="7:49" x14ac:dyDescent="0.35">
      <c r="G415" s="31" t="s">
        <v>2624</v>
      </c>
      <c r="H415" s="31">
        <v>424420</v>
      </c>
      <c r="I415" s="95" t="str">
        <f t="shared" si="12"/>
        <v>WHL424420</v>
      </c>
      <c r="J415" t="s">
        <v>1650</v>
      </c>
      <c r="AT415" s="5"/>
      <c r="AV415"/>
      <c r="AW415" s="53"/>
    </row>
    <row r="416" spans="7:49" x14ac:dyDescent="0.35">
      <c r="G416" s="31" t="s">
        <v>2624</v>
      </c>
      <c r="H416" s="31">
        <v>424430</v>
      </c>
      <c r="I416" s="95" t="str">
        <f t="shared" si="12"/>
        <v>WHL424430</v>
      </c>
      <c r="J416" t="s">
        <v>1651</v>
      </c>
      <c r="AT416" s="5"/>
      <c r="AV416"/>
      <c r="AW416" s="53"/>
    </row>
    <row r="417" spans="7:49" x14ac:dyDescent="0.35">
      <c r="G417" s="31" t="s">
        <v>2624</v>
      </c>
      <c r="H417" s="31">
        <v>424440</v>
      </c>
      <c r="I417" s="95" t="str">
        <f t="shared" si="12"/>
        <v>WHL424440</v>
      </c>
      <c r="J417" t="s">
        <v>1652</v>
      </c>
      <c r="AT417" s="5"/>
      <c r="AV417"/>
      <c r="AW417" s="53"/>
    </row>
    <row r="418" spans="7:49" x14ac:dyDescent="0.35">
      <c r="G418" s="31" t="s">
        <v>2624</v>
      </c>
      <c r="H418" s="31">
        <v>424450</v>
      </c>
      <c r="I418" s="95" t="str">
        <f t="shared" si="12"/>
        <v>WHL424450</v>
      </c>
      <c r="J418" t="s">
        <v>1653</v>
      </c>
      <c r="AT418" s="5"/>
      <c r="AV418"/>
      <c r="AW418" s="53"/>
    </row>
    <row r="419" spans="7:49" x14ac:dyDescent="0.35">
      <c r="G419" s="31" t="s">
        <v>2624</v>
      </c>
      <c r="H419" s="31">
        <v>424460</v>
      </c>
      <c r="I419" s="95" t="str">
        <f t="shared" si="12"/>
        <v>WHL424460</v>
      </c>
      <c r="J419" t="s">
        <v>1654</v>
      </c>
      <c r="AT419" s="5"/>
      <c r="AV419"/>
      <c r="AW419" s="53"/>
    </row>
    <row r="420" spans="7:49" x14ac:dyDescent="0.35">
      <c r="G420" s="31" t="s">
        <v>2624</v>
      </c>
      <c r="H420" s="31">
        <v>424470</v>
      </c>
      <c r="I420" s="95" t="str">
        <f t="shared" si="12"/>
        <v>WHL424470</v>
      </c>
      <c r="J420" t="s">
        <v>1655</v>
      </c>
      <c r="AT420" s="5"/>
      <c r="AV420"/>
      <c r="AW420" s="53"/>
    </row>
    <row r="421" spans="7:49" x14ac:dyDescent="0.35">
      <c r="G421" s="31" t="s">
        <v>2624</v>
      </c>
      <c r="H421" s="31">
        <v>424480</v>
      </c>
      <c r="I421" s="95" t="str">
        <f t="shared" si="12"/>
        <v>WHL424480</v>
      </c>
      <c r="J421" t="s">
        <v>1656</v>
      </c>
      <c r="AT421" s="5"/>
      <c r="AV421"/>
      <c r="AW421" s="53"/>
    </row>
    <row r="422" spans="7:49" x14ac:dyDescent="0.35">
      <c r="G422" s="31" t="s">
        <v>2624</v>
      </c>
      <c r="H422" s="31">
        <v>424490</v>
      </c>
      <c r="I422" s="95" t="str">
        <f t="shared" si="12"/>
        <v>WHL424490</v>
      </c>
      <c r="J422" t="s">
        <v>1657</v>
      </c>
      <c r="AT422" s="5"/>
      <c r="AV422"/>
      <c r="AW422" s="53"/>
    </row>
    <row r="423" spans="7:49" x14ac:dyDescent="0.35">
      <c r="G423" s="31" t="s">
        <v>2624</v>
      </c>
      <c r="H423" s="31">
        <v>424510</v>
      </c>
      <c r="I423" s="95" t="str">
        <f t="shared" si="12"/>
        <v>WHL424510</v>
      </c>
      <c r="J423" t="s">
        <v>1659</v>
      </c>
      <c r="AT423" s="5"/>
      <c r="AV423"/>
      <c r="AW423" s="53"/>
    </row>
    <row r="424" spans="7:49" x14ac:dyDescent="0.35">
      <c r="G424" s="31" t="s">
        <v>2624</v>
      </c>
      <c r="H424" s="31">
        <v>424520</v>
      </c>
      <c r="I424" s="95" t="str">
        <f t="shared" si="12"/>
        <v>WHL424520</v>
      </c>
      <c r="J424" t="s">
        <v>1660</v>
      </c>
      <c r="AT424" s="5"/>
      <c r="AV424"/>
      <c r="AW424" s="53"/>
    </row>
    <row r="425" spans="7:49" x14ac:dyDescent="0.35">
      <c r="G425" s="31" t="s">
        <v>2624</v>
      </c>
      <c r="H425" s="31">
        <v>424590</v>
      </c>
      <c r="I425" s="95" t="str">
        <f t="shared" si="12"/>
        <v>WHL424590</v>
      </c>
      <c r="J425" t="s">
        <v>1661</v>
      </c>
      <c r="AT425" s="5"/>
      <c r="AV425"/>
      <c r="AW425" s="53"/>
    </row>
    <row r="426" spans="7:49" x14ac:dyDescent="0.35">
      <c r="G426" s="31" t="s">
        <v>2624</v>
      </c>
      <c r="H426" s="31">
        <v>424610</v>
      </c>
      <c r="I426" s="95" t="str">
        <f t="shared" si="12"/>
        <v>WHL424610</v>
      </c>
      <c r="J426" t="s">
        <v>1663</v>
      </c>
      <c r="AT426" s="5"/>
      <c r="AV426"/>
      <c r="AW426" s="53"/>
    </row>
    <row r="427" spans="7:49" x14ac:dyDescent="0.35">
      <c r="G427" s="31" t="s">
        <v>2624</v>
      </c>
      <c r="H427" s="31">
        <v>424690</v>
      </c>
      <c r="I427" s="95" t="str">
        <f t="shared" si="12"/>
        <v>WHL424690</v>
      </c>
      <c r="J427" t="s">
        <v>1664</v>
      </c>
      <c r="AT427" s="5"/>
      <c r="AV427"/>
      <c r="AW427" s="53"/>
    </row>
    <row r="428" spans="7:49" x14ac:dyDescent="0.35">
      <c r="G428" s="31" t="s">
        <v>2624</v>
      </c>
      <c r="H428" s="31">
        <v>424710</v>
      </c>
      <c r="I428" s="95" t="str">
        <f t="shared" si="12"/>
        <v>WHL424710</v>
      </c>
      <c r="J428" t="s">
        <v>1666</v>
      </c>
      <c r="AT428" s="5"/>
      <c r="AV428"/>
      <c r="AW428" s="53"/>
    </row>
    <row r="429" spans="7:49" x14ac:dyDescent="0.35">
      <c r="G429" s="31" t="s">
        <v>2624</v>
      </c>
      <c r="H429" s="31">
        <v>424720</v>
      </c>
      <c r="I429" s="95" t="str">
        <f t="shared" si="12"/>
        <v>WHL424720</v>
      </c>
      <c r="J429" t="s">
        <v>1667</v>
      </c>
      <c r="AT429" s="5"/>
      <c r="AV429"/>
      <c r="AW429" s="53"/>
    </row>
    <row r="430" spans="7:49" x14ac:dyDescent="0.35">
      <c r="G430" s="31" t="s">
        <v>2624</v>
      </c>
      <c r="H430" s="31">
        <v>424810</v>
      </c>
      <c r="I430" s="95" t="str">
        <f t="shared" si="12"/>
        <v>WHL424810</v>
      </c>
      <c r="J430" t="s">
        <v>1669</v>
      </c>
      <c r="AT430" s="5"/>
      <c r="AV430"/>
      <c r="AW430" s="53"/>
    </row>
    <row r="431" spans="7:49" x14ac:dyDescent="0.35">
      <c r="G431" s="31" t="s">
        <v>2624</v>
      </c>
      <c r="H431" s="31">
        <v>424820</v>
      </c>
      <c r="I431" s="95" t="str">
        <f t="shared" si="12"/>
        <v>WHL424820</v>
      </c>
      <c r="J431" t="s">
        <v>1670</v>
      </c>
      <c r="AT431" s="5"/>
      <c r="AV431"/>
      <c r="AW431" s="53"/>
    </row>
    <row r="432" spans="7:49" x14ac:dyDescent="0.35">
      <c r="G432" s="31" t="s">
        <v>2624</v>
      </c>
      <c r="H432" s="31">
        <v>424910</v>
      </c>
      <c r="I432" s="95" t="str">
        <f t="shared" si="12"/>
        <v>WHL424910</v>
      </c>
      <c r="J432" t="s">
        <v>1672</v>
      </c>
      <c r="AT432" s="5"/>
      <c r="AV432"/>
      <c r="AW432" s="53"/>
    </row>
    <row r="433" spans="7:49" x14ac:dyDescent="0.35">
      <c r="G433" s="31" t="s">
        <v>2624</v>
      </c>
      <c r="H433" s="31">
        <v>424920</v>
      </c>
      <c r="I433" s="95" t="str">
        <f t="shared" si="12"/>
        <v>WHL424920</v>
      </c>
      <c r="J433" t="s">
        <v>1673</v>
      </c>
      <c r="AT433" s="5"/>
      <c r="AV433"/>
      <c r="AW433" s="53"/>
    </row>
    <row r="434" spans="7:49" x14ac:dyDescent="0.35">
      <c r="G434" s="31" t="s">
        <v>2624</v>
      </c>
      <c r="H434" s="31">
        <v>424930</v>
      </c>
      <c r="I434" s="95" t="str">
        <f t="shared" si="12"/>
        <v>WHL424930</v>
      </c>
      <c r="J434" t="s">
        <v>1674</v>
      </c>
      <c r="AT434" s="5"/>
      <c r="AV434"/>
      <c r="AW434" s="53"/>
    </row>
    <row r="435" spans="7:49" x14ac:dyDescent="0.35">
      <c r="G435" s="31" t="s">
        <v>2624</v>
      </c>
      <c r="H435" s="31">
        <v>424940</v>
      </c>
      <c r="I435" s="95" t="str">
        <f t="shared" si="12"/>
        <v>WHL424940</v>
      </c>
      <c r="J435" t="s">
        <v>1675</v>
      </c>
      <c r="AT435" s="5"/>
      <c r="AV435"/>
      <c r="AW435" s="53"/>
    </row>
    <row r="436" spans="7:49" x14ac:dyDescent="0.35">
      <c r="G436" s="31" t="s">
        <v>2624</v>
      </c>
      <c r="H436" s="31">
        <v>424950</v>
      </c>
      <c r="I436" s="95" t="str">
        <f t="shared" si="12"/>
        <v>WHL424950</v>
      </c>
      <c r="J436" t="s">
        <v>1676</v>
      </c>
      <c r="AT436" s="5"/>
      <c r="AV436"/>
      <c r="AW436" s="53"/>
    </row>
    <row r="437" spans="7:49" x14ac:dyDescent="0.35">
      <c r="G437" s="31" t="s">
        <v>2624</v>
      </c>
      <c r="H437" s="31">
        <v>424990</v>
      </c>
      <c r="I437" s="95" t="str">
        <f t="shared" si="12"/>
        <v>WHL424990</v>
      </c>
      <c r="J437" t="s">
        <v>1677</v>
      </c>
      <c r="AT437" s="5"/>
      <c r="AV437"/>
      <c r="AW437" s="53"/>
    </row>
    <row r="438" spans="7:49" x14ac:dyDescent="0.35">
      <c r="G438" s="31" t="s">
        <v>2624</v>
      </c>
      <c r="H438" s="31">
        <v>425110</v>
      </c>
      <c r="I438" s="95" t="str">
        <f t="shared" si="12"/>
        <v>WHL425110</v>
      </c>
      <c r="J438" t="s">
        <v>1679</v>
      </c>
      <c r="AT438" s="5"/>
      <c r="AV438"/>
      <c r="AW438" s="53"/>
    </row>
    <row r="439" spans="7:49" x14ac:dyDescent="0.35">
      <c r="G439" s="31" t="s">
        <v>2624</v>
      </c>
      <c r="H439" s="31">
        <v>425120</v>
      </c>
      <c r="I439" s="95" t="str">
        <f t="shared" si="12"/>
        <v>WHL425120</v>
      </c>
      <c r="J439" t="s">
        <v>1680</v>
      </c>
      <c r="AT439" s="5"/>
      <c r="AV439"/>
      <c r="AW439" s="53"/>
    </row>
    <row r="440" spans="7:49" x14ac:dyDescent="0.35">
      <c r="G440" s="31" t="s">
        <v>2626</v>
      </c>
      <c r="H440" s="31">
        <v>511</v>
      </c>
      <c r="I440" s="95" t="str">
        <f t="shared" si="12"/>
        <v>INF511</v>
      </c>
      <c r="J440" t="s">
        <v>2845</v>
      </c>
      <c r="AT440" s="5"/>
      <c r="AV440"/>
      <c r="AW440" s="53"/>
    </row>
    <row r="441" spans="7:49" x14ac:dyDescent="0.35">
      <c r="G441" s="31" t="s">
        <v>2626</v>
      </c>
      <c r="H441" s="31">
        <v>512</v>
      </c>
      <c r="I441" s="95" t="str">
        <f t="shared" si="12"/>
        <v>INF512</v>
      </c>
      <c r="J441" t="s">
        <v>2846</v>
      </c>
      <c r="AT441" s="5"/>
      <c r="AV441"/>
      <c r="AW441" s="53"/>
    </row>
    <row r="442" spans="7:49" x14ac:dyDescent="0.35">
      <c r="G442" s="31" t="s">
        <v>2626</v>
      </c>
      <c r="H442" s="31">
        <v>515</v>
      </c>
      <c r="I442" s="95" t="str">
        <f t="shared" si="12"/>
        <v>INF515</v>
      </c>
      <c r="J442" t="s">
        <v>2847</v>
      </c>
      <c r="AT442" s="5"/>
      <c r="AV442"/>
      <c r="AW442" s="53"/>
    </row>
    <row r="443" spans="7:49" x14ac:dyDescent="0.35">
      <c r="G443" s="31" t="s">
        <v>2626</v>
      </c>
      <c r="H443" s="31">
        <v>517</v>
      </c>
      <c r="I443" s="95" t="str">
        <f t="shared" si="12"/>
        <v>INF517</v>
      </c>
      <c r="J443" t="s">
        <v>2848</v>
      </c>
      <c r="AT443" s="5"/>
      <c r="AV443"/>
      <c r="AW443" s="53"/>
    </row>
    <row r="444" spans="7:49" x14ac:dyDescent="0.35">
      <c r="G444" s="31" t="s">
        <v>2626</v>
      </c>
      <c r="H444" s="31">
        <v>518</v>
      </c>
      <c r="I444" s="95" t="str">
        <f t="shared" si="12"/>
        <v>INF518</v>
      </c>
      <c r="J444" t="s">
        <v>1981</v>
      </c>
      <c r="AT444" s="5"/>
      <c r="AV444"/>
      <c r="AW444" s="53"/>
    </row>
    <row r="445" spans="7:49" x14ac:dyDescent="0.35">
      <c r="G445" s="31" t="s">
        <v>2626</v>
      </c>
      <c r="H445" s="31">
        <v>519</v>
      </c>
      <c r="I445" s="95" t="str">
        <f t="shared" si="12"/>
        <v>INF519</v>
      </c>
      <c r="J445" t="s">
        <v>2849</v>
      </c>
      <c r="AT445" s="5"/>
      <c r="AV445"/>
      <c r="AW445" s="53"/>
    </row>
    <row r="446" spans="7:49" x14ac:dyDescent="0.35">
      <c r="G446" s="31" t="s">
        <v>2626</v>
      </c>
      <c r="H446" s="31">
        <v>5111</v>
      </c>
      <c r="I446" s="95" t="str">
        <f t="shared" si="12"/>
        <v>INF5111</v>
      </c>
      <c r="J446" t="s">
        <v>2850</v>
      </c>
      <c r="AT446" s="5"/>
      <c r="AV446"/>
      <c r="AW446" s="53"/>
    </row>
    <row r="447" spans="7:49" x14ac:dyDescent="0.35">
      <c r="G447" s="31" t="s">
        <v>2626</v>
      </c>
      <c r="H447" s="31">
        <v>5112</v>
      </c>
      <c r="I447" s="95" t="str">
        <f t="shared" si="12"/>
        <v>INF5112</v>
      </c>
      <c r="J447" t="s">
        <v>1934</v>
      </c>
      <c r="AT447" s="5"/>
      <c r="AV447"/>
      <c r="AW447" s="53"/>
    </row>
    <row r="448" spans="7:49" x14ac:dyDescent="0.35">
      <c r="G448" s="31" t="s">
        <v>2626</v>
      </c>
      <c r="H448" s="31">
        <v>5121</v>
      </c>
      <c r="I448" s="95" t="str">
        <f t="shared" si="12"/>
        <v>INF5121</v>
      </c>
      <c r="J448" t="s">
        <v>2851</v>
      </c>
      <c r="AT448" s="5"/>
      <c r="AV448"/>
      <c r="AW448" s="53"/>
    </row>
    <row r="449" spans="7:49" x14ac:dyDescent="0.35">
      <c r="G449" s="31" t="s">
        <v>2626</v>
      </c>
      <c r="H449" s="31">
        <v>5122</v>
      </c>
      <c r="I449" s="95" t="str">
        <f t="shared" si="12"/>
        <v>INF5122</v>
      </c>
      <c r="J449" t="s">
        <v>2852</v>
      </c>
      <c r="AT449" s="5"/>
      <c r="AV449"/>
      <c r="AW449" s="53"/>
    </row>
    <row r="450" spans="7:49" x14ac:dyDescent="0.35">
      <c r="G450" s="31" t="s">
        <v>2626</v>
      </c>
      <c r="H450" s="31">
        <v>5151</v>
      </c>
      <c r="I450" s="95" t="str">
        <f t="shared" si="12"/>
        <v>INF5151</v>
      </c>
      <c r="J450" t="s">
        <v>2853</v>
      </c>
      <c r="AT450" s="5"/>
      <c r="AV450"/>
      <c r="AW450" s="53"/>
    </row>
    <row r="451" spans="7:49" x14ac:dyDescent="0.35">
      <c r="G451" s="31" t="s">
        <v>2626</v>
      </c>
      <c r="H451" s="31">
        <v>5152</v>
      </c>
      <c r="I451" s="95" t="str">
        <f t="shared" si="12"/>
        <v>INF5152</v>
      </c>
      <c r="J451" t="s">
        <v>1965</v>
      </c>
      <c r="AT451" s="5"/>
      <c r="AV451"/>
      <c r="AW451" s="53"/>
    </row>
    <row r="452" spans="7:49" x14ac:dyDescent="0.35">
      <c r="G452" s="31" t="s">
        <v>2626</v>
      </c>
      <c r="H452" s="31">
        <v>5173</v>
      </c>
      <c r="I452" s="95" t="str">
        <f t="shared" si="12"/>
        <v>INF5173</v>
      </c>
      <c r="J452" t="s">
        <v>2854</v>
      </c>
      <c r="AT452" s="5"/>
      <c r="AV452"/>
      <c r="AW452" s="53"/>
    </row>
    <row r="453" spans="7:49" x14ac:dyDescent="0.35">
      <c r="G453" s="31" t="s">
        <v>2626</v>
      </c>
      <c r="H453" s="31">
        <v>5174</v>
      </c>
      <c r="I453" s="95" t="str">
        <f t="shared" si="12"/>
        <v>INF5174</v>
      </c>
      <c r="J453" t="s">
        <v>1973</v>
      </c>
      <c r="AT453" s="5"/>
      <c r="AV453"/>
      <c r="AW453" s="53"/>
    </row>
    <row r="454" spans="7:49" x14ac:dyDescent="0.35">
      <c r="G454" s="31" t="s">
        <v>2626</v>
      </c>
      <c r="H454" s="31">
        <v>5179</v>
      </c>
      <c r="I454" s="95" t="str">
        <f t="shared" si="12"/>
        <v>INF5179</v>
      </c>
      <c r="J454" t="s">
        <v>2855</v>
      </c>
      <c r="AT454" s="5"/>
      <c r="AV454"/>
      <c r="AW454" s="53"/>
    </row>
    <row r="455" spans="7:49" x14ac:dyDescent="0.35">
      <c r="G455" s="31" t="s">
        <v>2626</v>
      </c>
      <c r="H455" s="31">
        <v>5182</v>
      </c>
      <c r="I455" s="95" t="str">
        <f t="shared" si="12"/>
        <v>INF5182</v>
      </c>
      <c r="J455" t="s">
        <v>1981</v>
      </c>
      <c r="AT455" s="5"/>
      <c r="AV455"/>
      <c r="AW455" s="53"/>
    </row>
    <row r="456" spans="7:49" x14ac:dyDescent="0.35">
      <c r="G456" s="31" t="s">
        <v>2626</v>
      </c>
      <c r="H456" s="31">
        <v>5191</v>
      </c>
      <c r="I456" s="95" t="str">
        <f t="shared" si="12"/>
        <v>INF5191</v>
      </c>
      <c r="J456" t="s">
        <v>2849</v>
      </c>
      <c r="AT456" s="5"/>
      <c r="AV456"/>
      <c r="AW456" s="53"/>
    </row>
    <row r="457" spans="7:49" x14ac:dyDescent="0.35">
      <c r="G457" s="31" t="s">
        <v>2626</v>
      </c>
      <c r="H457" s="31">
        <v>51111</v>
      </c>
      <c r="I457" s="95" t="str">
        <f t="shared" si="12"/>
        <v>INF51111</v>
      </c>
      <c r="J457" t="s">
        <v>2856</v>
      </c>
      <c r="AT457" s="5"/>
      <c r="AV457"/>
      <c r="AW457" s="53"/>
    </row>
    <row r="458" spans="7:49" x14ac:dyDescent="0.35">
      <c r="G458" s="31" t="s">
        <v>2626</v>
      </c>
      <c r="H458" s="31">
        <v>51112</v>
      </c>
      <c r="I458" s="95" t="str">
        <f t="shared" si="12"/>
        <v>INF51112</v>
      </c>
      <c r="J458" t="s">
        <v>2857</v>
      </c>
      <c r="AT458" s="5"/>
      <c r="AV458"/>
      <c r="AW458" s="53"/>
    </row>
    <row r="459" spans="7:49" x14ac:dyDescent="0.35">
      <c r="G459" s="31" t="s">
        <v>2626</v>
      </c>
      <c r="H459" s="31">
        <v>51113</v>
      </c>
      <c r="I459" s="95" t="str">
        <f t="shared" si="12"/>
        <v>INF51113</v>
      </c>
      <c r="J459" t="s">
        <v>2858</v>
      </c>
      <c r="AT459" s="5"/>
      <c r="AV459"/>
      <c r="AW459" s="53"/>
    </row>
    <row r="460" spans="7:49" x14ac:dyDescent="0.35">
      <c r="G460" s="31" t="s">
        <v>2626</v>
      </c>
      <c r="H460" s="31">
        <v>51114</v>
      </c>
      <c r="I460" s="95" t="str">
        <f t="shared" si="12"/>
        <v>INF51114</v>
      </c>
      <c r="J460" t="s">
        <v>2859</v>
      </c>
      <c r="AT460" s="5"/>
      <c r="AV460"/>
      <c r="AW460" s="53"/>
    </row>
    <row r="461" spans="7:49" x14ac:dyDescent="0.35">
      <c r="G461" s="31" t="s">
        <v>2626</v>
      </c>
      <c r="H461" s="31">
        <v>51119</v>
      </c>
      <c r="I461" s="95" t="str">
        <f t="shared" si="12"/>
        <v>INF51119</v>
      </c>
      <c r="J461" t="s">
        <v>2860</v>
      </c>
      <c r="AT461" s="5"/>
      <c r="AV461"/>
      <c r="AW461" s="53"/>
    </row>
    <row r="462" spans="7:49" x14ac:dyDescent="0.35">
      <c r="G462" s="31" t="s">
        <v>2626</v>
      </c>
      <c r="H462" s="31">
        <v>51121</v>
      </c>
      <c r="I462" s="95" t="str">
        <f t="shared" si="12"/>
        <v>INF51121</v>
      </c>
      <c r="J462" t="s">
        <v>1934</v>
      </c>
      <c r="AT462" s="5"/>
      <c r="AV462"/>
      <c r="AW462" s="53"/>
    </row>
    <row r="463" spans="7:49" x14ac:dyDescent="0.35">
      <c r="G463" s="31" t="s">
        <v>2626</v>
      </c>
      <c r="H463" s="31">
        <v>51211</v>
      </c>
      <c r="I463" s="95" t="str">
        <f t="shared" si="12"/>
        <v>INF51211</v>
      </c>
      <c r="J463" t="s">
        <v>2861</v>
      </c>
      <c r="AT463" s="5"/>
      <c r="AV463"/>
      <c r="AW463" s="53"/>
    </row>
    <row r="464" spans="7:49" x14ac:dyDescent="0.35">
      <c r="G464" s="31" t="s">
        <v>2626</v>
      </c>
      <c r="H464" s="31">
        <v>51212</v>
      </c>
      <c r="I464" s="95" t="str">
        <f t="shared" si="12"/>
        <v>INF51212</v>
      </c>
      <c r="J464" t="s">
        <v>1940</v>
      </c>
      <c r="AT464" s="5"/>
      <c r="AV464"/>
      <c r="AW464" s="53"/>
    </row>
    <row r="465" spans="7:49" x14ac:dyDescent="0.35">
      <c r="G465" s="31" t="s">
        <v>2626</v>
      </c>
      <c r="H465" s="31">
        <v>51213</v>
      </c>
      <c r="I465" s="95" t="str">
        <f t="shared" si="12"/>
        <v>INF51213</v>
      </c>
      <c r="J465" t="s">
        <v>2862</v>
      </c>
      <c r="AT465" s="5"/>
      <c r="AV465"/>
      <c r="AW465" s="53"/>
    </row>
    <row r="466" spans="7:49" x14ac:dyDescent="0.35">
      <c r="G466" s="31" t="s">
        <v>2626</v>
      </c>
      <c r="H466" s="31">
        <v>51219</v>
      </c>
      <c r="I466" s="95" t="str">
        <f t="shared" si="12"/>
        <v>INF51219</v>
      </c>
      <c r="J466" t="s">
        <v>2863</v>
      </c>
      <c r="AT466" s="5"/>
      <c r="AV466"/>
      <c r="AW466" s="53"/>
    </row>
    <row r="467" spans="7:49" x14ac:dyDescent="0.35">
      <c r="G467" s="31" t="s">
        <v>2626</v>
      </c>
      <c r="H467" s="31">
        <v>51223</v>
      </c>
      <c r="I467" s="95" t="str">
        <f t="shared" si="12"/>
        <v>INF51223</v>
      </c>
      <c r="J467" t="s">
        <v>1949</v>
      </c>
      <c r="AT467" s="5"/>
      <c r="AV467"/>
      <c r="AW467" s="53"/>
    </row>
    <row r="468" spans="7:49" x14ac:dyDescent="0.35">
      <c r="G468" s="31" t="s">
        <v>2626</v>
      </c>
      <c r="H468" s="31">
        <v>51224</v>
      </c>
      <c r="I468" s="95" t="str">
        <f t="shared" si="12"/>
        <v>INF51224</v>
      </c>
      <c r="J468" t="s">
        <v>1951</v>
      </c>
      <c r="AT468" s="5"/>
      <c r="AV468"/>
      <c r="AW468" s="53"/>
    </row>
    <row r="469" spans="7:49" x14ac:dyDescent="0.35">
      <c r="G469" s="31" t="s">
        <v>2626</v>
      </c>
      <c r="H469" s="31">
        <v>51225</v>
      </c>
      <c r="I469" s="95" t="str">
        <f t="shared" si="12"/>
        <v>INF51225</v>
      </c>
      <c r="J469" t="s">
        <v>1953</v>
      </c>
      <c r="AT469" s="5"/>
      <c r="AV469"/>
      <c r="AW469" s="53"/>
    </row>
    <row r="470" spans="7:49" x14ac:dyDescent="0.35">
      <c r="G470" s="31" t="s">
        <v>2626</v>
      </c>
      <c r="H470" s="31">
        <v>51229</v>
      </c>
      <c r="I470" s="95" t="str">
        <f t="shared" si="12"/>
        <v>INF51229</v>
      </c>
      <c r="J470" t="s">
        <v>1955</v>
      </c>
      <c r="AT470" s="5"/>
      <c r="AV470"/>
      <c r="AW470" s="53"/>
    </row>
    <row r="471" spans="7:49" x14ac:dyDescent="0.35">
      <c r="G471" s="31" t="s">
        <v>2626</v>
      </c>
      <c r="H471" s="31">
        <v>51511</v>
      </c>
      <c r="I471" s="95" t="str">
        <f t="shared" si="12"/>
        <v>INF51511</v>
      </c>
      <c r="J471" t="s">
        <v>2864</v>
      </c>
      <c r="AT471" s="5"/>
      <c r="AV471"/>
      <c r="AW471" s="53"/>
    </row>
    <row r="472" spans="7:49" x14ac:dyDescent="0.35">
      <c r="G472" s="31" t="s">
        <v>2626</v>
      </c>
      <c r="H472" s="31">
        <v>51512</v>
      </c>
      <c r="I472" s="95" t="str">
        <f t="shared" ref="I472:I535" si="13">CONCATENATE(G472,H472)</f>
        <v>INF51512</v>
      </c>
      <c r="J472" t="s">
        <v>1962</v>
      </c>
      <c r="AT472" s="5"/>
      <c r="AV472"/>
      <c r="AW472" s="53"/>
    </row>
    <row r="473" spans="7:49" x14ac:dyDescent="0.35">
      <c r="G473" s="31" t="s">
        <v>2626</v>
      </c>
      <c r="H473" s="31">
        <v>51521</v>
      </c>
      <c r="I473" s="95" t="str">
        <f t="shared" si="13"/>
        <v>INF51521</v>
      </c>
      <c r="J473" t="s">
        <v>1965</v>
      </c>
      <c r="AT473" s="5"/>
      <c r="AV473"/>
      <c r="AW473" s="53"/>
    </row>
    <row r="474" spans="7:49" x14ac:dyDescent="0.35">
      <c r="G474" s="31" t="s">
        <v>2626</v>
      </c>
      <c r="H474" s="31">
        <v>51731</v>
      </c>
      <c r="I474" s="95" t="str">
        <f t="shared" si="13"/>
        <v>INF51731</v>
      </c>
      <c r="J474" t="s">
        <v>2854</v>
      </c>
      <c r="AT474" s="5"/>
      <c r="AV474"/>
      <c r="AW474" s="53"/>
    </row>
    <row r="475" spans="7:49" x14ac:dyDescent="0.35">
      <c r="G475" s="31" t="s">
        <v>2626</v>
      </c>
      <c r="H475" s="31">
        <v>51741</v>
      </c>
      <c r="I475" s="95" t="str">
        <f t="shared" si="13"/>
        <v>INF51741</v>
      </c>
      <c r="J475" t="s">
        <v>1973</v>
      </c>
      <c r="AT475" s="5"/>
      <c r="AV475"/>
      <c r="AW475" s="53"/>
    </row>
    <row r="476" spans="7:49" x14ac:dyDescent="0.35">
      <c r="G476" s="31" t="s">
        <v>2626</v>
      </c>
      <c r="H476" s="31">
        <v>51791</v>
      </c>
      <c r="I476" s="95" t="str">
        <f t="shared" si="13"/>
        <v>INF51791</v>
      </c>
      <c r="J476" t="s">
        <v>2855</v>
      </c>
      <c r="AT476" s="5"/>
      <c r="AV476"/>
      <c r="AW476" s="53"/>
    </row>
    <row r="477" spans="7:49" x14ac:dyDescent="0.35">
      <c r="G477" s="31" t="s">
        <v>2626</v>
      </c>
      <c r="H477" s="31">
        <v>51821</v>
      </c>
      <c r="I477" s="95" t="str">
        <f t="shared" si="13"/>
        <v>INF51821</v>
      </c>
      <c r="J477" t="s">
        <v>1981</v>
      </c>
      <c r="AT477" s="5"/>
      <c r="AV477"/>
      <c r="AW477" s="53"/>
    </row>
    <row r="478" spans="7:49" x14ac:dyDescent="0.35">
      <c r="G478" s="31" t="s">
        <v>2626</v>
      </c>
      <c r="H478" s="31">
        <v>51911</v>
      </c>
      <c r="I478" s="95" t="str">
        <f t="shared" si="13"/>
        <v>INF51911</v>
      </c>
      <c r="J478" t="s">
        <v>1985</v>
      </c>
      <c r="AT478" s="5"/>
      <c r="AV478"/>
      <c r="AW478" s="53"/>
    </row>
    <row r="479" spans="7:49" x14ac:dyDescent="0.35">
      <c r="G479" s="31" t="s">
        <v>2626</v>
      </c>
      <c r="H479" s="31">
        <v>51912</v>
      </c>
      <c r="I479" s="95" t="str">
        <f t="shared" si="13"/>
        <v>INF51912</v>
      </c>
      <c r="J479" t="s">
        <v>2865</v>
      </c>
      <c r="AT479" s="5"/>
      <c r="AV479"/>
      <c r="AW479" s="53"/>
    </row>
    <row r="480" spans="7:49" x14ac:dyDescent="0.35">
      <c r="G480" s="31" t="s">
        <v>2626</v>
      </c>
      <c r="H480" s="31">
        <v>51913</v>
      </c>
      <c r="I480" s="95" t="str">
        <f t="shared" si="13"/>
        <v>INF51913</v>
      </c>
      <c r="J480" t="s">
        <v>2866</v>
      </c>
      <c r="AT480" s="5"/>
      <c r="AV480"/>
      <c r="AW480" s="53"/>
    </row>
    <row r="481" spans="7:49" x14ac:dyDescent="0.35">
      <c r="G481" s="31" t="s">
        <v>2626</v>
      </c>
      <c r="H481" s="31">
        <v>51919</v>
      </c>
      <c r="I481" s="95" t="str">
        <f t="shared" si="13"/>
        <v>INF51919</v>
      </c>
      <c r="J481" t="s">
        <v>1991</v>
      </c>
      <c r="AT481" s="5"/>
      <c r="AV481"/>
      <c r="AW481" s="53"/>
    </row>
    <row r="482" spans="7:49" x14ac:dyDescent="0.35">
      <c r="G482" s="31" t="s">
        <v>2626</v>
      </c>
      <c r="H482" s="31">
        <v>511110</v>
      </c>
      <c r="I482" s="95" t="str">
        <f t="shared" si="13"/>
        <v>INF511110</v>
      </c>
      <c r="J482" t="s">
        <v>1922</v>
      </c>
      <c r="AT482" s="5"/>
      <c r="AV482"/>
      <c r="AW482" s="53"/>
    </row>
    <row r="483" spans="7:49" x14ac:dyDescent="0.35">
      <c r="G483" s="31" t="s">
        <v>2626</v>
      </c>
      <c r="H483" s="31">
        <v>511120</v>
      </c>
      <c r="I483" s="95" t="str">
        <f t="shared" si="13"/>
        <v>INF511120</v>
      </c>
      <c r="J483" t="s">
        <v>1924</v>
      </c>
      <c r="AT483" s="5"/>
      <c r="AV483"/>
      <c r="AW483" s="53"/>
    </row>
    <row r="484" spans="7:49" x14ac:dyDescent="0.35">
      <c r="G484" s="31" t="s">
        <v>2626</v>
      </c>
      <c r="H484" s="31">
        <v>511130</v>
      </c>
      <c r="I484" s="95" t="str">
        <f t="shared" si="13"/>
        <v>INF511130</v>
      </c>
      <c r="J484" t="s">
        <v>1926</v>
      </c>
      <c r="AT484" s="5"/>
      <c r="AV484"/>
      <c r="AW484" s="53"/>
    </row>
    <row r="485" spans="7:49" x14ac:dyDescent="0.35">
      <c r="G485" s="31" t="s">
        <v>2626</v>
      </c>
      <c r="H485" s="31">
        <v>511140</v>
      </c>
      <c r="I485" s="95" t="str">
        <f t="shared" si="13"/>
        <v>INF511140</v>
      </c>
      <c r="J485" t="s">
        <v>1928</v>
      </c>
      <c r="AT485" s="5"/>
      <c r="AV485"/>
      <c r="AW485" s="53"/>
    </row>
    <row r="486" spans="7:49" x14ac:dyDescent="0.35">
      <c r="G486" s="31" t="s">
        <v>2626</v>
      </c>
      <c r="H486" s="31">
        <v>511191</v>
      </c>
      <c r="I486" s="95" t="str">
        <f t="shared" si="13"/>
        <v>INF511191</v>
      </c>
      <c r="J486" t="s">
        <v>1930</v>
      </c>
      <c r="AT486" s="5"/>
      <c r="AV486"/>
      <c r="AW486" s="53"/>
    </row>
    <row r="487" spans="7:49" x14ac:dyDescent="0.35">
      <c r="G487" s="31" t="s">
        <v>2626</v>
      </c>
      <c r="H487" s="31">
        <v>511199</v>
      </c>
      <c r="I487" s="95" t="str">
        <f t="shared" si="13"/>
        <v>INF511199</v>
      </c>
      <c r="J487" t="s">
        <v>1931</v>
      </c>
      <c r="AT487" s="5"/>
      <c r="AV487"/>
      <c r="AW487" s="53"/>
    </row>
    <row r="488" spans="7:49" x14ac:dyDescent="0.35">
      <c r="G488" s="31" t="s">
        <v>2626</v>
      </c>
      <c r="H488" s="31">
        <v>511210</v>
      </c>
      <c r="I488" s="95" t="str">
        <f t="shared" si="13"/>
        <v>INF511210</v>
      </c>
      <c r="J488" t="s">
        <v>1934</v>
      </c>
      <c r="AT488" s="5"/>
      <c r="AV488"/>
      <c r="AW488" s="53"/>
    </row>
    <row r="489" spans="7:49" x14ac:dyDescent="0.35">
      <c r="G489" s="31" t="s">
        <v>2626</v>
      </c>
      <c r="H489" s="31">
        <v>512110</v>
      </c>
      <c r="I489" s="95" t="str">
        <f t="shared" si="13"/>
        <v>INF512110</v>
      </c>
      <c r="J489" t="s">
        <v>1938</v>
      </c>
      <c r="AT489" s="5"/>
      <c r="AV489"/>
      <c r="AW489" s="53"/>
    </row>
    <row r="490" spans="7:49" x14ac:dyDescent="0.35">
      <c r="G490" s="31" t="s">
        <v>2626</v>
      </c>
      <c r="H490" s="31">
        <v>512120</v>
      </c>
      <c r="I490" s="95" t="str">
        <f t="shared" si="13"/>
        <v>INF512120</v>
      </c>
      <c r="J490" t="s">
        <v>1940</v>
      </c>
      <c r="AT490" s="5"/>
      <c r="AV490"/>
      <c r="AW490" s="53"/>
    </row>
    <row r="491" spans="7:49" x14ac:dyDescent="0.35">
      <c r="G491" s="31" t="s">
        <v>2626</v>
      </c>
      <c r="H491" s="31">
        <v>512131</v>
      </c>
      <c r="I491" s="95" t="str">
        <f t="shared" si="13"/>
        <v>INF512131</v>
      </c>
      <c r="J491" t="s">
        <v>1942</v>
      </c>
      <c r="AT491" s="5"/>
      <c r="AV491"/>
      <c r="AW491" s="53"/>
    </row>
    <row r="492" spans="7:49" x14ac:dyDescent="0.35">
      <c r="G492" s="31" t="s">
        <v>2626</v>
      </c>
      <c r="H492" s="31">
        <v>512132</v>
      </c>
      <c r="I492" s="95" t="str">
        <f t="shared" si="13"/>
        <v>INF512132</v>
      </c>
      <c r="J492" t="s">
        <v>1943</v>
      </c>
      <c r="AT492" s="5"/>
      <c r="AV492"/>
      <c r="AW492" s="53"/>
    </row>
    <row r="493" spans="7:49" x14ac:dyDescent="0.35">
      <c r="G493" s="31" t="s">
        <v>2626</v>
      </c>
      <c r="H493" s="31">
        <v>512191</v>
      </c>
      <c r="I493" s="95" t="str">
        <f t="shared" si="13"/>
        <v>INF512191</v>
      </c>
      <c r="J493" t="s">
        <v>1945</v>
      </c>
      <c r="AT493" s="5"/>
      <c r="AV493"/>
      <c r="AW493" s="53"/>
    </row>
    <row r="494" spans="7:49" x14ac:dyDescent="0.35">
      <c r="G494" s="31" t="s">
        <v>2626</v>
      </c>
      <c r="H494" s="31">
        <v>512199</v>
      </c>
      <c r="I494" s="95" t="str">
        <f t="shared" si="13"/>
        <v>INF512199</v>
      </c>
      <c r="J494" t="s">
        <v>1946</v>
      </c>
      <c r="AT494" s="5"/>
      <c r="AV494"/>
      <c r="AW494" s="53"/>
    </row>
    <row r="495" spans="7:49" x14ac:dyDescent="0.35">
      <c r="G495" s="31" t="s">
        <v>2626</v>
      </c>
      <c r="H495" s="31">
        <v>512230</v>
      </c>
      <c r="I495" s="95" t="str">
        <f t="shared" si="13"/>
        <v>INF512230</v>
      </c>
      <c r="J495" t="s">
        <v>1949</v>
      </c>
      <c r="AT495" s="5"/>
      <c r="AV495"/>
      <c r="AW495" s="53"/>
    </row>
    <row r="496" spans="7:49" x14ac:dyDescent="0.35">
      <c r="G496" s="31" t="s">
        <v>2626</v>
      </c>
      <c r="H496" s="31">
        <v>512240</v>
      </c>
      <c r="I496" s="95" t="str">
        <f t="shared" si="13"/>
        <v>INF512240</v>
      </c>
      <c r="J496" t="s">
        <v>1951</v>
      </c>
      <c r="AT496" s="5"/>
      <c r="AV496"/>
      <c r="AW496" s="53"/>
    </row>
    <row r="497" spans="7:49" x14ac:dyDescent="0.35">
      <c r="G497" s="31" t="s">
        <v>2626</v>
      </c>
      <c r="H497" s="31">
        <v>512250</v>
      </c>
      <c r="I497" s="95" t="str">
        <f t="shared" si="13"/>
        <v>INF512250</v>
      </c>
      <c r="J497" t="s">
        <v>1953</v>
      </c>
      <c r="AT497" s="5"/>
      <c r="AV497"/>
      <c r="AW497" s="53"/>
    </row>
    <row r="498" spans="7:49" x14ac:dyDescent="0.35">
      <c r="G498" s="31" t="s">
        <v>2626</v>
      </c>
      <c r="H498" s="31">
        <v>512290</v>
      </c>
      <c r="I498" s="95" t="str">
        <f t="shared" si="13"/>
        <v>INF512290</v>
      </c>
      <c r="J498" t="s">
        <v>1955</v>
      </c>
      <c r="AT498" s="5"/>
      <c r="AV498"/>
      <c r="AW498" s="53"/>
    </row>
    <row r="499" spans="7:49" x14ac:dyDescent="0.35">
      <c r="G499" s="31" t="s">
        <v>2626</v>
      </c>
      <c r="H499" s="31">
        <v>515111</v>
      </c>
      <c r="I499" s="95" t="str">
        <f t="shared" si="13"/>
        <v>INF515111</v>
      </c>
      <c r="J499" t="s">
        <v>1959</v>
      </c>
      <c r="AT499" s="5"/>
      <c r="AV499"/>
      <c r="AW499" s="53"/>
    </row>
    <row r="500" spans="7:49" x14ac:dyDescent="0.35">
      <c r="G500" s="31" t="s">
        <v>2626</v>
      </c>
      <c r="H500" s="31">
        <v>515112</v>
      </c>
      <c r="I500" s="95" t="str">
        <f t="shared" si="13"/>
        <v>INF515112</v>
      </c>
      <c r="J500" t="s">
        <v>1960</v>
      </c>
      <c r="AT500" s="5"/>
      <c r="AV500"/>
      <c r="AW500" s="53"/>
    </row>
    <row r="501" spans="7:49" x14ac:dyDescent="0.35">
      <c r="G501" s="31" t="s">
        <v>2626</v>
      </c>
      <c r="H501" s="31">
        <v>515120</v>
      </c>
      <c r="I501" s="95" t="str">
        <f t="shared" si="13"/>
        <v>INF515120</v>
      </c>
      <c r="J501" t="s">
        <v>1962</v>
      </c>
      <c r="AT501" s="5"/>
      <c r="AV501"/>
      <c r="AW501" s="53"/>
    </row>
    <row r="502" spans="7:49" x14ac:dyDescent="0.35">
      <c r="G502" s="31" t="s">
        <v>2626</v>
      </c>
      <c r="H502" s="31">
        <v>515210</v>
      </c>
      <c r="I502" s="95" t="str">
        <f t="shared" si="13"/>
        <v>INF515210</v>
      </c>
      <c r="J502" t="s">
        <v>1965</v>
      </c>
      <c r="AT502" s="5"/>
      <c r="AV502"/>
      <c r="AW502" s="53"/>
    </row>
    <row r="503" spans="7:49" x14ac:dyDescent="0.35">
      <c r="G503" s="31" t="s">
        <v>2626</v>
      </c>
      <c r="H503" s="31">
        <v>517311</v>
      </c>
      <c r="I503" s="95" t="str">
        <f t="shared" si="13"/>
        <v>INF517311</v>
      </c>
      <c r="J503" t="s">
        <v>1969</v>
      </c>
      <c r="AT503" s="5"/>
      <c r="AV503"/>
      <c r="AW503" s="53"/>
    </row>
    <row r="504" spans="7:49" x14ac:dyDescent="0.35">
      <c r="G504" s="31" t="s">
        <v>2626</v>
      </c>
      <c r="H504" s="31">
        <v>517312</v>
      </c>
      <c r="I504" s="95" t="str">
        <f t="shared" si="13"/>
        <v>INF517312</v>
      </c>
      <c r="J504" t="s">
        <v>1970</v>
      </c>
      <c r="AT504" s="5"/>
      <c r="AV504"/>
      <c r="AW504" s="53"/>
    </row>
    <row r="505" spans="7:49" x14ac:dyDescent="0.35">
      <c r="G505" s="31" t="s">
        <v>2626</v>
      </c>
      <c r="H505" s="31">
        <v>517410</v>
      </c>
      <c r="I505" s="95" t="str">
        <f t="shared" si="13"/>
        <v>INF517410</v>
      </c>
      <c r="J505" t="s">
        <v>1973</v>
      </c>
      <c r="AT505" s="5"/>
      <c r="AV505"/>
      <c r="AW505" s="53"/>
    </row>
    <row r="506" spans="7:49" x14ac:dyDescent="0.35">
      <c r="G506" s="31" t="s">
        <v>2626</v>
      </c>
      <c r="H506" s="31">
        <v>517911</v>
      </c>
      <c r="I506" s="95" t="str">
        <f t="shared" si="13"/>
        <v>INF517911</v>
      </c>
      <c r="J506" t="s">
        <v>1976</v>
      </c>
      <c r="AT506" s="5"/>
      <c r="AV506"/>
      <c r="AW506" s="53"/>
    </row>
    <row r="507" spans="7:49" x14ac:dyDescent="0.35">
      <c r="G507" s="31" t="s">
        <v>2626</v>
      </c>
      <c r="H507" s="31">
        <v>517919</v>
      </c>
      <c r="I507" s="95" t="str">
        <f t="shared" si="13"/>
        <v>INF517919</v>
      </c>
      <c r="J507" t="s">
        <v>1977</v>
      </c>
      <c r="AT507" s="5"/>
      <c r="AV507"/>
      <c r="AW507" s="53"/>
    </row>
    <row r="508" spans="7:49" x14ac:dyDescent="0.35">
      <c r="G508" s="31" t="s">
        <v>2626</v>
      </c>
      <c r="H508" s="31">
        <v>518210</v>
      </c>
      <c r="I508" s="95" t="str">
        <f t="shared" si="13"/>
        <v>INF518210</v>
      </c>
      <c r="J508" t="s">
        <v>1981</v>
      </c>
      <c r="AT508" s="5"/>
      <c r="AV508"/>
      <c r="AW508" s="53"/>
    </row>
    <row r="509" spans="7:49" x14ac:dyDescent="0.35">
      <c r="G509" s="31" t="s">
        <v>2626</v>
      </c>
      <c r="H509" s="31">
        <v>519110</v>
      </c>
      <c r="I509" s="95" t="str">
        <f t="shared" si="13"/>
        <v>INF519110</v>
      </c>
      <c r="J509" t="s">
        <v>1985</v>
      </c>
      <c r="AT509" s="5"/>
      <c r="AV509"/>
      <c r="AW509" s="53"/>
    </row>
    <row r="510" spans="7:49" x14ac:dyDescent="0.35">
      <c r="G510" s="31" t="s">
        <v>2626</v>
      </c>
      <c r="H510" s="31">
        <v>519120</v>
      </c>
      <c r="I510" s="95" t="str">
        <f t="shared" si="13"/>
        <v>INF519120</v>
      </c>
      <c r="J510" t="s">
        <v>1987</v>
      </c>
      <c r="AT510" s="5"/>
      <c r="AV510"/>
      <c r="AW510" s="53"/>
    </row>
    <row r="511" spans="7:49" x14ac:dyDescent="0.35">
      <c r="G511" s="31" t="s">
        <v>2626</v>
      </c>
      <c r="H511" s="31">
        <v>519130</v>
      </c>
      <c r="I511" s="95" t="str">
        <f t="shared" si="13"/>
        <v>INF519130</v>
      </c>
      <c r="J511" t="s">
        <v>1989</v>
      </c>
      <c r="AT511" s="5"/>
      <c r="AV511"/>
      <c r="AW511" s="53"/>
    </row>
    <row r="512" spans="7:49" x14ac:dyDescent="0.35">
      <c r="G512" s="31" t="s">
        <v>2626</v>
      </c>
      <c r="H512" s="31">
        <v>519190</v>
      </c>
      <c r="I512" s="95" t="str">
        <f t="shared" si="13"/>
        <v>INF519190</v>
      </c>
      <c r="J512" t="s">
        <v>1991</v>
      </c>
      <c r="AT512" s="5"/>
      <c r="AV512"/>
      <c r="AW512" s="53"/>
    </row>
    <row r="513" spans="7:49" x14ac:dyDescent="0.35">
      <c r="G513" s="31" t="s">
        <v>2621</v>
      </c>
      <c r="H513" s="31">
        <v>521</v>
      </c>
      <c r="I513" s="95" t="str">
        <f t="shared" si="13"/>
        <v>FI521</v>
      </c>
      <c r="J513" t="s">
        <v>1995</v>
      </c>
      <c r="AT513" s="5"/>
      <c r="AV513"/>
      <c r="AW513" s="53"/>
    </row>
    <row r="514" spans="7:49" x14ac:dyDescent="0.35">
      <c r="G514" s="31" t="s">
        <v>2621</v>
      </c>
      <c r="H514" s="31">
        <v>522</v>
      </c>
      <c r="I514" s="95" t="str">
        <f t="shared" si="13"/>
        <v>FI522</v>
      </c>
      <c r="J514" t="s">
        <v>2867</v>
      </c>
      <c r="AT514" s="5"/>
      <c r="AV514"/>
      <c r="AW514" s="53"/>
    </row>
    <row r="515" spans="7:49" x14ac:dyDescent="0.35">
      <c r="G515" s="31" t="s">
        <v>2621</v>
      </c>
      <c r="H515" s="31">
        <v>523</v>
      </c>
      <c r="I515" s="95" t="str">
        <f t="shared" si="13"/>
        <v>FI523</v>
      </c>
      <c r="J515" t="s">
        <v>2868</v>
      </c>
      <c r="AT515" s="5"/>
      <c r="AV515"/>
      <c r="AW515" s="53"/>
    </row>
    <row r="516" spans="7:49" x14ac:dyDescent="0.35">
      <c r="G516" s="31" t="s">
        <v>2621</v>
      </c>
      <c r="H516" s="31">
        <v>524</v>
      </c>
      <c r="I516" s="95" t="str">
        <f t="shared" si="13"/>
        <v>FI524</v>
      </c>
      <c r="J516" t="s">
        <v>2869</v>
      </c>
      <c r="AT516" s="5"/>
      <c r="AV516"/>
      <c r="AW516" s="53"/>
    </row>
    <row r="517" spans="7:49" x14ac:dyDescent="0.35">
      <c r="G517" s="31" t="s">
        <v>2621</v>
      </c>
      <c r="H517" s="31">
        <v>525</v>
      </c>
      <c r="I517" s="95" t="str">
        <f t="shared" si="13"/>
        <v>FI525</v>
      </c>
      <c r="J517" t="s">
        <v>2637</v>
      </c>
      <c r="AT517" s="5"/>
      <c r="AV517"/>
      <c r="AW517" s="53"/>
    </row>
    <row r="518" spans="7:49" x14ac:dyDescent="0.35">
      <c r="G518" s="31" t="s">
        <v>2621</v>
      </c>
      <c r="H518" s="31">
        <v>5211</v>
      </c>
      <c r="I518" s="95" t="str">
        <f t="shared" si="13"/>
        <v>FI5211</v>
      </c>
      <c r="J518" t="s">
        <v>1995</v>
      </c>
      <c r="AT518" s="5"/>
      <c r="AV518"/>
      <c r="AW518" s="53"/>
    </row>
    <row r="519" spans="7:49" x14ac:dyDescent="0.35">
      <c r="G519" s="31" t="s">
        <v>2621</v>
      </c>
      <c r="H519" s="31">
        <v>5221</v>
      </c>
      <c r="I519" s="95" t="str">
        <f t="shared" si="13"/>
        <v>FI5221</v>
      </c>
      <c r="J519" t="s">
        <v>1997</v>
      </c>
      <c r="AT519" s="5"/>
      <c r="AV519"/>
      <c r="AW519" s="53"/>
    </row>
    <row r="520" spans="7:49" x14ac:dyDescent="0.35">
      <c r="G520" s="31" t="s">
        <v>2621</v>
      </c>
      <c r="H520" s="31">
        <v>5222</v>
      </c>
      <c r="I520" s="95" t="str">
        <f t="shared" si="13"/>
        <v>FI5222</v>
      </c>
      <c r="J520" t="s">
        <v>2002</v>
      </c>
      <c r="AT520" s="5"/>
      <c r="AV520"/>
      <c r="AW520" s="53"/>
    </row>
    <row r="521" spans="7:49" x14ac:dyDescent="0.35">
      <c r="G521" s="31" t="s">
        <v>2621</v>
      </c>
      <c r="H521" s="31">
        <v>5223</v>
      </c>
      <c r="I521" s="95" t="str">
        <f t="shared" si="13"/>
        <v>FI5223</v>
      </c>
      <c r="J521" t="s">
        <v>2011</v>
      </c>
      <c r="AT521" s="5"/>
      <c r="AV521"/>
      <c r="AW521" s="53"/>
    </row>
    <row r="522" spans="7:49" x14ac:dyDescent="0.35">
      <c r="G522" s="31" t="s">
        <v>2621</v>
      </c>
      <c r="H522" s="31">
        <v>5231</v>
      </c>
      <c r="I522" s="95" t="str">
        <f t="shared" si="13"/>
        <v>FI5231</v>
      </c>
      <c r="J522" t="s">
        <v>2870</v>
      </c>
      <c r="AT522" s="5"/>
      <c r="AV522"/>
      <c r="AW522" s="53"/>
    </row>
    <row r="523" spans="7:49" x14ac:dyDescent="0.35">
      <c r="G523" s="31" t="s">
        <v>2621</v>
      </c>
      <c r="H523" s="31">
        <v>5232</v>
      </c>
      <c r="I523" s="95" t="str">
        <f t="shared" si="13"/>
        <v>FI5232</v>
      </c>
      <c r="J523" t="s">
        <v>2023</v>
      </c>
      <c r="AT523" s="5"/>
      <c r="AV523"/>
      <c r="AW523" s="53"/>
    </row>
    <row r="524" spans="7:49" x14ac:dyDescent="0.35">
      <c r="G524" s="31" t="s">
        <v>2621</v>
      </c>
      <c r="H524" s="31">
        <v>5239</v>
      </c>
      <c r="I524" s="95" t="str">
        <f t="shared" si="13"/>
        <v>FI5239</v>
      </c>
      <c r="J524" t="s">
        <v>2871</v>
      </c>
      <c r="AT524" s="5"/>
      <c r="AV524"/>
      <c r="AW524" s="53"/>
    </row>
    <row r="525" spans="7:49" x14ac:dyDescent="0.35">
      <c r="G525" s="31" t="s">
        <v>2621</v>
      </c>
      <c r="H525" s="31">
        <v>5241</v>
      </c>
      <c r="I525" s="95" t="str">
        <f t="shared" si="13"/>
        <v>FI5241</v>
      </c>
      <c r="J525" t="s">
        <v>2872</v>
      </c>
      <c r="AT525" s="5"/>
      <c r="AV525"/>
      <c r="AW525" s="53"/>
    </row>
    <row r="526" spans="7:49" x14ac:dyDescent="0.35">
      <c r="G526" s="31" t="s">
        <v>2621</v>
      </c>
      <c r="H526" s="31">
        <v>5242</v>
      </c>
      <c r="I526" s="95" t="str">
        <f t="shared" si="13"/>
        <v>FI5242</v>
      </c>
      <c r="J526" t="s">
        <v>2873</v>
      </c>
      <c r="AT526" s="5"/>
      <c r="AV526"/>
      <c r="AW526" s="53"/>
    </row>
    <row r="527" spans="7:49" x14ac:dyDescent="0.35">
      <c r="G527" s="31" t="s">
        <v>2621</v>
      </c>
      <c r="H527" s="31">
        <v>5251</v>
      </c>
      <c r="I527" s="95" t="str">
        <f t="shared" si="13"/>
        <v>FI5251</v>
      </c>
      <c r="J527" t="s">
        <v>2638</v>
      </c>
      <c r="AT527" s="5"/>
      <c r="AV527"/>
      <c r="AW527" s="53"/>
    </row>
    <row r="528" spans="7:49" x14ac:dyDescent="0.35">
      <c r="G528" s="31" t="s">
        <v>2621</v>
      </c>
      <c r="H528" s="31">
        <v>5259</v>
      </c>
      <c r="I528" s="95" t="str">
        <f t="shared" si="13"/>
        <v>FI5259</v>
      </c>
      <c r="J528" t="s">
        <v>2052</v>
      </c>
      <c r="AT528" s="5"/>
      <c r="AV528"/>
      <c r="AW528" s="53"/>
    </row>
    <row r="529" spans="7:49" x14ac:dyDescent="0.35">
      <c r="G529" s="31" t="s">
        <v>2621</v>
      </c>
      <c r="H529" s="31">
        <v>52111</v>
      </c>
      <c r="I529" s="95" t="str">
        <f t="shared" si="13"/>
        <v>FI52111</v>
      </c>
      <c r="J529" t="s">
        <v>1995</v>
      </c>
      <c r="AT529" s="5"/>
      <c r="AV529"/>
      <c r="AW529" s="53"/>
    </row>
    <row r="530" spans="7:49" x14ac:dyDescent="0.35">
      <c r="G530" s="31" t="s">
        <v>2621</v>
      </c>
      <c r="H530" s="31">
        <v>52211</v>
      </c>
      <c r="I530" s="95" t="str">
        <f t="shared" si="13"/>
        <v>FI52211</v>
      </c>
      <c r="J530" t="s">
        <v>1998</v>
      </c>
      <c r="AT530" s="5"/>
      <c r="AV530"/>
      <c r="AW530" s="53"/>
    </row>
    <row r="531" spans="7:49" x14ac:dyDescent="0.35">
      <c r="G531" s="31" t="s">
        <v>2621</v>
      </c>
      <c r="H531" s="31">
        <v>52212</v>
      </c>
      <c r="I531" s="95" t="str">
        <f t="shared" si="13"/>
        <v>FI52212</v>
      </c>
      <c r="J531" t="s">
        <v>1999</v>
      </c>
      <c r="AT531" s="5"/>
      <c r="AV531"/>
      <c r="AW531" s="53"/>
    </row>
    <row r="532" spans="7:49" x14ac:dyDescent="0.35">
      <c r="G532" s="31" t="s">
        <v>2621</v>
      </c>
      <c r="H532" s="31">
        <v>52213</v>
      </c>
      <c r="I532" s="95" t="str">
        <f t="shared" si="13"/>
        <v>FI52213</v>
      </c>
      <c r="J532" t="s">
        <v>2000</v>
      </c>
      <c r="AT532" s="5"/>
      <c r="AV532"/>
      <c r="AW532" s="53"/>
    </row>
    <row r="533" spans="7:49" x14ac:dyDescent="0.35">
      <c r="G533" s="31" t="s">
        <v>2621</v>
      </c>
      <c r="H533" s="31">
        <v>52219</v>
      </c>
      <c r="I533" s="95" t="str">
        <f t="shared" si="13"/>
        <v>FI52219</v>
      </c>
      <c r="J533" t="s">
        <v>2001</v>
      </c>
      <c r="AT533" s="5"/>
      <c r="AV533"/>
      <c r="AW533" s="53"/>
    </row>
    <row r="534" spans="7:49" x14ac:dyDescent="0.35">
      <c r="G534" s="31" t="s">
        <v>2621</v>
      </c>
      <c r="H534" s="31">
        <v>52221</v>
      </c>
      <c r="I534" s="95" t="str">
        <f t="shared" si="13"/>
        <v>FI52221</v>
      </c>
      <c r="J534" t="s">
        <v>2003</v>
      </c>
      <c r="AT534" s="5"/>
      <c r="AV534"/>
      <c r="AW534" s="53"/>
    </row>
    <row r="535" spans="7:49" x14ac:dyDescent="0.35">
      <c r="G535" s="31" t="s">
        <v>2621</v>
      </c>
      <c r="H535" s="31">
        <v>52222</v>
      </c>
      <c r="I535" s="95" t="str">
        <f t="shared" si="13"/>
        <v>FI52222</v>
      </c>
      <c r="J535" t="s">
        <v>2004</v>
      </c>
      <c r="AT535" s="5"/>
      <c r="AV535"/>
      <c r="AW535" s="53"/>
    </row>
    <row r="536" spans="7:49" x14ac:dyDescent="0.35">
      <c r="G536" s="31" t="s">
        <v>2621</v>
      </c>
      <c r="H536" s="31">
        <v>52229</v>
      </c>
      <c r="I536" s="95" t="str">
        <f t="shared" ref="I536:I599" si="14">CONCATENATE(G536,H536)</f>
        <v>FI52229</v>
      </c>
      <c r="J536" t="s">
        <v>2005</v>
      </c>
      <c r="AT536" s="5"/>
      <c r="AV536"/>
      <c r="AW536" s="53"/>
    </row>
    <row r="537" spans="7:49" x14ac:dyDescent="0.35">
      <c r="G537" s="31" t="s">
        <v>2621</v>
      </c>
      <c r="H537" s="31">
        <v>52231</v>
      </c>
      <c r="I537" s="95" t="str">
        <f t="shared" si="14"/>
        <v>FI52231</v>
      </c>
      <c r="J537" t="s">
        <v>2012</v>
      </c>
      <c r="AT537" s="5"/>
      <c r="AV537"/>
      <c r="AW537" s="53"/>
    </row>
    <row r="538" spans="7:49" x14ac:dyDescent="0.35">
      <c r="G538" s="31" t="s">
        <v>2621</v>
      </c>
      <c r="H538" s="31">
        <v>52232</v>
      </c>
      <c r="I538" s="95" t="str">
        <f t="shared" si="14"/>
        <v>FI52232</v>
      </c>
      <c r="J538" t="s">
        <v>2013</v>
      </c>
      <c r="AT538" s="5"/>
      <c r="AV538"/>
      <c r="AW538" s="53"/>
    </row>
    <row r="539" spans="7:49" x14ac:dyDescent="0.35">
      <c r="G539" s="31" t="s">
        <v>2621</v>
      </c>
      <c r="H539" s="31">
        <v>52239</v>
      </c>
      <c r="I539" s="95" t="str">
        <f t="shared" si="14"/>
        <v>FI52239</v>
      </c>
      <c r="J539" t="s">
        <v>2014</v>
      </c>
      <c r="AT539" s="5"/>
      <c r="AV539"/>
      <c r="AW539" s="53"/>
    </row>
    <row r="540" spans="7:49" x14ac:dyDescent="0.35">
      <c r="G540" s="31" t="s">
        <v>2621</v>
      </c>
      <c r="H540" s="31">
        <v>52311</v>
      </c>
      <c r="I540" s="95" t="str">
        <f t="shared" si="14"/>
        <v>FI52311</v>
      </c>
      <c r="J540" t="s">
        <v>2017</v>
      </c>
      <c r="AT540" s="5"/>
      <c r="AV540"/>
      <c r="AW540" s="53"/>
    </row>
    <row r="541" spans="7:49" x14ac:dyDescent="0.35">
      <c r="G541" s="31" t="s">
        <v>2621</v>
      </c>
      <c r="H541" s="31">
        <v>52312</v>
      </c>
      <c r="I541" s="95" t="str">
        <f t="shared" si="14"/>
        <v>FI52312</v>
      </c>
      <c r="J541" t="s">
        <v>2018</v>
      </c>
      <c r="AT541" s="5"/>
      <c r="AV541"/>
      <c r="AW541" s="53"/>
    </row>
    <row r="542" spans="7:49" x14ac:dyDescent="0.35">
      <c r="G542" s="31" t="s">
        <v>2621</v>
      </c>
      <c r="H542" s="31">
        <v>52313</v>
      </c>
      <c r="I542" s="95" t="str">
        <f t="shared" si="14"/>
        <v>FI52313</v>
      </c>
      <c r="J542" t="s">
        <v>2019</v>
      </c>
      <c r="AT542" s="5"/>
      <c r="AV542"/>
      <c r="AW542" s="53"/>
    </row>
    <row r="543" spans="7:49" x14ac:dyDescent="0.35">
      <c r="G543" s="31" t="s">
        <v>2621</v>
      </c>
      <c r="H543" s="31">
        <v>52314</v>
      </c>
      <c r="I543" s="95" t="str">
        <f t="shared" si="14"/>
        <v>FI52314</v>
      </c>
      <c r="J543" t="s">
        <v>2020</v>
      </c>
      <c r="AT543" s="5"/>
      <c r="AV543"/>
      <c r="AW543" s="53"/>
    </row>
    <row r="544" spans="7:49" x14ac:dyDescent="0.35">
      <c r="G544" s="31" t="s">
        <v>2621</v>
      </c>
      <c r="H544" s="31">
        <v>52321</v>
      </c>
      <c r="I544" s="95" t="str">
        <f t="shared" si="14"/>
        <v>FI52321</v>
      </c>
      <c r="J544" t="s">
        <v>2023</v>
      </c>
      <c r="AT544" s="5"/>
      <c r="AV544"/>
      <c r="AW544" s="53"/>
    </row>
    <row r="545" spans="7:49" x14ac:dyDescent="0.35">
      <c r="G545" s="31" t="s">
        <v>2621</v>
      </c>
      <c r="H545" s="31">
        <v>52391</v>
      </c>
      <c r="I545" s="95" t="str">
        <f t="shared" si="14"/>
        <v>FI52391</v>
      </c>
      <c r="J545" t="s">
        <v>2025</v>
      </c>
      <c r="AT545" s="5"/>
      <c r="AV545"/>
      <c r="AW545" s="53"/>
    </row>
    <row r="546" spans="7:49" x14ac:dyDescent="0.35">
      <c r="G546" s="31" t="s">
        <v>2621</v>
      </c>
      <c r="H546" s="31">
        <v>52392</v>
      </c>
      <c r="I546" s="95" t="str">
        <f t="shared" si="14"/>
        <v>FI52392</v>
      </c>
      <c r="J546" t="s">
        <v>2026</v>
      </c>
      <c r="AT546" s="5"/>
      <c r="AV546"/>
      <c r="AW546" s="53"/>
    </row>
    <row r="547" spans="7:49" x14ac:dyDescent="0.35">
      <c r="G547" s="31" t="s">
        <v>2621</v>
      </c>
      <c r="H547" s="31">
        <v>52393</v>
      </c>
      <c r="I547" s="95" t="str">
        <f t="shared" si="14"/>
        <v>FI52393</v>
      </c>
      <c r="J547" t="s">
        <v>2027</v>
      </c>
      <c r="AT547" s="5"/>
      <c r="AV547"/>
      <c r="AW547" s="53"/>
    </row>
    <row r="548" spans="7:49" x14ac:dyDescent="0.35">
      <c r="G548" s="31" t="s">
        <v>2621</v>
      </c>
      <c r="H548" s="31">
        <v>52399</v>
      </c>
      <c r="I548" s="95" t="str">
        <f t="shared" si="14"/>
        <v>FI52399</v>
      </c>
      <c r="J548" t="s">
        <v>2028</v>
      </c>
      <c r="AT548" s="5"/>
      <c r="AV548"/>
      <c r="AW548" s="53"/>
    </row>
    <row r="549" spans="7:49" x14ac:dyDescent="0.35">
      <c r="G549" s="31" t="s">
        <v>2621</v>
      </c>
      <c r="H549" s="31">
        <v>52411</v>
      </c>
      <c r="I549" s="95" t="str">
        <f t="shared" si="14"/>
        <v>FI52411</v>
      </c>
      <c r="J549" t="s">
        <v>2033</v>
      </c>
      <c r="AT549" s="5"/>
      <c r="AV549"/>
      <c r="AW549" s="53"/>
    </row>
    <row r="550" spans="7:49" x14ac:dyDescent="0.35">
      <c r="G550" s="31" t="s">
        <v>2621</v>
      </c>
      <c r="H550" s="31">
        <v>52412</v>
      </c>
      <c r="I550" s="95" t="str">
        <f t="shared" si="14"/>
        <v>FI52412</v>
      </c>
      <c r="J550" t="s">
        <v>2036</v>
      </c>
      <c r="AT550" s="5"/>
      <c r="AV550"/>
      <c r="AW550" s="53"/>
    </row>
    <row r="551" spans="7:49" x14ac:dyDescent="0.35">
      <c r="G551" s="31" t="s">
        <v>2621</v>
      </c>
      <c r="H551" s="31">
        <v>52413</v>
      </c>
      <c r="I551" s="95" t="str">
        <f t="shared" si="14"/>
        <v>FI52413</v>
      </c>
      <c r="J551" t="s">
        <v>2040</v>
      </c>
      <c r="AT551" s="5"/>
      <c r="AV551"/>
      <c r="AW551" s="53"/>
    </row>
    <row r="552" spans="7:49" x14ac:dyDescent="0.35">
      <c r="G552" s="31" t="s">
        <v>2621</v>
      </c>
      <c r="H552" s="31">
        <v>52421</v>
      </c>
      <c r="I552" s="95" t="str">
        <f t="shared" si="14"/>
        <v>FI52421</v>
      </c>
      <c r="J552" t="s">
        <v>2042</v>
      </c>
      <c r="AT552" s="5"/>
      <c r="AV552"/>
      <c r="AW552" s="53"/>
    </row>
    <row r="553" spans="7:49" x14ac:dyDescent="0.35">
      <c r="G553" s="31" t="s">
        <v>2621</v>
      </c>
      <c r="H553" s="31">
        <v>52429</v>
      </c>
      <c r="I553" s="95" t="str">
        <f t="shared" si="14"/>
        <v>FI52429</v>
      </c>
      <c r="J553" t="s">
        <v>2043</v>
      </c>
      <c r="AT553" s="5"/>
      <c r="AV553"/>
      <c r="AW553" s="53"/>
    </row>
    <row r="554" spans="7:49" x14ac:dyDescent="0.35">
      <c r="G554" s="31" t="s">
        <v>2621</v>
      </c>
      <c r="H554" s="31">
        <v>52511</v>
      </c>
      <c r="I554" s="95" t="str">
        <f t="shared" si="14"/>
        <v>FI52511</v>
      </c>
      <c r="J554" t="s">
        <v>2049</v>
      </c>
      <c r="AT554" s="5"/>
      <c r="AV554"/>
      <c r="AW554" s="53"/>
    </row>
    <row r="555" spans="7:49" x14ac:dyDescent="0.35">
      <c r="G555" s="31" t="s">
        <v>2621</v>
      </c>
      <c r="H555" s="31">
        <v>52512</v>
      </c>
      <c r="I555" s="95" t="str">
        <f t="shared" si="14"/>
        <v>FI52512</v>
      </c>
      <c r="J555" t="s">
        <v>2050</v>
      </c>
      <c r="AT555" s="5"/>
      <c r="AV555"/>
      <c r="AW555" s="53"/>
    </row>
    <row r="556" spans="7:49" x14ac:dyDescent="0.35">
      <c r="G556" s="31" t="s">
        <v>2621</v>
      </c>
      <c r="H556" s="31">
        <v>52519</v>
      </c>
      <c r="I556" s="95" t="str">
        <f t="shared" si="14"/>
        <v>FI52519</v>
      </c>
      <c r="J556" t="s">
        <v>2051</v>
      </c>
      <c r="AT556" s="5"/>
      <c r="AV556"/>
      <c r="AW556" s="53"/>
    </row>
    <row r="557" spans="7:49" x14ac:dyDescent="0.35">
      <c r="G557" s="31" t="s">
        <v>2621</v>
      </c>
      <c r="H557" s="31">
        <v>52591</v>
      </c>
      <c r="I557" s="95" t="str">
        <f t="shared" si="14"/>
        <v>FI52591</v>
      </c>
      <c r="J557" t="s">
        <v>2053</v>
      </c>
      <c r="AT557" s="5"/>
      <c r="AV557"/>
      <c r="AW557" s="53"/>
    </row>
    <row r="558" spans="7:49" x14ac:dyDescent="0.35">
      <c r="G558" s="31" t="s">
        <v>2621</v>
      </c>
      <c r="H558" s="31">
        <v>52592</v>
      </c>
      <c r="I558" s="95" t="str">
        <f t="shared" si="14"/>
        <v>FI52592</v>
      </c>
      <c r="J558" t="s">
        <v>2054</v>
      </c>
      <c r="AT558" s="5"/>
      <c r="AV558"/>
      <c r="AW558" s="53"/>
    </row>
    <row r="559" spans="7:49" x14ac:dyDescent="0.35">
      <c r="G559" s="31" t="s">
        <v>2621</v>
      </c>
      <c r="H559" s="31">
        <v>52599</v>
      </c>
      <c r="I559" s="95" t="str">
        <f t="shared" si="14"/>
        <v>FI52599</v>
      </c>
      <c r="J559" t="s">
        <v>2055</v>
      </c>
      <c r="AT559" s="5"/>
      <c r="AV559"/>
      <c r="AW559" s="53"/>
    </row>
    <row r="560" spans="7:49" x14ac:dyDescent="0.35">
      <c r="G560" s="31" t="s">
        <v>2621</v>
      </c>
      <c r="H560" s="31">
        <v>521110</v>
      </c>
      <c r="I560" s="95" t="str">
        <f t="shared" si="14"/>
        <v>FI521110</v>
      </c>
      <c r="J560" t="s">
        <v>1995</v>
      </c>
      <c r="AT560" s="5"/>
      <c r="AV560"/>
      <c r="AW560" s="53"/>
    </row>
    <row r="561" spans="7:49" x14ac:dyDescent="0.35">
      <c r="G561" s="31" t="s">
        <v>2621</v>
      </c>
      <c r="H561" s="31">
        <v>522110</v>
      </c>
      <c r="I561" s="95" t="str">
        <f t="shared" si="14"/>
        <v>FI522110</v>
      </c>
      <c r="J561" t="s">
        <v>1998</v>
      </c>
      <c r="AT561" s="5"/>
      <c r="AV561"/>
      <c r="AW561" s="53"/>
    </row>
    <row r="562" spans="7:49" x14ac:dyDescent="0.35">
      <c r="G562" s="31" t="s">
        <v>2621</v>
      </c>
      <c r="H562" s="31">
        <v>522120</v>
      </c>
      <c r="I562" s="95" t="str">
        <f t="shared" si="14"/>
        <v>FI522120</v>
      </c>
      <c r="J562" t="s">
        <v>1999</v>
      </c>
      <c r="AT562" s="5"/>
      <c r="AV562"/>
      <c r="AW562" s="53"/>
    </row>
    <row r="563" spans="7:49" x14ac:dyDescent="0.35">
      <c r="G563" s="31" t="s">
        <v>2621</v>
      </c>
      <c r="H563" s="31">
        <v>522130</v>
      </c>
      <c r="I563" s="95" t="str">
        <f t="shared" si="14"/>
        <v>FI522130</v>
      </c>
      <c r="J563" t="s">
        <v>2000</v>
      </c>
      <c r="AT563" s="5"/>
      <c r="AV563"/>
      <c r="AW563" s="53"/>
    </row>
    <row r="564" spans="7:49" x14ac:dyDescent="0.35">
      <c r="G564" s="31" t="s">
        <v>2621</v>
      </c>
      <c r="H564" s="31">
        <v>522190</v>
      </c>
      <c r="I564" s="95" t="str">
        <f t="shared" si="14"/>
        <v>FI522190</v>
      </c>
      <c r="J564" t="s">
        <v>2001</v>
      </c>
      <c r="AT564" s="5"/>
      <c r="AV564"/>
      <c r="AW564" s="53"/>
    </row>
    <row r="565" spans="7:49" x14ac:dyDescent="0.35">
      <c r="G565" s="31" t="s">
        <v>2621</v>
      </c>
      <c r="H565" s="31">
        <v>522210</v>
      </c>
      <c r="I565" s="95" t="str">
        <f t="shared" si="14"/>
        <v>FI522210</v>
      </c>
      <c r="J565" t="s">
        <v>2003</v>
      </c>
      <c r="AT565" s="5"/>
      <c r="AV565"/>
      <c r="AW565" s="53"/>
    </row>
    <row r="566" spans="7:49" x14ac:dyDescent="0.35">
      <c r="G566" s="31" t="s">
        <v>2621</v>
      </c>
      <c r="H566" s="31">
        <v>522220</v>
      </c>
      <c r="I566" s="95" t="str">
        <f t="shared" si="14"/>
        <v>FI522220</v>
      </c>
      <c r="J566" t="s">
        <v>2004</v>
      </c>
      <c r="AT566" s="5"/>
      <c r="AV566"/>
      <c r="AW566" s="53"/>
    </row>
    <row r="567" spans="7:49" x14ac:dyDescent="0.35">
      <c r="G567" s="31" t="s">
        <v>2621</v>
      </c>
      <c r="H567" s="31">
        <v>522291</v>
      </c>
      <c r="I567" s="95" t="str">
        <f t="shared" si="14"/>
        <v>FI522291</v>
      </c>
      <c r="J567" t="s">
        <v>2006</v>
      </c>
      <c r="AT567" s="5"/>
      <c r="AV567"/>
      <c r="AW567" s="53"/>
    </row>
    <row r="568" spans="7:49" x14ac:dyDescent="0.35">
      <c r="G568" s="31" t="s">
        <v>2621</v>
      </c>
      <c r="H568" s="31">
        <v>522292</v>
      </c>
      <c r="I568" s="95" t="str">
        <f t="shared" si="14"/>
        <v>FI522292</v>
      </c>
      <c r="J568" t="s">
        <v>2007</v>
      </c>
      <c r="AT568" s="5"/>
      <c r="AV568"/>
      <c r="AW568" s="53"/>
    </row>
    <row r="569" spans="7:49" x14ac:dyDescent="0.35">
      <c r="G569" s="31" t="s">
        <v>2621</v>
      </c>
      <c r="H569" s="31">
        <v>522293</v>
      </c>
      <c r="I569" s="95" t="str">
        <f t="shared" si="14"/>
        <v>FI522293</v>
      </c>
      <c r="J569" t="s">
        <v>2008</v>
      </c>
      <c r="AT569" s="5"/>
      <c r="AV569"/>
      <c r="AW569" s="53"/>
    </row>
    <row r="570" spans="7:49" x14ac:dyDescent="0.35">
      <c r="G570" s="31" t="s">
        <v>2621</v>
      </c>
      <c r="H570" s="31">
        <v>522294</v>
      </c>
      <c r="I570" s="95" t="str">
        <f t="shared" si="14"/>
        <v>FI522294</v>
      </c>
      <c r="J570" t="s">
        <v>2009</v>
      </c>
      <c r="AT570" s="5"/>
      <c r="AV570"/>
      <c r="AW570" s="53"/>
    </row>
    <row r="571" spans="7:49" x14ac:dyDescent="0.35">
      <c r="G571" s="31" t="s">
        <v>2621</v>
      </c>
      <c r="H571" s="31">
        <v>522298</v>
      </c>
      <c r="I571" s="95" t="str">
        <f t="shared" si="14"/>
        <v>FI522298</v>
      </c>
      <c r="J571" t="s">
        <v>2010</v>
      </c>
      <c r="AT571" s="5"/>
      <c r="AV571"/>
      <c r="AW571" s="53"/>
    </row>
    <row r="572" spans="7:49" x14ac:dyDescent="0.35">
      <c r="G572" s="31" t="s">
        <v>2621</v>
      </c>
      <c r="H572" s="31">
        <v>522310</v>
      </c>
      <c r="I572" s="95" t="str">
        <f t="shared" si="14"/>
        <v>FI522310</v>
      </c>
      <c r="J572" t="s">
        <v>2012</v>
      </c>
      <c r="AT572" s="5"/>
      <c r="AV572"/>
      <c r="AW572" s="53"/>
    </row>
    <row r="573" spans="7:49" x14ac:dyDescent="0.35">
      <c r="G573" s="31" t="s">
        <v>2621</v>
      </c>
      <c r="H573" s="31">
        <v>522320</v>
      </c>
      <c r="I573" s="95" t="str">
        <f t="shared" si="14"/>
        <v>FI522320</v>
      </c>
      <c r="J573" t="s">
        <v>2013</v>
      </c>
      <c r="AT573" s="5"/>
      <c r="AV573"/>
      <c r="AW573" s="53"/>
    </row>
    <row r="574" spans="7:49" x14ac:dyDescent="0.35">
      <c r="G574" s="31" t="s">
        <v>2621</v>
      </c>
      <c r="H574" s="31">
        <v>522390</v>
      </c>
      <c r="I574" s="95" t="str">
        <f t="shared" si="14"/>
        <v>FI522390</v>
      </c>
      <c r="J574" t="s">
        <v>2014</v>
      </c>
      <c r="AT574" s="5"/>
      <c r="AV574"/>
      <c r="AW574" s="53"/>
    </row>
    <row r="575" spans="7:49" x14ac:dyDescent="0.35">
      <c r="G575" s="31" t="s">
        <v>2621</v>
      </c>
      <c r="H575" s="31">
        <v>523110</v>
      </c>
      <c r="I575" s="95" t="str">
        <f t="shared" si="14"/>
        <v>FI523110</v>
      </c>
      <c r="J575" t="s">
        <v>2017</v>
      </c>
      <c r="AT575" s="5"/>
      <c r="AV575"/>
      <c r="AW575" s="53"/>
    </row>
    <row r="576" spans="7:49" x14ac:dyDescent="0.35">
      <c r="G576" s="31" t="s">
        <v>2621</v>
      </c>
      <c r="H576" s="31">
        <v>523120</v>
      </c>
      <c r="I576" s="95" t="str">
        <f t="shared" si="14"/>
        <v>FI523120</v>
      </c>
      <c r="J576" t="s">
        <v>2018</v>
      </c>
      <c r="AT576" s="5"/>
      <c r="AV576"/>
      <c r="AW576" s="53"/>
    </row>
    <row r="577" spans="7:49" x14ac:dyDescent="0.35">
      <c r="G577" s="31" t="s">
        <v>2621</v>
      </c>
      <c r="H577" s="31">
        <v>523130</v>
      </c>
      <c r="I577" s="95" t="str">
        <f t="shared" si="14"/>
        <v>FI523130</v>
      </c>
      <c r="J577" t="s">
        <v>2019</v>
      </c>
      <c r="AT577" s="5"/>
      <c r="AV577"/>
      <c r="AW577" s="53"/>
    </row>
    <row r="578" spans="7:49" x14ac:dyDescent="0.35">
      <c r="G578" s="31" t="s">
        <v>2621</v>
      </c>
      <c r="H578" s="31">
        <v>523140</v>
      </c>
      <c r="I578" s="95" t="str">
        <f t="shared" si="14"/>
        <v>FI523140</v>
      </c>
      <c r="J578" t="s">
        <v>2020</v>
      </c>
      <c r="AT578" s="5"/>
      <c r="AV578"/>
      <c r="AW578" s="53"/>
    </row>
    <row r="579" spans="7:49" x14ac:dyDescent="0.35">
      <c r="G579" s="31" t="s">
        <v>2621</v>
      </c>
      <c r="H579" s="31">
        <v>523210</v>
      </c>
      <c r="I579" s="95" t="str">
        <f t="shared" si="14"/>
        <v>FI523210</v>
      </c>
      <c r="J579" t="s">
        <v>2023</v>
      </c>
      <c r="AT579" s="5"/>
      <c r="AV579"/>
      <c r="AW579" s="53"/>
    </row>
    <row r="580" spans="7:49" x14ac:dyDescent="0.35">
      <c r="G580" s="31" t="s">
        <v>2621</v>
      </c>
      <c r="H580" s="31">
        <v>523910</v>
      </c>
      <c r="I580" s="95" t="str">
        <f t="shared" si="14"/>
        <v>FI523910</v>
      </c>
      <c r="J580" t="s">
        <v>2025</v>
      </c>
      <c r="AT580" s="5"/>
      <c r="AV580"/>
      <c r="AW580" s="53"/>
    </row>
    <row r="581" spans="7:49" x14ac:dyDescent="0.35">
      <c r="G581" s="31" t="s">
        <v>2621</v>
      </c>
      <c r="H581" s="31">
        <v>523920</v>
      </c>
      <c r="I581" s="95" t="str">
        <f t="shared" si="14"/>
        <v>FI523920</v>
      </c>
      <c r="J581" t="s">
        <v>2026</v>
      </c>
      <c r="AT581" s="5"/>
      <c r="AV581"/>
      <c r="AW581" s="53"/>
    </row>
    <row r="582" spans="7:49" x14ac:dyDescent="0.35">
      <c r="G582" s="31" t="s">
        <v>2621</v>
      </c>
      <c r="H582" s="31">
        <v>523930</v>
      </c>
      <c r="I582" s="95" t="str">
        <f t="shared" si="14"/>
        <v>FI523930</v>
      </c>
      <c r="J582" t="s">
        <v>2027</v>
      </c>
      <c r="AT582" s="5"/>
      <c r="AV582"/>
      <c r="AW582" s="53"/>
    </row>
    <row r="583" spans="7:49" x14ac:dyDescent="0.35">
      <c r="G583" s="31" t="s">
        <v>2621</v>
      </c>
      <c r="H583" s="31">
        <v>523991</v>
      </c>
      <c r="I583" s="95" t="str">
        <f t="shared" si="14"/>
        <v>FI523991</v>
      </c>
      <c r="J583" t="s">
        <v>2029</v>
      </c>
      <c r="AT583" s="5"/>
      <c r="AV583"/>
      <c r="AW583" s="53"/>
    </row>
    <row r="584" spans="7:49" x14ac:dyDescent="0.35">
      <c r="G584" s="31" t="s">
        <v>2621</v>
      </c>
      <c r="H584" s="31">
        <v>523999</v>
      </c>
      <c r="I584" s="95" t="str">
        <f t="shared" si="14"/>
        <v>FI523999</v>
      </c>
      <c r="J584" t="s">
        <v>2030</v>
      </c>
      <c r="AT584" s="5"/>
      <c r="AV584"/>
      <c r="AW584" s="53"/>
    </row>
    <row r="585" spans="7:49" x14ac:dyDescent="0.35">
      <c r="G585" s="31" t="s">
        <v>2621</v>
      </c>
      <c r="H585" s="31">
        <v>524113</v>
      </c>
      <c r="I585" s="95" t="str">
        <f t="shared" si="14"/>
        <v>FI524113</v>
      </c>
      <c r="J585" t="s">
        <v>2034</v>
      </c>
      <c r="AT585" s="5"/>
      <c r="AV585"/>
      <c r="AW585" s="53"/>
    </row>
    <row r="586" spans="7:49" x14ac:dyDescent="0.35">
      <c r="G586" s="31" t="s">
        <v>2621</v>
      </c>
      <c r="H586" s="31">
        <v>524114</v>
      </c>
      <c r="I586" s="95" t="str">
        <f t="shared" si="14"/>
        <v>FI524114</v>
      </c>
      <c r="J586" t="s">
        <v>2035</v>
      </c>
      <c r="AT586" s="5"/>
      <c r="AV586"/>
      <c r="AW586" s="53"/>
    </row>
    <row r="587" spans="7:49" x14ac:dyDescent="0.35">
      <c r="G587" s="31" t="s">
        <v>2621</v>
      </c>
      <c r="H587" s="31">
        <v>524126</v>
      </c>
      <c r="I587" s="95" t="str">
        <f t="shared" si="14"/>
        <v>FI524126</v>
      </c>
      <c r="J587" t="s">
        <v>2037</v>
      </c>
      <c r="AT587" s="5"/>
      <c r="AV587"/>
      <c r="AW587" s="53"/>
    </row>
    <row r="588" spans="7:49" x14ac:dyDescent="0.35">
      <c r="G588" s="31" t="s">
        <v>2621</v>
      </c>
      <c r="H588" s="31">
        <v>524127</v>
      </c>
      <c r="I588" s="95" t="str">
        <f t="shared" si="14"/>
        <v>FI524127</v>
      </c>
      <c r="J588" t="s">
        <v>2038</v>
      </c>
      <c r="AT588" s="5"/>
      <c r="AV588"/>
      <c r="AW588" s="53"/>
    </row>
    <row r="589" spans="7:49" x14ac:dyDescent="0.35">
      <c r="G589" s="31" t="s">
        <v>2621</v>
      </c>
      <c r="H589" s="31">
        <v>524128</v>
      </c>
      <c r="I589" s="95" t="str">
        <f t="shared" si="14"/>
        <v>FI524128</v>
      </c>
      <c r="J589" t="s">
        <v>2039</v>
      </c>
      <c r="AT589" s="5"/>
      <c r="AV589"/>
      <c r="AW589" s="53"/>
    </row>
    <row r="590" spans="7:49" x14ac:dyDescent="0.35">
      <c r="G590" s="31" t="s">
        <v>2621</v>
      </c>
      <c r="H590" s="31">
        <v>524130</v>
      </c>
      <c r="I590" s="95" t="str">
        <f t="shared" si="14"/>
        <v>FI524130</v>
      </c>
      <c r="J590" t="s">
        <v>2040</v>
      </c>
      <c r="AT590" s="5"/>
      <c r="AV590"/>
      <c r="AW590" s="53"/>
    </row>
    <row r="591" spans="7:49" x14ac:dyDescent="0.35">
      <c r="G591" s="31" t="s">
        <v>2621</v>
      </c>
      <c r="H591" s="31">
        <v>524210</v>
      </c>
      <c r="I591" s="95" t="str">
        <f t="shared" si="14"/>
        <v>FI524210</v>
      </c>
      <c r="J591" t="s">
        <v>2042</v>
      </c>
      <c r="AT591" s="5"/>
      <c r="AV591"/>
      <c r="AW591" s="53"/>
    </row>
    <row r="592" spans="7:49" x14ac:dyDescent="0.35">
      <c r="G592" s="31" t="s">
        <v>2621</v>
      </c>
      <c r="H592" s="31">
        <v>524291</v>
      </c>
      <c r="I592" s="95" t="str">
        <f t="shared" si="14"/>
        <v>FI524291</v>
      </c>
      <c r="J592" t="s">
        <v>2044</v>
      </c>
      <c r="AT592" s="5"/>
      <c r="AV592"/>
      <c r="AW592" s="53"/>
    </row>
    <row r="593" spans="7:49" x14ac:dyDescent="0.35">
      <c r="G593" s="31" t="s">
        <v>2621</v>
      </c>
      <c r="H593" s="31">
        <v>524292</v>
      </c>
      <c r="I593" s="95" t="str">
        <f t="shared" si="14"/>
        <v>FI524292</v>
      </c>
      <c r="J593" t="s">
        <v>2045</v>
      </c>
      <c r="AT593" s="5"/>
      <c r="AV593"/>
      <c r="AW593" s="53"/>
    </row>
    <row r="594" spans="7:49" x14ac:dyDescent="0.35">
      <c r="G594" s="31" t="s">
        <v>2621</v>
      </c>
      <c r="H594" s="31">
        <v>524298</v>
      </c>
      <c r="I594" s="95" t="str">
        <f t="shared" si="14"/>
        <v>FI524298</v>
      </c>
      <c r="J594" t="s">
        <v>2046</v>
      </c>
      <c r="AT594" s="5"/>
      <c r="AV594"/>
      <c r="AW594" s="53"/>
    </row>
    <row r="595" spans="7:49" x14ac:dyDescent="0.35">
      <c r="G595" s="31" t="s">
        <v>2621</v>
      </c>
      <c r="H595" s="31">
        <v>525110</v>
      </c>
      <c r="I595" s="95" t="str">
        <f t="shared" si="14"/>
        <v>FI525110</v>
      </c>
      <c r="J595" t="s">
        <v>2049</v>
      </c>
      <c r="AT595" s="5"/>
      <c r="AV595"/>
      <c r="AW595" s="53"/>
    </row>
    <row r="596" spans="7:49" x14ac:dyDescent="0.35">
      <c r="G596" s="31" t="s">
        <v>2621</v>
      </c>
      <c r="H596" s="31">
        <v>525120</v>
      </c>
      <c r="I596" s="95" t="str">
        <f t="shared" si="14"/>
        <v>FI525120</v>
      </c>
      <c r="J596" t="s">
        <v>2050</v>
      </c>
      <c r="AT596" s="5"/>
      <c r="AV596"/>
      <c r="AW596" s="53"/>
    </row>
    <row r="597" spans="7:49" x14ac:dyDescent="0.35">
      <c r="G597" s="31" t="s">
        <v>2621</v>
      </c>
      <c r="H597" s="31">
        <v>525190</v>
      </c>
      <c r="I597" s="95" t="str">
        <f t="shared" si="14"/>
        <v>FI525190</v>
      </c>
      <c r="J597" t="s">
        <v>2051</v>
      </c>
      <c r="AT597" s="5"/>
      <c r="AV597"/>
      <c r="AW597" s="53"/>
    </row>
    <row r="598" spans="7:49" x14ac:dyDescent="0.35">
      <c r="G598" s="31" t="s">
        <v>2621</v>
      </c>
      <c r="H598" s="31">
        <v>525910</v>
      </c>
      <c r="I598" s="95" t="str">
        <f t="shared" si="14"/>
        <v>FI525910</v>
      </c>
      <c r="J598" t="s">
        <v>2053</v>
      </c>
      <c r="AT598" s="5"/>
      <c r="AV598"/>
      <c r="AW598" s="53"/>
    </row>
    <row r="599" spans="7:49" x14ac:dyDescent="0.35">
      <c r="G599" s="31" t="s">
        <v>2621</v>
      </c>
      <c r="H599" s="31">
        <v>525920</v>
      </c>
      <c r="I599" s="95" t="str">
        <f t="shared" si="14"/>
        <v>FI525920</v>
      </c>
      <c r="J599" t="s">
        <v>2054</v>
      </c>
      <c r="AT599" s="5"/>
      <c r="AV599"/>
      <c r="AW599" s="53"/>
    </row>
    <row r="600" spans="7:49" x14ac:dyDescent="0.35">
      <c r="G600" s="31" t="s">
        <v>2621</v>
      </c>
      <c r="H600" s="31">
        <v>525990</v>
      </c>
      <c r="I600" s="95" t="str">
        <f t="shared" ref="I600:I663" si="15">CONCATENATE(G600,H600)</f>
        <v>FI525990</v>
      </c>
      <c r="J600" t="s">
        <v>2055</v>
      </c>
      <c r="AT600" s="5"/>
      <c r="AV600"/>
      <c r="AW600" s="53"/>
    </row>
    <row r="601" spans="7:49" x14ac:dyDescent="0.35">
      <c r="G601" s="31" t="s">
        <v>2622</v>
      </c>
      <c r="H601" s="31">
        <v>531</v>
      </c>
      <c r="I601" s="95" t="str">
        <f t="shared" si="15"/>
        <v>RE531</v>
      </c>
      <c r="J601" t="s">
        <v>2874</v>
      </c>
      <c r="AT601" s="5"/>
      <c r="AV601"/>
      <c r="AW601" s="53"/>
    </row>
    <row r="602" spans="7:49" x14ac:dyDescent="0.35">
      <c r="G602" s="31" t="s">
        <v>2622</v>
      </c>
      <c r="H602" s="31">
        <v>532</v>
      </c>
      <c r="I602" s="95" t="str">
        <f t="shared" si="15"/>
        <v>RE532</v>
      </c>
      <c r="J602" t="s">
        <v>2875</v>
      </c>
      <c r="AT602" s="5"/>
      <c r="AV602"/>
      <c r="AW602" s="53"/>
    </row>
    <row r="603" spans="7:49" x14ac:dyDescent="0.35">
      <c r="G603" s="31" t="s">
        <v>2622</v>
      </c>
      <c r="H603" s="31">
        <v>533</v>
      </c>
      <c r="I603" s="95" t="str">
        <f t="shared" si="15"/>
        <v>RE533</v>
      </c>
      <c r="J603" t="s">
        <v>2876</v>
      </c>
      <c r="AT603" s="5"/>
      <c r="AV603"/>
      <c r="AW603" s="53"/>
    </row>
    <row r="604" spans="7:49" x14ac:dyDescent="0.35">
      <c r="G604" s="31" t="s">
        <v>2622</v>
      </c>
      <c r="H604" s="31">
        <v>5311</v>
      </c>
      <c r="I604" s="95" t="str">
        <f t="shared" si="15"/>
        <v>RE5311</v>
      </c>
      <c r="J604" t="s">
        <v>2877</v>
      </c>
      <c r="AT604" s="5"/>
      <c r="AV604"/>
      <c r="AW604" s="53"/>
    </row>
    <row r="605" spans="7:49" x14ac:dyDescent="0.35">
      <c r="G605" s="31" t="s">
        <v>2622</v>
      </c>
      <c r="H605" s="31">
        <v>5312</v>
      </c>
      <c r="I605" s="95" t="str">
        <f t="shared" si="15"/>
        <v>RE5312</v>
      </c>
      <c r="J605" t="s">
        <v>2064</v>
      </c>
      <c r="AT605" s="5"/>
      <c r="AV605"/>
      <c r="AW605" s="53"/>
    </row>
    <row r="606" spans="7:49" x14ac:dyDescent="0.35">
      <c r="G606" s="31" t="s">
        <v>2622</v>
      </c>
      <c r="H606" s="31">
        <v>5313</v>
      </c>
      <c r="I606" s="95" t="str">
        <f t="shared" si="15"/>
        <v>RE5313</v>
      </c>
      <c r="J606" t="s">
        <v>2878</v>
      </c>
      <c r="AT606" s="5"/>
      <c r="AV606"/>
      <c r="AW606" s="53"/>
    </row>
    <row r="607" spans="7:49" x14ac:dyDescent="0.35">
      <c r="G607" s="31" t="s">
        <v>2622</v>
      </c>
      <c r="H607" s="31">
        <v>5321</v>
      </c>
      <c r="I607" s="95" t="str">
        <f t="shared" si="15"/>
        <v>RE5321</v>
      </c>
      <c r="J607" t="s">
        <v>2879</v>
      </c>
      <c r="AT607" s="5"/>
      <c r="AV607"/>
      <c r="AW607" s="53"/>
    </row>
    <row r="608" spans="7:49" x14ac:dyDescent="0.35">
      <c r="G608" s="31" t="s">
        <v>2622</v>
      </c>
      <c r="H608" s="31">
        <v>5322</v>
      </c>
      <c r="I608" s="95" t="str">
        <f t="shared" si="15"/>
        <v>RE5322</v>
      </c>
      <c r="J608" t="s">
        <v>2880</v>
      </c>
      <c r="AT608" s="5"/>
      <c r="AV608"/>
      <c r="AW608" s="53"/>
    </row>
    <row r="609" spans="7:49" x14ac:dyDescent="0.35">
      <c r="G609" s="31" t="s">
        <v>2622</v>
      </c>
      <c r="H609" s="31">
        <v>5323</v>
      </c>
      <c r="I609" s="95" t="str">
        <f t="shared" si="15"/>
        <v>RE5323</v>
      </c>
      <c r="J609" t="s">
        <v>2089</v>
      </c>
      <c r="AT609" s="5"/>
      <c r="AV609"/>
      <c r="AW609" s="53"/>
    </row>
    <row r="610" spans="7:49" x14ac:dyDescent="0.35">
      <c r="G610" s="31" t="s">
        <v>2622</v>
      </c>
      <c r="H610" s="31">
        <v>5324</v>
      </c>
      <c r="I610" s="95" t="str">
        <f t="shared" si="15"/>
        <v>RE5324</v>
      </c>
      <c r="J610" t="s">
        <v>2881</v>
      </c>
      <c r="AT610" s="5"/>
      <c r="AV610"/>
      <c r="AW610" s="53"/>
    </row>
    <row r="611" spans="7:49" x14ac:dyDescent="0.35">
      <c r="G611" s="31" t="s">
        <v>2622</v>
      </c>
      <c r="H611" s="31">
        <v>5331</v>
      </c>
      <c r="I611" s="95" t="str">
        <f t="shared" si="15"/>
        <v>RE5331</v>
      </c>
      <c r="J611" t="s">
        <v>2876</v>
      </c>
      <c r="AT611" s="5"/>
      <c r="AV611"/>
      <c r="AW611" s="53"/>
    </row>
    <row r="612" spans="7:49" x14ac:dyDescent="0.35">
      <c r="G612" s="31" t="s">
        <v>2622</v>
      </c>
      <c r="H612" s="31">
        <v>53111</v>
      </c>
      <c r="I612" s="95" t="str">
        <f t="shared" si="15"/>
        <v>RE53111</v>
      </c>
      <c r="J612" t="s">
        <v>2058</v>
      </c>
      <c r="AT612" s="5"/>
      <c r="AV612"/>
      <c r="AW612" s="53"/>
    </row>
    <row r="613" spans="7:49" x14ac:dyDescent="0.35">
      <c r="G613" s="31" t="s">
        <v>2622</v>
      </c>
      <c r="H613" s="31">
        <v>53112</v>
      </c>
      <c r="I613" s="95" t="str">
        <f t="shared" si="15"/>
        <v>RE53112</v>
      </c>
      <c r="J613" t="s">
        <v>2059</v>
      </c>
      <c r="AT613" s="5"/>
      <c r="AV613"/>
      <c r="AW613" s="53"/>
    </row>
    <row r="614" spans="7:49" x14ac:dyDescent="0.35">
      <c r="G614" s="31" t="s">
        <v>2622</v>
      </c>
      <c r="H614" s="31">
        <v>53113</v>
      </c>
      <c r="I614" s="95" t="str">
        <f t="shared" si="15"/>
        <v>RE53113</v>
      </c>
      <c r="J614" t="s">
        <v>2060</v>
      </c>
      <c r="AT614" s="5"/>
      <c r="AV614"/>
      <c r="AW614" s="53"/>
    </row>
    <row r="615" spans="7:49" x14ac:dyDescent="0.35">
      <c r="G615" s="31" t="s">
        <v>2622</v>
      </c>
      <c r="H615" s="31">
        <v>53119</v>
      </c>
      <c r="I615" s="95" t="str">
        <f t="shared" si="15"/>
        <v>RE53119</v>
      </c>
      <c r="J615" t="s">
        <v>2061</v>
      </c>
      <c r="AT615" s="5"/>
      <c r="AV615"/>
      <c r="AW615" s="53"/>
    </row>
    <row r="616" spans="7:49" x14ac:dyDescent="0.35">
      <c r="G616" s="31" t="s">
        <v>2622</v>
      </c>
      <c r="H616" s="31">
        <v>53121</v>
      </c>
      <c r="I616" s="95" t="str">
        <f t="shared" si="15"/>
        <v>RE53121</v>
      </c>
      <c r="J616" t="s">
        <v>2064</v>
      </c>
      <c r="AT616" s="5"/>
      <c r="AV616"/>
      <c r="AW616" s="53"/>
    </row>
    <row r="617" spans="7:49" x14ac:dyDescent="0.35">
      <c r="G617" s="31" t="s">
        <v>2622</v>
      </c>
      <c r="H617" s="31">
        <v>53131</v>
      </c>
      <c r="I617" s="95" t="str">
        <f t="shared" si="15"/>
        <v>RE53131</v>
      </c>
      <c r="J617" t="s">
        <v>2066</v>
      </c>
      <c r="AT617" s="5"/>
      <c r="AV617"/>
      <c r="AW617" s="53"/>
    </row>
    <row r="618" spans="7:49" x14ac:dyDescent="0.35">
      <c r="G618" s="31" t="s">
        <v>2622</v>
      </c>
      <c r="H618" s="31">
        <v>53132</v>
      </c>
      <c r="I618" s="95" t="str">
        <f t="shared" si="15"/>
        <v>RE53132</v>
      </c>
      <c r="J618" t="s">
        <v>2069</v>
      </c>
      <c r="AT618" s="5"/>
      <c r="AV618"/>
      <c r="AW618" s="53"/>
    </row>
    <row r="619" spans="7:49" x14ac:dyDescent="0.35">
      <c r="G619" s="31" t="s">
        <v>2622</v>
      </c>
      <c r="H619" s="31">
        <v>53139</v>
      </c>
      <c r="I619" s="95" t="str">
        <f t="shared" si="15"/>
        <v>RE53139</v>
      </c>
      <c r="J619" t="s">
        <v>2070</v>
      </c>
      <c r="AT619" s="5"/>
      <c r="AV619"/>
      <c r="AW619" s="53"/>
    </row>
    <row r="620" spans="7:49" x14ac:dyDescent="0.35">
      <c r="G620" s="31" t="s">
        <v>2622</v>
      </c>
      <c r="H620" s="31">
        <v>53211</v>
      </c>
      <c r="I620" s="95" t="str">
        <f t="shared" si="15"/>
        <v>RE53211</v>
      </c>
      <c r="J620" t="s">
        <v>2882</v>
      </c>
      <c r="AT620" s="5"/>
      <c r="AV620"/>
      <c r="AW620" s="53"/>
    </row>
    <row r="621" spans="7:49" x14ac:dyDescent="0.35">
      <c r="G621" s="31" t="s">
        <v>2622</v>
      </c>
      <c r="H621" s="31">
        <v>53212</v>
      </c>
      <c r="I621" s="95" t="str">
        <f t="shared" si="15"/>
        <v>RE53212</v>
      </c>
      <c r="J621" t="s">
        <v>2883</v>
      </c>
      <c r="AT621" s="5"/>
      <c r="AV621"/>
      <c r="AW621" s="53"/>
    </row>
    <row r="622" spans="7:49" x14ac:dyDescent="0.35">
      <c r="G622" s="31" t="s">
        <v>2622</v>
      </c>
      <c r="H622" s="31">
        <v>53221</v>
      </c>
      <c r="I622" s="95" t="str">
        <f t="shared" si="15"/>
        <v>RE53221</v>
      </c>
      <c r="J622" t="s">
        <v>2080</v>
      </c>
      <c r="AT622" s="5"/>
      <c r="AV622"/>
      <c r="AW622" s="53"/>
    </row>
    <row r="623" spans="7:49" x14ac:dyDescent="0.35">
      <c r="G623" s="31" t="s">
        <v>2622</v>
      </c>
      <c r="H623" s="31">
        <v>53228</v>
      </c>
      <c r="I623" s="95" t="str">
        <f t="shared" si="15"/>
        <v>RE53228</v>
      </c>
      <c r="J623" t="s">
        <v>2884</v>
      </c>
      <c r="AT623" s="5"/>
      <c r="AV623"/>
      <c r="AW623" s="53"/>
    </row>
    <row r="624" spans="7:49" x14ac:dyDescent="0.35">
      <c r="G624" s="31" t="s">
        <v>2622</v>
      </c>
      <c r="H624" s="31">
        <v>53231</v>
      </c>
      <c r="I624" s="95" t="str">
        <f t="shared" si="15"/>
        <v>RE53231</v>
      </c>
      <c r="J624" t="s">
        <v>2089</v>
      </c>
      <c r="AT624" s="5"/>
      <c r="AV624"/>
      <c r="AW624" s="53"/>
    </row>
    <row r="625" spans="7:49" x14ac:dyDescent="0.35">
      <c r="G625" s="31" t="s">
        <v>2622</v>
      </c>
      <c r="H625" s="31">
        <v>53241</v>
      </c>
      <c r="I625" s="95" t="str">
        <f t="shared" si="15"/>
        <v>RE53241</v>
      </c>
      <c r="J625" t="s">
        <v>2885</v>
      </c>
      <c r="AT625" s="5"/>
      <c r="AV625"/>
      <c r="AW625" s="53"/>
    </row>
    <row r="626" spans="7:49" x14ac:dyDescent="0.35">
      <c r="G626" s="31" t="s">
        <v>2622</v>
      </c>
      <c r="H626" s="31">
        <v>53242</v>
      </c>
      <c r="I626" s="95" t="str">
        <f t="shared" si="15"/>
        <v>RE53242</v>
      </c>
      <c r="J626" t="s">
        <v>2886</v>
      </c>
      <c r="AT626" s="5"/>
      <c r="AV626"/>
      <c r="AW626" s="53"/>
    </row>
    <row r="627" spans="7:49" x14ac:dyDescent="0.35">
      <c r="G627" s="31" t="s">
        <v>2622</v>
      </c>
      <c r="H627" s="31">
        <v>53249</v>
      </c>
      <c r="I627" s="95" t="str">
        <f t="shared" si="15"/>
        <v>RE53249</v>
      </c>
      <c r="J627" t="s">
        <v>2887</v>
      </c>
      <c r="AT627" s="5"/>
      <c r="AV627"/>
      <c r="AW627" s="53"/>
    </row>
    <row r="628" spans="7:49" x14ac:dyDescent="0.35">
      <c r="G628" s="31" t="s">
        <v>2622</v>
      </c>
      <c r="H628" s="31">
        <v>53311</v>
      </c>
      <c r="I628" s="95" t="str">
        <f t="shared" si="15"/>
        <v>RE53311</v>
      </c>
      <c r="J628" t="s">
        <v>2876</v>
      </c>
      <c r="AT628" s="5"/>
      <c r="AV628"/>
      <c r="AW628" s="53"/>
    </row>
    <row r="629" spans="7:49" x14ac:dyDescent="0.35">
      <c r="G629" s="31" t="s">
        <v>2622</v>
      </c>
      <c r="H629" s="31">
        <v>531110</v>
      </c>
      <c r="I629" s="95" t="str">
        <f t="shared" si="15"/>
        <v>RE531110</v>
      </c>
      <c r="J629" t="s">
        <v>2058</v>
      </c>
      <c r="AT629" s="5"/>
      <c r="AV629"/>
      <c r="AW629" s="53"/>
    </row>
    <row r="630" spans="7:49" x14ac:dyDescent="0.35">
      <c r="G630" s="31" t="s">
        <v>2622</v>
      </c>
      <c r="H630" s="31">
        <v>531120</v>
      </c>
      <c r="I630" s="95" t="str">
        <f t="shared" si="15"/>
        <v>RE531120</v>
      </c>
      <c r="J630" t="s">
        <v>2059</v>
      </c>
      <c r="AT630" s="5"/>
      <c r="AV630"/>
      <c r="AW630" s="53"/>
    </row>
    <row r="631" spans="7:49" x14ac:dyDescent="0.35">
      <c r="G631" s="31" t="s">
        <v>2622</v>
      </c>
      <c r="H631" s="31">
        <v>531130</v>
      </c>
      <c r="I631" s="95" t="str">
        <f t="shared" si="15"/>
        <v>RE531130</v>
      </c>
      <c r="J631" t="s">
        <v>2060</v>
      </c>
      <c r="AT631" s="5"/>
      <c r="AV631"/>
      <c r="AW631" s="53"/>
    </row>
    <row r="632" spans="7:49" x14ac:dyDescent="0.35">
      <c r="G632" s="31" t="s">
        <v>2622</v>
      </c>
      <c r="H632" s="31">
        <v>531190</v>
      </c>
      <c r="I632" s="95" t="str">
        <f t="shared" si="15"/>
        <v>RE531190</v>
      </c>
      <c r="J632" t="s">
        <v>2061</v>
      </c>
      <c r="AT632" s="5"/>
      <c r="AV632"/>
      <c r="AW632" s="53"/>
    </row>
    <row r="633" spans="7:49" x14ac:dyDescent="0.35">
      <c r="G633" s="31" t="s">
        <v>2622</v>
      </c>
      <c r="H633" s="31">
        <v>531210</v>
      </c>
      <c r="I633" s="95" t="str">
        <f t="shared" si="15"/>
        <v>RE531210</v>
      </c>
      <c r="J633" t="s">
        <v>2064</v>
      </c>
      <c r="AT633" s="5"/>
      <c r="AV633"/>
      <c r="AW633" s="53"/>
    </row>
    <row r="634" spans="7:49" x14ac:dyDescent="0.35">
      <c r="G634" s="31" t="s">
        <v>2622</v>
      </c>
      <c r="H634" s="31">
        <v>531311</v>
      </c>
      <c r="I634" s="95" t="str">
        <f t="shared" si="15"/>
        <v>RE531311</v>
      </c>
      <c r="J634" t="s">
        <v>2067</v>
      </c>
      <c r="AT634" s="5"/>
      <c r="AV634"/>
      <c r="AW634" s="53"/>
    </row>
    <row r="635" spans="7:49" x14ac:dyDescent="0.35">
      <c r="G635" s="31" t="s">
        <v>2622</v>
      </c>
      <c r="H635" s="31">
        <v>531312</v>
      </c>
      <c r="I635" s="95" t="str">
        <f t="shared" si="15"/>
        <v>RE531312</v>
      </c>
      <c r="J635" t="s">
        <v>2068</v>
      </c>
      <c r="AT635" s="5"/>
      <c r="AV635"/>
      <c r="AW635" s="53"/>
    </row>
    <row r="636" spans="7:49" x14ac:dyDescent="0.35">
      <c r="G636" s="31" t="s">
        <v>2622</v>
      </c>
      <c r="H636" s="31">
        <v>531320</v>
      </c>
      <c r="I636" s="95" t="str">
        <f t="shared" si="15"/>
        <v>RE531320</v>
      </c>
      <c r="J636" t="s">
        <v>2069</v>
      </c>
      <c r="AT636" s="5"/>
      <c r="AV636"/>
      <c r="AW636" s="53"/>
    </row>
    <row r="637" spans="7:49" x14ac:dyDescent="0.35">
      <c r="G637" s="31" t="s">
        <v>2622</v>
      </c>
      <c r="H637" s="31">
        <v>531390</v>
      </c>
      <c r="I637" s="95" t="str">
        <f t="shared" si="15"/>
        <v>RE531390</v>
      </c>
      <c r="J637" t="s">
        <v>2070</v>
      </c>
      <c r="AT637" s="5"/>
      <c r="AV637"/>
      <c r="AW637" s="53"/>
    </row>
    <row r="638" spans="7:49" x14ac:dyDescent="0.35">
      <c r="G638" s="31" t="s">
        <v>2622</v>
      </c>
      <c r="H638" s="31">
        <v>532111</v>
      </c>
      <c r="I638" s="95" t="str">
        <f t="shared" si="15"/>
        <v>RE532111</v>
      </c>
      <c r="J638" t="s">
        <v>2074</v>
      </c>
      <c r="AT638" s="5"/>
      <c r="AV638"/>
      <c r="AW638" s="53"/>
    </row>
    <row r="639" spans="7:49" x14ac:dyDescent="0.35">
      <c r="G639" s="31" t="s">
        <v>2622</v>
      </c>
      <c r="H639" s="31">
        <v>532112</v>
      </c>
      <c r="I639" s="95" t="str">
        <f t="shared" si="15"/>
        <v>RE532112</v>
      </c>
      <c r="J639" t="s">
        <v>2075</v>
      </c>
      <c r="AT639" s="5"/>
      <c r="AV639"/>
      <c r="AW639" s="53"/>
    </row>
    <row r="640" spans="7:49" x14ac:dyDescent="0.35">
      <c r="G640" s="31" t="s">
        <v>2622</v>
      </c>
      <c r="H640" s="31">
        <v>532120</v>
      </c>
      <c r="I640" s="95" t="str">
        <f t="shared" si="15"/>
        <v>RE532120</v>
      </c>
      <c r="J640" t="s">
        <v>2077</v>
      </c>
      <c r="AT640" s="5"/>
      <c r="AV640"/>
      <c r="AW640" s="53"/>
    </row>
    <row r="641" spans="7:49" x14ac:dyDescent="0.35">
      <c r="G641" s="31" t="s">
        <v>2622</v>
      </c>
      <c r="H641" s="31">
        <v>532210</v>
      </c>
      <c r="I641" s="95" t="str">
        <f t="shared" si="15"/>
        <v>RE532210</v>
      </c>
      <c r="J641" t="s">
        <v>2080</v>
      </c>
      <c r="AT641" s="5"/>
      <c r="AV641"/>
      <c r="AW641" s="53"/>
    </row>
    <row r="642" spans="7:49" x14ac:dyDescent="0.35">
      <c r="G642" s="31" t="s">
        <v>2622</v>
      </c>
      <c r="H642" s="31">
        <v>532281</v>
      </c>
      <c r="I642" s="95" t="str">
        <f t="shared" si="15"/>
        <v>RE532281</v>
      </c>
      <c r="J642" t="s">
        <v>2082</v>
      </c>
      <c r="AT642" s="5"/>
      <c r="AV642"/>
      <c r="AW642" s="53"/>
    </row>
    <row r="643" spans="7:49" x14ac:dyDescent="0.35">
      <c r="G643" s="31" t="s">
        <v>2622</v>
      </c>
      <c r="H643" s="31">
        <v>532282</v>
      </c>
      <c r="I643" s="95" t="str">
        <f t="shared" si="15"/>
        <v>RE532282</v>
      </c>
      <c r="J643" t="s">
        <v>2083</v>
      </c>
      <c r="AT643" s="5"/>
      <c r="AV643"/>
      <c r="AW643" s="53"/>
    </row>
    <row r="644" spans="7:49" x14ac:dyDescent="0.35">
      <c r="G644" s="31" t="s">
        <v>2622</v>
      </c>
      <c r="H644" s="31">
        <v>532283</v>
      </c>
      <c r="I644" s="95" t="str">
        <f t="shared" si="15"/>
        <v>RE532283</v>
      </c>
      <c r="J644" t="s">
        <v>2084</v>
      </c>
      <c r="AT644" s="5"/>
      <c r="AV644"/>
      <c r="AW644" s="53"/>
    </row>
    <row r="645" spans="7:49" x14ac:dyDescent="0.35">
      <c r="G645" s="31" t="s">
        <v>2622</v>
      </c>
      <c r="H645" s="31">
        <v>532284</v>
      </c>
      <c r="I645" s="95" t="str">
        <f t="shared" si="15"/>
        <v>RE532284</v>
      </c>
      <c r="J645" t="s">
        <v>2085</v>
      </c>
      <c r="AT645" s="5"/>
      <c r="AV645"/>
      <c r="AW645" s="53"/>
    </row>
    <row r="646" spans="7:49" x14ac:dyDescent="0.35">
      <c r="G646" s="31" t="s">
        <v>2622</v>
      </c>
      <c r="H646" s="31">
        <v>532289</v>
      </c>
      <c r="I646" s="95" t="str">
        <f t="shared" si="15"/>
        <v>RE532289</v>
      </c>
      <c r="J646" t="s">
        <v>2086</v>
      </c>
      <c r="AT646" s="5"/>
      <c r="AV646"/>
      <c r="AW646" s="53"/>
    </row>
    <row r="647" spans="7:49" x14ac:dyDescent="0.35">
      <c r="G647" s="31" t="s">
        <v>2622</v>
      </c>
      <c r="H647" s="31">
        <v>532310</v>
      </c>
      <c r="I647" s="95" t="str">
        <f t="shared" si="15"/>
        <v>RE532310</v>
      </c>
      <c r="J647" t="s">
        <v>2089</v>
      </c>
      <c r="AT647" s="5"/>
      <c r="AV647"/>
      <c r="AW647" s="53"/>
    </row>
    <row r="648" spans="7:49" x14ac:dyDescent="0.35">
      <c r="G648" s="31" t="s">
        <v>2622</v>
      </c>
      <c r="H648" s="31">
        <v>532411</v>
      </c>
      <c r="I648" s="95" t="str">
        <f t="shared" si="15"/>
        <v>RE532411</v>
      </c>
      <c r="J648" t="s">
        <v>2092</v>
      </c>
      <c r="AT648" s="5"/>
      <c r="AV648"/>
      <c r="AW648" s="53"/>
    </row>
    <row r="649" spans="7:49" x14ac:dyDescent="0.35">
      <c r="G649" s="31" t="s">
        <v>2622</v>
      </c>
      <c r="H649" s="31">
        <v>532412</v>
      </c>
      <c r="I649" s="95" t="str">
        <f t="shared" si="15"/>
        <v>RE532412</v>
      </c>
      <c r="J649" t="s">
        <v>2093</v>
      </c>
      <c r="AT649" s="5"/>
      <c r="AV649"/>
      <c r="AW649" s="53"/>
    </row>
    <row r="650" spans="7:49" x14ac:dyDescent="0.35">
      <c r="G650" s="31" t="s">
        <v>2622</v>
      </c>
      <c r="H650" s="31">
        <v>532420</v>
      </c>
      <c r="I650" s="95" t="str">
        <f t="shared" si="15"/>
        <v>RE532420</v>
      </c>
      <c r="J650" t="s">
        <v>2095</v>
      </c>
      <c r="AT650" s="5"/>
      <c r="AV650"/>
      <c r="AW650" s="53"/>
    </row>
    <row r="651" spans="7:49" x14ac:dyDescent="0.35">
      <c r="G651" s="31" t="s">
        <v>2622</v>
      </c>
      <c r="H651" s="31">
        <v>532490</v>
      </c>
      <c r="I651" s="95" t="str">
        <f t="shared" si="15"/>
        <v>RE532490</v>
      </c>
      <c r="J651" t="s">
        <v>2097</v>
      </c>
      <c r="AT651" s="5"/>
      <c r="AV651"/>
      <c r="AW651" s="53"/>
    </row>
    <row r="652" spans="7:49" x14ac:dyDescent="0.35">
      <c r="G652" s="31" t="s">
        <v>2622</v>
      </c>
      <c r="H652" s="31">
        <v>533110</v>
      </c>
      <c r="I652" s="95" t="str">
        <f t="shared" si="15"/>
        <v>RE533110</v>
      </c>
      <c r="J652" t="s">
        <v>2101</v>
      </c>
      <c r="AT652" s="5"/>
      <c r="AV652"/>
      <c r="AW652" s="53"/>
    </row>
    <row r="653" spans="7:49" x14ac:dyDescent="0.35">
      <c r="G653" s="31" t="s">
        <v>2627</v>
      </c>
      <c r="H653" s="31">
        <v>541</v>
      </c>
      <c r="I653" s="95" t="str">
        <f t="shared" si="15"/>
        <v>PST541</v>
      </c>
      <c r="J653" t="s">
        <v>672</v>
      </c>
      <c r="AT653" s="5"/>
      <c r="AV653"/>
      <c r="AW653" s="53"/>
    </row>
    <row r="654" spans="7:49" x14ac:dyDescent="0.35">
      <c r="G654" s="31" t="s">
        <v>2627</v>
      </c>
      <c r="H654" s="31">
        <v>5411</v>
      </c>
      <c r="I654" s="95" t="str">
        <f t="shared" si="15"/>
        <v>PST5411</v>
      </c>
      <c r="J654" t="s">
        <v>2726</v>
      </c>
      <c r="AT654" s="5"/>
      <c r="AV654"/>
      <c r="AW654" s="53"/>
    </row>
    <row r="655" spans="7:49" x14ac:dyDescent="0.35">
      <c r="G655" s="31" t="s">
        <v>2627</v>
      </c>
      <c r="H655" s="31">
        <v>5412</v>
      </c>
      <c r="I655" s="95" t="str">
        <f t="shared" si="15"/>
        <v>PST5412</v>
      </c>
      <c r="J655" t="s">
        <v>2888</v>
      </c>
      <c r="AT655" s="5"/>
      <c r="AV655"/>
      <c r="AW655" s="53"/>
    </row>
    <row r="656" spans="7:49" x14ac:dyDescent="0.35">
      <c r="G656" s="31" t="s">
        <v>2627</v>
      </c>
      <c r="H656" s="31">
        <v>5413</v>
      </c>
      <c r="I656" s="95" t="str">
        <f t="shared" si="15"/>
        <v>PST5413</v>
      </c>
      <c r="J656" t="s">
        <v>2821</v>
      </c>
      <c r="AT656" s="5"/>
      <c r="AV656"/>
      <c r="AW656" s="53"/>
    </row>
    <row r="657" spans="7:49" x14ac:dyDescent="0.35">
      <c r="G657" s="31" t="s">
        <v>2627</v>
      </c>
      <c r="H657" s="31">
        <v>5414</v>
      </c>
      <c r="I657" s="95" t="str">
        <f t="shared" si="15"/>
        <v>PST5414</v>
      </c>
      <c r="J657" t="s">
        <v>2889</v>
      </c>
      <c r="AT657" s="5"/>
      <c r="AV657"/>
      <c r="AW657" s="53"/>
    </row>
    <row r="658" spans="7:49" x14ac:dyDescent="0.35">
      <c r="G658" s="31" t="s">
        <v>2627</v>
      </c>
      <c r="H658" s="31">
        <v>5415</v>
      </c>
      <c r="I658" s="95" t="str">
        <f t="shared" si="15"/>
        <v>PST5415</v>
      </c>
      <c r="J658" t="s">
        <v>2890</v>
      </c>
      <c r="AT658" s="5"/>
      <c r="AV658"/>
      <c r="AW658" s="53"/>
    </row>
    <row r="659" spans="7:49" x14ac:dyDescent="0.35">
      <c r="G659" s="31" t="s">
        <v>2627</v>
      </c>
      <c r="H659" s="31">
        <v>5416</v>
      </c>
      <c r="I659" s="95" t="str">
        <f t="shared" si="15"/>
        <v>PST5416</v>
      </c>
      <c r="J659" t="s">
        <v>2891</v>
      </c>
      <c r="AT659" s="5"/>
      <c r="AV659"/>
      <c r="AW659" s="53"/>
    </row>
    <row r="660" spans="7:49" x14ac:dyDescent="0.35">
      <c r="G660" s="31" t="s">
        <v>2627</v>
      </c>
      <c r="H660" s="31">
        <v>5417</v>
      </c>
      <c r="I660" s="95" t="str">
        <f t="shared" si="15"/>
        <v>PST5417</v>
      </c>
      <c r="J660" t="s">
        <v>2892</v>
      </c>
      <c r="AT660" s="5"/>
      <c r="AV660"/>
      <c r="AW660" s="53"/>
    </row>
    <row r="661" spans="7:49" x14ac:dyDescent="0.35">
      <c r="G661" s="31" t="s">
        <v>2627</v>
      </c>
      <c r="H661" s="31">
        <v>5418</v>
      </c>
      <c r="I661" s="95" t="str">
        <f t="shared" si="15"/>
        <v>PST5418</v>
      </c>
      <c r="J661" t="s">
        <v>2893</v>
      </c>
      <c r="AT661" s="5"/>
      <c r="AV661"/>
      <c r="AW661" s="53"/>
    </row>
    <row r="662" spans="7:49" x14ac:dyDescent="0.35">
      <c r="G662" s="31" t="s">
        <v>2627</v>
      </c>
      <c r="H662" s="31">
        <v>5419</v>
      </c>
      <c r="I662" s="95" t="str">
        <f t="shared" si="15"/>
        <v>PST5419</v>
      </c>
      <c r="J662" t="s">
        <v>2894</v>
      </c>
      <c r="AT662" s="5"/>
      <c r="AV662"/>
      <c r="AW662" s="53"/>
    </row>
    <row r="663" spans="7:49" x14ac:dyDescent="0.35">
      <c r="G663" s="31" t="s">
        <v>2627</v>
      </c>
      <c r="H663" s="31">
        <v>54111</v>
      </c>
      <c r="I663" s="95" t="str">
        <f t="shared" si="15"/>
        <v>PST54111</v>
      </c>
      <c r="J663" t="s">
        <v>2105</v>
      </c>
      <c r="AT663" s="5"/>
      <c r="AV663"/>
      <c r="AW663" s="53"/>
    </row>
    <row r="664" spans="7:49" x14ac:dyDescent="0.35">
      <c r="G664" s="31" t="s">
        <v>2627</v>
      </c>
      <c r="H664" s="31">
        <v>54112</v>
      </c>
      <c r="I664" s="95" t="str">
        <f t="shared" ref="I664:I727" si="16">CONCATENATE(G664,H664)</f>
        <v>PST54112</v>
      </c>
      <c r="J664" t="s">
        <v>2107</v>
      </c>
      <c r="AT664" s="5"/>
      <c r="AV664"/>
      <c r="AW664" s="53"/>
    </row>
    <row r="665" spans="7:49" x14ac:dyDescent="0.35">
      <c r="G665" s="31" t="s">
        <v>2627</v>
      </c>
      <c r="H665" s="31">
        <v>54119</v>
      </c>
      <c r="I665" s="95" t="str">
        <f t="shared" si="16"/>
        <v>PST54119</v>
      </c>
      <c r="J665" t="s">
        <v>2895</v>
      </c>
      <c r="AT665" s="5"/>
      <c r="AV665"/>
      <c r="AW665" s="53"/>
    </row>
    <row r="666" spans="7:49" x14ac:dyDescent="0.35">
      <c r="G666" s="31" t="s">
        <v>2627</v>
      </c>
      <c r="H666" s="31">
        <v>54121</v>
      </c>
      <c r="I666" s="95" t="str">
        <f t="shared" si="16"/>
        <v>PST54121</v>
      </c>
      <c r="J666" t="s">
        <v>2888</v>
      </c>
      <c r="AT666" s="5"/>
      <c r="AV666"/>
      <c r="AW666" s="53"/>
    </row>
    <row r="667" spans="7:49" x14ac:dyDescent="0.35">
      <c r="G667" s="31" t="s">
        <v>2627</v>
      </c>
      <c r="H667" s="31">
        <v>54131</v>
      </c>
      <c r="I667" s="95" t="str">
        <f t="shared" si="16"/>
        <v>PST54131</v>
      </c>
      <c r="J667" t="s">
        <v>2119</v>
      </c>
      <c r="AT667" s="5"/>
      <c r="AV667"/>
      <c r="AW667" s="53"/>
    </row>
    <row r="668" spans="7:49" x14ac:dyDescent="0.35">
      <c r="G668" s="31" t="s">
        <v>2627</v>
      </c>
      <c r="H668" s="31">
        <v>54132</v>
      </c>
      <c r="I668" s="95" t="str">
        <f t="shared" si="16"/>
        <v>PST54132</v>
      </c>
      <c r="J668" t="s">
        <v>2121</v>
      </c>
      <c r="AT668" s="5"/>
      <c r="AV668"/>
      <c r="AW668" s="53"/>
    </row>
    <row r="669" spans="7:49" x14ac:dyDescent="0.35">
      <c r="G669" s="31" t="s">
        <v>2627</v>
      </c>
      <c r="H669" s="31">
        <v>54133</v>
      </c>
      <c r="I669" s="95" t="str">
        <f t="shared" si="16"/>
        <v>PST54133</v>
      </c>
      <c r="J669" t="s">
        <v>2123</v>
      </c>
      <c r="AT669" s="5"/>
      <c r="AV669"/>
      <c r="AW669" s="53"/>
    </row>
    <row r="670" spans="7:49" x14ac:dyDescent="0.35">
      <c r="G670" s="31" t="s">
        <v>2627</v>
      </c>
      <c r="H670" s="31">
        <v>54134</v>
      </c>
      <c r="I670" s="95" t="str">
        <f t="shared" si="16"/>
        <v>PST54134</v>
      </c>
      <c r="J670" t="s">
        <v>2125</v>
      </c>
      <c r="AT670" s="5"/>
      <c r="AV670"/>
      <c r="AW670" s="53"/>
    </row>
    <row r="671" spans="7:49" x14ac:dyDescent="0.35">
      <c r="G671" s="31" t="s">
        <v>2627</v>
      </c>
      <c r="H671" s="31">
        <v>54135</v>
      </c>
      <c r="I671" s="95" t="str">
        <f t="shared" si="16"/>
        <v>PST54135</v>
      </c>
      <c r="J671" t="s">
        <v>2127</v>
      </c>
      <c r="AT671" s="5"/>
      <c r="AV671"/>
      <c r="AW671" s="53"/>
    </row>
    <row r="672" spans="7:49" x14ac:dyDescent="0.35">
      <c r="G672" s="31" t="s">
        <v>2627</v>
      </c>
      <c r="H672" s="31">
        <v>54136</v>
      </c>
      <c r="I672" s="95" t="str">
        <f t="shared" si="16"/>
        <v>PST54136</v>
      </c>
      <c r="J672" t="s">
        <v>2129</v>
      </c>
      <c r="AT672" s="5"/>
      <c r="AV672"/>
      <c r="AW672" s="53"/>
    </row>
    <row r="673" spans="7:49" x14ac:dyDescent="0.35">
      <c r="G673" s="31" t="s">
        <v>2627</v>
      </c>
      <c r="H673" s="31">
        <v>54137</v>
      </c>
      <c r="I673" s="95" t="str">
        <f t="shared" si="16"/>
        <v>PST54137</v>
      </c>
      <c r="J673" t="s">
        <v>2896</v>
      </c>
      <c r="AT673" s="5"/>
      <c r="AV673"/>
      <c r="AW673" s="53"/>
    </row>
    <row r="674" spans="7:49" x14ac:dyDescent="0.35">
      <c r="G674" s="31" t="s">
        <v>2627</v>
      </c>
      <c r="H674" s="31">
        <v>54138</v>
      </c>
      <c r="I674" s="95" t="str">
        <f t="shared" si="16"/>
        <v>PST54138</v>
      </c>
      <c r="J674" t="s">
        <v>2133</v>
      </c>
      <c r="AT674" s="5"/>
      <c r="AV674"/>
      <c r="AW674" s="53"/>
    </row>
    <row r="675" spans="7:49" x14ac:dyDescent="0.35">
      <c r="G675" s="31" t="s">
        <v>2627</v>
      </c>
      <c r="H675" s="31">
        <v>54141</v>
      </c>
      <c r="I675" s="95" t="str">
        <f t="shared" si="16"/>
        <v>PST54141</v>
      </c>
      <c r="J675" t="s">
        <v>2136</v>
      </c>
      <c r="AT675" s="5"/>
      <c r="AV675"/>
      <c r="AW675" s="53"/>
    </row>
    <row r="676" spans="7:49" x14ac:dyDescent="0.35">
      <c r="G676" s="31" t="s">
        <v>2627</v>
      </c>
      <c r="H676" s="31">
        <v>54142</v>
      </c>
      <c r="I676" s="95" t="str">
        <f t="shared" si="16"/>
        <v>PST54142</v>
      </c>
      <c r="J676" t="s">
        <v>2138</v>
      </c>
      <c r="AT676" s="5"/>
      <c r="AV676"/>
      <c r="AW676" s="53"/>
    </row>
    <row r="677" spans="7:49" x14ac:dyDescent="0.35">
      <c r="G677" s="31" t="s">
        <v>2627</v>
      </c>
      <c r="H677" s="31">
        <v>54143</v>
      </c>
      <c r="I677" s="95" t="str">
        <f t="shared" si="16"/>
        <v>PST54143</v>
      </c>
      <c r="J677" t="s">
        <v>2140</v>
      </c>
      <c r="AT677" s="5"/>
      <c r="AV677"/>
      <c r="AW677" s="53"/>
    </row>
    <row r="678" spans="7:49" x14ac:dyDescent="0.35">
      <c r="G678" s="31" t="s">
        <v>2627</v>
      </c>
      <c r="H678" s="31">
        <v>54149</v>
      </c>
      <c r="I678" s="95" t="str">
        <f t="shared" si="16"/>
        <v>PST54149</v>
      </c>
      <c r="J678" t="s">
        <v>2142</v>
      </c>
      <c r="AT678" s="5"/>
      <c r="AV678"/>
      <c r="AW678" s="53"/>
    </row>
    <row r="679" spans="7:49" x14ac:dyDescent="0.35">
      <c r="G679" s="31" t="s">
        <v>2627</v>
      </c>
      <c r="H679" s="31">
        <v>54151</v>
      </c>
      <c r="I679" s="95" t="str">
        <f t="shared" si="16"/>
        <v>PST54151</v>
      </c>
      <c r="J679" t="s">
        <v>2890</v>
      </c>
      <c r="AT679" s="5"/>
      <c r="AV679"/>
      <c r="AW679" s="53"/>
    </row>
    <row r="680" spans="7:49" x14ac:dyDescent="0.35">
      <c r="G680" s="31" t="s">
        <v>2627</v>
      </c>
      <c r="H680" s="31">
        <v>54161</v>
      </c>
      <c r="I680" s="95" t="str">
        <f t="shared" si="16"/>
        <v>PST54161</v>
      </c>
      <c r="J680" t="s">
        <v>2897</v>
      </c>
      <c r="AT680" s="5"/>
      <c r="AV680"/>
      <c r="AW680" s="53"/>
    </row>
    <row r="681" spans="7:49" x14ac:dyDescent="0.35">
      <c r="G681" s="31" t="s">
        <v>2627</v>
      </c>
      <c r="H681" s="31">
        <v>54162</v>
      </c>
      <c r="I681" s="95" t="str">
        <f t="shared" si="16"/>
        <v>PST54162</v>
      </c>
      <c r="J681" t="s">
        <v>2157</v>
      </c>
      <c r="AT681" s="5"/>
      <c r="AV681"/>
      <c r="AW681" s="53"/>
    </row>
    <row r="682" spans="7:49" x14ac:dyDescent="0.35">
      <c r="G682" s="31" t="s">
        <v>2627</v>
      </c>
      <c r="H682" s="31">
        <v>54169</v>
      </c>
      <c r="I682" s="95" t="str">
        <f t="shared" si="16"/>
        <v>PST54169</v>
      </c>
      <c r="J682" t="s">
        <v>2159</v>
      </c>
      <c r="AT682" s="5"/>
      <c r="AV682"/>
      <c r="AW682" s="53"/>
    </row>
    <row r="683" spans="7:49" x14ac:dyDescent="0.35">
      <c r="G683" s="31" t="s">
        <v>2627</v>
      </c>
      <c r="H683" s="31">
        <v>54171</v>
      </c>
      <c r="I683" s="95" t="str">
        <f t="shared" si="16"/>
        <v>PST54171</v>
      </c>
      <c r="J683" t="s">
        <v>2898</v>
      </c>
      <c r="AT683" s="5"/>
      <c r="AV683"/>
      <c r="AW683" s="53"/>
    </row>
    <row r="684" spans="7:49" x14ac:dyDescent="0.35">
      <c r="G684" s="31" t="s">
        <v>2627</v>
      </c>
      <c r="H684" s="31">
        <v>54172</v>
      </c>
      <c r="I684" s="95" t="str">
        <f t="shared" si="16"/>
        <v>PST54172</v>
      </c>
      <c r="J684" t="s">
        <v>2899</v>
      </c>
      <c r="AT684" s="5"/>
      <c r="AV684"/>
      <c r="AW684" s="53"/>
    </row>
    <row r="685" spans="7:49" x14ac:dyDescent="0.35">
      <c r="G685" s="31" t="s">
        <v>2627</v>
      </c>
      <c r="H685" s="31">
        <v>54181</v>
      </c>
      <c r="I685" s="95" t="str">
        <f t="shared" si="16"/>
        <v>PST54181</v>
      </c>
      <c r="J685" t="s">
        <v>2169</v>
      </c>
      <c r="AT685" s="5"/>
      <c r="AV685"/>
      <c r="AW685" s="53"/>
    </row>
    <row r="686" spans="7:49" x14ac:dyDescent="0.35">
      <c r="G686" s="31" t="s">
        <v>2627</v>
      </c>
      <c r="H686" s="31">
        <v>54182</v>
      </c>
      <c r="I686" s="95" t="str">
        <f t="shared" si="16"/>
        <v>PST54182</v>
      </c>
      <c r="J686" t="s">
        <v>2171</v>
      </c>
      <c r="AT686" s="5"/>
      <c r="AV686"/>
      <c r="AW686" s="53"/>
    </row>
    <row r="687" spans="7:49" x14ac:dyDescent="0.35">
      <c r="G687" s="31" t="s">
        <v>2627</v>
      </c>
      <c r="H687" s="31">
        <v>54183</v>
      </c>
      <c r="I687" s="95" t="str">
        <f t="shared" si="16"/>
        <v>PST54183</v>
      </c>
      <c r="J687" t="s">
        <v>2173</v>
      </c>
      <c r="AT687" s="5"/>
      <c r="AV687"/>
      <c r="AW687" s="53"/>
    </row>
    <row r="688" spans="7:49" x14ac:dyDescent="0.35">
      <c r="G688" s="31" t="s">
        <v>2627</v>
      </c>
      <c r="H688" s="31">
        <v>54184</v>
      </c>
      <c r="I688" s="95" t="str">
        <f t="shared" si="16"/>
        <v>PST54184</v>
      </c>
      <c r="J688" t="s">
        <v>2175</v>
      </c>
      <c r="AT688" s="5"/>
      <c r="AV688"/>
      <c r="AW688" s="53"/>
    </row>
    <row r="689" spans="7:49" x14ac:dyDescent="0.35">
      <c r="G689" s="31" t="s">
        <v>2627</v>
      </c>
      <c r="H689" s="31">
        <v>54185</v>
      </c>
      <c r="I689" s="95" t="str">
        <f t="shared" si="16"/>
        <v>PST54185</v>
      </c>
      <c r="J689" t="s">
        <v>2177</v>
      </c>
      <c r="AT689" s="5"/>
      <c r="AV689"/>
      <c r="AW689" s="53"/>
    </row>
    <row r="690" spans="7:49" x14ac:dyDescent="0.35">
      <c r="G690" s="31" t="s">
        <v>2627</v>
      </c>
      <c r="H690" s="31">
        <v>54186</v>
      </c>
      <c r="I690" s="95" t="str">
        <f t="shared" si="16"/>
        <v>PST54186</v>
      </c>
      <c r="J690" t="s">
        <v>2900</v>
      </c>
      <c r="AT690" s="5"/>
      <c r="AV690"/>
      <c r="AW690" s="53"/>
    </row>
    <row r="691" spans="7:49" x14ac:dyDescent="0.35">
      <c r="G691" s="31" t="s">
        <v>2627</v>
      </c>
      <c r="H691" s="31">
        <v>54187</v>
      </c>
      <c r="I691" s="95" t="str">
        <f t="shared" si="16"/>
        <v>PST54187</v>
      </c>
      <c r="J691" t="s">
        <v>2181</v>
      </c>
      <c r="AT691" s="5"/>
      <c r="AV691"/>
      <c r="AW691" s="53"/>
    </row>
    <row r="692" spans="7:49" x14ac:dyDescent="0.35">
      <c r="G692" s="31" t="s">
        <v>2627</v>
      </c>
      <c r="H692" s="31">
        <v>54189</v>
      </c>
      <c r="I692" s="95" t="str">
        <f t="shared" si="16"/>
        <v>PST54189</v>
      </c>
      <c r="J692" t="s">
        <v>2901</v>
      </c>
      <c r="AT692" s="5"/>
      <c r="AV692"/>
      <c r="AW692" s="53"/>
    </row>
    <row r="693" spans="7:49" x14ac:dyDescent="0.35">
      <c r="G693" s="31" t="s">
        <v>2627</v>
      </c>
      <c r="H693" s="31">
        <v>54191</v>
      </c>
      <c r="I693" s="95" t="str">
        <f t="shared" si="16"/>
        <v>PST54191</v>
      </c>
      <c r="J693" t="s">
        <v>2186</v>
      </c>
      <c r="AT693" s="5"/>
      <c r="AV693"/>
      <c r="AW693" s="53"/>
    </row>
    <row r="694" spans="7:49" x14ac:dyDescent="0.35">
      <c r="G694" s="31" t="s">
        <v>2627</v>
      </c>
      <c r="H694" s="31">
        <v>54192</v>
      </c>
      <c r="I694" s="95" t="str">
        <f t="shared" si="16"/>
        <v>PST54192</v>
      </c>
      <c r="J694" t="s">
        <v>2902</v>
      </c>
      <c r="AT694" s="5"/>
      <c r="AV694"/>
      <c r="AW694" s="53"/>
    </row>
    <row r="695" spans="7:49" x14ac:dyDescent="0.35">
      <c r="G695" s="31" t="s">
        <v>2627</v>
      </c>
      <c r="H695" s="31">
        <v>54193</v>
      </c>
      <c r="I695" s="95" t="str">
        <f t="shared" si="16"/>
        <v>PST54193</v>
      </c>
      <c r="J695" t="s">
        <v>2191</v>
      </c>
      <c r="AT695" s="5"/>
      <c r="AV695"/>
      <c r="AW695" s="53"/>
    </row>
    <row r="696" spans="7:49" x14ac:dyDescent="0.35">
      <c r="G696" s="31" t="s">
        <v>2627</v>
      </c>
      <c r="H696" s="31">
        <v>54194</v>
      </c>
      <c r="I696" s="95" t="str">
        <f t="shared" si="16"/>
        <v>PST54194</v>
      </c>
      <c r="J696" t="s">
        <v>2903</v>
      </c>
      <c r="AT696" s="5"/>
      <c r="AV696"/>
      <c r="AW696" s="53"/>
    </row>
    <row r="697" spans="7:49" x14ac:dyDescent="0.35">
      <c r="G697" s="31" t="s">
        <v>2627</v>
      </c>
      <c r="H697" s="31">
        <v>54199</v>
      </c>
      <c r="I697" s="95" t="str">
        <f t="shared" si="16"/>
        <v>PST54199</v>
      </c>
      <c r="J697" t="s">
        <v>2195</v>
      </c>
      <c r="AT697" s="5"/>
      <c r="AV697"/>
      <c r="AW697" s="53"/>
    </row>
    <row r="698" spans="7:49" x14ac:dyDescent="0.35">
      <c r="G698" s="31" t="s">
        <v>2627</v>
      </c>
      <c r="H698" s="31">
        <v>541110</v>
      </c>
      <c r="I698" s="95" t="str">
        <f t="shared" si="16"/>
        <v>PST541110</v>
      </c>
      <c r="J698" t="s">
        <v>2105</v>
      </c>
      <c r="AT698" s="5"/>
      <c r="AV698"/>
      <c r="AW698" s="53"/>
    </row>
    <row r="699" spans="7:49" x14ac:dyDescent="0.35">
      <c r="G699" s="31" t="s">
        <v>2627</v>
      </c>
      <c r="H699" s="31">
        <v>541120</v>
      </c>
      <c r="I699" s="95" t="str">
        <f t="shared" si="16"/>
        <v>PST541120</v>
      </c>
      <c r="J699" t="s">
        <v>2107</v>
      </c>
      <c r="AT699" s="5"/>
      <c r="AV699"/>
      <c r="AW699" s="53"/>
    </row>
    <row r="700" spans="7:49" x14ac:dyDescent="0.35">
      <c r="G700" s="31" t="s">
        <v>2627</v>
      </c>
      <c r="H700" s="31">
        <v>541191</v>
      </c>
      <c r="I700" s="95" t="str">
        <f t="shared" si="16"/>
        <v>PST541191</v>
      </c>
      <c r="J700" t="s">
        <v>2109</v>
      </c>
      <c r="AT700" s="5"/>
      <c r="AV700"/>
      <c r="AW700" s="53"/>
    </row>
    <row r="701" spans="7:49" x14ac:dyDescent="0.35">
      <c r="G701" s="31" t="s">
        <v>2627</v>
      </c>
      <c r="H701" s="31">
        <v>541199</v>
      </c>
      <c r="I701" s="95" t="str">
        <f t="shared" si="16"/>
        <v>PST541199</v>
      </c>
      <c r="J701" t="s">
        <v>2110</v>
      </c>
      <c r="AT701" s="5"/>
      <c r="AV701"/>
      <c r="AW701" s="53"/>
    </row>
    <row r="702" spans="7:49" x14ac:dyDescent="0.35">
      <c r="G702" s="31" t="s">
        <v>2627</v>
      </c>
      <c r="H702" s="31">
        <v>541211</v>
      </c>
      <c r="I702" s="95" t="str">
        <f t="shared" si="16"/>
        <v>PST541211</v>
      </c>
      <c r="J702" t="s">
        <v>2113</v>
      </c>
      <c r="AT702" s="5"/>
      <c r="AV702"/>
      <c r="AW702" s="53"/>
    </row>
    <row r="703" spans="7:49" x14ac:dyDescent="0.35">
      <c r="G703" s="31" t="s">
        <v>2627</v>
      </c>
      <c r="H703" s="31">
        <v>541213</v>
      </c>
      <c r="I703" s="95" t="str">
        <f t="shared" si="16"/>
        <v>PST541213</v>
      </c>
      <c r="J703" t="s">
        <v>2114</v>
      </c>
      <c r="AT703" s="5"/>
      <c r="AV703"/>
      <c r="AW703" s="53"/>
    </row>
    <row r="704" spans="7:49" x14ac:dyDescent="0.35">
      <c r="G704" s="31" t="s">
        <v>2627</v>
      </c>
      <c r="H704" s="31">
        <v>541214</v>
      </c>
      <c r="I704" s="95" t="str">
        <f t="shared" si="16"/>
        <v>PST541214</v>
      </c>
      <c r="J704" t="s">
        <v>2115</v>
      </c>
      <c r="AT704" s="5"/>
      <c r="AV704"/>
      <c r="AW704" s="53"/>
    </row>
    <row r="705" spans="7:49" x14ac:dyDescent="0.35">
      <c r="G705" s="31" t="s">
        <v>2627</v>
      </c>
      <c r="H705" s="31">
        <v>541219</v>
      </c>
      <c r="I705" s="95" t="str">
        <f t="shared" si="16"/>
        <v>PST541219</v>
      </c>
      <c r="J705" t="s">
        <v>2116</v>
      </c>
      <c r="AT705" s="5"/>
      <c r="AV705"/>
      <c r="AW705" s="53"/>
    </row>
    <row r="706" spans="7:49" x14ac:dyDescent="0.35">
      <c r="G706" s="31" t="s">
        <v>2627</v>
      </c>
      <c r="H706" s="31">
        <v>541310</v>
      </c>
      <c r="I706" s="95" t="str">
        <f t="shared" si="16"/>
        <v>PST541310</v>
      </c>
      <c r="J706" t="s">
        <v>2119</v>
      </c>
      <c r="AT706" s="5"/>
      <c r="AV706"/>
      <c r="AW706" s="53"/>
    </row>
    <row r="707" spans="7:49" x14ac:dyDescent="0.35">
      <c r="G707" s="31" t="s">
        <v>2627</v>
      </c>
      <c r="H707" s="31">
        <v>541320</v>
      </c>
      <c r="I707" s="95" t="str">
        <f t="shared" si="16"/>
        <v>PST541320</v>
      </c>
      <c r="J707" t="s">
        <v>2121</v>
      </c>
      <c r="AT707" s="5"/>
      <c r="AV707"/>
      <c r="AW707" s="53"/>
    </row>
    <row r="708" spans="7:49" x14ac:dyDescent="0.35">
      <c r="G708" s="31" t="s">
        <v>2627</v>
      </c>
      <c r="H708" s="31">
        <v>541330</v>
      </c>
      <c r="I708" s="95" t="str">
        <f t="shared" si="16"/>
        <v>PST541330</v>
      </c>
      <c r="J708" t="s">
        <v>2123</v>
      </c>
      <c r="AT708" s="5"/>
      <c r="AV708"/>
      <c r="AW708" s="53"/>
    </row>
    <row r="709" spans="7:49" x14ac:dyDescent="0.35">
      <c r="G709" s="31" t="s">
        <v>2627</v>
      </c>
      <c r="H709" s="31">
        <v>541340</v>
      </c>
      <c r="I709" s="95" t="str">
        <f t="shared" si="16"/>
        <v>PST541340</v>
      </c>
      <c r="J709" t="s">
        <v>2125</v>
      </c>
      <c r="AT709" s="5"/>
      <c r="AV709"/>
      <c r="AW709" s="53"/>
    </row>
    <row r="710" spans="7:49" x14ac:dyDescent="0.35">
      <c r="G710" s="31" t="s">
        <v>2627</v>
      </c>
      <c r="H710" s="31">
        <v>541350</v>
      </c>
      <c r="I710" s="95" t="str">
        <f t="shared" si="16"/>
        <v>PST541350</v>
      </c>
      <c r="J710" t="s">
        <v>2127</v>
      </c>
      <c r="AT710" s="5"/>
      <c r="AV710"/>
      <c r="AW710" s="53"/>
    </row>
    <row r="711" spans="7:49" x14ac:dyDescent="0.35">
      <c r="G711" s="31" t="s">
        <v>2627</v>
      </c>
      <c r="H711" s="31">
        <v>541360</v>
      </c>
      <c r="I711" s="95" t="str">
        <f t="shared" si="16"/>
        <v>PST541360</v>
      </c>
      <c r="J711" t="s">
        <v>2129</v>
      </c>
      <c r="AT711" s="5"/>
      <c r="AV711"/>
      <c r="AW711" s="53"/>
    </row>
    <row r="712" spans="7:49" x14ac:dyDescent="0.35">
      <c r="G712" s="31" t="s">
        <v>2627</v>
      </c>
      <c r="H712" s="31">
        <v>541370</v>
      </c>
      <c r="I712" s="95" t="str">
        <f t="shared" si="16"/>
        <v>PST541370</v>
      </c>
      <c r="J712" t="s">
        <v>2131</v>
      </c>
      <c r="AT712" s="5"/>
      <c r="AV712"/>
      <c r="AW712" s="53"/>
    </row>
    <row r="713" spans="7:49" x14ac:dyDescent="0.35">
      <c r="G713" s="31" t="s">
        <v>2627</v>
      </c>
      <c r="H713" s="31">
        <v>541380</v>
      </c>
      <c r="I713" s="95" t="str">
        <f t="shared" si="16"/>
        <v>PST541380</v>
      </c>
      <c r="J713" t="s">
        <v>2133</v>
      </c>
      <c r="AT713" s="5"/>
      <c r="AV713"/>
      <c r="AW713" s="53"/>
    </row>
    <row r="714" spans="7:49" x14ac:dyDescent="0.35">
      <c r="G714" s="31" t="s">
        <v>2627</v>
      </c>
      <c r="H714" s="31">
        <v>541410</v>
      </c>
      <c r="I714" s="95" t="str">
        <f t="shared" si="16"/>
        <v>PST541410</v>
      </c>
      <c r="J714" t="s">
        <v>2136</v>
      </c>
      <c r="AT714" s="5"/>
      <c r="AV714"/>
      <c r="AW714" s="53"/>
    </row>
    <row r="715" spans="7:49" x14ac:dyDescent="0.35">
      <c r="G715" s="31" t="s">
        <v>2627</v>
      </c>
      <c r="H715" s="31">
        <v>541420</v>
      </c>
      <c r="I715" s="95" t="str">
        <f t="shared" si="16"/>
        <v>PST541420</v>
      </c>
      <c r="J715" t="s">
        <v>2138</v>
      </c>
      <c r="AT715" s="5"/>
      <c r="AV715"/>
      <c r="AW715" s="53"/>
    </row>
    <row r="716" spans="7:49" x14ac:dyDescent="0.35">
      <c r="G716" s="31" t="s">
        <v>2627</v>
      </c>
      <c r="H716" s="31">
        <v>541430</v>
      </c>
      <c r="I716" s="95" t="str">
        <f t="shared" si="16"/>
        <v>PST541430</v>
      </c>
      <c r="J716" t="s">
        <v>2140</v>
      </c>
      <c r="AT716" s="5"/>
      <c r="AV716"/>
      <c r="AW716" s="53"/>
    </row>
    <row r="717" spans="7:49" x14ac:dyDescent="0.35">
      <c r="G717" s="31" t="s">
        <v>2627</v>
      </c>
      <c r="H717" s="31">
        <v>541490</v>
      </c>
      <c r="I717" s="95" t="str">
        <f t="shared" si="16"/>
        <v>PST541490</v>
      </c>
      <c r="J717" t="s">
        <v>2142</v>
      </c>
      <c r="AT717" s="5"/>
      <c r="AV717"/>
      <c r="AW717" s="53"/>
    </row>
    <row r="718" spans="7:49" x14ac:dyDescent="0.35">
      <c r="G718" s="31" t="s">
        <v>2627</v>
      </c>
      <c r="H718" s="31">
        <v>541511</v>
      </c>
      <c r="I718" s="95" t="str">
        <f t="shared" si="16"/>
        <v>PST541511</v>
      </c>
      <c r="J718" t="s">
        <v>2145</v>
      </c>
      <c r="AT718" s="5"/>
      <c r="AV718"/>
      <c r="AW718" s="53"/>
    </row>
    <row r="719" spans="7:49" x14ac:dyDescent="0.35">
      <c r="G719" s="31" t="s">
        <v>2627</v>
      </c>
      <c r="H719" s="31">
        <v>541512</v>
      </c>
      <c r="I719" s="95" t="str">
        <f t="shared" si="16"/>
        <v>PST541512</v>
      </c>
      <c r="J719" t="s">
        <v>2146</v>
      </c>
      <c r="AT719" s="5"/>
      <c r="AV719"/>
      <c r="AW719" s="53"/>
    </row>
    <row r="720" spans="7:49" x14ac:dyDescent="0.35">
      <c r="G720" s="31" t="s">
        <v>2627</v>
      </c>
      <c r="H720" s="31">
        <v>541513</v>
      </c>
      <c r="I720" s="95" t="str">
        <f t="shared" si="16"/>
        <v>PST541513</v>
      </c>
      <c r="J720" t="s">
        <v>2147</v>
      </c>
      <c r="AT720" s="5"/>
      <c r="AV720"/>
      <c r="AW720" s="53"/>
    </row>
    <row r="721" spans="7:49" x14ac:dyDescent="0.35">
      <c r="G721" s="31" t="s">
        <v>2627</v>
      </c>
      <c r="H721" s="31">
        <v>541519</v>
      </c>
      <c r="I721" s="95" t="str">
        <f t="shared" si="16"/>
        <v>PST541519</v>
      </c>
      <c r="J721" t="s">
        <v>2148</v>
      </c>
      <c r="AT721" s="5"/>
      <c r="AV721"/>
      <c r="AW721" s="53"/>
    </row>
    <row r="722" spans="7:49" x14ac:dyDescent="0.35">
      <c r="G722" s="31" t="s">
        <v>2627</v>
      </c>
      <c r="H722" s="31">
        <v>541611</v>
      </c>
      <c r="I722" s="95" t="str">
        <f t="shared" si="16"/>
        <v>PST541611</v>
      </c>
      <c r="J722" t="s">
        <v>2151</v>
      </c>
      <c r="AT722" s="5"/>
      <c r="AV722"/>
      <c r="AW722" s="53"/>
    </row>
    <row r="723" spans="7:49" x14ac:dyDescent="0.35">
      <c r="G723" s="31" t="s">
        <v>2627</v>
      </c>
      <c r="H723" s="31">
        <v>541612</v>
      </c>
      <c r="I723" s="95" t="str">
        <f t="shared" si="16"/>
        <v>PST541612</v>
      </c>
      <c r="J723" t="s">
        <v>2152</v>
      </c>
      <c r="AT723" s="5"/>
      <c r="AV723"/>
      <c r="AW723" s="53"/>
    </row>
    <row r="724" spans="7:49" x14ac:dyDescent="0.35">
      <c r="G724" s="31" t="s">
        <v>2627</v>
      </c>
      <c r="H724" s="31">
        <v>541613</v>
      </c>
      <c r="I724" s="95" t="str">
        <f t="shared" si="16"/>
        <v>PST541613</v>
      </c>
      <c r="J724" t="s">
        <v>2153</v>
      </c>
      <c r="AT724" s="5"/>
      <c r="AV724"/>
      <c r="AW724" s="53"/>
    </row>
    <row r="725" spans="7:49" x14ac:dyDescent="0.35">
      <c r="G725" s="31" t="s">
        <v>2627</v>
      </c>
      <c r="H725" s="31">
        <v>541614</v>
      </c>
      <c r="I725" s="95" t="str">
        <f t="shared" si="16"/>
        <v>PST541614</v>
      </c>
      <c r="J725" t="s">
        <v>2154</v>
      </c>
      <c r="AT725" s="5"/>
      <c r="AV725"/>
      <c r="AW725" s="53"/>
    </row>
    <row r="726" spans="7:49" x14ac:dyDescent="0.35">
      <c r="G726" s="31" t="s">
        <v>2627</v>
      </c>
      <c r="H726" s="31">
        <v>541618</v>
      </c>
      <c r="I726" s="95" t="str">
        <f t="shared" si="16"/>
        <v>PST541618</v>
      </c>
      <c r="J726" t="s">
        <v>2155</v>
      </c>
      <c r="AT726" s="5"/>
      <c r="AV726"/>
      <c r="AW726" s="53"/>
    </row>
    <row r="727" spans="7:49" x14ac:dyDescent="0.35">
      <c r="G727" s="31" t="s">
        <v>2627</v>
      </c>
      <c r="H727" s="31">
        <v>541620</v>
      </c>
      <c r="I727" s="95" t="str">
        <f t="shared" si="16"/>
        <v>PST541620</v>
      </c>
      <c r="J727" t="s">
        <v>2157</v>
      </c>
      <c r="AT727" s="5"/>
      <c r="AV727"/>
      <c r="AW727" s="53"/>
    </row>
    <row r="728" spans="7:49" x14ac:dyDescent="0.35">
      <c r="G728" s="31" t="s">
        <v>2627</v>
      </c>
      <c r="H728" s="31">
        <v>541690</v>
      </c>
      <c r="I728" s="95" t="str">
        <f t="shared" ref="I728:I791" si="17">CONCATENATE(G728,H728)</f>
        <v>PST541690</v>
      </c>
      <c r="J728" t="s">
        <v>2159</v>
      </c>
      <c r="AT728" s="5"/>
      <c r="AV728"/>
      <c r="AW728" s="53"/>
    </row>
    <row r="729" spans="7:49" x14ac:dyDescent="0.35">
      <c r="G729" s="31" t="s">
        <v>2627</v>
      </c>
      <c r="H729" s="31">
        <v>541713</v>
      </c>
      <c r="I729" s="95" t="str">
        <f t="shared" si="17"/>
        <v>PST541713</v>
      </c>
      <c r="J729" t="s">
        <v>2162</v>
      </c>
      <c r="AT729" s="5"/>
      <c r="AV729"/>
      <c r="AW729" s="53"/>
    </row>
    <row r="730" spans="7:49" x14ac:dyDescent="0.35">
      <c r="G730" s="31" t="s">
        <v>2627</v>
      </c>
      <c r="H730" s="31">
        <v>541714</v>
      </c>
      <c r="I730" s="95" t="str">
        <f t="shared" si="17"/>
        <v>PST541714</v>
      </c>
      <c r="J730" t="s">
        <v>2163</v>
      </c>
      <c r="AT730" s="5"/>
      <c r="AV730"/>
      <c r="AW730" s="53"/>
    </row>
    <row r="731" spans="7:49" x14ac:dyDescent="0.35">
      <c r="G731" s="31" t="s">
        <v>2627</v>
      </c>
      <c r="H731" s="31">
        <v>541715</v>
      </c>
      <c r="I731" s="95" t="str">
        <f t="shared" si="17"/>
        <v>PST541715</v>
      </c>
      <c r="J731" t="s">
        <v>2164</v>
      </c>
      <c r="AT731" s="5"/>
      <c r="AV731"/>
      <c r="AW731" s="53"/>
    </row>
    <row r="732" spans="7:49" x14ac:dyDescent="0.35">
      <c r="G732" s="31" t="s">
        <v>2627</v>
      </c>
      <c r="H732" s="31">
        <v>541720</v>
      </c>
      <c r="I732" s="95" t="str">
        <f t="shared" si="17"/>
        <v>PST541720</v>
      </c>
      <c r="J732" t="s">
        <v>2166</v>
      </c>
      <c r="AT732" s="5"/>
      <c r="AV732"/>
      <c r="AW732" s="53"/>
    </row>
    <row r="733" spans="7:49" x14ac:dyDescent="0.35">
      <c r="G733" s="31" t="s">
        <v>2627</v>
      </c>
      <c r="H733" s="31">
        <v>541810</v>
      </c>
      <c r="I733" s="95" t="str">
        <f t="shared" si="17"/>
        <v>PST541810</v>
      </c>
      <c r="J733" t="s">
        <v>2169</v>
      </c>
      <c r="AT733" s="5"/>
      <c r="AV733"/>
      <c r="AW733" s="53"/>
    </row>
    <row r="734" spans="7:49" x14ac:dyDescent="0.35">
      <c r="G734" s="31" t="s">
        <v>2627</v>
      </c>
      <c r="H734" s="31">
        <v>541820</v>
      </c>
      <c r="I734" s="95" t="str">
        <f t="shared" si="17"/>
        <v>PST541820</v>
      </c>
      <c r="J734" t="s">
        <v>2171</v>
      </c>
      <c r="AT734" s="5"/>
      <c r="AV734"/>
      <c r="AW734" s="53"/>
    </row>
    <row r="735" spans="7:49" x14ac:dyDescent="0.35">
      <c r="G735" s="31" t="s">
        <v>2627</v>
      </c>
      <c r="H735" s="31">
        <v>541830</v>
      </c>
      <c r="I735" s="95" t="str">
        <f t="shared" si="17"/>
        <v>PST541830</v>
      </c>
      <c r="J735" t="s">
        <v>2173</v>
      </c>
      <c r="AT735" s="5"/>
      <c r="AV735"/>
      <c r="AW735" s="53"/>
    </row>
    <row r="736" spans="7:49" x14ac:dyDescent="0.35">
      <c r="G736" s="31" t="s">
        <v>2627</v>
      </c>
      <c r="H736" s="31">
        <v>541840</v>
      </c>
      <c r="I736" s="95" t="str">
        <f t="shared" si="17"/>
        <v>PST541840</v>
      </c>
      <c r="J736" t="s">
        <v>2175</v>
      </c>
      <c r="AT736" s="5"/>
      <c r="AV736"/>
      <c r="AW736" s="53"/>
    </row>
    <row r="737" spans="7:49" x14ac:dyDescent="0.35">
      <c r="G737" s="31" t="s">
        <v>2627</v>
      </c>
      <c r="H737" s="31">
        <v>541850</v>
      </c>
      <c r="I737" s="95" t="str">
        <f t="shared" si="17"/>
        <v>PST541850</v>
      </c>
      <c r="J737" t="s">
        <v>2177</v>
      </c>
      <c r="AT737" s="5"/>
      <c r="AV737"/>
      <c r="AW737" s="53"/>
    </row>
    <row r="738" spans="7:49" x14ac:dyDescent="0.35">
      <c r="G738" s="31" t="s">
        <v>2627</v>
      </c>
      <c r="H738" s="31">
        <v>541860</v>
      </c>
      <c r="I738" s="95" t="str">
        <f t="shared" si="17"/>
        <v>PST541860</v>
      </c>
      <c r="J738" t="s">
        <v>2179</v>
      </c>
      <c r="AT738" s="5"/>
      <c r="AV738"/>
      <c r="AW738" s="53"/>
    </row>
    <row r="739" spans="7:49" x14ac:dyDescent="0.35">
      <c r="G739" s="31" t="s">
        <v>2627</v>
      </c>
      <c r="H739" s="31">
        <v>541870</v>
      </c>
      <c r="I739" s="95" t="str">
        <f t="shared" si="17"/>
        <v>PST541870</v>
      </c>
      <c r="J739" t="s">
        <v>2181</v>
      </c>
      <c r="AT739" s="5"/>
      <c r="AV739"/>
      <c r="AW739" s="53"/>
    </row>
    <row r="740" spans="7:49" x14ac:dyDescent="0.35">
      <c r="G740" s="31" t="s">
        <v>2627</v>
      </c>
      <c r="H740" s="31">
        <v>541890</v>
      </c>
      <c r="I740" s="95" t="str">
        <f t="shared" si="17"/>
        <v>PST541890</v>
      </c>
      <c r="J740" t="s">
        <v>2183</v>
      </c>
      <c r="AT740" s="5"/>
      <c r="AV740"/>
      <c r="AW740" s="53"/>
    </row>
    <row r="741" spans="7:49" x14ac:dyDescent="0.35">
      <c r="G741" s="31" t="s">
        <v>2627</v>
      </c>
      <c r="H741" s="31">
        <v>541910</v>
      </c>
      <c r="I741" s="95" t="str">
        <f t="shared" si="17"/>
        <v>PST541910</v>
      </c>
      <c r="J741" t="s">
        <v>2186</v>
      </c>
      <c r="AT741" s="5"/>
      <c r="AV741"/>
      <c r="AW741" s="53"/>
    </row>
    <row r="742" spans="7:49" x14ac:dyDescent="0.35">
      <c r="G742" s="31" t="s">
        <v>2627</v>
      </c>
      <c r="H742" s="31">
        <v>541921</v>
      </c>
      <c r="I742" s="95" t="str">
        <f t="shared" si="17"/>
        <v>PST541921</v>
      </c>
      <c r="J742" t="s">
        <v>2188</v>
      </c>
      <c r="AT742" s="5"/>
      <c r="AV742"/>
      <c r="AW742" s="53"/>
    </row>
    <row r="743" spans="7:49" x14ac:dyDescent="0.35">
      <c r="G743" s="31" t="s">
        <v>2627</v>
      </c>
      <c r="H743" s="31">
        <v>541922</v>
      </c>
      <c r="I743" s="95" t="str">
        <f t="shared" si="17"/>
        <v>PST541922</v>
      </c>
      <c r="J743" t="s">
        <v>2189</v>
      </c>
      <c r="AT743" s="5"/>
      <c r="AV743"/>
      <c r="AW743" s="53"/>
    </row>
    <row r="744" spans="7:49" x14ac:dyDescent="0.35">
      <c r="G744" s="31" t="s">
        <v>2627</v>
      </c>
      <c r="H744" s="31">
        <v>541930</v>
      </c>
      <c r="I744" s="95" t="str">
        <f t="shared" si="17"/>
        <v>PST541930</v>
      </c>
      <c r="J744" t="s">
        <v>2191</v>
      </c>
      <c r="AT744" s="5"/>
      <c r="AV744"/>
      <c r="AW744" s="53"/>
    </row>
    <row r="745" spans="7:49" x14ac:dyDescent="0.35">
      <c r="G745" s="31" t="s">
        <v>2627</v>
      </c>
      <c r="H745" s="31">
        <v>541940</v>
      </c>
      <c r="I745" s="95" t="str">
        <f t="shared" si="17"/>
        <v>PST541940</v>
      </c>
      <c r="J745" t="s">
        <v>2193</v>
      </c>
      <c r="AT745" s="5"/>
      <c r="AV745"/>
      <c r="AW745" s="53"/>
    </row>
    <row r="746" spans="7:49" x14ac:dyDescent="0.35">
      <c r="G746" s="31" t="s">
        <v>2627</v>
      </c>
      <c r="H746" s="31">
        <v>541990</v>
      </c>
      <c r="I746" s="95" t="str">
        <f t="shared" si="17"/>
        <v>PST541990</v>
      </c>
      <c r="J746" t="s">
        <v>2195</v>
      </c>
      <c r="AT746" s="5"/>
      <c r="AV746"/>
      <c r="AW746" s="53"/>
    </row>
    <row r="747" spans="7:49" x14ac:dyDescent="0.35">
      <c r="G747" s="31" t="s">
        <v>2628</v>
      </c>
      <c r="H747" s="31">
        <v>551</v>
      </c>
      <c r="I747" s="95" t="str">
        <f t="shared" si="17"/>
        <v>MNG551</v>
      </c>
      <c r="J747" t="s">
        <v>2904</v>
      </c>
      <c r="AT747" s="5"/>
      <c r="AV747"/>
      <c r="AW747" s="53"/>
    </row>
    <row r="748" spans="7:49" x14ac:dyDescent="0.35">
      <c r="G748" s="31" t="s">
        <v>2628</v>
      </c>
      <c r="H748" s="31">
        <v>5511</v>
      </c>
      <c r="I748" s="95" t="str">
        <f t="shared" si="17"/>
        <v>MNG5511</v>
      </c>
      <c r="J748" t="s">
        <v>2904</v>
      </c>
      <c r="AT748" s="5"/>
      <c r="AV748"/>
      <c r="AW748" s="53"/>
    </row>
    <row r="749" spans="7:49" x14ac:dyDescent="0.35">
      <c r="G749" s="31" t="s">
        <v>2628</v>
      </c>
      <c r="H749" s="31">
        <v>55111</v>
      </c>
      <c r="I749" s="95" t="str">
        <f t="shared" si="17"/>
        <v>MNG55111</v>
      </c>
      <c r="J749" t="s">
        <v>2904</v>
      </c>
      <c r="AT749" s="5"/>
      <c r="AV749"/>
      <c r="AW749" s="53"/>
    </row>
    <row r="750" spans="7:49" x14ac:dyDescent="0.35">
      <c r="G750" s="31" t="s">
        <v>2628</v>
      </c>
      <c r="H750" s="31">
        <v>551111</v>
      </c>
      <c r="I750" s="95" t="str">
        <f t="shared" si="17"/>
        <v>MNG551111</v>
      </c>
      <c r="J750" t="s">
        <v>2199</v>
      </c>
      <c r="AT750" s="5"/>
      <c r="AV750"/>
      <c r="AW750" s="53"/>
    </row>
    <row r="751" spans="7:49" x14ac:dyDescent="0.35">
      <c r="G751" s="31" t="s">
        <v>2628</v>
      </c>
      <c r="H751" s="31">
        <v>551112</v>
      </c>
      <c r="I751" s="95" t="str">
        <f t="shared" si="17"/>
        <v>MNG551112</v>
      </c>
      <c r="J751" t="s">
        <v>2200</v>
      </c>
      <c r="AT751" s="5"/>
      <c r="AV751"/>
      <c r="AW751" s="53"/>
    </row>
    <row r="752" spans="7:49" x14ac:dyDescent="0.35">
      <c r="G752" s="31" t="s">
        <v>2628</v>
      </c>
      <c r="H752" s="31">
        <v>551114</v>
      </c>
      <c r="I752" s="95" t="str">
        <f t="shared" si="17"/>
        <v>MNG551114</v>
      </c>
      <c r="J752" t="s">
        <v>2201</v>
      </c>
      <c r="AT752" s="5"/>
      <c r="AV752"/>
      <c r="AW752" s="53"/>
    </row>
    <row r="753" spans="7:49" x14ac:dyDescent="0.35">
      <c r="G753" s="31" t="s">
        <v>2629</v>
      </c>
      <c r="H753" s="31">
        <v>561</v>
      </c>
      <c r="I753" s="95" t="str">
        <f t="shared" si="17"/>
        <v>ADM561</v>
      </c>
      <c r="J753" t="s">
        <v>2905</v>
      </c>
      <c r="AT753" s="5"/>
      <c r="AV753"/>
      <c r="AW753" s="53"/>
    </row>
    <row r="754" spans="7:49" x14ac:dyDescent="0.35">
      <c r="G754" s="31" t="s">
        <v>2629</v>
      </c>
      <c r="H754" s="31">
        <v>562</v>
      </c>
      <c r="I754" s="95" t="str">
        <f t="shared" si="17"/>
        <v>ADM562</v>
      </c>
      <c r="J754" t="s">
        <v>2906</v>
      </c>
      <c r="AT754" s="5"/>
      <c r="AV754"/>
      <c r="AW754" s="53"/>
    </row>
    <row r="755" spans="7:49" x14ac:dyDescent="0.35">
      <c r="G755" s="31" t="s">
        <v>2629</v>
      </c>
      <c r="H755" s="31">
        <v>5611</v>
      </c>
      <c r="I755" s="95" t="str">
        <f t="shared" si="17"/>
        <v>ADM5611</v>
      </c>
      <c r="J755" t="s">
        <v>2205</v>
      </c>
      <c r="AT755" s="5"/>
      <c r="AV755"/>
      <c r="AW755" s="53"/>
    </row>
    <row r="756" spans="7:49" x14ac:dyDescent="0.35">
      <c r="G756" s="31" t="s">
        <v>2629</v>
      </c>
      <c r="H756" s="31">
        <v>5612</v>
      </c>
      <c r="I756" s="95" t="str">
        <f t="shared" si="17"/>
        <v>ADM5612</v>
      </c>
      <c r="J756" t="s">
        <v>2907</v>
      </c>
      <c r="AT756" s="5"/>
      <c r="AV756"/>
      <c r="AW756" s="53"/>
    </row>
    <row r="757" spans="7:49" x14ac:dyDescent="0.35">
      <c r="G757" s="31" t="s">
        <v>2629</v>
      </c>
      <c r="H757" s="31">
        <v>5613</v>
      </c>
      <c r="I757" s="95" t="str">
        <f t="shared" si="17"/>
        <v>ADM5613</v>
      </c>
      <c r="J757" t="s">
        <v>2908</v>
      </c>
      <c r="AT757" s="5"/>
      <c r="AV757"/>
      <c r="AW757" s="53"/>
    </row>
    <row r="758" spans="7:49" x14ac:dyDescent="0.35">
      <c r="G758" s="31" t="s">
        <v>2629</v>
      </c>
      <c r="H758" s="31">
        <v>5614</v>
      </c>
      <c r="I758" s="95" t="str">
        <f t="shared" si="17"/>
        <v>ADM5614</v>
      </c>
      <c r="J758" t="s">
        <v>2909</v>
      </c>
      <c r="AT758" s="5"/>
      <c r="AV758"/>
      <c r="AW758" s="53"/>
    </row>
    <row r="759" spans="7:49" x14ac:dyDescent="0.35">
      <c r="G759" s="31" t="s">
        <v>2629</v>
      </c>
      <c r="H759" s="31">
        <v>5615</v>
      </c>
      <c r="I759" s="95" t="str">
        <f t="shared" si="17"/>
        <v>ADM5615</v>
      </c>
      <c r="J759" t="s">
        <v>2910</v>
      </c>
      <c r="AT759" s="5"/>
      <c r="AV759"/>
      <c r="AW759" s="53"/>
    </row>
    <row r="760" spans="7:49" x14ac:dyDescent="0.35">
      <c r="G760" s="31" t="s">
        <v>2629</v>
      </c>
      <c r="H760" s="31">
        <v>5616</v>
      </c>
      <c r="I760" s="95" t="str">
        <f t="shared" si="17"/>
        <v>ADM5616</v>
      </c>
      <c r="J760" t="s">
        <v>2911</v>
      </c>
      <c r="AT760" s="5"/>
      <c r="AV760"/>
      <c r="AW760" s="53"/>
    </row>
    <row r="761" spans="7:49" x14ac:dyDescent="0.35">
      <c r="G761" s="31" t="s">
        <v>2629</v>
      </c>
      <c r="H761" s="31">
        <v>5617</v>
      </c>
      <c r="I761" s="95" t="str">
        <f t="shared" si="17"/>
        <v>ADM5617</v>
      </c>
      <c r="J761" t="s">
        <v>2912</v>
      </c>
      <c r="AT761" s="5"/>
      <c r="AV761"/>
      <c r="AW761" s="53"/>
    </row>
    <row r="762" spans="7:49" x14ac:dyDescent="0.35">
      <c r="G762" s="31" t="s">
        <v>2629</v>
      </c>
      <c r="H762" s="31">
        <v>5619</v>
      </c>
      <c r="I762" s="95" t="str">
        <f t="shared" si="17"/>
        <v>ADM5619</v>
      </c>
      <c r="J762" t="s">
        <v>2913</v>
      </c>
      <c r="AT762" s="5"/>
      <c r="AV762"/>
      <c r="AW762" s="53"/>
    </row>
    <row r="763" spans="7:49" x14ac:dyDescent="0.35">
      <c r="G763" s="31" t="s">
        <v>2629</v>
      </c>
      <c r="H763" s="31">
        <v>5621</v>
      </c>
      <c r="I763" s="95" t="str">
        <f t="shared" si="17"/>
        <v>ADM5621</v>
      </c>
      <c r="J763" t="s">
        <v>2269</v>
      </c>
      <c r="AT763" s="5"/>
      <c r="AV763"/>
      <c r="AW763" s="53"/>
    </row>
    <row r="764" spans="7:49" x14ac:dyDescent="0.35">
      <c r="G764" s="31" t="s">
        <v>2629</v>
      </c>
      <c r="H764" s="31">
        <v>5622</v>
      </c>
      <c r="I764" s="95" t="str">
        <f t="shared" si="17"/>
        <v>ADM5622</v>
      </c>
      <c r="J764" t="s">
        <v>2273</v>
      </c>
      <c r="AT764" s="5"/>
      <c r="AV764"/>
      <c r="AW764" s="53"/>
    </row>
    <row r="765" spans="7:49" x14ac:dyDescent="0.35">
      <c r="G765" s="31" t="s">
        <v>2629</v>
      </c>
      <c r="H765" s="31">
        <v>5629</v>
      </c>
      <c r="I765" s="95" t="str">
        <f t="shared" si="17"/>
        <v>ADM5629</v>
      </c>
      <c r="J765" t="s">
        <v>2278</v>
      </c>
      <c r="AT765" s="5"/>
      <c r="AV765"/>
      <c r="AW765" s="53"/>
    </row>
    <row r="766" spans="7:49" x14ac:dyDescent="0.35">
      <c r="G766" s="31" t="s">
        <v>2629</v>
      </c>
      <c r="H766" s="31">
        <v>56111</v>
      </c>
      <c r="I766" s="95" t="str">
        <f t="shared" si="17"/>
        <v>ADM56111</v>
      </c>
      <c r="J766" t="s">
        <v>2205</v>
      </c>
      <c r="AT766" s="5"/>
      <c r="AV766"/>
      <c r="AW766" s="53"/>
    </row>
    <row r="767" spans="7:49" x14ac:dyDescent="0.35">
      <c r="G767" s="31" t="s">
        <v>2629</v>
      </c>
      <c r="H767" s="31">
        <v>56121</v>
      </c>
      <c r="I767" s="95" t="str">
        <f t="shared" si="17"/>
        <v>ADM56121</v>
      </c>
      <c r="J767" t="s">
        <v>2907</v>
      </c>
      <c r="AT767" s="5"/>
      <c r="AV767"/>
      <c r="AW767" s="53"/>
    </row>
    <row r="768" spans="7:49" x14ac:dyDescent="0.35">
      <c r="G768" s="31" t="s">
        <v>2629</v>
      </c>
      <c r="H768" s="31">
        <v>56131</v>
      </c>
      <c r="I768" s="95" t="str">
        <f t="shared" si="17"/>
        <v>ADM56131</v>
      </c>
      <c r="J768" t="s">
        <v>2914</v>
      </c>
      <c r="AT768" s="5"/>
      <c r="AV768"/>
      <c r="AW768" s="53"/>
    </row>
    <row r="769" spans="7:49" x14ac:dyDescent="0.35">
      <c r="G769" s="31" t="s">
        <v>2629</v>
      </c>
      <c r="H769" s="31">
        <v>56132</v>
      </c>
      <c r="I769" s="95" t="str">
        <f t="shared" si="17"/>
        <v>ADM56132</v>
      </c>
      <c r="J769" t="s">
        <v>2214</v>
      </c>
      <c r="AT769" s="5"/>
      <c r="AV769"/>
      <c r="AW769" s="53"/>
    </row>
    <row r="770" spans="7:49" x14ac:dyDescent="0.35">
      <c r="G770" s="31" t="s">
        <v>2629</v>
      </c>
      <c r="H770" s="31">
        <v>56133</v>
      </c>
      <c r="I770" s="95" t="str">
        <f t="shared" si="17"/>
        <v>ADM56133</v>
      </c>
      <c r="J770" t="s">
        <v>2216</v>
      </c>
      <c r="AT770" s="5"/>
      <c r="AV770"/>
      <c r="AW770" s="53"/>
    </row>
    <row r="771" spans="7:49" x14ac:dyDescent="0.35">
      <c r="G771" s="31" t="s">
        <v>2629</v>
      </c>
      <c r="H771" s="31">
        <v>56141</v>
      </c>
      <c r="I771" s="95" t="str">
        <f t="shared" si="17"/>
        <v>ADM56141</v>
      </c>
      <c r="J771" t="s">
        <v>2915</v>
      </c>
      <c r="AT771" s="5"/>
      <c r="AV771"/>
      <c r="AW771" s="53"/>
    </row>
    <row r="772" spans="7:49" x14ac:dyDescent="0.35">
      <c r="G772" s="31" t="s">
        <v>2629</v>
      </c>
      <c r="H772" s="31">
        <v>56142</v>
      </c>
      <c r="I772" s="95" t="str">
        <f t="shared" si="17"/>
        <v>ADM56142</v>
      </c>
      <c r="J772" t="s">
        <v>2916</v>
      </c>
      <c r="AT772" s="5"/>
      <c r="AV772"/>
      <c r="AW772" s="53"/>
    </row>
    <row r="773" spans="7:49" x14ac:dyDescent="0.35">
      <c r="G773" s="31" t="s">
        <v>2629</v>
      </c>
      <c r="H773" s="31">
        <v>56143</v>
      </c>
      <c r="I773" s="95" t="str">
        <f t="shared" si="17"/>
        <v>ADM56143</v>
      </c>
      <c r="J773" t="s">
        <v>2917</v>
      </c>
      <c r="AT773" s="5"/>
      <c r="AV773"/>
      <c r="AW773" s="53"/>
    </row>
    <row r="774" spans="7:49" x14ac:dyDescent="0.35">
      <c r="G774" s="31" t="s">
        <v>2629</v>
      </c>
      <c r="H774" s="31">
        <v>56144</v>
      </c>
      <c r="I774" s="95" t="str">
        <f t="shared" si="17"/>
        <v>ADM56144</v>
      </c>
      <c r="J774" t="s">
        <v>2227</v>
      </c>
      <c r="AT774" s="5"/>
      <c r="AV774"/>
      <c r="AW774" s="53"/>
    </row>
    <row r="775" spans="7:49" x14ac:dyDescent="0.35">
      <c r="G775" s="31" t="s">
        <v>2629</v>
      </c>
      <c r="H775" s="31">
        <v>56145</v>
      </c>
      <c r="I775" s="95" t="str">
        <f t="shared" si="17"/>
        <v>ADM56145</v>
      </c>
      <c r="J775" t="s">
        <v>2918</v>
      </c>
      <c r="AT775" s="5"/>
      <c r="AV775"/>
      <c r="AW775" s="53"/>
    </row>
    <row r="776" spans="7:49" x14ac:dyDescent="0.35">
      <c r="G776" s="31" t="s">
        <v>2629</v>
      </c>
      <c r="H776" s="31">
        <v>56149</v>
      </c>
      <c r="I776" s="95" t="str">
        <f t="shared" si="17"/>
        <v>ADM56149</v>
      </c>
      <c r="J776" t="s">
        <v>2919</v>
      </c>
      <c r="AT776" s="5"/>
      <c r="AV776"/>
      <c r="AW776" s="53"/>
    </row>
    <row r="777" spans="7:49" x14ac:dyDescent="0.35">
      <c r="G777" s="31" t="s">
        <v>2629</v>
      </c>
      <c r="H777" s="31">
        <v>56151</v>
      </c>
      <c r="I777" s="95" t="str">
        <f t="shared" si="17"/>
        <v>ADM56151</v>
      </c>
      <c r="J777" t="s">
        <v>2236</v>
      </c>
      <c r="AT777" s="5"/>
      <c r="AV777"/>
      <c r="AW777" s="53"/>
    </row>
    <row r="778" spans="7:49" x14ac:dyDescent="0.35">
      <c r="G778" s="31" t="s">
        <v>2629</v>
      </c>
      <c r="H778" s="31">
        <v>56152</v>
      </c>
      <c r="I778" s="95" t="str">
        <f t="shared" si="17"/>
        <v>ADM56152</v>
      </c>
      <c r="J778" t="s">
        <v>2238</v>
      </c>
      <c r="AT778" s="5"/>
      <c r="AV778"/>
      <c r="AW778" s="53"/>
    </row>
    <row r="779" spans="7:49" x14ac:dyDescent="0.35">
      <c r="G779" s="31" t="s">
        <v>2629</v>
      </c>
      <c r="H779" s="31">
        <v>56159</v>
      </c>
      <c r="I779" s="95" t="str">
        <f t="shared" si="17"/>
        <v>ADM56159</v>
      </c>
      <c r="J779" t="s">
        <v>2920</v>
      </c>
      <c r="AT779" s="5"/>
      <c r="AV779"/>
      <c r="AW779" s="53"/>
    </row>
    <row r="780" spans="7:49" x14ac:dyDescent="0.35">
      <c r="G780" s="31" t="s">
        <v>2629</v>
      </c>
      <c r="H780" s="31">
        <v>56161</v>
      </c>
      <c r="I780" s="95" t="str">
        <f t="shared" si="17"/>
        <v>ADM56161</v>
      </c>
      <c r="J780" t="s">
        <v>2921</v>
      </c>
      <c r="AT780" s="5"/>
      <c r="AV780"/>
      <c r="AW780" s="53"/>
    </row>
    <row r="781" spans="7:49" x14ac:dyDescent="0.35">
      <c r="G781" s="31" t="s">
        <v>2629</v>
      </c>
      <c r="H781" s="31">
        <v>56162</v>
      </c>
      <c r="I781" s="95" t="str">
        <f t="shared" si="17"/>
        <v>ADM56162</v>
      </c>
      <c r="J781" t="s">
        <v>2922</v>
      </c>
      <c r="AT781" s="5"/>
      <c r="AV781"/>
      <c r="AW781" s="53"/>
    </row>
    <row r="782" spans="7:49" x14ac:dyDescent="0.35">
      <c r="G782" s="31" t="s">
        <v>2629</v>
      </c>
      <c r="H782" s="31">
        <v>56171</v>
      </c>
      <c r="I782" s="95" t="str">
        <f t="shared" si="17"/>
        <v>ADM56171</v>
      </c>
      <c r="J782" t="s">
        <v>2923</v>
      </c>
      <c r="AT782" s="5"/>
      <c r="AV782"/>
      <c r="AW782" s="53"/>
    </row>
    <row r="783" spans="7:49" x14ac:dyDescent="0.35">
      <c r="G783" s="31" t="s">
        <v>2629</v>
      </c>
      <c r="H783" s="31">
        <v>56172</v>
      </c>
      <c r="I783" s="95" t="str">
        <f t="shared" si="17"/>
        <v>ADM56172</v>
      </c>
      <c r="J783" t="s">
        <v>2924</v>
      </c>
      <c r="AT783" s="5"/>
      <c r="AV783"/>
      <c r="AW783" s="53"/>
    </row>
    <row r="784" spans="7:49" x14ac:dyDescent="0.35">
      <c r="G784" s="31" t="s">
        <v>2629</v>
      </c>
      <c r="H784" s="31">
        <v>56173</v>
      </c>
      <c r="I784" s="95" t="str">
        <f t="shared" si="17"/>
        <v>ADM56173</v>
      </c>
      <c r="J784" t="s">
        <v>2256</v>
      </c>
      <c r="AT784" s="5"/>
      <c r="AV784"/>
      <c r="AW784" s="53"/>
    </row>
    <row r="785" spans="7:49" x14ac:dyDescent="0.35">
      <c r="G785" s="31" t="s">
        <v>2629</v>
      </c>
      <c r="H785" s="31">
        <v>56174</v>
      </c>
      <c r="I785" s="95" t="str">
        <f t="shared" si="17"/>
        <v>ADM56174</v>
      </c>
      <c r="J785" t="s">
        <v>2925</v>
      </c>
      <c r="AT785" s="5"/>
      <c r="AV785"/>
      <c r="AW785" s="53"/>
    </row>
    <row r="786" spans="7:49" x14ac:dyDescent="0.35">
      <c r="G786" s="31" t="s">
        <v>2629</v>
      </c>
      <c r="H786" s="31">
        <v>56179</v>
      </c>
      <c r="I786" s="95" t="str">
        <f t="shared" si="17"/>
        <v>ADM56179</v>
      </c>
      <c r="J786" t="s">
        <v>2926</v>
      </c>
      <c r="AT786" s="5"/>
      <c r="AV786"/>
      <c r="AW786" s="53"/>
    </row>
    <row r="787" spans="7:49" x14ac:dyDescent="0.35">
      <c r="G787" s="31" t="s">
        <v>2629</v>
      </c>
      <c r="H787" s="31">
        <v>56191</v>
      </c>
      <c r="I787" s="95" t="str">
        <f t="shared" si="17"/>
        <v>ADM56191</v>
      </c>
      <c r="J787" t="s">
        <v>2263</v>
      </c>
      <c r="AT787" s="5"/>
      <c r="AV787"/>
      <c r="AW787" s="53"/>
    </row>
    <row r="788" spans="7:49" x14ac:dyDescent="0.35">
      <c r="G788" s="31" t="s">
        <v>2629</v>
      </c>
      <c r="H788" s="31">
        <v>56192</v>
      </c>
      <c r="I788" s="95" t="str">
        <f t="shared" si="17"/>
        <v>ADM56192</v>
      </c>
      <c r="J788" t="s">
        <v>2265</v>
      </c>
      <c r="AT788" s="5"/>
      <c r="AV788"/>
      <c r="AW788" s="53"/>
    </row>
    <row r="789" spans="7:49" x14ac:dyDescent="0.35">
      <c r="G789" s="31" t="s">
        <v>2629</v>
      </c>
      <c r="H789" s="31">
        <v>56199</v>
      </c>
      <c r="I789" s="95" t="str">
        <f t="shared" si="17"/>
        <v>ADM56199</v>
      </c>
      <c r="J789" t="s">
        <v>2927</v>
      </c>
      <c r="AT789" s="5"/>
      <c r="AV789"/>
      <c r="AW789" s="53"/>
    </row>
    <row r="790" spans="7:49" x14ac:dyDescent="0.35">
      <c r="G790" s="31" t="s">
        <v>2629</v>
      </c>
      <c r="H790" s="31">
        <v>56211</v>
      </c>
      <c r="I790" s="95" t="str">
        <f t="shared" si="17"/>
        <v>ADM56211</v>
      </c>
      <c r="J790" t="s">
        <v>2269</v>
      </c>
      <c r="AT790" s="5"/>
      <c r="AV790"/>
      <c r="AW790" s="53"/>
    </row>
    <row r="791" spans="7:49" x14ac:dyDescent="0.35">
      <c r="G791" s="31" t="s">
        <v>2629</v>
      </c>
      <c r="H791" s="31">
        <v>56221</v>
      </c>
      <c r="I791" s="95" t="str">
        <f t="shared" si="17"/>
        <v>ADM56221</v>
      </c>
      <c r="J791" t="s">
        <v>2273</v>
      </c>
      <c r="AT791" s="5"/>
      <c r="AV791"/>
      <c r="AW791" s="53"/>
    </row>
    <row r="792" spans="7:49" x14ac:dyDescent="0.35">
      <c r="G792" s="31" t="s">
        <v>2629</v>
      </c>
      <c r="H792" s="31">
        <v>56291</v>
      </c>
      <c r="I792" s="95" t="str">
        <f t="shared" ref="I792:I855" si="18">CONCATENATE(G792,H792)</f>
        <v>ADM56291</v>
      </c>
      <c r="J792" t="s">
        <v>2279</v>
      </c>
      <c r="AT792" s="5"/>
      <c r="AV792"/>
      <c r="AW792" s="53"/>
    </row>
    <row r="793" spans="7:49" x14ac:dyDescent="0.35">
      <c r="G793" s="31" t="s">
        <v>2629</v>
      </c>
      <c r="H793" s="31">
        <v>56292</v>
      </c>
      <c r="I793" s="95" t="str">
        <f t="shared" si="18"/>
        <v>ADM56292</v>
      </c>
      <c r="J793" t="s">
        <v>2280</v>
      </c>
      <c r="AT793" s="5"/>
      <c r="AV793"/>
      <c r="AW793" s="53"/>
    </row>
    <row r="794" spans="7:49" x14ac:dyDescent="0.35">
      <c r="G794" s="31" t="s">
        <v>2629</v>
      </c>
      <c r="H794" s="31">
        <v>56299</v>
      </c>
      <c r="I794" s="95" t="str">
        <f t="shared" si="18"/>
        <v>ADM56299</v>
      </c>
      <c r="J794" t="s">
        <v>2281</v>
      </c>
      <c r="AT794" s="5"/>
      <c r="AV794"/>
      <c r="AW794" s="53"/>
    </row>
    <row r="795" spans="7:49" x14ac:dyDescent="0.35">
      <c r="G795" s="31" t="s">
        <v>2629</v>
      </c>
      <c r="H795" s="31">
        <v>561110</v>
      </c>
      <c r="I795" s="95" t="str">
        <f t="shared" si="18"/>
        <v>ADM561110</v>
      </c>
      <c r="J795" t="s">
        <v>2205</v>
      </c>
      <c r="AT795" s="5"/>
      <c r="AV795"/>
      <c r="AW795" s="53"/>
    </row>
    <row r="796" spans="7:49" x14ac:dyDescent="0.35">
      <c r="G796" s="31" t="s">
        <v>2629</v>
      </c>
      <c r="H796" s="31">
        <v>561210</v>
      </c>
      <c r="I796" s="95" t="str">
        <f t="shared" si="18"/>
        <v>ADM561210</v>
      </c>
      <c r="J796" t="s">
        <v>2208</v>
      </c>
      <c r="AT796" s="5"/>
      <c r="AV796"/>
      <c r="AW796" s="53"/>
    </row>
    <row r="797" spans="7:49" x14ac:dyDescent="0.35">
      <c r="G797" s="31" t="s">
        <v>2629</v>
      </c>
      <c r="H797" s="31">
        <v>561311</v>
      </c>
      <c r="I797" s="95" t="str">
        <f t="shared" si="18"/>
        <v>ADM561311</v>
      </c>
      <c r="J797" t="s">
        <v>2211</v>
      </c>
      <c r="AT797" s="5"/>
      <c r="AV797"/>
      <c r="AW797" s="53"/>
    </row>
    <row r="798" spans="7:49" x14ac:dyDescent="0.35">
      <c r="G798" s="31" t="s">
        <v>2629</v>
      </c>
      <c r="H798" s="31">
        <v>561312</v>
      </c>
      <c r="I798" s="95" t="str">
        <f t="shared" si="18"/>
        <v>ADM561312</v>
      </c>
      <c r="J798" t="s">
        <v>2639</v>
      </c>
      <c r="AT798" s="5"/>
      <c r="AV798"/>
      <c r="AW798" s="53"/>
    </row>
    <row r="799" spans="7:49" x14ac:dyDescent="0.35">
      <c r="G799" s="31" t="s">
        <v>2629</v>
      </c>
      <c r="H799" s="31">
        <v>561320</v>
      </c>
      <c r="I799" s="95" t="str">
        <f t="shared" si="18"/>
        <v>ADM561320</v>
      </c>
      <c r="J799" t="s">
        <v>2214</v>
      </c>
      <c r="AT799" s="5"/>
      <c r="AV799"/>
      <c r="AW799" s="53"/>
    </row>
    <row r="800" spans="7:49" x14ac:dyDescent="0.35">
      <c r="G800" s="31" t="s">
        <v>2629</v>
      </c>
      <c r="H800" s="31">
        <v>561330</v>
      </c>
      <c r="I800" s="95" t="str">
        <f t="shared" si="18"/>
        <v>ADM561330</v>
      </c>
      <c r="J800" t="s">
        <v>2216</v>
      </c>
      <c r="AT800" s="5"/>
      <c r="AV800"/>
      <c r="AW800" s="53"/>
    </row>
    <row r="801" spans="7:49" x14ac:dyDescent="0.35">
      <c r="G801" s="31" t="s">
        <v>2629</v>
      </c>
      <c r="H801" s="31">
        <v>561410</v>
      </c>
      <c r="I801" s="95" t="str">
        <f t="shared" si="18"/>
        <v>ADM561410</v>
      </c>
      <c r="J801" t="s">
        <v>2219</v>
      </c>
      <c r="AT801" s="5"/>
      <c r="AV801"/>
      <c r="AW801" s="53"/>
    </row>
    <row r="802" spans="7:49" x14ac:dyDescent="0.35">
      <c r="G802" s="31" t="s">
        <v>2629</v>
      </c>
      <c r="H802" s="31">
        <v>561421</v>
      </c>
      <c r="I802" s="95" t="str">
        <f t="shared" si="18"/>
        <v>ADM561421</v>
      </c>
      <c r="J802" t="s">
        <v>2640</v>
      </c>
      <c r="AT802" s="5"/>
      <c r="AV802"/>
      <c r="AW802" s="53"/>
    </row>
    <row r="803" spans="7:49" x14ac:dyDescent="0.35">
      <c r="G803" s="31" t="s">
        <v>2629</v>
      </c>
      <c r="H803" s="31">
        <v>561422</v>
      </c>
      <c r="I803" s="95" t="str">
        <f t="shared" si="18"/>
        <v>ADM561422</v>
      </c>
      <c r="J803" t="s">
        <v>2222</v>
      </c>
      <c r="AT803" s="5"/>
      <c r="AV803"/>
      <c r="AW803" s="53"/>
    </row>
    <row r="804" spans="7:49" x14ac:dyDescent="0.35">
      <c r="G804" s="31" t="s">
        <v>2629</v>
      </c>
      <c r="H804" s="31">
        <v>561431</v>
      </c>
      <c r="I804" s="95" t="str">
        <f t="shared" si="18"/>
        <v>ADM561431</v>
      </c>
      <c r="J804" t="s">
        <v>2224</v>
      </c>
      <c r="AT804" s="5"/>
      <c r="AV804"/>
      <c r="AW804" s="53"/>
    </row>
    <row r="805" spans="7:49" x14ac:dyDescent="0.35">
      <c r="G805" s="31" t="s">
        <v>2629</v>
      </c>
      <c r="H805" s="31">
        <v>561439</v>
      </c>
      <c r="I805" s="95" t="str">
        <f t="shared" si="18"/>
        <v>ADM561439</v>
      </c>
      <c r="J805" t="s">
        <v>2225</v>
      </c>
      <c r="AT805" s="5"/>
      <c r="AV805"/>
      <c r="AW805" s="53"/>
    </row>
    <row r="806" spans="7:49" x14ac:dyDescent="0.35">
      <c r="G806" s="31" t="s">
        <v>2629</v>
      </c>
      <c r="H806" s="31">
        <v>561440</v>
      </c>
      <c r="I806" s="95" t="str">
        <f t="shared" si="18"/>
        <v>ADM561440</v>
      </c>
      <c r="J806" t="s">
        <v>2227</v>
      </c>
      <c r="AT806" s="5"/>
      <c r="AV806"/>
      <c r="AW806" s="53"/>
    </row>
    <row r="807" spans="7:49" x14ac:dyDescent="0.35">
      <c r="G807" s="31" t="s">
        <v>2629</v>
      </c>
      <c r="H807" s="31">
        <v>561450</v>
      </c>
      <c r="I807" s="95" t="str">
        <f t="shared" si="18"/>
        <v>ADM561450</v>
      </c>
      <c r="J807" t="s">
        <v>2229</v>
      </c>
      <c r="AT807" s="5"/>
      <c r="AV807"/>
      <c r="AW807" s="53"/>
    </row>
    <row r="808" spans="7:49" x14ac:dyDescent="0.35">
      <c r="G808" s="31" t="s">
        <v>2629</v>
      </c>
      <c r="H808" s="31">
        <v>561491</v>
      </c>
      <c r="I808" s="95" t="str">
        <f t="shared" si="18"/>
        <v>ADM561491</v>
      </c>
      <c r="J808" t="s">
        <v>2231</v>
      </c>
      <c r="AT808" s="5"/>
      <c r="AV808"/>
      <c r="AW808" s="53"/>
    </row>
    <row r="809" spans="7:49" x14ac:dyDescent="0.35">
      <c r="G809" s="31" t="s">
        <v>2629</v>
      </c>
      <c r="H809" s="31">
        <v>561492</v>
      </c>
      <c r="I809" s="95" t="str">
        <f t="shared" si="18"/>
        <v>ADM561492</v>
      </c>
      <c r="J809" t="s">
        <v>2232</v>
      </c>
      <c r="AT809" s="5"/>
      <c r="AV809"/>
      <c r="AW809" s="53"/>
    </row>
    <row r="810" spans="7:49" x14ac:dyDescent="0.35">
      <c r="G810" s="31" t="s">
        <v>2629</v>
      </c>
      <c r="H810" s="31">
        <v>561499</v>
      </c>
      <c r="I810" s="95" t="str">
        <f t="shared" si="18"/>
        <v>ADM561499</v>
      </c>
      <c r="J810" t="s">
        <v>2233</v>
      </c>
      <c r="AT810" s="5"/>
      <c r="AV810"/>
      <c r="AW810" s="53"/>
    </row>
    <row r="811" spans="7:49" x14ac:dyDescent="0.35">
      <c r="G811" s="31" t="s">
        <v>2629</v>
      </c>
      <c r="H811" s="31">
        <v>561510</v>
      </c>
      <c r="I811" s="95" t="str">
        <f t="shared" si="18"/>
        <v>ADM561510</v>
      </c>
      <c r="J811" t="s">
        <v>2236</v>
      </c>
      <c r="AT811" s="5"/>
      <c r="AV811"/>
      <c r="AW811" s="53"/>
    </row>
    <row r="812" spans="7:49" x14ac:dyDescent="0.35">
      <c r="G812" s="31" t="s">
        <v>2629</v>
      </c>
      <c r="H812" s="31">
        <v>561520</v>
      </c>
      <c r="I812" s="95" t="str">
        <f t="shared" si="18"/>
        <v>ADM561520</v>
      </c>
      <c r="J812" t="s">
        <v>2238</v>
      </c>
      <c r="AT812" s="5"/>
      <c r="AV812"/>
      <c r="AW812" s="53"/>
    </row>
    <row r="813" spans="7:49" x14ac:dyDescent="0.35">
      <c r="G813" s="31" t="s">
        <v>2629</v>
      </c>
      <c r="H813" s="31">
        <v>561591</v>
      </c>
      <c r="I813" s="95" t="str">
        <f t="shared" si="18"/>
        <v>ADM561591</v>
      </c>
      <c r="J813" t="s">
        <v>2240</v>
      </c>
      <c r="AT813" s="5"/>
      <c r="AV813"/>
      <c r="AW813" s="53"/>
    </row>
    <row r="814" spans="7:49" x14ac:dyDescent="0.35">
      <c r="G814" s="31" t="s">
        <v>2629</v>
      </c>
      <c r="H814" s="31">
        <v>561599</v>
      </c>
      <c r="I814" s="95" t="str">
        <f t="shared" si="18"/>
        <v>ADM561599</v>
      </c>
      <c r="J814" t="s">
        <v>2241</v>
      </c>
      <c r="AT814" s="5"/>
      <c r="AV814"/>
      <c r="AW814" s="53"/>
    </row>
    <row r="815" spans="7:49" x14ac:dyDescent="0.35">
      <c r="G815" s="31" t="s">
        <v>2629</v>
      </c>
      <c r="H815" s="31">
        <v>561611</v>
      </c>
      <c r="I815" s="95" t="str">
        <f t="shared" si="18"/>
        <v>ADM561611</v>
      </c>
      <c r="J815" t="s">
        <v>2244</v>
      </c>
      <c r="AT815" s="5"/>
      <c r="AV815"/>
      <c r="AW815" s="53"/>
    </row>
    <row r="816" spans="7:49" x14ac:dyDescent="0.35">
      <c r="G816" s="31" t="s">
        <v>2629</v>
      </c>
      <c r="H816" s="31">
        <v>561612</v>
      </c>
      <c r="I816" s="95" t="str">
        <f t="shared" si="18"/>
        <v>ADM561612</v>
      </c>
      <c r="J816" t="s">
        <v>2245</v>
      </c>
      <c r="AT816" s="5"/>
      <c r="AV816"/>
      <c r="AW816" s="53"/>
    </row>
    <row r="817" spans="7:49" x14ac:dyDescent="0.35">
      <c r="G817" s="31" t="s">
        <v>2629</v>
      </c>
      <c r="H817" s="31">
        <v>561613</v>
      </c>
      <c r="I817" s="95" t="str">
        <f t="shared" si="18"/>
        <v>ADM561613</v>
      </c>
      <c r="J817" t="s">
        <v>2246</v>
      </c>
      <c r="AT817" s="5"/>
      <c r="AV817"/>
      <c r="AW817" s="53"/>
    </row>
    <row r="818" spans="7:49" x14ac:dyDescent="0.35">
      <c r="G818" s="31" t="s">
        <v>2629</v>
      </c>
      <c r="H818" s="31">
        <v>561621</v>
      </c>
      <c r="I818" s="95" t="str">
        <f t="shared" si="18"/>
        <v>ADM561621</v>
      </c>
      <c r="J818" t="s">
        <v>2248</v>
      </c>
      <c r="AT818" s="5"/>
      <c r="AV818"/>
      <c r="AW818" s="53"/>
    </row>
    <row r="819" spans="7:49" x14ac:dyDescent="0.35">
      <c r="G819" s="31" t="s">
        <v>2629</v>
      </c>
      <c r="H819" s="31">
        <v>561622</v>
      </c>
      <c r="I819" s="95" t="str">
        <f t="shared" si="18"/>
        <v>ADM561622</v>
      </c>
      <c r="J819" t="s">
        <v>2249</v>
      </c>
      <c r="AT819" s="5"/>
      <c r="AV819"/>
      <c r="AW819" s="53"/>
    </row>
    <row r="820" spans="7:49" x14ac:dyDescent="0.35">
      <c r="G820" s="31" t="s">
        <v>2629</v>
      </c>
      <c r="H820" s="31">
        <v>561710</v>
      </c>
      <c r="I820" s="95" t="str">
        <f t="shared" si="18"/>
        <v>ADM561710</v>
      </c>
      <c r="J820" t="s">
        <v>2252</v>
      </c>
      <c r="AT820" s="5"/>
      <c r="AV820"/>
      <c r="AW820" s="53"/>
    </row>
    <row r="821" spans="7:49" x14ac:dyDescent="0.35">
      <c r="G821" s="31" t="s">
        <v>2629</v>
      </c>
      <c r="H821" s="31">
        <v>561720</v>
      </c>
      <c r="I821" s="95" t="str">
        <f t="shared" si="18"/>
        <v>ADM561720</v>
      </c>
      <c r="J821" t="s">
        <v>2254</v>
      </c>
      <c r="AT821" s="5"/>
      <c r="AV821"/>
      <c r="AW821" s="53"/>
    </row>
    <row r="822" spans="7:49" x14ac:dyDescent="0.35">
      <c r="G822" s="31" t="s">
        <v>2629</v>
      </c>
      <c r="H822" s="31">
        <v>561730</v>
      </c>
      <c r="I822" s="95" t="str">
        <f t="shared" si="18"/>
        <v>ADM561730</v>
      </c>
      <c r="J822" t="s">
        <v>2256</v>
      </c>
      <c r="AT822" s="5"/>
      <c r="AV822"/>
      <c r="AW822" s="53"/>
    </row>
    <row r="823" spans="7:49" x14ac:dyDescent="0.35">
      <c r="G823" s="31" t="s">
        <v>2629</v>
      </c>
      <c r="H823" s="31">
        <v>561740</v>
      </c>
      <c r="I823" s="95" t="str">
        <f t="shared" si="18"/>
        <v>ADM561740</v>
      </c>
      <c r="J823" t="s">
        <v>2258</v>
      </c>
      <c r="AT823" s="5"/>
      <c r="AV823"/>
      <c r="AW823" s="53"/>
    </row>
    <row r="824" spans="7:49" x14ac:dyDescent="0.35">
      <c r="G824" s="31" t="s">
        <v>2629</v>
      </c>
      <c r="H824" s="31">
        <v>561790</v>
      </c>
      <c r="I824" s="95" t="str">
        <f t="shared" si="18"/>
        <v>ADM561790</v>
      </c>
      <c r="J824" t="s">
        <v>2260</v>
      </c>
      <c r="AT824" s="5"/>
      <c r="AV824"/>
      <c r="AW824" s="53"/>
    </row>
    <row r="825" spans="7:49" x14ac:dyDescent="0.35">
      <c r="G825" s="31" t="s">
        <v>2629</v>
      </c>
      <c r="H825" s="31">
        <v>561910</v>
      </c>
      <c r="I825" s="95" t="str">
        <f t="shared" si="18"/>
        <v>ADM561910</v>
      </c>
      <c r="J825" t="s">
        <v>2263</v>
      </c>
      <c r="AT825" s="5"/>
      <c r="AV825"/>
      <c r="AW825" s="53"/>
    </row>
    <row r="826" spans="7:49" x14ac:dyDescent="0.35">
      <c r="G826" s="31" t="s">
        <v>2629</v>
      </c>
      <c r="H826" s="31">
        <v>561920</v>
      </c>
      <c r="I826" s="95" t="str">
        <f t="shared" si="18"/>
        <v>ADM561920</v>
      </c>
      <c r="J826" t="s">
        <v>2265</v>
      </c>
      <c r="AT826" s="5"/>
      <c r="AV826"/>
      <c r="AW826" s="53"/>
    </row>
    <row r="827" spans="7:49" x14ac:dyDescent="0.35">
      <c r="G827" s="31" t="s">
        <v>2629</v>
      </c>
      <c r="H827" s="31">
        <v>561990</v>
      </c>
      <c r="I827" s="95" t="str">
        <f t="shared" si="18"/>
        <v>ADM561990</v>
      </c>
      <c r="J827" t="s">
        <v>2267</v>
      </c>
      <c r="AT827" s="5"/>
      <c r="AV827"/>
      <c r="AW827" s="53"/>
    </row>
    <row r="828" spans="7:49" x14ac:dyDescent="0.35">
      <c r="G828" s="31" t="s">
        <v>2629</v>
      </c>
      <c r="H828" s="31">
        <v>562111</v>
      </c>
      <c r="I828" s="95" t="str">
        <f t="shared" si="18"/>
        <v>ADM562111</v>
      </c>
      <c r="J828" t="s">
        <v>2270</v>
      </c>
      <c r="AT828" s="5"/>
      <c r="AV828"/>
      <c r="AW828" s="53"/>
    </row>
    <row r="829" spans="7:49" x14ac:dyDescent="0.35">
      <c r="G829" s="31" t="s">
        <v>2629</v>
      </c>
      <c r="H829" s="31">
        <v>562112</v>
      </c>
      <c r="I829" s="95" t="str">
        <f t="shared" si="18"/>
        <v>ADM562112</v>
      </c>
      <c r="J829" t="s">
        <v>2271</v>
      </c>
      <c r="AT829" s="5"/>
      <c r="AV829"/>
      <c r="AW829" s="53"/>
    </row>
    <row r="830" spans="7:49" x14ac:dyDescent="0.35">
      <c r="G830" s="31" t="s">
        <v>2629</v>
      </c>
      <c r="H830" s="31">
        <v>562119</v>
      </c>
      <c r="I830" s="95" t="str">
        <f t="shared" si="18"/>
        <v>ADM562119</v>
      </c>
      <c r="J830" t="s">
        <v>2272</v>
      </c>
      <c r="AT830" s="5"/>
      <c r="AV830"/>
      <c r="AW830" s="53"/>
    </row>
    <row r="831" spans="7:49" x14ac:dyDescent="0.35">
      <c r="G831" s="31" t="s">
        <v>2629</v>
      </c>
      <c r="H831" s="31">
        <v>562211</v>
      </c>
      <c r="I831" s="95" t="str">
        <f t="shared" si="18"/>
        <v>ADM562211</v>
      </c>
      <c r="J831" t="s">
        <v>2274</v>
      </c>
      <c r="AT831" s="5"/>
      <c r="AV831"/>
      <c r="AW831" s="53"/>
    </row>
    <row r="832" spans="7:49" x14ac:dyDescent="0.35">
      <c r="G832" s="31" t="s">
        <v>2629</v>
      </c>
      <c r="H832" s="31">
        <v>562212</v>
      </c>
      <c r="I832" s="95" t="str">
        <f t="shared" si="18"/>
        <v>ADM562212</v>
      </c>
      <c r="J832" t="s">
        <v>2275</v>
      </c>
      <c r="AT832" s="5"/>
      <c r="AV832"/>
      <c r="AW832" s="53"/>
    </row>
    <row r="833" spans="7:49" x14ac:dyDescent="0.35">
      <c r="G833" s="31" t="s">
        <v>2629</v>
      </c>
      <c r="H833" s="31">
        <v>562213</v>
      </c>
      <c r="I833" s="95" t="str">
        <f t="shared" si="18"/>
        <v>ADM562213</v>
      </c>
      <c r="J833" t="s">
        <v>2276</v>
      </c>
      <c r="AT833" s="5"/>
      <c r="AV833"/>
      <c r="AW833" s="53"/>
    </row>
    <row r="834" spans="7:49" x14ac:dyDescent="0.35">
      <c r="G834" s="31" t="s">
        <v>2629</v>
      </c>
      <c r="H834" s="31">
        <v>562219</v>
      </c>
      <c r="I834" s="95" t="str">
        <f t="shared" si="18"/>
        <v>ADM562219</v>
      </c>
      <c r="J834" t="s">
        <v>2277</v>
      </c>
      <c r="AT834" s="5"/>
      <c r="AV834"/>
      <c r="AW834" s="53"/>
    </row>
    <row r="835" spans="7:49" x14ac:dyDescent="0.35">
      <c r="G835" s="31" t="s">
        <v>2629</v>
      </c>
      <c r="H835" s="31">
        <v>562910</v>
      </c>
      <c r="I835" s="95" t="str">
        <f t="shared" si="18"/>
        <v>ADM562910</v>
      </c>
      <c r="J835" t="s">
        <v>2279</v>
      </c>
      <c r="AT835" s="5"/>
      <c r="AV835"/>
      <c r="AW835" s="53"/>
    </row>
    <row r="836" spans="7:49" x14ac:dyDescent="0.35">
      <c r="G836" s="31" t="s">
        <v>2629</v>
      </c>
      <c r="H836" s="31">
        <v>562920</v>
      </c>
      <c r="I836" s="95" t="str">
        <f t="shared" si="18"/>
        <v>ADM562920</v>
      </c>
      <c r="J836" t="s">
        <v>2280</v>
      </c>
      <c r="AT836" s="5"/>
      <c r="AV836"/>
      <c r="AW836" s="53"/>
    </row>
    <row r="837" spans="7:49" x14ac:dyDescent="0.35">
      <c r="G837" s="31" t="s">
        <v>2629</v>
      </c>
      <c r="H837" s="31">
        <v>562991</v>
      </c>
      <c r="I837" s="95" t="str">
        <f t="shared" si="18"/>
        <v>ADM562991</v>
      </c>
      <c r="J837" t="s">
        <v>2282</v>
      </c>
      <c r="AT837" s="5"/>
      <c r="AV837"/>
      <c r="AW837" s="53"/>
    </row>
    <row r="838" spans="7:49" x14ac:dyDescent="0.35">
      <c r="G838" s="31" t="s">
        <v>2629</v>
      </c>
      <c r="H838" s="31">
        <v>562998</v>
      </c>
      <c r="I838" s="95" t="str">
        <f t="shared" si="18"/>
        <v>ADM562998</v>
      </c>
      <c r="J838" t="s">
        <v>2283</v>
      </c>
      <c r="AT838" s="5"/>
      <c r="AV838"/>
      <c r="AW838" s="53"/>
    </row>
    <row r="839" spans="7:49" x14ac:dyDescent="0.35">
      <c r="G839" s="31" t="s">
        <v>2630</v>
      </c>
      <c r="H839" s="31">
        <v>611</v>
      </c>
      <c r="I839" s="95" t="str">
        <f t="shared" si="18"/>
        <v>EDU611</v>
      </c>
      <c r="J839" t="s">
        <v>675</v>
      </c>
      <c r="AT839" s="5"/>
      <c r="AV839"/>
      <c r="AW839" s="53"/>
    </row>
    <row r="840" spans="7:49" x14ac:dyDescent="0.35">
      <c r="G840" s="31" t="s">
        <v>2630</v>
      </c>
      <c r="H840" s="31">
        <v>6111</v>
      </c>
      <c r="I840" s="95" t="str">
        <f t="shared" si="18"/>
        <v>EDU6111</v>
      </c>
      <c r="J840" t="s">
        <v>2928</v>
      </c>
      <c r="AT840" s="5"/>
      <c r="AV840"/>
      <c r="AW840" s="53"/>
    </row>
    <row r="841" spans="7:49" x14ac:dyDescent="0.35">
      <c r="G841" s="31" t="s">
        <v>2630</v>
      </c>
      <c r="H841" s="31">
        <v>6112</v>
      </c>
      <c r="I841" s="95" t="str">
        <f t="shared" si="18"/>
        <v>EDU6112</v>
      </c>
      <c r="J841" t="s">
        <v>2929</v>
      </c>
      <c r="AT841" s="5"/>
      <c r="AV841"/>
      <c r="AW841" s="53"/>
    </row>
    <row r="842" spans="7:49" x14ac:dyDescent="0.35">
      <c r="G842" s="31" t="s">
        <v>2630</v>
      </c>
      <c r="H842" s="31">
        <v>6113</v>
      </c>
      <c r="I842" s="95" t="str">
        <f t="shared" si="18"/>
        <v>EDU6113</v>
      </c>
      <c r="J842" t="s">
        <v>2930</v>
      </c>
      <c r="AT842" s="5"/>
      <c r="AV842"/>
      <c r="AW842" s="53"/>
    </row>
    <row r="843" spans="7:49" x14ac:dyDescent="0.35">
      <c r="G843" s="31" t="s">
        <v>2630</v>
      </c>
      <c r="H843" s="31">
        <v>6114</v>
      </c>
      <c r="I843" s="95" t="str">
        <f t="shared" si="18"/>
        <v>EDU6114</v>
      </c>
      <c r="J843" t="s">
        <v>2931</v>
      </c>
      <c r="AT843" s="5"/>
      <c r="AV843"/>
      <c r="AW843" s="53"/>
    </row>
    <row r="844" spans="7:49" x14ac:dyDescent="0.35">
      <c r="G844" s="31" t="s">
        <v>2630</v>
      </c>
      <c r="H844" s="31">
        <v>6115</v>
      </c>
      <c r="I844" s="95" t="str">
        <f t="shared" si="18"/>
        <v>EDU6115</v>
      </c>
      <c r="J844" t="s">
        <v>2932</v>
      </c>
      <c r="AT844" s="5"/>
      <c r="AV844"/>
      <c r="AW844" s="53"/>
    </row>
    <row r="845" spans="7:49" x14ac:dyDescent="0.35">
      <c r="G845" s="31" t="s">
        <v>2630</v>
      </c>
      <c r="H845" s="31">
        <v>6116</v>
      </c>
      <c r="I845" s="95" t="str">
        <f t="shared" si="18"/>
        <v>EDU6116</v>
      </c>
      <c r="J845" t="s">
        <v>2933</v>
      </c>
      <c r="AT845" s="5"/>
      <c r="AV845"/>
      <c r="AW845" s="53"/>
    </row>
    <row r="846" spans="7:49" x14ac:dyDescent="0.35">
      <c r="G846" s="31" t="s">
        <v>2630</v>
      </c>
      <c r="H846" s="31">
        <v>6117</v>
      </c>
      <c r="I846" s="95" t="str">
        <f t="shared" si="18"/>
        <v>EDU6117</v>
      </c>
      <c r="J846" t="s">
        <v>2319</v>
      </c>
      <c r="AT846" s="5"/>
      <c r="AV846"/>
      <c r="AW846" s="53"/>
    </row>
    <row r="847" spans="7:49" x14ac:dyDescent="0.35">
      <c r="G847" s="31" t="s">
        <v>2630</v>
      </c>
      <c r="H847" s="31">
        <v>61111</v>
      </c>
      <c r="I847" s="95" t="str">
        <f t="shared" si="18"/>
        <v>EDU61111</v>
      </c>
      <c r="J847" t="s">
        <v>2286</v>
      </c>
      <c r="AT847" s="5"/>
      <c r="AV847"/>
      <c r="AW847" s="53"/>
    </row>
    <row r="848" spans="7:49" x14ac:dyDescent="0.35">
      <c r="G848" s="31" t="s">
        <v>2630</v>
      </c>
      <c r="H848" s="31">
        <v>61121</v>
      </c>
      <c r="I848" s="95" t="str">
        <f t="shared" si="18"/>
        <v>EDU61121</v>
      </c>
      <c r="J848" t="s">
        <v>2929</v>
      </c>
      <c r="AT848" s="5"/>
      <c r="AV848"/>
      <c r="AW848" s="53"/>
    </row>
    <row r="849" spans="7:49" x14ac:dyDescent="0.35">
      <c r="G849" s="31" t="s">
        <v>2630</v>
      </c>
      <c r="H849" s="31">
        <v>61131</v>
      </c>
      <c r="I849" s="95" t="str">
        <f t="shared" si="18"/>
        <v>EDU61131</v>
      </c>
      <c r="J849" t="s">
        <v>2930</v>
      </c>
      <c r="AT849" s="5"/>
      <c r="AV849"/>
      <c r="AW849" s="53"/>
    </row>
    <row r="850" spans="7:49" x14ac:dyDescent="0.35">
      <c r="G850" s="31" t="s">
        <v>2630</v>
      </c>
      <c r="H850" s="31">
        <v>61141</v>
      </c>
      <c r="I850" s="95" t="str">
        <f t="shared" si="18"/>
        <v>EDU61141</v>
      </c>
      <c r="J850" t="s">
        <v>2934</v>
      </c>
      <c r="AT850" s="5"/>
      <c r="AV850"/>
      <c r="AW850" s="53"/>
    </row>
    <row r="851" spans="7:49" x14ac:dyDescent="0.35">
      <c r="G851" s="31" t="s">
        <v>2630</v>
      </c>
      <c r="H851" s="31">
        <v>61142</v>
      </c>
      <c r="I851" s="95" t="str">
        <f t="shared" si="18"/>
        <v>EDU61142</v>
      </c>
      <c r="J851" t="s">
        <v>2820</v>
      </c>
      <c r="AT851" s="5"/>
      <c r="AV851"/>
      <c r="AW851" s="53"/>
    </row>
    <row r="852" spans="7:49" x14ac:dyDescent="0.35">
      <c r="G852" s="31" t="s">
        <v>2630</v>
      </c>
      <c r="H852" s="31">
        <v>61143</v>
      </c>
      <c r="I852" s="95" t="str">
        <f t="shared" si="18"/>
        <v>EDU61143</v>
      </c>
      <c r="J852" t="s">
        <v>2935</v>
      </c>
      <c r="AT852" s="5"/>
      <c r="AV852"/>
      <c r="AW852" s="53"/>
    </row>
    <row r="853" spans="7:49" x14ac:dyDescent="0.35">
      <c r="G853" s="31" t="s">
        <v>2630</v>
      </c>
      <c r="H853" s="31">
        <v>61151</v>
      </c>
      <c r="I853" s="95" t="str">
        <f t="shared" si="18"/>
        <v>EDU61151</v>
      </c>
      <c r="J853" t="s">
        <v>2932</v>
      </c>
      <c r="AT853" s="5"/>
      <c r="AV853"/>
      <c r="AW853" s="53"/>
    </row>
    <row r="854" spans="7:49" x14ac:dyDescent="0.35">
      <c r="G854" s="31" t="s">
        <v>2630</v>
      </c>
      <c r="H854" s="31">
        <v>61161</v>
      </c>
      <c r="I854" s="95" t="str">
        <f t="shared" si="18"/>
        <v>EDU61161</v>
      </c>
      <c r="J854" t="s">
        <v>2936</v>
      </c>
      <c r="AT854" s="5"/>
      <c r="AV854"/>
      <c r="AW854" s="53"/>
    </row>
    <row r="855" spans="7:49" x14ac:dyDescent="0.35">
      <c r="G855" s="31" t="s">
        <v>2630</v>
      </c>
      <c r="H855" s="31">
        <v>61162</v>
      </c>
      <c r="I855" s="95" t="str">
        <f t="shared" si="18"/>
        <v>EDU61162</v>
      </c>
      <c r="J855" t="s">
        <v>2937</v>
      </c>
      <c r="AT855" s="5"/>
      <c r="AV855"/>
      <c r="AW855" s="53"/>
    </row>
    <row r="856" spans="7:49" x14ac:dyDescent="0.35">
      <c r="G856" s="31" t="s">
        <v>2630</v>
      </c>
      <c r="H856" s="31">
        <v>61163</v>
      </c>
      <c r="I856" s="95" t="str">
        <f t="shared" ref="I856:I919" si="19">CONCATENATE(G856,H856)</f>
        <v>EDU61163</v>
      </c>
      <c r="J856" t="s">
        <v>2938</v>
      </c>
      <c r="AT856" s="5"/>
      <c r="AV856"/>
      <c r="AW856" s="53"/>
    </row>
    <row r="857" spans="7:49" x14ac:dyDescent="0.35">
      <c r="G857" s="31" t="s">
        <v>2630</v>
      </c>
      <c r="H857" s="31">
        <v>61169</v>
      </c>
      <c r="I857" s="95" t="str">
        <f t="shared" si="19"/>
        <v>EDU61169</v>
      </c>
      <c r="J857" t="s">
        <v>2939</v>
      </c>
      <c r="AT857" s="5"/>
      <c r="AV857"/>
      <c r="AW857" s="53"/>
    </row>
    <row r="858" spans="7:49" x14ac:dyDescent="0.35">
      <c r="G858" s="31" t="s">
        <v>2630</v>
      </c>
      <c r="H858" s="31">
        <v>61171</v>
      </c>
      <c r="I858" s="95" t="str">
        <f t="shared" si="19"/>
        <v>EDU61171</v>
      </c>
      <c r="J858" t="s">
        <v>2319</v>
      </c>
      <c r="AT858" s="5"/>
      <c r="AV858"/>
      <c r="AW858" s="53"/>
    </row>
    <row r="859" spans="7:49" x14ac:dyDescent="0.35">
      <c r="G859" s="31" t="s">
        <v>2630</v>
      </c>
      <c r="H859" s="31">
        <v>611110</v>
      </c>
      <c r="I859" s="95" t="str">
        <f t="shared" si="19"/>
        <v>EDU611110</v>
      </c>
      <c r="J859" t="s">
        <v>2286</v>
      </c>
      <c r="AT859" s="5"/>
      <c r="AV859"/>
      <c r="AW859" s="53"/>
    </row>
    <row r="860" spans="7:49" x14ac:dyDescent="0.35">
      <c r="G860" s="31" t="s">
        <v>2630</v>
      </c>
      <c r="H860" s="31">
        <v>611210</v>
      </c>
      <c r="I860" s="95" t="str">
        <f t="shared" si="19"/>
        <v>EDU611210</v>
      </c>
      <c r="J860" t="s">
        <v>2289</v>
      </c>
      <c r="AT860" s="5"/>
      <c r="AV860"/>
      <c r="AW860" s="53"/>
    </row>
    <row r="861" spans="7:49" x14ac:dyDescent="0.35">
      <c r="G861" s="31" t="s">
        <v>2630</v>
      </c>
      <c r="H861" s="31">
        <v>611310</v>
      </c>
      <c r="I861" s="95" t="str">
        <f t="shared" si="19"/>
        <v>EDU611310</v>
      </c>
      <c r="J861" t="s">
        <v>2292</v>
      </c>
      <c r="AT861" s="5"/>
      <c r="AV861"/>
      <c r="AW861" s="53"/>
    </row>
    <row r="862" spans="7:49" x14ac:dyDescent="0.35">
      <c r="G862" s="31" t="s">
        <v>2630</v>
      </c>
      <c r="H862" s="31">
        <v>611410</v>
      </c>
      <c r="I862" s="95" t="str">
        <f t="shared" si="19"/>
        <v>EDU611410</v>
      </c>
      <c r="J862" t="s">
        <v>2295</v>
      </c>
      <c r="AT862" s="5"/>
      <c r="AV862"/>
      <c r="AW862" s="53"/>
    </row>
    <row r="863" spans="7:49" x14ac:dyDescent="0.35">
      <c r="G863" s="31" t="s">
        <v>2630</v>
      </c>
      <c r="H863" s="31">
        <v>611420</v>
      </c>
      <c r="I863" s="95" t="str">
        <f t="shared" si="19"/>
        <v>EDU611420</v>
      </c>
      <c r="J863" t="s">
        <v>2297</v>
      </c>
      <c r="AT863" s="5"/>
      <c r="AV863"/>
      <c r="AW863" s="53"/>
    </row>
    <row r="864" spans="7:49" x14ac:dyDescent="0.35">
      <c r="G864" s="31" t="s">
        <v>2630</v>
      </c>
      <c r="H864" s="31">
        <v>611430</v>
      </c>
      <c r="I864" s="95" t="str">
        <f t="shared" si="19"/>
        <v>EDU611430</v>
      </c>
      <c r="J864" t="s">
        <v>2299</v>
      </c>
      <c r="AT864" s="5"/>
      <c r="AV864"/>
      <c r="AW864" s="53"/>
    </row>
    <row r="865" spans="7:49" x14ac:dyDescent="0.35">
      <c r="G865" s="31" t="s">
        <v>2630</v>
      </c>
      <c r="H865" s="31">
        <v>611511</v>
      </c>
      <c r="I865" s="95" t="str">
        <f t="shared" si="19"/>
        <v>EDU611511</v>
      </c>
      <c r="J865" t="s">
        <v>2302</v>
      </c>
      <c r="AT865" s="5"/>
      <c r="AV865"/>
      <c r="AW865" s="53"/>
    </row>
    <row r="866" spans="7:49" x14ac:dyDescent="0.35">
      <c r="G866" s="31" t="s">
        <v>2630</v>
      </c>
      <c r="H866" s="31">
        <v>611512</v>
      </c>
      <c r="I866" s="95" t="str">
        <f t="shared" si="19"/>
        <v>EDU611512</v>
      </c>
      <c r="J866" t="s">
        <v>2303</v>
      </c>
      <c r="AT866" s="5"/>
      <c r="AV866"/>
      <c r="AW866" s="53"/>
    </row>
    <row r="867" spans="7:49" x14ac:dyDescent="0.35">
      <c r="G867" s="31" t="s">
        <v>2630</v>
      </c>
      <c r="H867" s="31">
        <v>611513</v>
      </c>
      <c r="I867" s="95" t="str">
        <f t="shared" si="19"/>
        <v>EDU611513</v>
      </c>
      <c r="J867" t="s">
        <v>2304</v>
      </c>
      <c r="AT867" s="5"/>
      <c r="AV867"/>
      <c r="AW867" s="53"/>
    </row>
    <row r="868" spans="7:49" x14ac:dyDescent="0.35">
      <c r="G868" s="31" t="s">
        <v>2630</v>
      </c>
      <c r="H868" s="31">
        <v>611519</v>
      </c>
      <c r="I868" s="95" t="str">
        <f t="shared" si="19"/>
        <v>EDU611519</v>
      </c>
      <c r="J868" t="s">
        <v>2305</v>
      </c>
      <c r="AT868" s="5"/>
      <c r="AV868"/>
      <c r="AW868" s="53"/>
    </row>
    <row r="869" spans="7:49" x14ac:dyDescent="0.35">
      <c r="G869" s="31" t="s">
        <v>2630</v>
      </c>
      <c r="H869" s="31">
        <v>611610</v>
      </c>
      <c r="I869" s="95" t="str">
        <f t="shared" si="19"/>
        <v>EDU611610</v>
      </c>
      <c r="J869" t="s">
        <v>2308</v>
      </c>
      <c r="AT869" s="5"/>
      <c r="AV869"/>
      <c r="AW869" s="53"/>
    </row>
    <row r="870" spans="7:49" x14ac:dyDescent="0.35">
      <c r="G870" s="31" t="s">
        <v>2630</v>
      </c>
      <c r="H870" s="31">
        <v>611620</v>
      </c>
      <c r="I870" s="95" t="str">
        <f t="shared" si="19"/>
        <v>EDU611620</v>
      </c>
      <c r="J870" t="s">
        <v>2310</v>
      </c>
      <c r="AT870" s="5"/>
      <c r="AV870"/>
      <c r="AW870" s="53"/>
    </row>
    <row r="871" spans="7:49" x14ac:dyDescent="0.35">
      <c r="G871" s="31" t="s">
        <v>2630</v>
      </c>
      <c r="H871" s="31">
        <v>611630</v>
      </c>
      <c r="I871" s="95" t="str">
        <f t="shared" si="19"/>
        <v>EDU611630</v>
      </c>
      <c r="J871" t="s">
        <v>2312</v>
      </c>
      <c r="AT871" s="5"/>
      <c r="AV871"/>
      <c r="AW871" s="53"/>
    </row>
    <row r="872" spans="7:49" x14ac:dyDescent="0.35">
      <c r="G872" s="31" t="s">
        <v>2630</v>
      </c>
      <c r="H872" s="31">
        <v>611691</v>
      </c>
      <c r="I872" s="95" t="str">
        <f t="shared" si="19"/>
        <v>EDU611691</v>
      </c>
      <c r="J872" t="s">
        <v>2314</v>
      </c>
      <c r="AT872" s="5"/>
      <c r="AV872"/>
      <c r="AW872" s="53"/>
    </row>
    <row r="873" spans="7:49" x14ac:dyDescent="0.35">
      <c r="G873" s="31" t="s">
        <v>2630</v>
      </c>
      <c r="H873" s="31">
        <v>611692</v>
      </c>
      <c r="I873" s="95" t="str">
        <f t="shared" si="19"/>
        <v>EDU611692</v>
      </c>
      <c r="J873" t="s">
        <v>2315</v>
      </c>
      <c r="AT873" s="5"/>
      <c r="AV873"/>
      <c r="AW873" s="53"/>
    </row>
    <row r="874" spans="7:49" x14ac:dyDescent="0.35">
      <c r="G874" s="31" t="s">
        <v>2630</v>
      </c>
      <c r="H874" s="31">
        <v>611699</v>
      </c>
      <c r="I874" s="95" t="str">
        <f t="shared" si="19"/>
        <v>EDU611699</v>
      </c>
      <c r="J874" t="s">
        <v>2316</v>
      </c>
      <c r="AT874" s="5"/>
      <c r="AV874"/>
      <c r="AW874" s="53"/>
    </row>
    <row r="875" spans="7:49" x14ac:dyDescent="0.35">
      <c r="G875" s="31" t="s">
        <v>2630</v>
      </c>
      <c r="H875" s="31">
        <v>611710</v>
      </c>
      <c r="I875" s="95" t="str">
        <f t="shared" si="19"/>
        <v>EDU611710</v>
      </c>
      <c r="J875" t="s">
        <v>2319</v>
      </c>
      <c r="AT875" s="5"/>
      <c r="AV875"/>
      <c r="AW875" s="53"/>
    </row>
    <row r="876" spans="7:49" x14ac:dyDescent="0.35">
      <c r="G876" s="31" t="s">
        <v>154</v>
      </c>
      <c r="H876" s="31">
        <v>621</v>
      </c>
      <c r="I876" s="95" t="str">
        <f t="shared" si="19"/>
        <v>H621</v>
      </c>
      <c r="J876" t="s">
        <v>2940</v>
      </c>
      <c r="AT876" s="5"/>
      <c r="AV876"/>
      <c r="AW876" s="53"/>
    </row>
    <row r="877" spans="7:49" x14ac:dyDescent="0.35">
      <c r="G877" s="31" t="s">
        <v>154</v>
      </c>
      <c r="H877" s="31">
        <v>622</v>
      </c>
      <c r="I877" s="95" t="str">
        <f t="shared" si="19"/>
        <v>H622</v>
      </c>
      <c r="J877" t="s">
        <v>2941</v>
      </c>
      <c r="AT877" s="5"/>
      <c r="AV877"/>
      <c r="AW877" s="53"/>
    </row>
    <row r="878" spans="7:49" x14ac:dyDescent="0.35">
      <c r="G878" s="31" t="s">
        <v>154</v>
      </c>
      <c r="H878" s="31">
        <v>623</v>
      </c>
      <c r="I878" s="95" t="str">
        <f t="shared" si="19"/>
        <v>H623</v>
      </c>
      <c r="J878" t="s">
        <v>2942</v>
      </c>
      <c r="AT878" s="5"/>
      <c r="AV878"/>
      <c r="AW878" s="53"/>
    </row>
    <row r="879" spans="7:49" x14ac:dyDescent="0.35">
      <c r="G879" s="31" t="s">
        <v>154</v>
      </c>
      <c r="H879" s="31">
        <v>624</v>
      </c>
      <c r="I879" s="95" t="str">
        <f t="shared" si="19"/>
        <v>H624</v>
      </c>
      <c r="J879" t="s">
        <v>2943</v>
      </c>
      <c r="AT879" s="5"/>
      <c r="AV879"/>
      <c r="AW879" s="53"/>
    </row>
    <row r="880" spans="7:49" x14ac:dyDescent="0.35">
      <c r="G880" s="31" t="s">
        <v>154</v>
      </c>
      <c r="H880" s="31">
        <v>6211</v>
      </c>
      <c r="I880" s="95" t="str">
        <f t="shared" si="19"/>
        <v>H6211</v>
      </c>
      <c r="J880" t="s">
        <v>2944</v>
      </c>
      <c r="AT880" s="5"/>
      <c r="AV880"/>
      <c r="AW880" s="53"/>
    </row>
    <row r="881" spans="7:49" x14ac:dyDescent="0.35">
      <c r="G881" s="31" t="s">
        <v>154</v>
      </c>
      <c r="H881" s="31">
        <v>6212</v>
      </c>
      <c r="I881" s="95" t="str">
        <f t="shared" si="19"/>
        <v>H6212</v>
      </c>
      <c r="J881" t="s">
        <v>2945</v>
      </c>
      <c r="AT881" s="5"/>
      <c r="AV881"/>
      <c r="AW881" s="53"/>
    </row>
    <row r="882" spans="7:49" x14ac:dyDescent="0.35">
      <c r="G882" s="31" t="s">
        <v>154</v>
      </c>
      <c r="H882" s="31">
        <v>6213</v>
      </c>
      <c r="I882" s="95" t="str">
        <f t="shared" si="19"/>
        <v>H6213</v>
      </c>
      <c r="J882" t="s">
        <v>2946</v>
      </c>
      <c r="AT882" s="5"/>
      <c r="AV882"/>
      <c r="AW882" s="53"/>
    </row>
    <row r="883" spans="7:49" x14ac:dyDescent="0.35">
      <c r="G883" s="31" t="s">
        <v>154</v>
      </c>
      <c r="H883" s="31">
        <v>6214</v>
      </c>
      <c r="I883" s="95" t="str">
        <f t="shared" si="19"/>
        <v>H6214</v>
      </c>
      <c r="J883" t="s">
        <v>2947</v>
      </c>
      <c r="AT883" s="5"/>
      <c r="AV883"/>
      <c r="AW883" s="53"/>
    </row>
    <row r="884" spans="7:49" x14ac:dyDescent="0.35">
      <c r="G884" s="31" t="s">
        <v>154</v>
      </c>
      <c r="H884" s="31">
        <v>6215</v>
      </c>
      <c r="I884" s="95" t="str">
        <f t="shared" si="19"/>
        <v>H6215</v>
      </c>
      <c r="J884" t="s">
        <v>2948</v>
      </c>
      <c r="AT884" s="5"/>
      <c r="AV884"/>
      <c r="AW884" s="53"/>
    </row>
    <row r="885" spans="7:49" x14ac:dyDescent="0.35">
      <c r="G885" s="31" t="s">
        <v>154</v>
      </c>
      <c r="H885" s="31">
        <v>6216</v>
      </c>
      <c r="I885" s="95" t="str">
        <f t="shared" si="19"/>
        <v>H6216</v>
      </c>
      <c r="J885" t="s">
        <v>2356</v>
      </c>
      <c r="AT885" s="5"/>
      <c r="AV885"/>
      <c r="AW885" s="53"/>
    </row>
    <row r="886" spans="7:49" x14ac:dyDescent="0.35">
      <c r="G886" s="31" t="s">
        <v>154</v>
      </c>
      <c r="H886" s="31">
        <v>6219</v>
      </c>
      <c r="I886" s="95" t="str">
        <f t="shared" si="19"/>
        <v>H6219</v>
      </c>
      <c r="J886" t="s">
        <v>2949</v>
      </c>
      <c r="AT886" s="5"/>
      <c r="AV886"/>
      <c r="AW886" s="53"/>
    </row>
    <row r="887" spans="7:49" x14ac:dyDescent="0.35">
      <c r="G887" s="31" t="s">
        <v>154</v>
      </c>
      <c r="H887" s="31">
        <v>6221</v>
      </c>
      <c r="I887" s="95" t="str">
        <f t="shared" si="19"/>
        <v>H6221</v>
      </c>
      <c r="J887" t="s">
        <v>2950</v>
      </c>
      <c r="AT887" s="5"/>
      <c r="AV887"/>
      <c r="AW887" s="53"/>
    </row>
    <row r="888" spans="7:49" x14ac:dyDescent="0.35">
      <c r="G888" s="31" t="s">
        <v>154</v>
      </c>
      <c r="H888" s="31">
        <v>6222</v>
      </c>
      <c r="I888" s="95" t="str">
        <f t="shared" si="19"/>
        <v>H6222</v>
      </c>
      <c r="J888" t="s">
        <v>2951</v>
      </c>
      <c r="AT888" s="5"/>
      <c r="AV888"/>
      <c r="AW888" s="53"/>
    </row>
    <row r="889" spans="7:49" x14ac:dyDescent="0.35">
      <c r="G889" s="31" t="s">
        <v>154</v>
      </c>
      <c r="H889" s="31">
        <v>6223</v>
      </c>
      <c r="I889" s="95" t="str">
        <f t="shared" si="19"/>
        <v>H6223</v>
      </c>
      <c r="J889" t="s">
        <v>2952</v>
      </c>
      <c r="AT889" s="5"/>
      <c r="AV889"/>
      <c r="AW889" s="53"/>
    </row>
    <row r="890" spans="7:49" x14ac:dyDescent="0.35">
      <c r="G890" s="31" t="s">
        <v>154</v>
      </c>
      <c r="H890" s="31">
        <v>6231</v>
      </c>
      <c r="I890" s="95" t="str">
        <f t="shared" si="19"/>
        <v>H6231</v>
      </c>
      <c r="J890" t="s">
        <v>2953</v>
      </c>
      <c r="AT890" s="5"/>
      <c r="AV890"/>
      <c r="AW890" s="53"/>
    </row>
    <row r="891" spans="7:49" x14ac:dyDescent="0.35">
      <c r="G891" s="31" t="s">
        <v>154</v>
      </c>
      <c r="H891" s="31">
        <v>6232</v>
      </c>
      <c r="I891" s="95" t="str">
        <f t="shared" si="19"/>
        <v>H6232</v>
      </c>
      <c r="J891" t="s">
        <v>2727</v>
      </c>
      <c r="AT891" s="5"/>
      <c r="AV891"/>
      <c r="AW891" s="53"/>
    </row>
    <row r="892" spans="7:49" x14ac:dyDescent="0.35">
      <c r="G892" s="31" t="s">
        <v>154</v>
      </c>
      <c r="H892" s="31">
        <v>6233</v>
      </c>
      <c r="I892" s="95" t="str">
        <f t="shared" si="19"/>
        <v>H6233</v>
      </c>
      <c r="J892" t="s">
        <v>2954</v>
      </c>
      <c r="AT892" s="5"/>
      <c r="AV892"/>
      <c r="AW892" s="53"/>
    </row>
    <row r="893" spans="7:49" x14ac:dyDescent="0.35">
      <c r="G893" s="31" t="s">
        <v>154</v>
      </c>
      <c r="H893" s="31">
        <v>6239</v>
      </c>
      <c r="I893" s="95" t="str">
        <f t="shared" si="19"/>
        <v>H6239</v>
      </c>
      <c r="J893" t="s">
        <v>2955</v>
      </c>
      <c r="AT893" s="5"/>
      <c r="AV893"/>
      <c r="AW893" s="53"/>
    </row>
    <row r="894" spans="7:49" x14ac:dyDescent="0.35">
      <c r="G894" s="31" t="s">
        <v>154</v>
      </c>
      <c r="H894" s="31">
        <v>6241</v>
      </c>
      <c r="I894" s="95" t="str">
        <f t="shared" si="19"/>
        <v>H6241</v>
      </c>
      <c r="J894" t="s">
        <v>2956</v>
      </c>
      <c r="AT894" s="5"/>
      <c r="AV894"/>
      <c r="AW894" s="53"/>
    </row>
    <row r="895" spans="7:49" x14ac:dyDescent="0.35">
      <c r="G895" s="31" t="s">
        <v>154</v>
      </c>
      <c r="H895" s="31">
        <v>6242</v>
      </c>
      <c r="I895" s="95" t="str">
        <f t="shared" si="19"/>
        <v>H6242</v>
      </c>
      <c r="J895" t="s">
        <v>2957</v>
      </c>
      <c r="AT895" s="5"/>
      <c r="AV895"/>
      <c r="AW895" s="53"/>
    </row>
    <row r="896" spans="7:49" x14ac:dyDescent="0.35">
      <c r="G896" s="31" t="s">
        <v>154</v>
      </c>
      <c r="H896" s="31">
        <v>6243</v>
      </c>
      <c r="I896" s="95" t="str">
        <f t="shared" si="19"/>
        <v>H6243</v>
      </c>
      <c r="J896" t="s">
        <v>2958</v>
      </c>
      <c r="AT896" s="5"/>
      <c r="AV896"/>
      <c r="AW896" s="53"/>
    </row>
    <row r="897" spans="7:49" x14ac:dyDescent="0.35">
      <c r="G897" s="31" t="s">
        <v>154</v>
      </c>
      <c r="H897" s="31">
        <v>6244</v>
      </c>
      <c r="I897" s="95" t="str">
        <f t="shared" si="19"/>
        <v>H6244</v>
      </c>
      <c r="J897" t="s">
        <v>2959</v>
      </c>
      <c r="AT897" s="5"/>
      <c r="AV897"/>
      <c r="AW897" s="53"/>
    </row>
    <row r="898" spans="7:49" x14ac:dyDescent="0.35">
      <c r="G898" s="31" t="s">
        <v>154</v>
      </c>
      <c r="H898" s="31">
        <v>62111</v>
      </c>
      <c r="I898" s="95" t="str">
        <f t="shared" si="19"/>
        <v>H62111</v>
      </c>
      <c r="J898" t="s">
        <v>2944</v>
      </c>
      <c r="AT898" s="5"/>
      <c r="AV898"/>
      <c r="AW898" s="53"/>
    </row>
    <row r="899" spans="7:49" x14ac:dyDescent="0.35">
      <c r="G899" s="31" t="s">
        <v>154</v>
      </c>
      <c r="H899" s="31">
        <v>62121</v>
      </c>
      <c r="I899" s="95" t="str">
        <f t="shared" si="19"/>
        <v>H62121</v>
      </c>
      <c r="J899" t="s">
        <v>2945</v>
      </c>
      <c r="AT899" s="5"/>
      <c r="AV899"/>
      <c r="AW899" s="53"/>
    </row>
    <row r="900" spans="7:49" x14ac:dyDescent="0.35">
      <c r="G900" s="31" t="s">
        <v>154</v>
      </c>
      <c r="H900" s="31">
        <v>62131</v>
      </c>
      <c r="I900" s="95" t="str">
        <f t="shared" si="19"/>
        <v>H62131</v>
      </c>
      <c r="J900" t="s">
        <v>2960</v>
      </c>
      <c r="AT900" s="5"/>
      <c r="AV900"/>
      <c r="AW900" s="53"/>
    </row>
    <row r="901" spans="7:49" x14ac:dyDescent="0.35">
      <c r="G901" s="31" t="s">
        <v>154</v>
      </c>
      <c r="H901" s="31">
        <v>62132</v>
      </c>
      <c r="I901" s="95" t="str">
        <f t="shared" si="19"/>
        <v>H62132</v>
      </c>
      <c r="J901" t="s">
        <v>2332</v>
      </c>
      <c r="AT901" s="5"/>
      <c r="AV901"/>
      <c r="AW901" s="53"/>
    </row>
    <row r="902" spans="7:49" x14ac:dyDescent="0.35">
      <c r="G902" s="31" t="s">
        <v>154</v>
      </c>
      <c r="H902" s="31">
        <v>62133</v>
      </c>
      <c r="I902" s="95" t="str">
        <f t="shared" si="19"/>
        <v>H62133</v>
      </c>
      <c r="J902" t="s">
        <v>2961</v>
      </c>
      <c r="AT902" s="5"/>
      <c r="AV902"/>
      <c r="AW902" s="53"/>
    </row>
    <row r="903" spans="7:49" x14ac:dyDescent="0.35">
      <c r="G903" s="31" t="s">
        <v>154</v>
      </c>
      <c r="H903" s="31">
        <v>62134</v>
      </c>
      <c r="I903" s="95" t="str">
        <f t="shared" si="19"/>
        <v>H62134</v>
      </c>
      <c r="J903" t="s">
        <v>2962</v>
      </c>
      <c r="AT903" s="5"/>
      <c r="AV903"/>
      <c r="AW903" s="53"/>
    </row>
    <row r="904" spans="7:49" x14ac:dyDescent="0.35">
      <c r="G904" s="31" t="s">
        <v>154</v>
      </c>
      <c r="H904" s="31">
        <v>62139</v>
      </c>
      <c r="I904" s="95" t="str">
        <f t="shared" si="19"/>
        <v>H62139</v>
      </c>
      <c r="J904" t="s">
        <v>2963</v>
      </c>
      <c r="AT904" s="5"/>
      <c r="AV904"/>
      <c r="AW904" s="53"/>
    </row>
    <row r="905" spans="7:49" x14ac:dyDescent="0.35">
      <c r="G905" s="31" t="s">
        <v>154</v>
      </c>
      <c r="H905" s="31">
        <v>62141</v>
      </c>
      <c r="I905" s="95" t="str">
        <f t="shared" si="19"/>
        <v>H62141</v>
      </c>
      <c r="J905" t="s">
        <v>2964</v>
      </c>
      <c r="AT905" s="5"/>
      <c r="AV905"/>
      <c r="AW905" s="53"/>
    </row>
    <row r="906" spans="7:49" x14ac:dyDescent="0.35">
      <c r="G906" s="31" t="s">
        <v>154</v>
      </c>
      <c r="H906" s="31">
        <v>62142</v>
      </c>
      <c r="I906" s="95" t="str">
        <f t="shared" si="19"/>
        <v>H62142</v>
      </c>
      <c r="J906" t="s">
        <v>2965</v>
      </c>
      <c r="AT906" s="5"/>
      <c r="AV906"/>
      <c r="AW906" s="53"/>
    </row>
    <row r="907" spans="7:49" x14ac:dyDescent="0.35">
      <c r="G907" s="31" t="s">
        <v>154</v>
      </c>
      <c r="H907" s="31">
        <v>62149</v>
      </c>
      <c r="I907" s="95" t="str">
        <f t="shared" si="19"/>
        <v>H62149</v>
      </c>
      <c r="J907" t="s">
        <v>2966</v>
      </c>
      <c r="AT907" s="5"/>
      <c r="AV907"/>
      <c r="AW907" s="53"/>
    </row>
    <row r="908" spans="7:49" x14ac:dyDescent="0.35">
      <c r="G908" s="31" t="s">
        <v>154</v>
      </c>
      <c r="H908" s="31">
        <v>62151</v>
      </c>
      <c r="I908" s="95" t="str">
        <f t="shared" si="19"/>
        <v>H62151</v>
      </c>
      <c r="J908" t="s">
        <v>2948</v>
      </c>
      <c r="AT908" s="5"/>
      <c r="AV908"/>
      <c r="AW908" s="53"/>
    </row>
    <row r="909" spans="7:49" x14ac:dyDescent="0.35">
      <c r="G909" s="31" t="s">
        <v>154</v>
      </c>
      <c r="H909" s="31">
        <v>62161</v>
      </c>
      <c r="I909" s="95" t="str">
        <f t="shared" si="19"/>
        <v>H62161</v>
      </c>
      <c r="J909" t="s">
        <v>2356</v>
      </c>
      <c r="AT909" s="5"/>
      <c r="AV909"/>
      <c r="AW909" s="53"/>
    </row>
    <row r="910" spans="7:49" x14ac:dyDescent="0.35">
      <c r="G910" s="31" t="s">
        <v>154</v>
      </c>
      <c r="H910" s="31">
        <v>62191</v>
      </c>
      <c r="I910" s="95" t="str">
        <f t="shared" si="19"/>
        <v>H62191</v>
      </c>
      <c r="J910" t="s">
        <v>2967</v>
      </c>
      <c r="AT910" s="5"/>
      <c r="AV910"/>
      <c r="AW910" s="53"/>
    </row>
    <row r="911" spans="7:49" x14ac:dyDescent="0.35">
      <c r="G911" s="31" t="s">
        <v>154</v>
      </c>
      <c r="H911" s="31">
        <v>62199</v>
      </c>
      <c r="I911" s="95" t="str">
        <f t="shared" si="19"/>
        <v>H62199</v>
      </c>
      <c r="J911" t="s">
        <v>2968</v>
      </c>
      <c r="AT911" s="5"/>
      <c r="AV911"/>
      <c r="AW911" s="53"/>
    </row>
    <row r="912" spans="7:49" x14ac:dyDescent="0.35">
      <c r="G912" s="31" t="s">
        <v>154</v>
      </c>
      <c r="H912" s="31">
        <v>62211</v>
      </c>
      <c r="I912" s="95" t="str">
        <f t="shared" si="19"/>
        <v>H62211</v>
      </c>
      <c r="J912" t="s">
        <v>2950</v>
      </c>
      <c r="AT912" s="5"/>
      <c r="AV912"/>
      <c r="AW912" s="53"/>
    </row>
    <row r="913" spans="7:49" x14ac:dyDescent="0.35">
      <c r="G913" s="31" t="s">
        <v>154</v>
      </c>
      <c r="H913" s="31">
        <v>62221</v>
      </c>
      <c r="I913" s="95" t="str">
        <f t="shared" si="19"/>
        <v>H62221</v>
      </c>
      <c r="J913" t="s">
        <v>2951</v>
      </c>
      <c r="AT913" s="5"/>
      <c r="AV913"/>
      <c r="AW913" s="53"/>
    </row>
    <row r="914" spans="7:49" x14ac:dyDescent="0.35">
      <c r="G914" s="31" t="s">
        <v>154</v>
      </c>
      <c r="H914" s="31">
        <v>62231</v>
      </c>
      <c r="I914" s="95" t="str">
        <f t="shared" si="19"/>
        <v>H62231</v>
      </c>
      <c r="J914" t="s">
        <v>2952</v>
      </c>
      <c r="AT914" s="5"/>
      <c r="AV914"/>
      <c r="AW914" s="53"/>
    </row>
    <row r="915" spans="7:49" x14ac:dyDescent="0.35">
      <c r="G915" s="31" t="s">
        <v>154</v>
      </c>
      <c r="H915" s="31">
        <v>62311</v>
      </c>
      <c r="I915" s="95" t="str">
        <f t="shared" si="19"/>
        <v>H62311</v>
      </c>
      <c r="J915" t="s">
        <v>2953</v>
      </c>
      <c r="AT915" s="5"/>
      <c r="AV915"/>
      <c r="AW915" s="53"/>
    </row>
    <row r="916" spans="7:49" x14ac:dyDescent="0.35">
      <c r="G916" s="31" t="s">
        <v>154</v>
      </c>
      <c r="H916" s="31">
        <v>62321</v>
      </c>
      <c r="I916" s="95" t="str">
        <f t="shared" si="19"/>
        <v>H62321</v>
      </c>
      <c r="J916" t="s">
        <v>2969</v>
      </c>
      <c r="AT916" s="5"/>
      <c r="AV916"/>
      <c r="AW916" s="53"/>
    </row>
    <row r="917" spans="7:49" x14ac:dyDescent="0.35">
      <c r="G917" s="31" t="s">
        <v>154</v>
      </c>
      <c r="H917" s="31">
        <v>62322</v>
      </c>
      <c r="I917" s="95" t="str">
        <f t="shared" si="19"/>
        <v>H62322</v>
      </c>
      <c r="J917" t="s">
        <v>2970</v>
      </c>
      <c r="AT917" s="5"/>
      <c r="AV917"/>
      <c r="AW917" s="53"/>
    </row>
    <row r="918" spans="7:49" x14ac:dyDescent="0.35">
      <c r="G918" s="31" t="s">
        <v>154</v>
      </c>
      <c r="H918" s="31">
        <v>62331</v>
      </c>
      <c r="I918" s="95" t="str">
        <f t="shared" si="19"/>
        <v>H62331</v>
      </c>
      <c r="J918" t="s">
        <v>2954</v>
      </c>
      <c r="AT918" s="5"/>
      <c r="AV918"/>
      <c r="AW918" s="53"/>
    </row>
    <row r="919" spans="7:49" x14ac:dyDescent="0.35">
      <c r="G919" s="31" t="s">
        <v>154</v>
      </c>
      <c r="H919" s="31">
        <v>62399</v>
      </c>
      <c r="I919" s="95" t="str">
        <f t="shared" si="19"/>
        <v>H62399</v>
      </c>
      <c r="J919" t="s">
        <v>2955</v>
      </c>
      <c r="AT919" s="5"/>
      <c r="AV919"/>
      <c r="AW919" s="53"/>
    </row>
    <row r="920" spans="7:49" x14ac:dyDescent="0.35">
      <c r="G920" s="31" t="s">
        <v>154</v>
      </c>
      <c r="H920" s="31">
        <v>62411</v>
      </c>
      <c r="I920" s="95" t="str">
        <f t="shared" ref="I920:I983" si="20">CONCATENATE(G920,H920)</f>
        <v>H62411</v>
      </c>
      <c r="J920" t="s">
        <v>2971</v>
      </c>
      <c r="AT920" s="5"/>
      <c r="AV920"/>
      <c r="AW920" s="53"/>
    </row>
    <row r="921" spans="7:49" x14ac:dyDescent="0.35">
      <c r="G921" s="31" t="s">
        <v>154</v>
      </c>
      <c r="H921" s="31">
        <v>62412</v>
      </c>
      <c r="I921" s="95" t="str">
        <f t="shared" si="20"/>
        <v>H62412</v>
      </c>
      <c r="J921" t="s">
        <v>2972</v>
      </c>
      <c r="AT921" s="5"/>
      <c r="AV921"/>
      <c r="AW921" s="53"/>
    </row>
    <row r="922" spans="7:49" x14ac:dyDescent="0.35">
      <c r="G922" s="31" t="s">
        <v>154</v>
      </c>
      <c r="H922" s="31">
        <v>62419</v>
      </c>
      <c r="I922" s="95" t="str">
        <f t="shared" si="20"/>
        <v>H62419</v>
      </c>
      <c r="J922" t="s">
        <v>2973</v>
      </c>
      <c r="AT922" s="5"/>
      <c r="AV922"/>
      <c r="AW922" s="53"/>
    </row>
    <row r="923" spans="7:49" x14ac:dyDescent="0.35">
      <c r="G923" s="31" t="s">
        <v>154</v>
      </c>
      <c r="H923" s="31">
        <v>62421</v>
      </c>
      <c r="I923" s="95" t="str">
        <f t="shared" si="20"/>
        <v>H62421</v>
      </c>
      <c r="J923" t="s">
        <v>2974</v>
      </c>
      <c r="AT923" s="5"/>
      <c r="AV923"/>
      <c r="AW923" s="53"/>
    </row>
    <row r="924" spans="7:49" x14ac:dyDescent="0.35">
      <c r="G924" s="31" t="s">
        <v>154</v>
      </c>
      <c r="H924" s="31">
        <v>62422</v>
      </c>
      <c r="I924" s="95" t="str">
        <f t="shared" si="20"/>
        <v>H62422</v>
      </c>
      <c r="J924" t="s">
        <v>2975</v>
      </c>
      <c r="AT924" s="5"/>
      <c r="AV924"/>
      <c r="AW924" s="53"/>
    </row>
    <row r="925" spans="7:49" x14ac:dyDescent="0.35">
      <c r="G925" s="31" t="s">
        <v>154</v>
      </c>
      <c r="H925" s="31">
        <v>62423</v>
      </c>
      <c r="I925" s="95" t="str">
        <f t="shared" si="20"/>
        <v>H62423</v>
      </c>
      <c r="J925" t="s">
        <v>2976</v>
      </c>
      <c r="AT925" s="5"/>
      <c r="AV925"/>
      <c r="AW925" s="53"/>
    </row>
    <row r="926" spans="7:49" x14ac:dyDescent="0.35">
      <c r="G926" s="31" t="s">
        <v>154</v>
      </c>
      <c r="H926" s="31">
        <v>62431</v>
      </c>
      <c r="I926" s="95" t="str">
        <f t="shared" si="20"/>
        <v>H62431</v>
      </c>
      <c r="J926" t="s">
        <v>2958</v>
      </c>
      <c r="AT926" s="5"/>
      <c r="AV926"/>
      <c r="AW926" s="53"/>
    </row>
    <row r="927" spans="7:49" x14ac:dyDescent="0.35">
      <c r="G927" s="31" t="s">
        <v>154</v>
      </c>
      <c r="H927" s="31">
        <v>62441</v>
      </c>
      <c r="I927" s="95" t="str">
        <f t="shared" si="20"/>
        <v>H62441</v>
      </c>
      <c r="J927" t="s">
        <v>2959</v>
      </c>
      <c r="AT927" s="5"/>
      <c r="AV927"/>
      <c r="AW927" s="53"/>
    </row>
    <row r="928" spans="7:49" x14ac:dyDescent="0.35">
      <c r="G928" s="31" t="s">
        <v>154</v>
      </c>
      <c r="H928" s="31">
        <v>621111</v>
      </c>
      <c r="I928" s="95" t="str">
        <f t="shared" si="20"/>
        <v>H621111</v>
      </c>
      <c r="J928" t="s">
        <v>2323</v>
      </c>
      <c r="AT928" s="5"/>
      <c r="AV928"/>
      <c r="AW928" s="53"/>
    </row>
    <row r="929" spans="7:49" x14ac:dyDescent="0.35">
      <c r="G929" s="31" t="s">
        <v>154</v>
      </c>
      <c r="H929" s="31">
        <v>621112</v>
      </c>
      <c r="I929" s="95" t="str">
        <f t="shared" si="20"/>
        <v>H621112</v>
      </c>
      <c r="J929" t="s">
        <v>2324</v>
      </c>
      <c r="AT929" s="5"/>
      <c r="AV929"/>
      <c r="AW929" s="53"/>
    </row>
    <row r="930" spans="7:49" x14ac:dyDescent="0.35">
      <c r="G930" s="31" t="s">
        <v>154</v>
      </c>
      <c r="H930" s="31">
        <v>621210</v>
      </c>
      <c r="I930" s="95" t="str">
        <f t="shared" si="20"/>
        <v>H621210</v>
      </c>
      <c r="J930" t="s">
        <v>2327</v>
      </c>
      <c r="AT930" s="5"/>
      <c r="AV930"/>
      <c r="AW930" s="53"/>
    </row>
    <row r="931" spans="7:49" x14ac:dyDescent="0.35">
      <c r="G931" s="31" t="s">
        <v>154</v>
      </c>
      <c r="H931" s="31">
        <v>621310</v>
      </c>
      <c r="I931" s="95" t="str">
        <f t="shared" si="20"/>
        <v>H621310</v>
      </c>
      <c r="J931" t="s">
        <v>2330</v>
      </c>
      <c r="AT931" s="5"/>
      <c r="AV931"/>
      <c r="AW931" s="53"/>
    </row>
    <row r="932" spans="7:49" x14ac:dyDescent="0.35">
      <c r="G932" s="31" t="s">
        <v>154</v>
      </c>
      <c r="H932" s="31">
        <v>621320</v>
      </c>
      <c r="I932" s="95" t="str">
        <f t="shared" si="20"/>
        <v>H621320</v>
      </c>
      <c r="J932" t="s">
        <v>2332</v>
      </c>
      <c r="AT932" s="5"/>
      <c r="AV932"/>
      <c r="AW932" s="53"/>
    </row>
    <row r="933" spans="7:49" x14ac:dyDescent="0.35">
      <c r="G933" s="31" t="s">
        <v>154</v>
      </c>
      <c r="H933" s="31">
        <v>621330</v>
      </c>
      <c r="I933" s="95" t="str">
        <f t="shared" si="20"/>
        <v>H621330</v>
      </c>
      <c r="J933" t="s">
        <v>2334</v>
      </c>
      <c r="AT933" s="5"/>
      <c r="AV933"/>
      <c r="AW933" s="53"/>
    </row>
    <row r="934" spans="7:49" x14ac:dyDescent="0.35">
      <c r="G934" s="31" t="s">
        <v>154</v>
      </c>
      <c r="H934" s="31">
        <v>621340</v>
      </c>
      <c r="I934" s="95" t="str">
        <f t="shared" si="20"/>
        <v>H621340</v>
      </c>
      <c r="J934" t="s">
        <v>2336</v>
      </c>
      <c r="AT934" s="5"/>
      <c r="AV934"/>
      <c r="AW934" s="53"/>
    </row>
    <row r="935" spans="7:49" x14ac:dyDescent="0.35">
      <c r="G935" s="31" t="s">
        <v>154</v>
      </c>
      <c r="H935" s="31">
        <v>621391</v>
      </c>
      <c r="I935" s="95" t="str">
        <f t="shared" si="20"/>
        <v>H621391</v>
      </c>
      <c r="J935" t="s">
        <v>2338</v>
      </c>
      <c r="AT935" s="5"/>
      <c r="AV935"/>
      <c r="AW935" s="53"/>
    </row>
    <row r="936" spans="7:49" x14ac:dyDescent="0.35">
      <c r="G936" s="31" t="s">
        <v>154</v>
      </c>
      <c r="H936" s="31">
        <v>621399</v>
      </c>
      <c r="I936" s="95" t="str">
        <f t="shared" si="20"/>
        <v>H621399</v>
      </c>
      <c r="J936" t="s">
        <v>2339</v>
      </c>
      <c r="AT936" s="5"/>
      <c r="AV936"/>
      <c r="AW936" s="53"/>
    </row>
    <row r="937" spans="7:49" x14ac:dyDescent="0.35">
      <c r="G937" s="31" t="s">
        <v>154</v>
      </c>
      <c r="H937" s="31">
        <v>621410</v>
      </c>
      <c r="I937" s="95" t="str">
        <f t="shared" si="20"/>
        <v>H621410</v>
      </c>
      <c r="J937" t="s">
        <v>2342</v>
      </c>
      <c r="AT937" s="5"/>
      <c r="AV937"/>
      <c r="AW937" s="53"/>
    </row>
    <row r="938" spans="7:49" x14ac:dyDescent="0.35">
      <c r="G938" s="31" t="s">
        <v>154</v>
      </c>
      <c r="H938" s="31">
        <v>621420</v>
      </c>
      <c r="I938" s="95" t="str">
        <f t="shared" si="20"/>
        <v>H621420</v>
      </c>
      <c r="J938" t="s">
        <v>2344</v>
      </c>
      <c r="AT938" s="5"/>
      <c r="AV938"/>
      <c r="AW938" s="53"/>
    </row>
    <row r="939" spans="7:49" x14ac:dyDescent="0.35">
      <c r="G939" s="31" t="s">
        <v>154</v>
      </c>
      <c r="H939" s="31">
        <v>621491</v>
      </c>
      <c r="I939" s="95" t="str">
        <f t="shared" si="20"/>
        <v>H621491</v>
      </c>
      <c r="J939" t="s">
        <v>2346</v>
      </c>
      <c r="AT939" s="5"/>
      <c r="AV939"/>
      <c r="AW939" s="53"/>
    </row>
    <row r="940" spans="7:49" x14ac:dyDescent="0.35">
      <c r="G940" s="31" t="s">
        <v>154</v>
      </c>
      <c r="H940" s="31">
        <v>621492</v>
      </c>
      <c r="I940" s="95" t="str">
        <f t="shared" si="20"/>
        <v>H621492</v>
      </c>
      <c r="J940" t="s">
        <v>2347</v>
      </c>
      <c r="AT940" s="5"/>
      <c r="AV940"/>
      <c r="AW940" s="53"/>
    </row>
    <row r="941" spans="7:49" x14ac:dyDescent="0.35">
      <c r="G941" s="31" t="s">
        <v>154</v>
      </c>
      <c r="H941" s="31">
        <v>621493</v>
      </c>
      <c r="I941" s="95" t="str">
        <f t="shared" si="20"/>
        <v>H621493</v>
      </c>
      <c r="J941" t="s">
        <v>2348</v>
      </c>
      <c r="AT941" s="5"/>
      <c r="AV941"/>
      <c r="AW941" s="53"/>
    </row>
    <row r="942" spans="7:49" x14ac:dyDescent="0.35">
      <c r="G942" s="31" t="s">
        <v>154</v>
      </c>
      <c r="H942" s="31">
        <v>621498</v>
      </c>
      <c r="I942" s="95" t="str">
        <f t="shared" si="20"/>
        <v>H621498</v>
      </c>
      <c r="J942" t="s">
        <v>2349</v>
      </c>
      <c r="AT942" s="5"/>
      <c r="AV942"/>
      <c r="AW942" s="53"/>
    </row>
    <row r="943" spans="7:49" x14ac:dyDescent="0.35">
      <c r="G943" s="31" t="s">
        <v>154</v>
      </c>
      <c r="H943" s="31">
        <v>621511</v>
      </c>
      <c r="I943" s="95" t="str">
        <f t="shared" si="20"/>
        <v>H621511</v>
      </c>
      <c r="J943" t="s">
        <v>2352</v>
      </c>
      <c r="AT943" s="5"/>
      <c r="AV943"/>
      <c r="AW943" s="53"/>
    </row>
    <row r="944" spans="7:49" x14ac:dyDescent="0.35">
      <c r="G944" s="31" t="s">
        <v>154</v>
      </c>
      <c r="H944" s="31">
        <v>621512</v>
      </c>
      <c r="I944" s="95" t="str">
        <f t="shared" si="20"/>
        <v>H621512</v>
      </c>
      <c r="J944" t="s">
        <v>2353</v>
      </c>
      <c r="AT944" s="5"/>
      <c r="AV944"/>
      <c r="AW944" s="53"/>
    </row>
    <row r="945" spans="7:49" x14ac:dyDescent="0.35">
      <c r="G945" s="31" t="s">
        <v>154</v>
      </c>
      <c r="H945" s="31">
        <v>621610</v>
      </c>
      <c r="I945" s="95" t="str">
        <f t="shared" si="20"/>
        <v>H621610</v>
      </c>
      <c r="J945" t="s">
        <v>2356</v>
      </c>
      <c r="AT945" s="5"/>
      <c r="AV945"/>
      <c r="AW945" s="53"/>
    </row>
    <row r="946" spans="7:49" x14ac:dyDescent="0.35">
      <c r="G946" s="31" t="s">
        <v>154</v>
      </c>
      <c r="H946" s="31">
        <v>621910</v>
      </c>
      <c r="I946" s="95" t="str">
        <f t="shared" si="20"/>
        <v>H621910</v>
      </c>
      <c r="J946" t="s">
        <v>2359</v>
      </c>
      <c r="AT946" s="5"/>
      <c r="AV946"/>
      <c r="AW946" s="53"/>
    </row>
    <row r="947" spans="7:49" x14ac:dyDescent="0.35">
      <c r="G947" s="31" t="s">
        <v>154</v>
      </c>
      <c r="H947" s="31">
        <v>621991</v>
      </c>
      <c r="I947" s="95" t="str">
        <f t="shared" si="20"/>
        <v>H621991</v>
      </c>
      <c r="J947" t="s">
        <v>2361</v>
      </c>
      <c r="AT947" s="5"/>
      <c r="AV947"/>
      <c r="AW947" s="53"/>
    </row>
    <row r="948" spans="7:49" x14ac:dyDescent="0.35">
      <c r="G948" s="31" t="s">
        <v>154</v>
      </c>
      <c r="H948" s="31">
        <v>621999</v>
      </c>
      <c r="I948" s="95" t="str">
        <f t="shared" si="20"/>
        <v>H621999</v>
      </c>
      <c r="J948" t="s">
        <v>2362</v>
      </c>
      <c r="AT948" s="5"/>
      <c r="AV948"/>
      <c r="AW948" s="53"/>
    </row>
    <row r="949" spans="7:49" x14ac:dyDescent="0.35">
      <c r="G949" s="31" t="s">
        <v>154</v>
      </c>
      <c r="H949" s="31">
        <v>622110</v>
      </c>
      <c r="I949" s="95" t="str">
        <f t="shared" si="20"/>
        <v>H622110</v>
      </c>
      <c r="J949" t="s">
        <v>2366</v>
      </c>
      <c r="AT949" s="5"/>
      <c r="AV949"/>
      <c r="AW949" s="53"/>
    </row>
    <row r="950" spans="7:49" x14ac:dyDescent="0.35">
      <c r="G950" s="31" t="s">
        <v>154</v>
      </c>
      <c r="H950" s="31">
        <v>622210</v>
      </c>
      <c r="I950" s="95" t="str">
        <f t="shared" si="20"/>
        <v>H622210</v>
      </c>
      <c r="J950" t="s">
        <v>2369</v>
      </c>
      <c r="AT950" s="5"/>
      <c r="AV950"/>
      <c r="AW950" s="53"/>
    </row>
    <row r="951" spans="7:49" x14ac:dyDescent="0.35">
      <c r="G951" s="31" t="s">
        <v>154</v>
      </c>
      <c r="H951" s="31">
        <v>622310</v>
      </c>
      <c r="I951" s="95" t="str">
        <f t="shared" si="20"/>
        <v>H622310</v>
      </c>
      <c r="J951" t="s">
        <v>2372</v>
      </c>
      <c r="AT951" s="5"/>
      <c r="AV951"/>
      <c r="AW951" s="53"/>
    </row>
    <row r="952" spans="7:49" x14ac:dyDescent="0.35">
      <c r="G952" s="31" t="s">
        <v>154</v>
      </c>
      <c r="H952" s="31">
        <v>623110</v>
      </c>
      <c r="I952" s="95" t="str">
        <f t="shared" si="20"/>
        <v>H623110</v>
      </c>
      <c r="J952" t="s">
        <v>2376</v>
      </c>
      <c r="AT952" s="5"/>
      <c r="AV952"/>
      <c r="AW952" s="53"/>
    </row>
    <row r="953" spans="7:49" x14ac:dyDescent="0.35">
      <c r="G953" s="31" t="s">
        <v>154</v>
      </c>
      <c r="H953" s="31">
        <v>623210</v>
      </c>
      <c r="I953" s="95" t="str">
        <f t="shared" si="20"/>
        <v>H623210</v>
      </c>
      <c r="J953" t="s">
        <v>2379</v>
      </c>
      <c r="AT953" s="5"/>
      <c r="AV953"/>
      <c r="AW953" s="53"/>
    </row>
    <row r="954" spans="7:49" x14ac:dyDescent="0.35">
      <c r="G954" s="31" t="s">
        <v>154</v>
      </c>
      <c r="H954" s="31">
        <v>623220</v>
      </c>
      <c r="I954" s="95" t="str">
        <f t="shared" si="20"/>
        <v>H623220</v>
      </c>
      <c r="J954" t="s">
        <v>2381</v>
      </c>
      <c r="AT954" s="5"/>
      <c r="AV954"/>
      <c r="AW954" s="53"/>
    </row>
    <row r="955" spans="7:49" x14ac:dyDescent="0.35">
      <c r="G955" s="31" t="s">
        <v>154</v>
      </c>
      <c r="H955" s="31">
        <v>623311</v>
      </c>
      <c r="I955" s="95" t="str">
        <f t="shared" si="20"/>
        <v>H623311</v>
      </c>
      <c r="J955" t="s">
        <v>2384</v>
      </c>
      <c r="AT955" s="5"/>
      <c r="AV955"/>
      <c r="AW955" s="53"/>
    </row>
    <row r="956" spans="7:49" x14ac:dyDescent="0.35">
      <c r="G956" s="31" t="s">
        <v>154</v>
      </c>
      <c r="H956" s="31">
        <v>623312</v>
      </c>
      <c r="I956" s="95" t="str">
        <f t="shared" si="20"/>
        <v>H623312</v>
      </c>
      <c r="J956" t="s">
        <v>2385</v>
      </c>
      <c r="AT956" s="5"/>
      <c r="AV956"/>
      <c r="AW956" s="53"/>
    </row>
    <row r="957" spans="7:49" x14ac:dyDescent="0.35">
      <c r="G957" s="31" t="s">
        <v>154</v>
      </c>
      <c r="H957" s="31">
        <v>623990</v>
      </c>
      <c r="I957" s="95" t="str">
        <f t="shared" si="20"/>
        <v>H623990</v>
      </c>
      <c r="J957" t="s">
        <v>2388</v>
      </c>
      <c r="AT957" s="5"/>
      <c r="AV957"/>
      <c r="AW957" s="53"/>
    </row>
    <row r="958" spans="7:49" x14ac:dyDescent="0.35">
      <c r="G958" s="31" t="s">
        <v>154</v>
      </c>
      <c r="H958" s="31">
        <v>624110</v>
      </c>
      <c r="I958" s="95" t="str">
        <f t="shared" si="20"/>
        <v>H624110</v>
      </c>
      <c r="J958" t="s">
        <v>2392</v>
      </c>
      <c r="AT958" s="5"/>
      <c r="AV958"/>
      <c r="AW958" s="53"/>
    </row>
    <row r="959" spans="7:49" x14ac:dyDescent="0.35">
      <c r="G959" s="31" t="s">
        <v>154</v>
      </c>
      <c r="H959" s="31">
        <v>624120</v>
      </c>
      <c r="I959" s="95" t="str">
        <f t="shared" si="20"/>
        <v>H624120</v>
      </c>
      <c r="J959" t="s">
        <v>2394</v>
      </c>
      <c r="AT959" s="5"/>
      <c r="AV959"/>
      <c r="AW959" s="53"/>
    </row>
    <row r="960" spans="7:49" x14ac:dyDescent="0.35">
      <c r="G960" s="31" t="s">
        <v>154</v>
      </c>
      <c r="H960" s="31">
        <v>624190</v>
      </c>
      <c r="I960" s="95" t="str">
        <f t="shared" si="20"/>
        <v>H624190</v>
      </c>
      <c r="J960" t="s">
        <v>2396</v>
      </c>
      <c r="AT960" s="5"/>
      <c r="AV960"/>
      <c r="AW960" s="53"/>
    </row>
    <row r="961" spans="7:49" x14ac:dyDescent="0.35">
      <c r="G961" s="31" t="s">
        <v>154</v>
      </c>
      <c r="H961" s="31">
        <v>624210</v>
      </c>
      <c r="I961" s="95" t="str">
        <f t="shared" si="20"/>
        <v>H624210</v>
      </c>
      <c r="J961" t="s">
        <v>2399</v>
      </c>
      <c r="AT961" s="5"/>
      <c r="AV961"/>
      <c r="AW961" s="53"/>
    </row>
    <row r="962" spans="7:49" x14ac:dyDescent="0.35">
      <c r="G962" s="31" t="s">
        <v>154</v>
      </c>
      <c r="H962" s="31">
        <v>624221</v>
      </c>
      <c r="I962" s="95" t="str">
        <f t="shared" si="20"/>
        <v>H624221</v>
      </c>
      <c r="J962" t="s">
        <v>2401</v>
      </c>
      <c r="AT962" s="5"/>
      <c r="AV962"/>
      <c r="AW962" s="53"/>
    </row>
    <row r="963" spans="7:49" x14ac:dyDescent="0.35">
      <c r="G963" s="31" t="s">
        <v>154</v>
      </c>
      <c r="H963" s="31">
        <v>624229</v>
      </c>
      <c r="I963" s="95" t="str">
        <f t="shared" si="20"/>
        <v>H624229</v>
      </c>
      <c r="J963" t="s">
        <v>2402</v>
      </c>
      <c r="AT963" s="5"/>
      <c r="AV963"/>
      <c r="AW963" s="53"/>
    </row>
    <row r="964" spans="7:49" x14ac:dyDescent="0.35">
      <c r="G964" s="31" t="s">
        <v>154</v>
      </c>
      <c r="H964" s="31">
        <v>624230</v>
      </c>
      <c r="I964" s="95" t="str">
        <f t="shared" si="20"/>
        <v>H624230</v>
      </c>
      <c r="J964" t="s">
        <v>2404</v>
      </c>
      <c r="AT964" s="5"/>
      <c r="AV964"/>
      <c r="AW964" s="53"/>
    </row>
    <row r="965" spans="7:49" x14ac:dyDescent="0.35">
      <c r="G965" s="31" t="s">
        <v>154</v>
      </c>
      <c r="H965" s="31">
        <v>624310</v>
      </c>
      <c r="I965" s="95" t="str">
        <f t="shared" si="20"/>
        <v>H624310</v>
      </c>
      <c r="J965" t="s">
        <v>2407</v>
      </c>
      <c r="AT965" s="5"/>
      <c r="AV965"/>
      <c r="AW965" s="53"/>
    </row>
    <row r="966" spans="7:49" x14ac:dyDescent="0.35">
      <c r="G966" s="31" t="s">
        <v>154</v>
      </c>
      <c r="H966" s="31">
        <v>624410</v>
      </c>
      <c r="I966" s="95" t="str">
        <f t="shared" si="20"/>
        <v>H624410</v>
      </c>
      <c r="J966" t="s">
        <v>2410</v>
      </c>
      <c r="AT966" s="5"/>
      <c r="AV966"/>
      <c r="AW966" s="53"/>
    </row>
    <row r="967" spans="7:49" x14ac:dyDescent="0.35">
      <c r="G967" s="31" t="s">
        <v>2631</v>
      </c>
      <c r="H967" s="31">
        <v>711</v>
      </c>
      <c r="I967" s="95" t="str">
        <f t="shared" si="20"/>
        <v>ART711</v>
      </c>
      <c r="J967" t="s">
        <v>2977</v>
      </c>
      <c r="AT967" s="5"/>
      <c r="AV967"/>
      <c r="AW967" s="53"/>
    </row>
    <row r="968" spans="7:49" x14ac:dyDescent="0.35">
      <c r="G968" s="31" t="s">
        <v>2631</v>
      </c>
      <c r="H968" s="31">
        <v>712</v>
      </c>
      <c r="I968" s="95" t="str">
        <f t="shared" si="20"/>
        <v>ART712</v>
      </c>
      <c r="J968" t="s">
        <v>2978</v>
      </c>
      <c r="AT968" s="5"/>
      <c r="AV968"/>
      <c r="AW968" s="53"/>
    </row>
    <row r="969" spans="7:49" x14ac:dyDescent="0.35">
      <c r="G969" s="31" t="s">
        <v>2631</v>
      </c>
      <c r="H969" s="31">
        <v>713</v>
      </c>
      <c r="I969" s="95" t="str">
        <f t="shared" si="20"/>
        <v>ART713</v>
      </c>
      <c r="J969" t="s">
        <v>2979</v>
      </c>
      <c r="AT969" s="5"/>
      <c r="AV969"/>
      <c r="AW969" s="53"/>
    </row>
    <row r="970" spans="7:49" x14ac:dyDescent="0.35">
      <c r="G970" s="31" t="s">
        <v>2631</v>
      </c>
      <c r="H970" s="31">
        <v>7111</v>
      </c>
      <c r="I970" s="95" t="str">
        <f t="shared" si="20"/>
        <v>ART7111</v>
      </c>
      <c r="J970" t="s">
        <v>2980</v>
      </c>
      <c r="AT970" s="5"/>
      <c r="AV970"/>
      <c r="AW970" s="53"/>
    </row>
    <row r="971" spans="7:49" x14ac:dyDescent="0.35">
      <c r="G971" s="31" t="s">
        <v>2631</v>
      </c>
      <c r="H971" s="31">
        <v>7112</v>
      </c>
      <c r="I971" s="95" t="str">
        <f t="shared" si="20"/>
        <v>ART7112</v>
      </c>
      <c r="J971" t="s">
        <v>2981</v>
      </c>
      <c r="AT971" s="5"/>
      <c r="AV971"/>
      <c r="AW971" s="53"/>
    </row>
    <row r="972" spans="7:49" x14ac:dyDescent="0.35">
      <c r="G972" s="31" t="s">
        <v>2631</v>
      </c>
      <c r="H972" s="31">
        <v>7113</v>
      </c>
      <c r="I972" s="95" t="str">
        <f t="shared" si="20"/>
        <v>ART7113</v>
      </c>
      <c r="J972" t="s">
        <v>2982</v>
      </c>
      <c r="AT972" s="5"/>
      <c r="AV972"/>
      <c r="AW972" s="53"/>
    </row>
    <row r="973" spans="7:49" x14ac:dyDescent="0.35">
      <c r="G973" s="31" t="s">
        <v>2631</v>
      </c>
      <c r="H973" s="31">
        <v>7114</v>
      </c>
      <c r="I973" s="95" t="str">
        <f t="shared" si="20"/>
        <v>ART7114</v>
      </c>
      <c r="J973" t="s">
        <v>2433</v>
      </c>
      <c r="AT973" s="5"/>
      <c r="AV973"/>
      <c r="AW973" s="53"/>
    </row>
    <row r="974" spans="7:49" x14ac:dyDescent="0.35">
      <c r="G974" s="31" t="s">
        <v>2631</v>
      </c>
      <c r="H974" s="31">
        <v>7115</v>
      </c>
      <c r="I974" s="95" t="str">
        <f t="shared" si="20"/>
        <v>ART7115</v>
      </c>
      <c r="J974" t="s">
        <v>2983</v>
      </c>
      <c r="AT974" s="5"/>
      <c r="AV974"/>
      <c r="AW974" s="53"/>
    </row>
    <row r="975" spans="7:49" x14ac:dyDescent="0.35">
      <c r="G975" s="31" t="s">
        <v>2631</v>
      </c>
      <c r="H975" s="31">
        <v>7121</v>
      </c>
      <c r="I975" s="95" t="str">
        <f t="shared" si="20"/>
        <v>ART7121</v>
      </c>
      <c r="J975" t="s">
        <v>2978</v>
      </c>
      <c r="AT975" s="5"/>
      <c r="AV975"/>
      <c r="AW975" s="53"/>
    </row>
    <row r="976" spans="7:49" x14ac:dyDescent="0.35">
      <c r="G976" s="31" t="s">
        <v>2631</v>
      </c>
      <c r="H976" s="31">
        <v>7131</v>
      </c>
      <c r="I976" s="95" t="str">
        <f t="shared" si="20"/>
        <v>ART7131</v>
      </c>
      <c r="J976" t="s">
        <v>2984</v>
      </c>
      <c r="AT976" s="5"/>
      <c r="AV976"/>
      <c r="AW976" s="53"/>
    </row>
    <row r="977" spans="7:49" x14ac:dyDescent="0.35">
      <c r="G977" s="31" t="s">
        <v>2631</v>
      </c>
      <c r="H977" s="31">
        <v>7132</v>
      </c>
      <c r="I977" s="95" t="str">
        <f t="shared" si="20"/>
        <v>ART7132</v>
      </c>
      <c r="J977" t="s">
        <v>2985</v>
      </c>
      <c r="AT977" s="5"/>
      <c r="AV977"/>
      <c r="AW977" s="53"/>
    </row>
    <row r="978" spans="7:49" x14ac:dyDescent="0.35">
      <c r="G978" s="31" t="s">
        <v>2631</v>
      </c>
      <c r="H978" s="31">
        <v>7139</v>
      </c>
      <c r="I978" s="95" t="str">
        <f t="shared" si="20"/>
        <v>ART7139</v>
      </c>
      <c r="J978" t="s">
        <v>2986</v>
      </c>
      <c r="AT978" s="5"/>
      <c r="AV978"/>
      <c r="AW978" s="53"/>
    </row>
    <row r="979" spans="7:49" x14ac:dyDescent="0.35">
      <c r="G979" s="31" t="s">
        <v>2631</v>
      </c>
      <c r="H979" s="31">
        <v>71111</v>
      </c>
      <c r="I979" s="95" t="str">
        <f t="shared" si="20"/>
        <v>ART71111</v>
      </c>
      <c r="J979" t="s">
        <v>2987</v>
      </c>
      <c r="AT979" s="5"/>
      <c r="AV979"/>
      <c r="AW979" s="53"/>
    </row>
    <row r="980" spans="7:49" x14ac:dyDescent="0.35">
      <c r="G980" s="31" t="s">
        <v>2631</v>
      </c>
      <c r="H980" s="31">
        <v>71112</v>
      </c>
      <c r="I980" s="95" t="str">
        <f t="shared" si="20"/>
        <v>ART71112</v>
      </c>
      <c r="J980" t="s">
        <v>2988</v>
      </c>
      <c r="AT980" s="5"/>
      <c r="AV980"/>
      <c r="AW980" s="53"/>
    </row>
    <row r="981" spans="7:49" x14ac:dyDescent="0.35">
      <c r="G981" s="31" t="s">
        <v>2631</v>
      </c>
      <c r="H981" s="31">
        <v>71113</v>
      </c>
      <c r="I981" s="95" t="str">
        <f t="shared" si="20"/>
        <v>ART71113</v>
      </c>
      <c r="J981" t="s">
        <v>2989</v>
      </c>
      <c r="AT981" s="5"/>
      <c r="AV981"/>
      <c r="AW981" s="53"/>
    </row>
    <row r="982" spans="7:49" x14ac:dyDescent="0.35">
      <c r="G982" s="31" t="s">
        <v>2631</v>
      </c>
      <c r="H982" s="31">
        <v>71119</v>
      </c>
      <c r="I982" s="95" t="str">
        <f t="shared" si="20"/>
        <v>ART71119</v>
      </c>
      <c r="J982" t="s">
        <v>2990</v>
      </c>
      <c r="AT982" s="5"/>
      <c r="AV982"/>
      <c r="AW982" s="53"/>
    </row>
    <row r="983" spans="7:49" x14ac:dyDescent="0.35">
      <c r="G983" s="31" t="s">
        <v>2631</v>
      </c>
      <c r="H983" s="31">
        <v>71121</v>
      </c>
      <c r="I983" s="95" t="str">
        <f t="shared" si="20"/>
        <v>ART71121</v>
      </c>
      <c r="J983" t="s">
        <v>2981</v>
      </c>
      <c r="AT983" s="5"/>
      <c r="AV983"/>
      <c r="AW983" s="53"/>
    </row>
    <row r="984" spans="7:49" x14ac:dyDescent="0.35">
      <c r="G984" s="31" t="s">
        <v>2631</v>
      </c>
      <c r="H984" s="31">
        <v>71131</v>
      </c>
      <c r="I984" s="95" t="str">
        <f t="shared" ref="I984:I1047" si="21">CONCATENATE(G984,H984)</f>
        <v>ART71131</v>
      </c>
      <c r="J984" t="s">
        <v>2991</v>
      </c>
      <c r="AT984" s="5"/>
      <c r="AV984"/>
      <c r="AW984" s="53"/>
    </row>
    <row r="985" spans="7:49" x14ac:dyDescent="0.35">
      <c r="G985" s="31" t="s">
        <v>2631</v>
      </c>
      <c r="H985" s="31">
        <v>71132</v>
      </c>
      <c r="I985" s="95" t="str">
        <f t="shared" si="21"/>
        <v>ART71132</v>
      </c>
      <c r="J985" t="s">
        <v>2992</v>
      </c>
      <c r="AT985" s="5"/>
      <c r="AV985"/>
      <c r="AW985" s="53"/>
    </row>
    <row r="986" spans="7:49" x14ac:dyDescent="0.35">
      <c r="G986" s="31" t="s">
        <v>2631</v>
      </c>
      <c r="H986" s="31">
        <v>71141</v>
      </c>
      <c r="I986" s="95" t="str">
        <f t="shared" si="21"/>
        <v>ART71141</v>
      </c>
      <c r="J986" t="s">
        <v>2433</v>
      </c>
      <c r="AT986" s="5"/>
      <c r="AV986"/>
      <c r="AW986" s="53"/>
    </row>
    <row r="987" spans="7:49" x14ac:dyDescent="0.35">
      <c r="G987" s="31" t="s">
        <v>2631</v>
      </c>
      <c r="H987" s="31">
        <v>71151</v>
      </c>
      <c r="I987" s="95" t="str">
        <f t="shared" si="21"/>
        <v>ART71151</v>
      </c>
      <c r="J987" t="s">
        <v>2983</v>
      </c>
      <c r="AT987" s="5"/>
      <c r="AV987"/>
      <c r="AW987" s="53"/>
    </row>
    <row r="988" spans="7:49" x14ac:dyDescent="0.35">
      <c r="G988" s="31" t="s">
        <v>2631</v>
      </c>
      <c r="H988" s="31">
        <v>71211</v>
      </c>
      <c r="I988" s="95" t="str">
        <f t="shared" si="21"/>
        <v>ART71211</v>
      </c>
      <c r="J988" t="s">
        <v>2993</v>
      </c>
      <c r="AT988" s="5"/>
      <c r="AV988"/>
      <c r="AW988" s="53"/>
    </row>
    <row r="989" spans="7:49" x14ac:dyDescent="0.35">
      <c r="G989" s="31" t="s">
        <v>2631</v>
      </c>
      <c r="H989" s="31">
        <v>71212</v>
      </c>
      <c r="I989" s="95" t="str">
        <f t="shared" si="21"/>
        <v>ART71212</v>
      </c>
      <c r="J989" t="s">
        <v>2442</v>
      </c>
      <c r="AT989" s="5"/>
      <c r="AV989"/>
      <c r="AW989" s="53"/>
    </row>
    <row r="990" spans="7:49" x14ac:dyDescent="0.35">
      <c r="G990" s="31" t="s">
        <v>2631</v>
      </c>
      <c r="H990" s="31">
        <v>71213</v>
      </c>
      <c r="I990" s="95" t="str">
        <f t="shared" si="21"/>
        <v>ART71213</v>
      </c>
      <c r="J990" t="s">
        <v>2994</v>
      </c>
      <c r="AT990" s="5"/>
      <c r="AV990"/>
      <c r="AW990" s="53"/>
    </row>
    <row r="991" spans="7:49" x14ac:dyDescent="0.35">
      <c r="G991" s="31" t="s">
        <v>2631</v>
      </c>
      <c r="H991" s="31">
        <v>71219</v>
      </c>
      <c r="I991" s="95" t="str">
        <f t="shared" si="21"/>
        <v>ART71219</v>
      </c>
      <c r="J991" t="s">
        <v>2446</v>
      </c>
      <c r="AT991" s="5"/>
      <c r="AV991"/>
      <c r="AW991" s="53"/>
    </row>
    <row r="992" spans="7:49" x14ac:dyDescent="0.35">
      <c r="G992" s="31" t="s">
        <v>2631</v>
      </c>
      <c r="H992" s="31">
        <v>71311</v>
      </c>
      <c r="I992" s="95" t="str">
        <f t="shared" si="21"/>
        <v>ART71311</v>
      </c>
      <c r="J992" t="s">
        <v>2995</v>
      </c>
      <c r="AT992" s="5"/>
      <c r="AV992"/>
      <c r="AW992" s="53"/>
    </row>
    <row r="993" spans="7:49" x14ac:dyDescent="0.35">
      <c r="G993" s="31" t="s">
        <v>2631</v>
      </c>
      <c r="H993" s="31">
        <v>71312</v>
      </c>
      <c r="I993" s="95" t="str">
        <f t="shared" si="21"/>
        <v>ART71312</v>
      </c>
      <c r="J993" t="s">
        <v>2996</v>
      </c>
      <c r="AT993" s="5"/>
      <c r="AV993"/>
      <c r="AW993" s="53"/>
    </row>
    <row r="994" spans="7:49" x14ac:dyDescent="0.35">
      <c r="G994" s="31" t="s">
        <v>2631</v>
      </c>
      <c r="H994" s="31">
        <v>71321</v>
      </c>
      <c r="I994" s="95" t="str">
        <f t="shared" si="21"/>
        <v>ART71321</v>
      </c>
      <c r="J994" t="s">
        <v>2997</v>
      </c>
      <c r="AT994" s="5"/>
      <c r="AV994"/>
      <c r="AW994" s="53"/>
    </row>
    <row r="995" spans="7:49" x14ac:dyDescent="0.35">
      <c r="G995" s="31" t="s">
        <v>2631</v>
      </c>
      <c r="H995" s="31">
        <v>71329</v>
      </c>
      <c r="I995" s="95" t="str">
        <f t="shared" si="21"/>
        <v>ART71329</v>
      </c>
      <c r="J995" t="s">
        <v>2998</v>
      </c>
      <c r="AT995" s="5"/>
      <c r="AV995"/>
      <c r="AW995" s="53"/>
    </row>
    <row r="996" spans="7:49" x14ac:dyDescent="0.35">
      <c r="G996" s="31" t="s">
        <v>2631</v>
      </c>
      <c r="H996" s="31">
        <v>71391</v>
      </c>
      <c r="I996" s="95" t="str">
        <f t="shared" si="21"/>
        <v>ART71391</v>
      </c>
      <c r="J996" t="s">
        <v>2460</v>
      </c>
      <c r="AT996" s="5"/>
      <c r="AV996"/>
      <c r="AW996" s="53"/>
    </row>
    <row r="997" spans="7:49" x14ac:dyDescent="0.35">
      <c r="G997" s="31" t="s">
        <v>2631</v>
      </c>
      <c r="H997" s="31">
        <v>71392</v>
      </c>
      <c r="I997" s="95" t="str">
        <f t="shared" si="21"/>
        <v>ART71392</v>
      </c>
      <c r="J997" t="s">
        <v>2462</v>
      </c>
      <c r="AT997" s="5"/>
      <c r="AV997"/>
      <c r="AW997" s="53"/>
    </row>
    <row r="998" spans="7:49" x14ac:dyDescent="0.35">
      <c r="G998" s="31" t="s">
        <v>2631</v>
      </c>
      <c r="H998" s="31">
        <v>71393</v>
      </c>
      <c r="I998" s="95" t="str">
        <f t="shared" si="21"/>
        <v>ART71393</v>
      </c>
      <c r="J998" t="s">
        <v>2464</v>
      </c>
      <c r="AT998" s="5"/>
      <c r="AV998"/>
      <c r="AW998" s="53"/>
    </row>
    <row r="999" spans="7:49" x14ac:dyDescent="0.35">
      <c r="G999" s="31" t="s">
        <v>2631</v>
      </c>
      <c r="H999" s="31">
        <v>71394</v>
      </c>
      <c r="I999" s="95" t="str">
        <f t="shared" si="21"/>
        <v>ART71394</v>
      </c>
      <c r="J999" t="s">
        <v>2999</v>
      </c>
      <c r="AT999" s="5"/>
      <c r="AV999"/>
      <c r="AW999" s="53"/>
    </row>
    <row r="1000" spans="7:49" x14ac:dyDescent="0.35">
      <c r="G1000" s="31" t="s">
        <v>2631</v>
      </c>
      <c r="H1000" s="31">
        <v>71395</v>
      </c>
      <c r="I1000" s="95" t="str">
        <f t="shared" si="21"/>
        <v>ART71395</v>
      </c>
      <c r="J1000" t="s">
        <v>2468</v>
      </c>
      <c r="AT1000" s="5"/>
      <c r="AV1000"/>
      <c r="AW1000" s="53"/>
    </row>
    <row r="1001" spans="7:49" x14ac:dyDescent="0.35">
      <c r="G1001" s="31" t="s">
        <v>2631</v>
      </c>
      <c r="H1001" s="31">
        <v>71399</v>
      </c>
      <c r="I1001" s="95" t="str">
        <f t="shared" si="21"/>
        <v>ART71399</v>
      </c>
      <c r="J1001" t="s">
        <v>3000</v>
      </c>
      <c r="AT1001" s="5"/>
      <c r="AV1001"/>
      <c r="AW1001" s="53"/>
    </row>
    <row r="1002" spans="7:49" x14ac:dyDescent="0.35">
      <c r="G1002" s="31" t="s">
        <v>2631</v>
      </c>
      <c r="H1002" s="31">
        <v>711110</v>
      </c>
      <c r="I1002" s="95" t="str">
        <f t="shared" si="21"/>
        <v>ART711110</v>
      </c>
      <c r="J1002" t="s">
        <v>2414</v>
      </c>
      <c r="AT1002" s="5"/>
      <c r="AV1002"/>
      <c r="AW1002" s="53"/>
    </row>
    <row r="1003" spans="7:49" x14ac:dyDescent="0.35">
      <c r="G1003" s="31" t="s">
        <v>2631</v>
      </c>
      <c r="H1003" s="31">
        <v>711120</v>
      </c>
      <c r="I1003" s="95" t="str">
        <f t="shared" si="21"/>
        <v>ART711120</v>
      </c>
      <c r="J1003" t="s">
        <v>2416</v>
      </c>
      <c r="AT1003" s="5"/>
      <c r="AV1003"/>
      <c r="AW1003" s="53"/>
    </row>
    <row r="1004" spans="7:49" x14ac:dyDescent="0.35">
      <c r="G1004" s="31" t="s">
        <v>2631</v>
      </c>
      <c r="H1004" s="31">
        <v>711130</v>
      </c>
      <c r="I1004" s="95" t="str">
        <f t="shared" si="21"/>
        <v>ART711130</v>
      </c>
      <c r="J1004" t="s">
        <v>2418</v>
      </c>
      <c r="AT1004" s="5"/>
      <c r="AV1004"/>
      <c r="AW1004" s="53"/>
    </row>
    <row r="1005" spans="7:49" x14ac:dyDescent="0.35">
      <c r="G1005" s="31" t="s">
        <v>2631</v>
      </c>
      <c r="H1005" s="31">
        <v>711190</v>
      </c>
      <c r="I1005" s="95" t="str">
        <f t="shared" si="21"/>
        <v>ART711190</v>
      </c>
      <c r="J1005" t="s">
        <v>2420</v>
      </c>
      <c r="AT1005" s="5"/>
      <c r="AV1005"/>
      <c r="AW1005" s="53"/>
    </row>
    <row r="1006" spans="7:49" x14ac:dyDescent="0.35">
      <c r="G1006" s="31" t="s">
        <v>2631</v>
      </c>
      <c r="H1006" s="31">
        <v>711211</v>
      </c>
      <c r="I1006" s="95" t="str">
        <f t="shared" si="21"/>
        <v>ART711211</v>
      </c>
      <c r="J1006" t="s">
        <v>2423</v>
      </c>
      <c r="AT1006" s="5"/>
      <c r="AV1006"/>
      <c r="AW1006" s="53"/>
    </row>
    <row r="1007" spans="7:49" x14ac:dyDescent="0.35">
      <c r="G1007" s="31" t="s">
        <v>2631</v>
      </c>
      <c r="H1007" s="31">
        <v>711212</v>
      </c>
      <c r="I1007" s="95" t="str">
        <f t="shared" si="21"/>
        <v>ART711212</v>
      </c>
      <c r="J1007" t="s">
        <v>2424</v>
      </c>
      <c r="AT1007" s="5"/>
      <c r="AV1007"/>
      <c r="AW1007" s="53"/>
    </row>
    <row r="1008" spans="7:49" x14ac:dyDescent="0.35">
      <c r="G1008" s="31" t="s">
        <v>2631</v>
      </c>
      <c r="H1008" s="31">
        <v>711219</v>
      </c>
      <c r="I1008" s="95" t="str">
        <f t="shared" si="21"/>
        <v>ART711219</v>
      </c>
      <c r="J1008" t="s">
        <v>2425</v>
      </c>
      <c r="AT1008" s="5"/>
      <c r="AV1008"/>
      <c r="AW1008" s="53"/>
    </row>
    <row r="1009" spans="7:49" x14ac:dyDescent="0.35">
      <c r="G1009" s="31" t="s">
        <v>2631</v>
      </c>
      <c r="H1009" s="31">
        <v>711310</v>
      </c>
      <c r="I1009" s="95" t="str">
        <f t="shared" si="21"/>
        <v>ART711310</v>
      </c>
      <c r="J1009" t="s">
        <v>2428</v>
      </c>
      <c r="AT1009" s="5"/>
      <c r="AV1009"/>
      <c r="AW1009" s="53"/>
    </row>
    <row r="1010" spans="7:49" x14ac:dyDescent="0.35">
      <c r="G1010" s="31" t="s">
        <v>2631</v>
      </c>
      <c r="H1010" s="31">
        <v>711320</v>
      </c>
      <c r="I1010" s="95" t="str">
        <f t="shared" si="21"/>
        <v>ART711320</v>
      </c>
      <c r="J1010" t="s">
        <v>2430</v>
      </c>
      <c r="AT1010" s="5"/>
      <c r="AV1010"/>
      <c r="AW1010" s="53"/>
    </row>
    <row r="1011" spans="7:49" x14ac:dyDescent="0.35">
      <c r="G1011" s="31" t="s">
        <v>2631</v>
      </c>
      <c r="H1011" s="31">
        <v>711410</v>
      </c>
      <c r="I1011" s="95" t="str">
        <f t="shared" si="21"/>
        <v>ART711410</v>
      </c>
      <c r="J1011" t="s">
        <v>2433</v>
      </c>
      <c r="AT1011" s="5"/>
      <c r="AV1011"/>
      <c r="AW1011" s="53"/>
    </row>
    <row r="1012" spans="7:49" x14ac:dyDescent="0.35">
      <c r="G1012" s="31" t="s">
        <v>2631</v>
      </c>
      <c r="H1012" s="31">
        <v>711510</v>
      </c>
      <c r="I1012" s="95" t="str">
        <f t="shared" si="21"/>
        <v>ART711510</v>
      </c>
      <c r="J1012" t="s">
        <v>2436</v>
      </c>
      <c r="AT1012" s="5"/>
      <c r="AV1012"/>
      <c r="AW1012" s="53"/>
    </row>
    <row r="1013" spans="7:49" x14ac:dyDescent="0.35">
      <c r="G1013" s="31" t="s">
        <v>2631</v>
      </c>
      <c r="H1013" s="31">
        <v>712110</v>
      </c>
      <c r="I1013" s="95" t="str">
        <f t="shared" si="21"/>
        <v>ART712110</v>
      </c>
      <c r="J1013" t="s">
        <v>2440</v>
      </c>
      <c r="AT1013" s="5"/>
      <c r="AV1013"/>
      <c r="AW1013" s="53"/>
    </row>
    <row r="1014" spans="7:49" x14ac:dyDescent="0.35">
      <c r="G1014" s="31" t="s">
        <v>2631</v>
      </c>
      <c r="H1014" s="31">
        <v>712120</v>
      </c>
      <c r="I1014" s="95" t="str">
        <f t="shared" si="21"/>
        <v>ART712120</v>
      </c>
      <c r="J1014" t="s">
        <v>2442</v>
      </c>
      <c r="AT1014" s="5"/>
      <c r="AV1014"/>
      <c r="AW1014" s="53"/>
    </row>
    <row r="1015" spans="7:49" x14ac:dyDescent="0.35">
      <c r="G1015" s="31" t="s">
        <v>2631</v>
      </c>
      <c r="H1015" s="31">
        <v>712130</v>
      </c>
      <c r="I1015" s="95" t="str">
        <f t="shared" si="21"/>
        <v>ART712130</v>
      </c>
      <c r="J1015" t="s">
        <v>2444</v>
      </c>
      <c r="AT1015" s="5"/>
      <c r="AV1015"/>
      <c r="AW1015" s="53"/>
    </row>
    <row r="1016" spans="7:49" x14ac:dyDescent="0.35">
      <c r="G1016" s="31" t="s">
        <v>2631</v>
      </c>
      <c r="H1016" s="31">
        <v>712190</v>
      </c>
      <c r="I1016" s="95" t="str">
        <f t="shared" si="21"/>
        <v>ART712190</v>
      </c>
      <c r="J1016" t="s">
        <v>2446</v>
      </c>
      <c r="AT1016" s="5"/>
      <c r="AV1016"/>
      <c r="AW1016" s="53"/>
    </row>
    <row r="1017" spans="7:49" x14ac:dyDescent="0.35">
      <c r="G1017" s="31" t="s">
        <v>2631</v>
      </c>
      <c r="H1017" s="31">
        <v>713110</v>
      </c>
      <c r="I1017" s="95" t="str">
        <f t="shared" si="21"/>
        <v>ART713110</v>
      </c>
      <c r="J1017" t="s">
        <v>2450</v>
      </c>
      <c r="AT1017" s="5"/>
      <c r="AV1017"/>
      <c r="AW1017" s="53"/>
    </row>
    <row r="1018" spans="7:49" x14ac:dyDescent="0.35">
      <c r="G1018" s="31" t="s">
        <v>2631</v>
      </c>
      <c r="H1018" s="31">
        <v>713120</v>
      </c>
      <c r="I1018" s="95" t="str">
        <f t="shared" si="21"/>
        <v>ART713120</v>
      </c>
      <c r="J1018" t="s">
        <v>2452</v>
      </c>
      <c r="AT1018" s="5"/>
      <c r="AV1018"/>
      <c r="AW1018" s="53"/>
    </row>
    <row r="1019" spans="7:49" x14ac:dyDescent="0.35">
      <c r="G1019" s="31" t="s">
        <v>2631</v>
      </c>
      <c r="H1019" s="31">
        <v>713210</v>
      </c>
      <c r="I1019" s="95" t="str">
        <f t="shared" si="21"/>
        <v>ART713210</v>
      </c>
      <c r="J1019" t="s">
        <v>2455</v>
      </c>
      <c r="AT1019" s="5"/>
      <c r="AV1019"/>
      <c r="AW1019" s="53"/>
    </row>
    <row r="1020" spans="7:49" x14ac:dyDescent="0.35">
      <c r="G1020" s="31" t="s">
        <v>2631</v>
      </c>
      <c r="H1020" s="31">
        <v>713290</v>
      </c>
      <c r="I1020" s="95" t="str">
        <f t="shared" si="21"/>
        <v>ART713290</v>
      </c>
      <c r="J1020" t="s">
        <v>2457</v>
      </c>
      <c r="AT1020" s="5"/>
      <c r="AV1020"/>
      <c r="AW1020" s="53"/>
    </row>
    <row r="1021" spans="7:49" x14ac:dyDescent="0.35">
      <c r="G1021" s="31" t="s">
        <v>2631</v>
      </c>
      <c r="H1021" s="31">
        <v>713910</v>
      </c>
      <c r="I1021" s="95" t="str">
        <f t="shared" si="21"/>
        <v>ART713910</v>
      </c>
      <c r="J1021" t="s">
        <v>2460</v>
      </c>
      <c r="AT1021" s="5"/>
      <c r="AV1021"/>
      <c r="AW1021" s="53"/>
    </row>
    <row r="1022" spans="7:49" x14ac:dyDescent="0.35">
      <c r="G1022" s="31" t="s">
        <v>2631</v>
      </c>
      <c r="H1022" s="31">
        <v>713920</v>
      </c>
      <c r="I1022" s="95" t="str">
        <f t="shared" si="21"/>
        <v>ART713920</v>
      </c>
      <c r="J1022" t="s">
        <v>2462</v>
      </c>
      <c r="AT1022" s="5"/>
      <c r="AV1022"/>
      <c r="AW1022" s="53"/>
    </row>
    <row r="1023" spans="7:49" x14ac:dyDescent="0.35">
      <c r="G1023" s="31" t="s">
        <v>2631</v>
      </c>
      <c r="H1023" s="31">
        <v>713930</v>
      </c>
      <c r="I1023" s="95" t="str">
        <f t="shared" si="21"/>
        <v>ART713930</v>
      </c>
      <c r="J1023" t="s">
        <v>2464</v>
      </c>
      <c r="AT1023" s="5"/>
      <c r="AV1023"/>
      <c r="AW1023" s="53"/>
    </row>
    <row r="1024" spans="7:49" x14ac:dyDescent="0.35">
      <c r="G1024" s="31" t="s">
        <v>2631</v>
      </c>
      <c r="H1024" s="31">
        <v>713940</v>
      </c>
      <c r="I1024" s="95" t="str">
        <f t="shared" si="21"/>
        <v>ART713940</v>
      </c>
      <c r="J1024" t="s">
        <v>2466</v>
      </c>
      <c r="AT1024" s="5"/>
      <c r="AV1024"/>
      <c r="AW1024" s="53"/>
    </row>
    <row r="1025" spans="7:49" x14ac:dyDescent="0.35">
      <c r="G1025" s="31" t="s">
        <v>2631</v>
      </c>
      <c r="H1025" s="31">
        <v>713950</v>
      </c>
      <c r="I1025" s="95" t="str">
        <f t="shared" si="21"/>
        <v>ART713950</v>
      </c>
      <c r="J1025" t="s">
        <v>2468</v>
      </c>
      <c r="AT1025" s="5"/>
      <c r="AV1025"/>
      <c r="AW1025" s="53"/>
    </row>
    <row r="1026" spans="7:49" x14ac:dyDescent="0.35">
      <c r="G1026" s="31" t="s">
        <v>2631</v>
      </c>
      <c r="H1026" s="31">
        <v>713990</v>
      </c>
      <c r="I1026" s="95" t="str">
        <f t="shared" si="21"/>
        <v>ART713990</v>
      </c>
      <c r="J1026" t="s">
        <v>2470</v>
      </c>
      <c r="AT1026" s="5"/>
      <c r="AV1026"/>
      <c r="AW1026" s="53"/>
    </row>
    <row r="1027" spans="7:49" x14ac:dyDescent="0.35">
      <c r="G1027" s="31" t="s">
        <v>2632</v>
      </c>
      <c r="H1027" s="31">
        <v>721</v>
      </c>
      <c r="I1027" s="95" t="str">
        <f t="shared" si="21"/>
        <v>ACC721</v>
      </c>
      <c r="J1027" t="s">
        <v>3014</v>
      </c>
      <c r="AT1027" s="5"/>
      <c r="AV1027"/>
      <c r="AW1027" s="53"/>
    </row>
    <row r="1028" spans="7:49" x14ac:dyDescent="0.35">
      <c r="G1028" s="31" t="s">
        <v>2632</v>
      </c>
      <c r="H1028" s="31">
        <v>722</v>
      </c>
      <c r="I1028" s="95" t="str">
        <f t="shared" si="21"/>
        <v>ACC722</v>
      </c>
      <c r="J1028" t="s">
        <v>3015</v>
      </c>
      <c r="AT1028" s="5"/>
      <c r="AV1028"/>
      <c r="AW1028" s="53"/>
    </row>
    <row r="1029" spans="7:49" x14ac:dyDescent="0.35">
      <c r="G1029" s="31" t="s">
        <v>2632</v>
      </c>
      <c r="H1029" s="31">
        <v>7211</v>
      </c>
      <c r="I1029" s="95" t="str">
        <f t="shared" si="21"/>
        <v>ACC7211</v>
      </c>
      <c r="J1029" t="s">
        <v>3016</v>
      </c>
      <c r="AT1029" s="5"/>
      <c r="AV1029"/>
      <c r="AW1029" s="53"/>
    </row>
    <row r="1030" spans="7:49" x14ac:dyDescent="0.35">
      <c r="G1030" s="31" t="s">
        <v>2632</v>
      </c>
      <c r="H1030" s="31">
        <v>7212</v>
      </c>
      <c r="I1030" s="95" t="str">
        <f t="shared" si="21"/>
        <v>ACC7212</v>
      </c>
      <c r="J1030" t="s">
        <v>3017</v>
      </c>
      <c r="AT1030" s="5"/>
      <c r="AV1030"/>
      <c r="AW1030" s="53"/>
    </row>
    <row r="1031" spans="7:49" x14ac:dyDescent="0.35">
      <c r="G1031" s="31" t="s">
        <v>2632</v>
      </c>
      <c r="H1031" s="31">
        <v>7213</v>
      </c>
      <c r="I1031" s="95" t="str">
        <f t="shared" si="21"/>
        <v>ACC7213</v>
      </c>
      <c r="J1031" t="s">
        <v>3018</v>
      </c>
      <c r="AT1031" s="5"/>
      <c r="AV1031"/>
      <c r="AW1031" s="53"/>
    </row>
    <row r="1032" spans="7:49" x14ac:dyDescent="0.35">
      <c r="G1032" s="31" t="s">
        <v>2632</v>
      </c>
      <c r="H1032" s="31">
        <v>7223</v>
      </c>
      <c r="I1032" s="95" t="str">
        <f t="shared" si="21"/>
        <v>ACC7223</v>
      </c>
      <c r="J1032" t="s">
        <v>3019</v>
      </c>
      <c r="AT1032" s="5"/>
      <c r="AV1032"/>
      <c r="AW1032" s="53"/>
    </row>
    <row r="1033" spans="7:49" x14ac:dyDescent="0.35">
      <c r="G1033" s="31" t="s">
        <v>2632</v>
      </c>
      <c r="H1033" s="31">
        <v>7224</v>
      </c>
      <c r="I1033" s="95" t="str">
        <f t="shared" si="21"/>
        <v>ACC7224</v>
      </c>
      <c r="J1033" t="s">
        <v>3020</v>
      </c>
      <c r="AT1033" s="5"/>
      <c r="AV1033"/>
      <c r="AW1033" s="53"/>
    </row>
    <row r="1034" spans="7:49" x14ac:dyDescent="0.35">
      <c r="G1034" s="31" t="s">
        <v>2632</v>
      </c>
      <c r="H1034" s="31">
        <v>7225</v>
      </c>
      <c r="I1034" s="95" t="str">
        <f t="shared" si="21"/>
        <v>ACC7225</v>
      </c>
      <c r="J1034" t="s">
        <v>2728</v>
      </c>
      <c r="AT1034" s="5"/>
      <c r="AV1034"/>
      <c r="AW1034" s="53"/>
    </row>
    <row r="1035" spans="7:49" x14ac:dyDescent="0.35">
      <c r="G1035" s="31" t="s">
        <v>2632</v>
      </c>
      <c r="H1035" s="31">
        <v>72111</v>
      </c>
      <c r="I1035" s="95" t="str">
        <f t="shared" si="21"/>
        <v>ACC72111</v>
      </c>
      <c r="J1035" t="s">
        <v>3021</v>
      </c>
      <c r="AT1035" s="5"/>
      <c r="AV1035"/>
      <c r="AW1035" s="53"/>
    </row>
    <row r="1036" spans="7:49" x14ac:dyDescent="0.35">
      <c r="G1036" s="31" t="s">
        <v>2632</v>
      </c>
      <c r="H1036" s="31">
        <v>72112</v>
      </c>
      <c r="I1036" s="95" t="str">
        <f t="shared" si="21"/>
        <v>ACC72112</v>
      </c>
      <c r="J1036" t="s">
        <v>2476</v>
      </c>
      <c r="AT1036" s="5"/>
      <c r="AV1036"/>
      <c r="AW1036" s="53"/>
    </row>
    <row r="1037" spans="7:49" x14ac:dyDescent="0.35">
      <c r="G1037" s="31" t="s">
        <v>2632</v>
      </c>
      <c r="H1037" s="31">
        <v>72119</v>
      </c>
      <c r="I1037" s="95" t="str">
        <f t="shared" si="21"/>
        <v>ACC72119</v>
      </c>
      <c r="J1037" t="s">
        <v>3022</v>
      </c>
      <c r="AT1037" s="5"/>
      <c r="AV1037"/>
      <c r="AW1037" s="53"/>
    </row>
    <row r="1038" spans="7:49" x14ac:dyDescent="0.35">
      <c r="G1038" s="31" t="s">
        <v>2632</v>
      </c>
      <c r="H1038" s="31">
        <v>72121</v>
      </c>
      <c r="I1038" s="95" t="str">
        <f t="shared" si="21"/>
        <v>ACC72121</v>
      </c>
      <c r="J1038" t="s">
        <v>3017</v>
      </c>
      <c r="AT1038" s="5"/>
      <c r="AV1038"/>
      <c r="AW1038" s="53"/>
    </row>
    <row r="1039" spans="7:49" x14ac:dyDescent="0.35">
      <c r="G1039" s="31" t="s">
        <v>2632</v>
      </c>
      <c r="H1039" s="31">
        <v>72131</v>
      </c>
      <c r="I1039" s="95" t="str">
        <f t="shared" si="21"/>
        <v>ACC72131</v>
      </c>
      <c r="J1039" t="s">
        <v>3018</v>
      </c>
      <c r="AT1039" s="5"/>
      <c r="AV1039"/>
      <c r="AW1039" s="53"/>
    </row>
    <row r="1040" spans="7:49" x14ac:dyDescent="0.35">
      <c r="G1040" s="31" t="s">
        <v>2632</v>
      </c>
      <c r="H1040" s="31">
        <v>72231</v>
      </c>
      <c r="I1040" s="95" t="str">
        <f t="shared" si="21"/>
        <v>ACC72231</v>
      </c>
      <c r="J1040" t="s">
        <v>2490</v>
      </c>
      <c r="AT1040" s="5"/>
      <c r="AV1040"/>
      <c r="AW1040" s="53"/>
    </row>
    <row r="1041" spans="7:49" x14ac:dyDescent="0.35">
      <c r="G1041" s="31" t="s">
        <v>2632</v>
      </c>
      <c r="H1041" s="31">
        <v>72232</v>
      </c>
      <c r="I1041" s="95" t="str">
        <f t="shared" si="21"/>
        <v>ACC72232</v>
      </c>
      <c r="J1041" t="s">
        <v>2492</v>
      </c>
      <c r="AT1041" s="5"/>
      <c r="AV1041"/>
      <c r="AW1041" s="53"/>
    </row>
    <row r="1042" spans="7:49" x14ac:dyDescent="0.35">
      <c r="G1042" s="31" t="s">
        <v>2632</v>
      </c>
      <c r="H1042" s="31">
        <v>72233</v>
      </c>
      <c r="I1042" s="95" t="str">
        <f t="shared" si="21"/>
        <v>ACC72233</v>
      </c>
      <c r="J1042" t="s">
        <v>2494</v>
      </c>
      <c r="AT1042" s="5"/>
      <c r="AV1042"/>
      <c r="AW1042" s="53"/>
    </row>
    <row r="1043" spans="7:49" x14ac:dyDescent="0.35">
      <c r="G1043" s="31" t="s">
        <v>2632</v>
      </c>
      <c r="H1043" s="31">
        <v>72241</v>
      </c>
      <c r="I1043" s="95" t="str">
        <f t="shared" si="21"/>
        <v>ACC72241</v>
      </c>
      <c r="J1043" t="s">
        <v>3020</v>
      </c>
      <c r="AT1043" s="5"/>
      <c r="AV1043"/>
      <c r="AW1043" s="53"/>
    </row>
    <row r="1044" spans="7:49" x14ac:dyDescent="0.35">
      <c r="G1044" s="31" t="s">
        <v>2632</v>
      </c>
      <c r="H1044" s="31">
        <v>72251</v>
      </c>
      <c r="I1044" s="95" t="str">
        <f t="shared" si="21"/>
        <v>ACC72251</v>
      </c>
      <c r="J1044" t="s">
        <v>2728</v>
      </c>
      <c r="AT1044" s="5"/>
      <c r="AV1044"/>
      <c r="AW1044" s="53"/>
    </row>
    <row r="1045" spans="7:49" x14ac:dyDescent="0.35">
      <c r="G1045" s="31" t="s">
        <v>2632</v>
      </c>
      <c r="H1045" s="31">
        <v>721110</v>
      </c>
      <c r="I1045" s="95" t="str">
        <f t="shared" si="21"/>
        <v>ACC721110</v>
      </c>
      <c r="J1045" t="s">
        <v>2474</v>
      </c>
      <c r="AT1045" s="5"/>
      <c r="AV1045"/>
      <c r="AW1045" s="53"/>
    </row>
    <row r="1046" spans="7:49" x14ac:dyDescent="0.35">
      <c r="G1046" s="31" t="s">
        <v>2632</v>
      </c>
      <c r="H1046" s="31">
        <v>721120</v>
      </c>
      <c r="I1046" s="95" t="str">
        <f t="shared" si="21"/>
        <v>ACC721120</v>
      </c>
      <c r="J1046" t="s">
        <v>2476</v>
      </c>
      <c r="AT1046" s="5"/>
      <c r="AV1046"/>
      <c r="AW1046" s="53"/>
    </row>
    <row r="1047" spans="7:49" x14ac:dyDescent="0.35">
      <c r="G1047" s="31" t="s">
        <v>2632</v>
      </c>
      <c r="H1047" s="31">
        <v>721191</v>
      </c>
      <c r="I1047" s="95" t="str">
        <f t="shared" si="21"/>
        <v>ACC721191</v>
      </c>
      <c r="J1047" t="s">
        <v>2478</v>
      </c>
      <c r="AT1047" s="5"/>
      <c r="AV1047"/>
      <c r="AW1047" s="53"/>
    </row>
    <row r="1048" spans="7:49" x14ac:dyDescent="0.35">
      <c r="G1048" s="31" t="s">
        <v>2632</v>
      </c>
      <c r="H1048" s="31">
        <v>721199</v>
      </c>
      <c r="I1048" s="95" t="str">
        <f t="shared" ref="I1048:I1111" si="22">CONCATENATE(G1048,H1048)</f>
        <v>ACC721199</v>
      </c>
      <c r="J1048" t="s">
        <v>2479</v>
      </c>
      <c r="AT1048" s="5"/>
      <c r="AV1048"/>
      <c r="AW1048" s="53"/>
    </row>
    <row r="1049" spans="7:49" x14ac:dyDescent="0.35">
      <c r="G1049" s="31" t="s">
        <v>2632</v>
      </c>
      <c r="H1049" s="31">
        <v>721211</v>
      </c>
      <c r="I1049" s="95" t="str">
        <f t="shared" si="22"/>
        <v>ACC721211</v>
      </c>
      <c r="J1049" t="s">
        <v>2482</v>
      </c>
      <c r="AT1049" s="5"/>
      <c r="AV1049"/>
      <c r="AW1049" s="53"/>
    </row>
    <row r="1050" spans="7:49" x14ac:dyDescent="0.35">
      <c r="G1050" s="31" t="s">
        <v>2632</v>
      </c>
      <c r="H1050" s="31">
        <v>721214</v>
      </c>
      <c r="I1050" s="95" t="str">
        <f t="shared" si="22"/>
        <v>ACC721214</v>
      </c>
      <c r="J1050" t="s">
        <v>2483</v>
      </c>
      <c r="AT1050" s="5"/>
      <c r="AV1050"/>
      <c r="AW1050" s="53"/>
    </row>
    <row r="1051" spans="7:49" x14ac:dyDescent="0.35">
      <c r="G1051" s="31" t="s">
        <v>2632</v>
      </c>
      <c r="H1051" s="31">
        <v>721310</v>
      </c>
      <c r="I1051" s="95" t="str">
        <f t="shared" si="22"/>
        <v>ACC721310</v>
      </c>
      <c r="J1051" t="s">
        <v>2486</v>
      </c>
      <c r="AT1051" s="5"/>
      <c r="AV1051"/>
      <c r="AW1051" s="53"/>
    </row>
    <row r="1052" spans="7:49" x14ac:dyDescent="0.35">
      <c r="G1052" s="31" t="s">
        <v>2632</v>
      </c>
      <c r="H1052" s="31">
        <v>722310</v>
      </c>
      <c r="I1052" s="95" t="str">
        <f t="shared" si="22"/>
        <v>ACC722310</v>
      </c>
      <c r="J1052" t="s">
        <v>2490</v>
      </c>
      <c r="AT1052" s="5"/>
      <c r="AV1052"/>
      <c r="AW1052" s="53"/>
    </row>
    <row r="1053" spans="7:49" x14ac:dyDescent="0.35">
      <c r="G1053" s="31" t="s">
        <v>2632</v>
      </c>
      <c r="H1053" s="31">
        <v>722320</v>
      </c>
      <c r="I1053" s="95" t="str">
        <f t="shared" si="22"/>
        <v>ACC722320</v>
      </c>
      <c r="J1053" t="s">
        <v>2492</v>
      </c>
      <c r="AT1053" s="5"/>
      <c r="AV1053"/>
      <c r="AW1053" s="53"/>
    </row>
    <row r="1054" spans="7:49" x14ac:dyDescent="0.35">
      <c r="G1054" s="31" t="s">
        <v>2632</v>
      </c>
      <c r="H1054" s="31">
        <v>722330</v>
      </c>
      <c r="I1054" s="95" t="str">
        <f t="shared" si="22"/>
        <v>ACC722330</v>
      </c>
      <c r="J1054" t="s">
        <v>2494</v>
      </c>
      <c r="AT1054" s="5"/>
      <c r="AV1054"/>
      <c r="AW1054" s="53"/>
    </row>
    <row r="1055" spans="7:49" x14ac:dyDescent="0.35">
      <c r="G1055" s="31" t="s">
        <v>2632</v>
      </c>
      <c r="H1055" s="31">
        <v>722410</v>
      </c>
      <c r="I1055" s="95" t="str">
        <f t="shared" si="22"/>
        <v>ACC722410</v>
      </c>
      <c r="J1055" t="s">
        <v>2497</v>
      </c>
      <c r="AT1055" s="5"/>
      <c r="AV1055"/>
      <c r="AW1055" s="53"/>
    </row>
    <row r="1056" spans="7:49" x14ac:dyDescent="0.35">
      <c r="G1056" s="31" t="s">
        <v>2632</v>
      </c>
      <c r="H1056" s="31">
        <v>722511</v>
      </c>
      <c r="I1056" s="95" t="str">
        <f t="shared" si="22"/>
        <v>ACC722511</v>
      </c>
      <c r="J1056" t="s">
        <v>2500</v>
      </c>
      <c r="AT1056" s="5"/>
      <c r="AV1056"/>
      <c r="AW1056" s="53"/>
    </row>
    <row r="1057" spans="7:49" x14ac:dyDescent="0.35">
      <c r="G1057" s="31" t="s">
        <v>2632</v>
      </c>
      <c r="H1057" s="31">
        <v>722513</v>
      </c>
      <c r="I1057" s="95" t="str">
        <f t="shared" si="22"/>
        <v>ACC722513</v>
      </c>
      <c r="J1057" t="s">
        <v>2501</v>
      </c>
      <c r="AT1057" s="5"/>
      <c r="AV1057"/>
      <c r="AW1057" s="53"/>
    </row>
    <row r="1058" spans="7:49" x14ac:dyDescent="0.35">
      <c r="G1058" s="31" t="s">
        <v>2632</v>
      </c>
      <c r="H1058" s="31">
        <v>722514</v>
      </c>
      <c r="I1058" s="95" t="str">
        <f t="shared" si="22"/>
        <v>ACC722514</v>
      </c>
      <c r="J1058" t="s">
        <v>2502</v>
      </c>
      <c r="AT1058" s="5"/>
      <c r="AV1058"/>
      <c r="AW1058" s="53"/>
    </row>
    <row r="1059" spans="7:49" x14ac:dyDescent="0.35">
      <c r="G1059" s="31" t="s">
        <v>2632</v>
      </c>
      <c r="H1059" s="31">
        <v>722515</v>
      </c>
      <c r="I1059" s="95" t="str">
        <f t="shared" si="22"/>
        <v>ACC722515</v>
      </c>
      <c r="J1059" t="s">
        <v>2503</v>
      </c>
      <c r="AT1059" s="5"/>
      <c r="AV1059"/>
      <c r="AW1059" s="53"/>
    </row>
    <row r="1060" spans="7:49" x14ac:dyDescent="0.35">
      <c r="G1060" s="31" t="s">
        <v>161</v>
      </c>
      <c r="H1060" s="31">
        <v>811</v>
      </c>
      <c r="I1060" s="95" t="str">
        <f t="shared" si="22"/>
        <v>OTH811</v>
      </c>
      <c r="J1060" t="s">
        <v>3003</v>
      </c>
      <c r="AT1060" s="5"/>
      <c r="AV1060"/>
      <c r="AW1060" s="53"/>
    </row>
    <row r="1061" spans="7:49" x14ac:dyDescent="0.35">
      <c r="G1061" s="31" t="s">
        <v>161</v>
      </c>
      <c r="H1061" s="31">
        <v>812</v>
      </c>
      <c r="I1061" s="95" t="str">
        <f t="shared" si="22"/>
        <v>OTH812</v>
      </c>
      <c r="J1061" t="s">
        <v>2729</v>
      </c>
      <c r="AT1061" s="5"/>
      <c r="AV1061"/>
      <c r="AW1061" s="53"/>
    </row>
    <row r="1062" spans="7:49" x14ac:dyDescent="0.35">
      <c r="G1062" s="31" t="s">
        <v>161</v>
      </c>
      <c r="H1062" s="31">
        <v>813</v>
      </c>
      <c r="I1062" s="95" t="str">
        <f t="shared" si="22"/>
        <v>OTH813</v>
      </c>
      <c r="J1062" t="s">
        <v>2730</v>
      </c>
      <c r="AT1062" s="5"/>
      <c r="AV1062"/>
      <c r="AW1062" s="53"/>
    </row>
    <row r="1063" spans="7:49" x14ac:dyDescent="0.35">
      <c r="G1063" s="31" t="s">
        <v>161</v>
      </c>
      <c r="H1063" s="31">
        <v>814</v>
      </c>
      <c r="I1063" s="95" t="str">
        <f t="shared" si="22"/>
        <v>OTH814</v>
      </c>
      <c r="J1063" t="s">
        <v>2581</v>
      </c>
      <c r="AT1063" s="5"/>
      <c r="AV1063"/>
      <c r="AW1063" s="53"/>
    </row>
    <row r="1064" spans="7:49" x14ac:dyDescent="0.35">
      <c r="G1064" s="31" t="s">
        <v>161</v>
      </c>
      <c r="H1064" s="31">
        <v>8111</v>
      </c>
      <c r="I1064" s="95" t="str">
        <f t="shared" si="22"/>
        <v>OTH8111</v>
      </c>
      <c r="J1064" t="s">
        <v>3004</v>
      </c>
      <c r="AT1064" s="5"/>
      <c r="AV1064"/>
      <c r="AW1064" s="53"/>
    </row>
    <row r="1065" spans="7:49" x14ac:dyDescent="0.35">
      <c r="G1065" s="31" t="s">
        <v>161</v>
      </c>
      <c r="H1065" s="31">
        <v>8112</v>
      </c>
      <c r="I1065" s="95" t="str">
        <f t="shared" si="22"/>
        <v>OTH8112</v>
      </c>
      <c r="J1065" t="s">
        <v>3005</v>
      </c>
      <c r="AT1065" s="5"/>
      <c r="AV1065"/>
      <c r="AW1065" s="53"/>
    </row>
    <row r="1066" spans="7:49" x14ac:dyDescent="0.35">
      <c r="G1066" s="31" t="s">
        <v>161</v>
      </c>
      <c r="H1066" s="31">
        <v>8113</v>
      </c>
      <c r="I1066" s="95" t="str">
        <f t="shared" si="22"/>
        <v>OTH8113</v>
      </c>
      <c r="J1066" t="s">
        <v>3006</v>
      </c>
      <c r="AT1066" s="5"/>
      <c r="AV1066"/>
      <c r="AW1066" s="53"/>
    </row>
    <row r="1067" spans="7:49" x14ac:dyDescent="0.35">
      <c r="G1067" s="31" t="s">
        <v>161</v>
      </c>
      <c r="H1067" s="31">
        <v>8114</v>
      </c>
      <c r="I1067" s="95" t="str">
        <f t="shared" si="22"/>
        <v>OTH8114</v>
      </c>
      <c r="J1067" t="s">
        <v>3007</v>
      </c>
      <c r="AT1067" s="5"/>
      <c r="AV1067"/>
      <c r="AW1067" s="53"/>
    </row>
    <row r="1068" spans="7:49" x14ac:dyDescent="0.35">
      <c r="G1068" s="31" t="s">
        <v>161</v>
      </c>
      <c r="H1068" s="31">
        <v>8121</v>
      </c>
      <c r="I1068" s="95" t="str">
        <f t="shared" si="22"/>
        <v>OTH8121</v>
      </c>
      <c r="J1068" t="s">
        <v>2538</v>
      </c>
      <c r="AT1068" s="5"/>
      <c r="AV1068"/>
      <c r="AW1068" s="53"/>
    </row>
    <row r="1069" spans="7:49" x14ac:dyDescent="0.35">
      <c r="G1069" s="31" t="s">
        <v>161</v>
      </c>
      <c r="H1069" s="31">
        <v>8122</v>
      </c>
      <c r="I1069" s="95" t="str">
        <f t="shared" si="22"/>
        <v>OTH8122</v>
      </c>
      <c r="J1069" t="s">
        <v>2545</v>
      </c>
      <c r="AT1069" s="5"/>
      <c r="AV1069"/>
      <c r="AW1069" s="53"/>
    </row>
    <row r="1070" spans="7:49" x14ac:dyDescent="0.35">
      <c r="G1070" s="31" t="s">
        <v>161</v>
      </c>
      <c r="H1070" s="31">
        <v>8123</v>
      </c>
      <c r="I1070" s="95" t="str">
        <f t="shared" si="22"/>
        <v>OTH8123</v>
      </c>
      <c r="J1070" t="s">
        <v>2548</v>
      </c>
      <c r="AT1070" s="5"/>
      <c r="AV1070"/>
      <c r="AW1070" s="53"/>
    </row>
    <row r="1071" spans="7:49" x14ac:dyDescent="0.35">
      <c r="G1071" s="31" t="s">
        <v>161</v>
      </c>
      <c r="H1071" s="31">
        <v>8129</v>
      </c>
      <c r="I1071" s="95" t="str">
        <f t="shared" si="22"/>
        <v>OTH8129</v>
      </c>
      <c r="J1071" t="s">
        <v>2554</v>
      </c>
      <c r="AT1071" s="5"/>
      <c r="AV1071"/>
      <c r="AW1071" s="53"/>
    </row>
    <row r="1072" spans="7:49" x14ac:dyDescent="0.35">
      <c r="G1072" s="31" t="s">
        <v>161</v>
      </c>
      <c r="H1072" s="31">
        <v>8131</v>
      </c>
      <c r="I1072" s="95" t="str">
        <f t="shared" si="22"/>
        <v>OTH8131</v>
      </c>
      <c r="J1072" t="s">
        <v>2562</v>
      </c>
      <c r="AT1072" s="5"/>
      <c r="AV1072"/>
      <c r="AW1072" s="53"/>
    </row>
    <row r="1073" spans="7:49" x14ac:dyDescent="0.35">
      <c r="G1073" s="31" t="s">
        <v>161</v>
      </c>
      <c r="H1073" s="31">
        <v>8132</v>
      </c>
      <c r="I1073" s="95" t="str">
        <f t="shared" si="22"/>
        <v>OTH8132</v>
      </c>
      <c r="J1073" t="s">
        <v>2563</v>
      </c>
      <c r="AT1073" s="5"/>
      <c r="AV1073"/>
      <c r="AW1073" s="53"/>
    </row>
    <row r="1074" spans="7:49" x14ac:dyDescent="0.35">
      <c r="G1074" s="31" t="s">
        <v>161</v>
      </c>
      <c r="H1074" s="31">
        <v>8133</v>
      </c>
      <c r="I1074" s="95" t="str">
        <f t="shared" si="22"/>
        <v>OTH8133</v>
      </c>
      <c r="J1074" t="s">
        <v>2567</v>
      </c>
      <c r="AT1074" s="5"/>
      <c r="AV1074"/>
      <c r="AW1074" s="53"/>
    </row>
    <row r="1075" spans="7:49" x14ac:dyDescent="0.35">
      <c r="G1075" s="31" t="s">
        <v>161</v>
      </c>
      <c r="H1075" s="31">
        <v>8134</v>
      </c>
      <c r="I1075" s="95" t="str">
        <f t="shared" si="22"/>
        <v>OTH8134</v>
      </c>
      <c r="J1075" t="s">
        <v>2571</v>
      </c>
      <c r="AT1075" s="5"/>
      <c r="AV1075"/>
      <c r="AW1075" s="53"/>
    </row>
    <row r="1076" spans="7:49" x14ac:dyDescent="0.35">
      <c r="G1076" s="31" t="s">
        <v>161</v>
      </c>
      <c r="H1076" s="31">
        <v>8139</v>
      </c>
      <c r="I1076" s="95" t="str">
        <f t="shared" si="22"/>
        <v>OTH8139</v>
      </c>
      <c r="J1076" t="s">
        <v>2572</v>
      </c>
      <c r="AT1076" s="5"/>
      <c r="AV1076"/>
      <c r="AW1076" s="53"/>
    </row>
    <row r="1077" spans="7:49" x14ac:dyDescent="0.35">
      <c r="G1077" s="31" t="s">
        <v>161</v>
      </c>
      <c r="H1077" s="31">
        <v>8141</v>
      </c>
      <c r="I1077" s="95" t="str">
        <f t="shared" si="22"/>
        <v>OTH8141</v>
      </c>
      <c r="J1077" t="s">
        <v>2581</v>
      </c>
      <c r="AT1077" s="5"/>
      <c r="AV1077"/>
      <c r="AW1077" s="53"/>
    </row>
    <row r="1078" spans="7:49" x14ac:dyDescent="0.35">
      <c r="G1078" s="31" t="s">
        <v>161</v>
      </c>
      <c r="H1078" s="31">
        <v>81111</v>
      </c>
      <c r="I1078" s="95" t="str">
        <f t="shared" si="22"/>
        <v>OTH81111</v>
      </c>
      <c r="J1078" t="s">
        <v>3008</v>
      </c>
      <c r="AT1078" s="5"/>
      <c r="AV1078"/>
      <c r="AW1078" s="53"/>
    </row>
    <row r="1079" spans="7:49" x14ac:dyDescent="0.35">
      <c r="G1079" s="31" t="s">
        <v>161</v>
      </c>
      <c r="H1079" s="31">
        <v>81112</v>
      </c>
      <c r="I1079" s="95" t="str">
        <f t="shared" si="22"/>
        <v>OTH81112</v>
      </c>
      <c r="J1079" t="s">
        <v>2731</v>
      </c>
      <c r="AT1079" s="5"/>
      <c r="AV1079"/>
      <c r="AW1079" s="53"/>
    </row>
    <row r="1080" spans="7:49" x14ac:dyDescent="0.35">
      <c r="G1080" s="31" t="s">
        <v>161</v>
      </c>
      <c r="H1080" s="31">
        <v>81119</v>
      </c>
      <c r="I1080" s="95" t="str">
        <f t="shared" si="22"/>
        <v>OTH81119</v>
      </c>
      <c r="J1080" t="s">
        <v>3009</v>
      </c>
      <c r="AT1080" s="5"/>
      <c r="AV1080"/>
      <c r="AW1080" s="53"/>
    </row>
    <row r="1081" spans="7:49" x14ac:dyDescent="0.35">
      <c r="G1081" s="31" t="s">
        <v>161</v>
      </c>
      <c r="H1081" s="31">
        <v>81121</v>
      </c>
      <c r="I1081" s="95" t="str">
        <f t="shared" si="22"/>
        <v>OTH81121</v>
      </c>
      <c r="J1081" t="s">
        <v>3010</v>
      </c>
      <c r="AT1081" s="5"/>
      <c r="AV1081"/>
      <c r="AW1081" s="53"/>
    </row>
    <row r="1082" spans="7:49" x14ac:dyDescent="0.35">
      <c r="G1082" s="31" t="s">
        <v>161</v>
      </c>
      <c r="H1082" s="31">
        <v>81131</v>
      </c>
      <c r="I1082" s="95" t="str">
        <f t="shared" si="22"/>
        <v>OTH81131</v>
      </c>
      <c r="J1082" t="s">
        <v>3011</v>
      </c>
      <c r="AT1082" s="5"/>
      <c r="AV1082"/>
      <c r="AW1082" s="53"/>
    </row>
    <row r="1083" spans="7:49" x14ac:dyDescent="0.35">
      <c r="G1083" s="31" t="s">
        <v>161</v>
      </c>
      <c r="H1083" s="31">
        <v>81141</v>
      </c>
      <c r="I1083" s="95" t="str">
        <f t="shared" si="22"/>
        <v>OTH81141</v>
      </c>
      <c r="J1083" t="s">
        <v>3012</v>
      </c>
      <c r="AT1083" s="5"/>
      <c r="AV1083"/>
      <c r="AW1083" s="53"/>
    </row>
    <row r="1084" spans="7:49" x14ac:dyDescent="0.35">
      <c r="G1084" s="31" t="s">
        <v>161</v>
      </c>
      <c r="H1084" s="31">
        <v>81142</v>
      </c>
      <c r="I1084" s="95" t="str">
        <f t="shared" si="22"/>
        <v>OTH81142</v>
      </c>
      <c r="J1084" t="s">
        <v>2532</v>
      </c>
      <c r="AT1084" s="5"/>
      <c r="AV1084"/>
      <c r="AW1084" s="53"/>
    </row>
    <row r="1085" spans="7:49" x14ac:dyDescent="0.35">
      <c r="G1085" s="31" t="s">
        <v>161</v>
      </c>
      <c r="H1085" s="31">
        <v>81143</v>
      </c>
      <c r="I1085" s="95" t="str">
        <f t="shared" si="22"/>
        <v>OTH81143</v>
      </c>
      <c r="J1085" t="s">
        <v>2534</v>
      </c>
      <c r="AT1085" s="5"/>
      <c r="AV1085"/>
      <c r="AW1085" s="53"/>
    </row>
    <row r="1086" spans="7:49" x14ac:dyDescent="0.35">
      <c r="G1086" s="31" t="s">
        <v>161</v>
      </c>
      <c r="H1086" s="31">
        <v>81149</v>
      </c>
      <c r="I1086" s="95" t="str">
        <f t="shared" si="22"/>
        <v>OTH81149</v>
      </c>
      <c r="J1086" t="s">
        <v>3013</v>
      </c>
      <c r="AT1086" s="5"/>
      <c r="AV1086"/>
      <c r="AW1086" s="53"/>
    </row>
    <row r="1087" spans="7:49" x14ac:dyDescent="0.35">
      <c r="G1087" s="31" t="s">
        <v>161</v>
      </c>
      <c r="H1087" s="31">
        <v>81211</v>
      </c>
      <c r="I1087" s="95" t="str">
        <f t="shared" si="22"/>
        <v>OTH81211</v>
      </c>
      <c r="J1087" t="s">
        <v>2539</v>
      </c>
      <c r="AT1087" s="5"/>
      <c r="AV1087"/>
      <c r="AW1087" s="53"/>
    </row>
    <row r="1088" spans="7:49" x14ac:dyDescent="0.35">
      <c r="G1088" s="31" t="s">
        <v>161</v>
      </c>
      <c r="H1088" s="31">
        <v>81219</v>
      </c>
      <c r="I1088" s="95" t="str">
        <f t="shared" si="22"/>
        <v>OTH81219</v>
      </c>
      <c r="J1088" t="s">
        <v>2543</v>
      </c>
      <c r="AT1088" s="5"/>
      <c r="AV1088"/>
      <c r="AW1088" s="53"/>
    </row>
    <row r="1089" spans="7:49" x14ac:dyDescent="0.35">
      <c r="G1089" s="31" t="s">
        <v>161</v>
      </c>
      <c r="H1089" s="31">
        <v>81221</v>
      </c>
      <c r="I1089" s="95" t="str">
        <f t="shared" si="22"/>
        <v>OTH81221</v>
      </c>
      <c r="J1089" t="s">
        <v>2546</v>
      </c>
      <c r="AT1089" s="5"/>
      <c r="AV1089"/>
      <c r="AW1089" s="53"/>
    </row>
    <row r="1090" spans="7:49" x14ac:dyDescent="0.35">
      <c r="G1090" s="31" t="s">
        <v>161</v>
      </c>
      <c r="H1090" s="31">
        <v>81222</v>
      </c>
      <c r="I1090" s="95" t="str">
        <f t="shared" si="22"/>
        <v>OTH81222</v>
      </c>
      <c r="J1090" t="s">
        <v>2547</v>
      </c>
      <c r="AT1090" s="5"/>
      <c r="AV1090"/>
      <c r="AW1090" s="53"/>
    </row>
    <row r="1091" spans="7:49" x14ac:dyDescent="0.35">
      <c r="G1091" s="31" t="s">
        <v>161</v>
      </c>
      <c r="H1091" s="31">
        <v>81231</v>
      </c>
      <c r="I1091" s="95" t="str">
        <f t="shared" si="22"/>
        <v>OTH81231</v>
      </c>
      <c r="J1091" t="s">
        <v>2549</v>
      </c>
      <c r="AT1091" s="5"/>
      <c r="AV1091"/>
      <c r="AW1091" s="53"/>
    </row>
    <row r="1092" spans="7:49" x14ac:dyDescent="0.35">
      <c r="G1092" s="31" t="s">
        <v>161</v>
      </c>
      <c r="H1092" s="31">
        <v>81232</v>
      </c>
      <c r="I1092" s="95" t="str">
        <f t="shared" si="22"/>
        <v>OTH81232</v>
      </c>
      <c r="J1092" t="s">
        <v>2550</v>
      </c>
      <c r="AT1092" s="5"/>
      <c r="AV1092"/>
      <c r="AW1092" s="53"/>
    </row>
    <row r="1093" spans="7:49" x14ac:dyDescent="0.35">
      <c r="G1093" s="31" t="s">
        <v>161</v>
      </c>
      <c r="H1093" s="31">
        <v>81233</v>
      </c>
      <c r="I1093" s="95" t="str">
        <f t="shared" si="22"/>
        <v>OTH81233</v>
      </c>
      <c r="J1093" t="s">
        <v>2551</v>
      </c>
      <c r="AT1093" s="5"/>
      <c r="AV1093"/>
      <c r="AW1093" s="53"/>
    </row>
    <row r="1094" spans="7:49" x14ac:dyDescent="0.35">
      <c r="G1094" s="31" t="s">
        <v>161</v>
      </c>
      <c r="H1094" s="31">
        <v>81291</v>
      </c>
      <c r="I1094" s="95" t="str">
        <f t="shared" si="22"/>
        <v>OTH81291</v>
      </c>
      <c r="J1094" t="s">
        <v>2555</v>
      </c>
      <c r="AT1094" s="5"/>
      <c r="AV1094"/>
      <c r="AW1094" s="53"/>
    </row>
    <row r="1095" spans="7:49" x14ac:dyDescent="0.35">
      <c r="G1095" s="31" t="s">
        <v>161</v>
      </c>
      <c r="H1095" s="31">
        <v>81292</v>
      </c>
      <c r="I1095" s="95" t="str">
        <f t="shared" si="22"/>
        <v>OTH81292</v>
      </c>
      <c r="J1095" t="s">
        <v>2556</v>
      </c>
      <c r="AT1095" s="5"/>
      <c r="AV1095"/>
      <c r="AW1095" s="53"/>
    </row>
    <row r="1096" spans="7:49" x14ac:dyDescent="0.35">
      <c r="G1096" s="31" t="s">
        <v>161</v>
      </c>
      <c r="H1096" s="31">
        <v>81293</v>
      </c>
      <c r="I1096" s="95" t="str">
        <f t="shared" si="22"/>
        <v>OTH81293</v>
      </c>
      <c r="J1096" t="s">
        <v>2559</v>
      </c>
      <c r="AT1096" s="5"/>
      <c r="AV1096"/>
      <c r="AW1096" s="53"/>
    </row>
    <row r="1097" spans="7:49" x14ac:dyDescent="0.35">
      <c r="G1097" s="31" t="s">
        <v>161</v>
      </c>
      <c r="H1097" s="31">
        <v>81299</v>
      </c>
      <c r="I1097" s="95" t="str">
        <f t="shared" si="22"/>
        <v>OTH81299</v>
      </c>
      <c r="J1097" t="s">
        <v>2560</v>
      </c>
      <c r="AT1097" s="5"/>
      <c r="AV1097"/>
      <c r="AW1097" s="53"/>
    </row>
    <row r="1098" spans="7:49" x14ac:dyDescent="0.35">
      <c r="G1098" s="31" t="s">
        <v>161</v>
      </c>
      <c r="H1098" s="31">
        <v>81311</v>
      </c>
      <c r="I1098" s="95" t="str">
        <f t="shared" si="22"/>
        <v>OTH81311</v>
      </c>
      <c r="J1098" t="s">
        <v>2562</v>
      </c>
      <c r="AT1098" s="5"/>
      <c r="AV1098"/>
      <c r="AW1098" s="53"/>
    </row>
    <row r="1099" spans="7:49" x14ac:dyDescent="0.35">
      <c r="G1099" s="31" t="s">
        <v>161</v>
      </c>
      <c r="H1099" s="31">
        <v>81321</v>
      </c>
      <c r="I1099" s="95" t="str">
        <f t="shared" si="22"/>
        <v>OTH81321</v>
      </c>
      <c r="J1099" t="s">
        <v>2563</v>
      </c>
      <c r="AT1099" s="5"/>
      <c r="AV1099"/>
      <c r="AW1099" s="53"/>
    </row>
    <row r="1100" spans="7:49" x14ac:dyDescent="0.35">
      <c r="G1100" s="31" t="s">
        <v>161</v>
      </c>
      <c r="H1100" s="31">
        <v>81331</v>
      </c>
      <c r="I1100" s="95" t="str">
        <f t="shared" si="22"/>
        <v>OTH81331</v>
      </c>
      <c r="J1100" t="s">
        <v>2567</v>
      </c>
      <c r="AT1100" s="5"/>
      <c r="AV1100"/>
      <c r="AW1100" s="53"/>
    </row>
    <row r="1101" spans="7:49" x14ac:dyDescent="0.35">
      <c r="G1101" s="31" t="s">
        <v>161</v>
      </c>
      <c r="H1101" s="31">
        <v>81341</v>
      </c>
      <c r="I1101" s="95" t="str">
        <f t="shared" si="22"/>
        <v>OTH81341</v>
      </c>
      <c r="J1101" t="s">
        <v>2571</v>
      </c>
      <c r="AT1101" s="5"/>
      <c r="AV1101"/>
      <c r="AW1101" s="53"/>
    </row>
    <row r="1102" spans="7:49" x14ac:dyDescent="0.35">
      <c r="G1102" s="31" t="s">
        <v>161</v>
      </c>
      <c r="H1102" s="31">
        <v>81391</v>
      </c>
      <c r="I1102" s="95" t="str">
        <f t="shared" si="22"/>
        <v>OTH81391</v>
      </c>
      <c r="J1102" t="s">
        <v>2573</v>
      </c>
      <c r="AT1102" s="5"/>
      <c r="AV1102"/>
      <c r="AW1102" s="53"/>
    </row>
    <row r="1103" spans="7:49" x14ac:dyDescent="0.35">
      <c r="G1103" s="31" t="s">
        <v>161</v>
      </c>
      <c r="H1103" s="31">
        <v>81392</v>
      </c>
      <c r="I1103" s="95" t="str">
        <f t="shared" si="22"/>
        <v>OTH81392</v>
      </c>
      <c r="J1103" t="s">
        <v>2574</v>
      </c>
      <c r="AT1103" s="5"/>
      <c r="AV1103"/>
      <c r="AW1103" s="53"/>
    </row>
    <row r="1104" spans="7:49" x14ac:dyDescent="0.35">
      <c r="G1104" s="31" t="s">
        <v>161</v>
      </c>
      <c r="H1104" s="31">
        <v>81393</v>
      </c>
      <c r="I1104" s="95" t="str">
        <f t="shared" si="22"/>
        <v>OTH81393</v>
      </c>
      <c r="J1104" t="s">
        <v>2575</v>
      </c>
      <c r="AT1104" s="5"/>
      <c r="AV1104"/>
      <c r="AW1104" s="53"/>
    </row>
    <row r="1105" spans="7:49" x14ac:dyDescent="0.35">
      <c r="G1105" s="31" t="s">
        <v>161</v>
      </c>
      <c r="H1105" s="31">
        <v>81394</v>
      </c>
      <c r="I1105" s="95" t="str">
        <f t="shared" si="22"/>
        <v>OTH81394</v>
      </c>
      <c r="J1105" t="s">
        <v>2576</v>
      </c>
      <c r="AT1105" s="5"/>
      <c r="AV1105"/>
      <c r="AW1105" s="53"/>
    </row>
    <row r="1106" spans="7:49" x14ac:dyDescent="0.35">
      <c r="G1106" s="31" t="s">
        <v>161</v>
      </c>
      <c r="H1106" s="31">
        <v>81399</v>
      </c>
      <c r="I1106" s="95" t="str">
        <f t="shared" si="22"/>
        <v>OTH81399</v>
      </c>
      <c r="J1106" t="s">
        <v>2577</v>
      </c>
      <c r="AT1106" s="5"/>
      <c r="AV1106"/>
      <c r="AW1106" s="53"/>
    </row>
    <row r="1107" spans="7:49" x14ac:dyDescent="0.35">
      <c r="G1107" s="31" t="s">
        <v>161</v>
      </c>
      <c r="H1107" s="31">
        <v>81411</v>
      </c>
      <c r="I1107" s="95" t="str">
        <f t="shared" si="22"/>
        <v>OTH81411</v>
      </c>
      <c r="J1107" t="s">
        <v>2641</v>
      </c>
      <c r="AT1107" s="5"/>
      <c r="AV1107"/>
      <c r="AW1107" s="53"/>
    </row>
    <row r="1108" spans="7:49" x14ac:dyDescent="0.35">
      <c r="G1108" s="31" t="s">
        <v>161</v>
      </c>
      <c r="H1108" s="31">
        <v>811111</v>
      </c>
      <c r="I1108" s="95" t="str">
        <f t="shared" si="22"/>
        <v>OTH811111</v>
      </c>
      <c r="J1108" t="s">
        <v>2507</v>
      </c>
      <c r="AT1108" s="5"/>
      <c r="AV1108"/>
      <c r="AW1108" s="53"/>
    </row>
    <row r="1109" spans="7:49" x14ac:dyDescent="0.35">
      <c r="G1109" s="31" t="s">
        <v>161</v>
      </c>
      <c r="H1109" s="31">
        <v>811112</v>
      </c>
      <c r="I1109" s="95" t="str">
        <f t="shared" si="22"/>
        <v>OTH811112</v>
      </c>
      <c r="J1109" t="s">
        <v>2508</v>
      </c>
      <c r="AT1109" s="5"/>
      <c r="AV1109"/>
      <c r="AW1109" s="53"/>
    </row>
    <row r="1110" spans="7:49" x14ac:dyDescent="0.35">
      <c r="G1110" s="31" t="s">
        <v>161</v>
      </c>
      <c r="H1110" s="31">
        <v>811113</v>
      </c>
      <c r="I1110" s="95" t="str">
        <f t="shared" si="22"/>
        <v>OTH811113</v>
      </c>
      <c r="J1110" t="s">
        <v>2509</v>
      </c>
      <c r="AT1110" s="5"/>
      <c r="AV1110"/>
      <c r="AW1110" s="53"/>
    </row>
    <row r="1111" spans="7:49" x14ac:dyDescent="0.35">
      <c r="G1111" s="31" t="s">
        <v>161</v>
      </c>
      <c r="H1111" s="31">
        <v>811118</v>
      </c>
      <c r="I1111" s="95" t="str">
        <f t="shared" si="22"/>
        <v>OTH811118</v>
      </c>
      <c r="J1111" t="s">
        <v>2510</v>
      </c>
      <c r="AT1111" s="5"/>
      <c r="AV1111"/>
      <c r="AW1111" s="53"/>
    </row>
    <row r="1112" spans="7:49" x14ac:dyDescent="0.35">
      <c r="G1112" s="31" t="s">
        <v>161</v>
      </c>
      <c r="H1112" s="31">
        <v>811121</v>
      </c>
      <c r="I1112" s="95" t="str">
        <f t="shared" ref="I1112:I1175" si="23">CONCATENATE(G1112,H1112)</f>
        <v>OTH811121</v>
      </c>
      <c r="J1112" t="s">
        <v>2512</v>
      </c>
      <c r="AT1112" s="5"/>
      <c r="AV1112"/>
      <c r="AW1112" s="53"/>
    </row>
    <row r="1113" spans="7:49" x14ac:dyDescent="0.35">
      <c r="G1113" s="31" t="s">
        <v>161</v>
      </c>
      <c r="H1113" s="31">
        <v>811122</v>
      </c>
      <c r="I1113" s="95" t="str">
        <f t="shared" si="23"/>
        <v>OTH811122</v>
      </c>
      <c r="J1113" t="s">
        <v>2513</v>
      </c>
      <c r="AT1113" s="5"/>
      <c r="AV1113"/>
      <c r="AW1113" s="53"/>
    </row>
    <row r="1114" spans="7:49" x14ac:dyDescent="0.35">
      <c r="G1114" s="31" t="s">
        <v>161</v>
      </c>
      <c r="H1114" s="31">
        <v>811191</v>
      </c>
      <c r="I1114" s="95" t="str">
        <f t="shared" si="23"/>
        <v>OTH811191</v>
      </c>
      <c r="J1114" t="s">
        <v>2515</v>
      </c>
      <c r="AT1114" s="5"/>
      <c r="AV1114"/>
      <c r="AW1114" s="53"/>
    </row>
    <row r="1115" spans="7:49" x14ac:dyDescent="0.35">
      <c r="G1115" s="31" t="s">
        <v>161</v>
      </c>
      <c r="H1115" s="31">
        <v>811192</v>
      </c>
      <c r="I1115" s="95" t="str">
        <f t="shared" si="23"/>
        <v>OTH811192</v>
      </c>
      <c r="J1115" t="s">
        <v>2516</v>
      </c>
      <c r="AT1115" s="5"/>
      <c r="AV1115"/>
      <c r="AW1115" s="53"/>
    </row>
    <row r="1116" spans="7:49" x14ac:dyDescent="0.35">
      <c r="G1116" s="31" t="s">
        <v>161</v>
      </c>
      <c r="H1116" s="31">
        <v>811198</v>
      </c>
      <c r="I1116" s="95" t="str">
        <f t="shared" si="23"/>
        <v>OTH811198</v>
      </c>
      <c r="J1116" t="s">
        <v>2517</v>
      </c>
      <c r="AT1116" s="5"/>
      <c r="AV1116"/>
      <c r="AW1116" s="53"/>
    </row>
    <row r="1117" spans="7:49" x14ac:dyDescent="0.35">
      <c r="G1117" s="31" t="s">
        <v>161</v>
      </c>
      <c r="H1117" s="31">
        <v>811211</v>
      </c>
      <c r="I1117" s="95" t="str">
        <f t="shared" si="23"/>
        <v>OTH811211</v>
      </c>
      <c r="J1117" t="s">
        <v>2520</v>
      </c>
      <c r="AT1117" s="5"/>
      <c r="AV1117"/>
      <c r="AW1117" s="53"/>
    </row>
    <row r="1118" spans="7:49" x14ac:dyDescent="0.35">
      <c r="G1118" s="31" t="s">
        <v>161</v>
      </c>
      <c r="H1118" s="31">
        <v>811212</v>
      </c>
      <c r="I1118" s="95" t="str">
        <f t="shared" si="23"/>
        <v>OTH811212</v>
      </c>
      <c r="J1118" t="s">
        <v>2521</v>
      </c>
      <c r="AT1118" s="5"/>
      <c r="AV1118"/>
      <c r="AW1118" s="53"/>
    </row>
    <row r="1119" spans="7:49" x14ac:dyDescent="0.35">
      <c r="G1119" s="31" t="s">
        <v>161</v>
      </c>
      <c r="H1119" s="31">
        <v>811213</v>
      </c>
      <c r="I1119" s="95" t="str">
        <f t="shared" si="23"/>
        <v>OTH811213</v>
      </c>
      <c r="J1119" t="s">
        <v>2522</v>
      </c>
      <c r="AT1119" s="5"/>
      <c r="AV1119"/>
      <c r="AW1119" s="53"/>
    </row>
    <row r="1120" spans="7:49" x14ac:dyDescent="0.35">
      <c r="G1120" s="31" t="s">
        <v>161</v>
      </c>
      <c r="H1120" s="31">
        <v>811219</v>
      </c>
      <c r="I1120" s="95" t="str">
        <f t="shared" si="23"/>
        <v>OTH811219</v>
      </c>
      <c r="J1120" t="s">
        <v>2523</v>
      </c>
      <c r="AT1120" s="5"/>
      <c r="AV1120"/>
      <c r="AW1120" s="53"/>
    </row>
    <row r="1121" spans="7:49" x14ac:dyDescent="0.35">
      <c r="G1121" s="31" t="s">
        <v>161</v>
      </c>
      <c r="H1121" s="31">
        <v>811310</v>
      </c>
      <c r="I1121" s="95" t="str">
        <f t="shared" si="23"/>
        <v>OTH811310</v>
      </c>
      <c r="J1121" t="s">
        <v>2526</v>
      </c>
      <c r="AT1121" s="5"/>
      <c r="AV1121"/>
      <c r="AW1121" s="53"/>
    </row>
    <row r="1122" spans="7:49" x14ac:dyDescent="0.35">
      <c r="G1122" s="31" t="s">
        <v>161</v>
      </c>
      <c r="H1122" s="31">
        <v>811411</v>
      </c>
      <c r="I1122" s="95" t="str">
        <f t="shared" si="23"/>
        <v>OTH811411</v>
      </c>
      <c r="J1122" t="s">
        <v>2529</v>
      </c>
      <c r="AT1122" s="5"/>
      <c r="AV1122"/>
      <c r="AW1122" s="53"/>
    </row>
    <row r="1123" spans="7:49" x14ac:dyDescent="0.35">
      <c r="G1123" s="31" t="s">
        <v>161</v>
      </c>
      <c r="H1123" s="31">
        <v>811412</v>
      </c>
      <c r="I1123" s="95" t="str">
        <f t="shared" si="23"/>
        <v>OTH811412</v>
      </c>
      <c r="J1123" t="s">
        <v>2530</v>
      </c>
      <c r="AT1123" s="5"/>
      <c r="AV1123"/>
      <c r="AW1123" s="53"/>
    </row>
    <row r="1124" spans="7:49" x14ac:dyDescent="0.35">
      <c r="G1124" s="31" t="s">
        <v>161</v>
      </c>
      <c r="H1124" s="31">
        <v>811420</v>
      </c>
      <c r="I1124" s="95" t="str">
        <f t="shared" si="23"/>
        <v>OTH811420</v>
      </c>
      <c r="J1124" t="s">
        <v>2532</v>
      </c>
      <c r="AT1124" s="5"/>
      <c r="AV1124"/>
      <c r="AW1124" s="53"/>
    </row>
    <row r="1125" spans="7:49" x14ac:dyDescent="0.35">
      <c r="G1125" s="31" t="s">
        <v>161</v>
      </c>
      <c r="H1125" s="31">
        <v>811430</v>
      </c>
      <c r="I1125" s="95" t="str">
        <f t="shared" si="23"/>
        <v>OTH811430</v>
      </c>
      <c r="J1125" t="s">
        <v>2534</v>
      </c>
      <c r="AT1125" s="5"/>
      <c r="AV1125"/>
      <c r="AW1125" s="53"/>
    </row>
    <row r="1126" spans="7:49" x14ac:dyDescent="0.35">
      <c r="G1126" s="31" t="s">
        <v>161</v>
      </c>
      <c r="H1126" s="31">
        <v>811490</v>
      </c>
      <c r="I1126" s="95" t="str">
        <f t="shared" si="23"/>
        <v>OTH811490</v>
      </c>
      <c r="J1126" t="s">
        <v>2536</v>
      </c>
      <c r="AT1126" s="5"/>
      <c r="AV1126"/>
      <c r="AW1126" s="53"/>
    </row>
    <row r="1127" spans="7:49" x14ac:dyDescent="0.35">
      <c r="G1127" s="31" t="s">
        <v>161</v>
      </c>
      <c r="H1127" s="31">
        <v>812111</v>
      </c>
      <c r="I1127" s="95" t="str">
        <f t="shared" si="23"/>
        <v>OTH812111</v>
      </c>
      <c r="J1127" t="s">
        <v>2540</v>
      </c>
      <c r="AT1127" s="5"/>
      <c r="AV1127"/>
      <c r="AW1127" s="53"/>
    </row>
    <row r="1128" spans="7:49" x14ac:dyDescent="0.35">
      <c r="G1128" s="31" t="s">
        <v>161</v>
      </c>
      <c r="H1128" s="31">
        <v>812112</v>
      </c>
      <c r="I1128" s="95" t="str">
        <f t="shared" si="23"/>
        <v>OTH812112</v>
      </c>
      <c r="J1128" t="s">
        <v>2541</v>
      </c>
      <c r="AT1128" s="5"/>
      <c r="AV1128"/>
      <c r="AW1128" s="53"/>
    </row>
    <row r="1129" spans="7:49" x14ac:dyDescent="0.35">
      <c r="G1129" s="31" t="s">
        <v>161</v>
      </c>
      <c r="H1129" s="31">
        <v>812113</v>
      </c>
      <c r="I1129" s="95" t="str">
        <f t="shared" si="23"/>
        <v>OTH812113</v>
      </c>
      <c r="J1129" t="s">
        <v>2542</v>
      </c>
      <c r="AT1129" s="5"/>
      <c r="AV1129"/>
      <c r="AW1129" s="53"/>
    </row>
    <row r="1130" spans="7:49" x14ac:dyDescent="0.35">
      <c r="G1130" s="31" t="s">
        <v>161</v>
      </c>
      <c r="H1130" s="31">
        <v>812191</v>
      </c>
      <c r="I1130" s="95" t="str">
        <f t="shared" si="23"/>
        <v>OTH812191</v>
      </c>
      <c r="J1130" t="s">
        <v>2544</v>
      </c>
      <c r="AT1130" s="5"/>
      <c r="AV1130"/>
      <c r="AW1130" s="53"/>
    </row>
    <row r="1131" spans="7:49" x14ac:dyDescent="0.35">
      <c r="G1131" s="31" t="s">
        <v>161</v>
      </c>
      <c r="H1131" s="31">
        <v>812199</v>
      </c>
      <c r="I1131" s="95" t="str">
        <f t="shared" si="23"/>
        <v>OTH812199</v>
      </c>
      <c r="J1131" t="s">
        <v>2543</v>
      </c>
      <c r="AT1131" s="5"/>
      <c r="AV1131"/>
      <c r="AW1131" s="53"/>
    </row>
    <row r="1132" spans="7:49" x14ac:dyDescent="0.35">
      <c r="G1132" s="31" t="s">
        <v>161</v>
      </c>
      <c r="H1132" s="31">
        <v>812210</v>
      </c>
      <c r="I1132" s="95" t="str">
        <f t="shared" si="23"/>
        <v>OTH812210</v>
      </c>
      <c r="J1132" t="s">
        <v>2546</v>
      </c>
      <c r="AT1132" s="5"/>
      <c r="AV1132"/>
      <c r="AW1132" s="53"/>
    </row>
    <row r="1133" spans="7:49" x14ac:dyDescent="0.35">
      <c r="G1133" s="31" t="s">
        <v>161</v>
      </c>
      <c r="H1133" s="31">
        <v>812220</v>
      </c>
      <c r="I1133" s="95" t="str">
        <f t="shared" si="23"/>
        <v>OTH812220</v>
      </c>
      <c r="J1133" t="s">
        <v>2547</v>
      </c>
      <c r="AT1133" s="5"/>
      <c r="AV1133"/>
      <c r="AW1133" s="53"/>
    </row>
    <row r="1134" spans="7:49" x14ac:dyDescent="0.35">
      <c r="G1134" s="31" t="s">
        <v>161</v>
      </c>
      <c r="H1134" s="31">
        <v>812310</v>
      </c>
      <c r="I1134" s="95" t="str">
        <f t="shared" si="23"/>
        <v>OTH812310</v>
      </c>
      <c r="J1134" t="s">
        <v>2549</v>
      </c>
      <c r="AT1134" s="5"/>
      <c r="AV1134"/>
      <c r="AW1134" s="53"/>
    </row>
    <row r="1135" spans="7:49" x14ac:dyDescent="0.35">
      <c r="G1135" s="31" t="s">
        <v>161</v>
      </c>
      <c r="H1135" s="31">
        <v>812320</v>
      </c>
      <c r="I1135" s="95" t="str">
        <f t="shared" si="23"/>
        <v>OTH812320</v>
      </c>
      <c r="J1135" t="s">
        <v>2550</v>
      </c>
      <c r="AT1135" s="5"/>
      <c r="AV1135"/>
      <c r="AW1135" s="53"/>
    </row>
    <row r="1136" spans="7:49" x14ac:dyDescent="0.35">
      <c r="G1136" s="31" t="s">
        <v>161</v>
      </c>
      <c r="H1136" s="31">
        <v>812331</v>
      </c>
      <c r="I1136" s="95" t="str">
        <f t="shared" si="23"/>
        <v>OTH812331</v>
      </c>
      <c r="J1136" t="s">
        <v>2552</v>
      </c>
      <c r="AT1136" s="5"/>
      <c r="AV1136"/>
      <c r="AW1136" s="53"/>
    </row>
    <row r="1137" spans="7:49" x14ac:dyDescent="0.35">
      <c r="G1137" s="31" t="s">
        <v>161</v>
      </c>
      <c r="H1137" s="31">
        <v>812332</v>
      </c>
      <c r="I1137" s="95" t="str">
        <f t="shared" si="23"/>
        <v>OTH812332</v>
      </c>
      <c r="J1137" t="s">
        <v>2553</v>
      </c>
      <c r="AT1137" s="5"/>
      <c r="AV1137"/>
      <c r="AW1137" s="53"/>
    </row>
    <row r="1138" spans="7:49" x14ac:dyDescent="0.35">
      <c r="G1138" s="31" t="s">
        <v>161</v>
      </c>
      <c r="H1138" s="31">
        <v>812910</v>
      </c>
      <c r="I1138" s="95" t="str">
        <f t="shared" si="23"/>
        <v>OTH812910</v>
      </c>
      <c r="J1138" t="s">
        <v>2555</v>
      </c>
      <c r="AT1138" s="5"/>
      <c r="AV1138"/>
      <c r="AW1138" s="53"/>
    </row>
    <row r="1139" spans="7:49" x14ac:dyDescent="0.35">
      <c r="G1139" s="31" t="s">
        <v>161</v>
      </c>
      <c r="H1139" s="31">
        <v>812921</v>
      </c>
      <c r="I1139" s="95" t="str">
        <f t="shared" si="23"/>
        <v>OTH812921</v>
      </c>
      <c r="J1139" t="s">
        <v>2557</v>
      </c>
      <c r="AT1139" s="5"/>
      <c r="AV1139"/>
      <c r="AW1139" s="53"/>
    </row>
    <row r="1140" spans="7:49" x14ac:dyDescent="0.35">
      <c r="G1140" s="31" t="s">
        <v>161</v>
      </c>
      <c r="H1140" s="31">
        <v>812922</v>
      </c>
      <c r="I1140" s="95" t="str">
        <f t="shared" si="23"/>
        <v>OTH812922</v>
      </c>
      <c r="J1140" t="s">
        <v>2558</v>
      </c>
      <c r="AT1140" s="5"/>
      <c r="AV1140"/>
      <c r="AW1140" s="53"/>
    </row>
    <row r="1141" spans="7:49" x14ac:dyDescent="0.35">
      <c r="G1141" s="31" t="s">
        <v>161</v>
      </c>
      <c r="H1141" s="31">
        <v>812930</v>
      </c>
      <c r="I1141" s="95" t="str">
        <f t="shared" si="23"/>
        <v>OTH812930</v>
      </c>
      <c r="J1141" t="s">
        <v>2559</v>
      </c>
      <c r="AT1141" s="5"/>
      <c r="AV1141"/>
      <c r="AW1141" s="53"/>
    </row>
    <row r="1142" spans="7:49" x14ac:dyDescent="0.35">
      <c r="G1142" s="31" t="s">
        <v>161</v>
      </c>
      <c r="H1142" s="31">
        <v>812990</v>
      </c>
      <c r="I1142" s="95" t="str">
        <f t="shared" si="23"/>
        <v>OTH812990</v>
      </c>
      <c r="J1142" t="s">
        <v>2560</v>
      </c>
      <c r="AT1142" s="5"/>
      <c r="AV1142"/>
      <c r="AW1142" s="53"/>
    </row>
    <row r="1143" spans="7:49" x14ac:dyDescent="0.35">
      <c r="G1143" s="31" t="s">
        <v>161</v>
      </c>
      <c r="H1143" s="31">
        <v>813110</v>
      </c>
      <c r="I1143" s="95" t="str">
        <f t="shared" si="23"/>
        <v>OTH813110</v>
      </c>
      <c r="J1143" t="s">
        <v>2562</v>
      </c>
      <c r="AT1143" s="5"/>
      <c r="AV1143"/>
      <c r="AW1143" s="53"/>
    </row>
    <row r="1144" spans="7:49" x14ac:dyDescent="0.35">
      <c r="G1144" s="31" t="s">
        <v>161</v>
      </c>
      <c r="H1144" s="31">
        <v>813211</v>
      </c>
      <c r="I1144" s="95" t="str">
        <f t="shared" si="23"/>
        <v>OTH813211</v>
      </c>
      <c r="J1144" t="s">
        <v>2564</v>
      </c>
      <c r="AT1144" s="5"/>
      <c r="AV1144"/>
      <c r="AW1144" s="53"/>
    </row>
    <row r="1145" spans="7:49" x14ac:dyDescent="0.35">
      <c r="G1145" s="31" t="s">
        <v>161</v>
      </c>
      <c r="H1145" s="31">
        <v>813212</v>
      </c>
      <c r="I1145" s="95" t="str">
        <f t="shared" si="23"/>
        <v>OTH813212</v>
      </c>
      <c r="J1145" t="s">
        <v>2565</v>
      </c>
      <c r="AT1145" s="5"/>
      <c r="AV1145"/>
      <c r="AW1145" s="53"/>
    </row>
    <row r="1146" spans="7:49" x14ac:dyDescent="0.35">
      <c r="G1146" s="31" t="s">
        <v>161</v>
      </c>
      <c r="H1146" s="31">
        <v>813219</v>
      </c>
      <c r="I1146" s="95" t="str">
        <f t="shared" si="23"/>
        <v>OTH813219</v>
      </c>
      <c r="J1146" t="s">
        <v>2566</v>
      </c>
      <c r="AT1146" s="5"/>
      <c r="AV1146"/>
      <c r="AW1146" s="53"/>
    </row>
    <row r="1147" spans="7:49" x14ac:dyDescent="0.35">
      <c r="G1147" s="31" t="s">
        <v>161</v>
      </c>
      <c r="H1147" s="31">
        <v>813311</v>
      </c>
      <c r="I1147" s="95" t="str">
        <f t="shared" si="23"/>
        <v>OTH813311</v>
      </c>
      <c r="J1147" t="s">
        <v>2568</v>
      </c>
      <c r="AT1147" s="5"/>
      <c r="AV1147"/>
      <c r="AW1147" s="53"/>
    </row>
    <row r="1148" spans="7:49" x14ac:dyDescent="0.35">
      <c r="G1148" s="31" t="s">
        <v>161</v>
      </c>
      <c r="H1148" s="31">
        <v>813312</v>
      </c>
      <c r="I1148" s="95" t="str">
        <f t="shared" si="23"/>
        <v>OTH813312</v>
      </c>
      <c r="J1148" t="s">
        <v>2569</v>
      </c>
      <c r="AT1148" s="5"/>
      <c r="AV1148"/>
      <c r="AW1148" s="53"/>
    </row>
    <row r="1149" spans="7:49" x14ac:dyDescent="0.35">
      <c r="G1149" s="31" t="s">
        <v>161</v>
      </c>
      <c r="H1149" s="31">
        <v>813319</v>
      </c>
      <c r="I1149" s="95" t="str">
        <f t="shared" si="23"/>
        <v>OTH813319</v>
      </c>
      <c r="J1149" t="s">
        <v>2570</v>
      </c>
      <c r="AT1149" s="5"/>
      <c r="AV1149"/>
      <c r="AW1149" s="53"/>
    </row>
    <row r="1150" spans="7:49" x14ac:dyDescent="0.35">
      <c r="G1150" s="31" t="s">
        <v>161</v>
      </c>
      <c r="H1150" s="31">
        <v>813410</v>
      </c>
      <c r="I1150" s="95" t="str">
        <f t="shared" si="23"/>
        <v>OTH813410</v>
      </c>
      <c r="J1150" t="s">
        <v>2571</v>
      </c>
      <c r="AT1150" s="5"/>
      <c r="AV1150"/>
      <c r="AW1150" s="53"/>
    </row>
    <row r="1151" spans="7:49" x14ac:dyDescent="0.35">
      <c r="G1151" s="31" t="s">
        <v>161</v>
      </c>
      <c r="H1151" s="31">
        <v>813910</v>
      </c>
      <c r="I1151" s="95" t="str">
        <f t="shared" si="23"/>
        <v>OTH813910</v>
      </c>
      <c r="J1151" t="s">
        <v>2573</v>
      </c>
      <c r="AT1151" s="5"/>
      <c r="AV1151"/>
      <c r="AW1151" s="53"/>
    </row>
    <row r="1152" spans="7:49" x14ac:dyDescent="0.35">
      <c r="G1152" s="31" t="s">
        <v>161</v>
      </c>
      <c r="H1152" s="31">
        <v>813920</v>
      </c>
      <c r="I1152" s="95" t="str">
        <f t="shared" si="23"/>
        <v>OTH813920</v>
      </c>
      <c r="J1152" t="s">
        <v>2574</v>
      </c>
      <c r="AT1152" s="5"/>
      <c r="AV1152"/>
      <c r="AW1152" s="53"/>
    </row>
    <row r="1153" spans="7:49" x14ac:dyDescent="0.35">
      <c r="G1153" s="31" t="s">
        <v>161</v>
      </c>
      <c r="H1153" s="31">
        <v>813930</v>
      </c>
      <c r="I1153" s="95" t="str">
        <f t="shared" si="23"/>
        <v>OTH813930</v>
      </c>
      <c r="J1153" t="s">
        <v>2575</v>
      </c>
      <c r="AT1153" s="5"/>
      <c r="AV1153"/>
      <c r="AW1153" s="53"/>
    </row>
    <row r="1154" spans="7:49" x14ac:dyDescent="0.35">
      <c r="G1154" s="31" t="s">
        <v>161</v>
      </c>
      <c r="H1154" s="31">
        <v>813940</v>
      </c>
      <c r="I1154" s="95" t="str">
        <f t="shared" si="23"/>
        <v>OTH813940</v>
      </c>
      <c r="J1154" t="s">
        <v>2576</v>
      </c>
      <c r="AT1154" s="5"/>
      <c r="AV1154"/>
      <c r="AW1154" s="53"/>
    </row>
    <row r="1155" spans="7:49" x14ac:dyDescent="0.35">
      <c r="G1155" s="31" t="s">
        <v>161</v>
      </c>
      <c r="H1155" s="31">
        <v>813990</v>
      </c>
      <c r="I1155" s="95" t="str">
        <f t="shared" si="23"/>
        <v>OTH813990</v>
      </c>
      <c r="J1155" t="s">
        <v>2577</v>
      </c>
      <c r="AT1155" s="5"/>
      <c r="AV1155"/>
      <c r="AW1155" s="53"/>
    </row>
    <row r="1156" spans="7:49" x14ac:dyDescent="0.35">
      <c r="G1156" s="31" t="s">
        <v>161</v>
      </c>
      <c r="H1156" s="31">
        <v>814110</v>
      </c>
      <c r="I1156" s="95" t="str">
        <f t="shared" si="23"/>
        <v>OTH814110</v>
      </c>
      <c r="J1156" t="s">
        <v>2581</v>
      </c>
      <c r="AT1156" s="5"/>
      <c r="AV1156"/>
      <c r="AW1156" s="53"/>
    </row>
    <row r="1157" spans="7:49" x14ac:dyDescent="0.35">
      <c r="G1157" s="31" t="s">
        <v>158</v>
      </c>
      <c r="H1157" s="31">
        <v>921</v>
      </c>
      <c r="I1157" s="95" t="str">
        <f t="shared" si="23"/>
        <v>PUB921</v>
      </c>
      <c r="J1157" t="s">
        <v>2582</v>
      </c>
      <c r="AT1157" s="5"/>
      <c r="AV1157"/>
      <c r="AW1157" s="53"/>
    </row>
    <row r="1158" spans="7:49" x14ac:dyDescent="0.35">
      <c r="G1158" s="31" t="s">
        <v>158</v>
      </c>
      <c r="H1158" s="31">
        <v>922</v>
      </c>
      <c r="I1158" s="95" t="str">
        <f t="shared" si="23"/>
        <v>PUB922</v>
      </c>
      <c r="J1158" t="s">
        <v>2589</v>
      </c>
      <c r="AT1158" s="5"/>
      <c r="AV1158"/>
      <c r="AW1158" s="53"/>
    </row>
    <row r="1159" spans="7:49" x14ac:dyDescent="0.35">
      <c r="G1159" s="31" t="s">
        <v>158</v>
      </c>
      <c r="H1159" s="31">
        <v>923</v>
      </c>
      <c r="I1159" s="95" t="str">
        <f t="shared" si="23"/>
        <v>PUB923</v>
      </c>
      <c r="J1159" t="s">
        <v>2597</v>
      </c>
      <c r="AT1159" s="5"/>
      <c r="AV1159"/>
      <c r="AW1159" s="53"/>
    </row>
    <row r="1160" spans="7:49" x14ac:dyDescent="0.35">
      <c r="G1160" s="31" t="s">
        <v>158</v>
      </c>
      <c r="H1160" s="31">
        <v>924</v>
      </c>
      <c r="I1160" s="95" t="str">
        <f t="shared" si="23"/>
        <v>PUB924</v>
      </c>
      <c r="J1160" t="s">
        <v>2602</v>
      </c>
      <c r="AT1160" s="5"/>
      <c r="AV1160"/>
      <c r="AW1160" s="53"/>
    </row>
    <row r="1161" spans="7:49" x14ac:dyDescent="0.35">
      <c r="G1161" s="31" t="s">
        <v>158</v>
      </c>
      <c r="H1161" s="31">
        <v>925</v>
      </c>
      <c r="I1161" s="95" t="str">
        <f t="shared" si="23"/>
        <v>PUB925</v>
      </c>
      <c r="J1161" t="s">
        <v>2605</v>
      </c>
      <c r="AT1161" s="5"/>
      <c r="AV1161"/>
      <c r="AW1161" s="53"/>
    </row>
    <row r="1162" spans="7:49" x14ac:dyDescent="0.35">
      <c r="G1162" s="31" t="s">
        <v>158</v>
      </c>
      <c r="H1162" s="31">
        <v>926</v>
      </c>
      <c r="I1162" s="95" t="str">
        <f t="shared" si="23"/>
        <v>PUB926</v>
      </c>
      <c r="J1162" t="s">
        <v>2608</v>
      </c>
      <c r="AT1162" s="5"/>
      <c r="AV1162"/>
      <c r="AW1162" s="53"/>
    </row>
    <row r="1163" spans="7:49" x14ac:dyDescent="0.35">
      <c r="G1163" s="31" t="s">
        <v>158</v>
      </c>
      <c r="H1163" s="31">
        <v>927</v>
      </c>
      <c r="I1163" s="95" t="str">
        <f t="shared" si="23"/>
        <v>PUB927</v>
      </c>
      <c r="J1163" t="s">
        <v>2614</v>
      </c>
      <c r="AT1163" s="5"/>
      <c r="AV1163"/>
      <c r="AW1163" s="53"/>
    </row>
    <row r="1164" spans="7:49" x14ac:dyDescent="0.35">
      <c r="G1164" s="31" t="s">
        <v>158</v>
      </c>
      <c r="H1164" s="31">
        <v>928</v>
      </c>
      <c r="I1164" s="95" t="str">
        <f t="shared" si="23"/>
        <v>PUB928</v>
      </c>
      <c r="J1164" t="s">
        <v>2615</v>
      </c>
      <c r="AT1164" s="5"/>
      <c r="AV1164"/>
      <c r="AW1164" s="53"/>
    </row>
    <row r="1165" spans="7:49" x14ac:dyDescent="0.35">
      <c r="G1165" s="31" t="s">
        <v>158</v>
      </c>
      <c r="H1165" s="31">
        <v>9211</v>
      </c>
      <c r="I1165" s="95" t="str">
        <f t="shared" si="23"/>
        <v>PUB9211</v>
      </c>
      <c r="J1165" t="s">
        <v>2582</v>
      </c>
      <c r="AT1165" s="5"/>
      <c r="AV1165"/>
      <c r="AW1165" s="53"/>
    </row>
    <row r="1166" spans="7:49" x14ac:dyDescent="0.35">
      <c r="G1166" s="31" t="s">
        <v>158</v>
      </c>
      <c r="H1166" s="31">
        <v>9221</v>
      </c>
      <c r="I1166" s="95" t="str">
        <f t="shared" si="23"/>
        <v>PUB9221</v>
      </c>
      <c r="J1166" t="s">
        <v>2589</v>
      </c>
      <c r="AT1166" s="5"/>
      <c r="AV1166"/>
      <c r="AW1166" s="53"/>
    </row>
    <row r="1167" spans="7:49" x14ac:dyDescent="0.35">
      <c r="G1167" s="31" t="s">
        <v>158</v>
      </c>
      <c r="H1167" s="31">
        <v>9231</v>
      </c>
      <c r="I1167" s="95" t="str">
        <f t="shared" si="23"/>
        <v>PUB9231</v>
      </c>
      <c r="J1167" t="s">
        <v>2597</v>
      </c>
      <c r="AT1167" s="5"/>
      <c r="AV1167"/>
      <c r="AW1167" s="53"/>
    </row>
    <row r="1168" spans="7:49" x14ac:dyDescent="0.35">
      <c r="G1168" s="31" t="s">
        <v>158</v>
      </c>
      <c r="H1168" s="31">
        <v>9241</v>
      </c>
      <c r="I1168" s="95" t="str">
        <f t="shared" si="23"/>
        <v>PUB9241</v>
      </c>
      <c r="J1168" t="s">
        <v>2602</v>
      </c>
      <c r="AT1168" s="5"/>
      <c r="AV1168"/>
      <c r="AW1168" s="53"/>
    </row>
    <row r="1169" spans="7:49" x14ac:dyDescent="0.35">
      <c r="G1169" s="31" t="s">
        <v>158</v>
      </c>
      <c r="H1169" s="31">
        <v>9251</v>
      </c>
      <c r="I1169" s="95" t="str">
        <f t="shared" si="23"/>
        <v>PUB9251</v>
      </c>
      <c r="J1169" t="s">
        <v>2605</v>
      </c>
      <c r="AT1169" s="5"/>
      <c r="AV1169"/>
      <c r="AW1169" s="53"/>
    </row>
    <row r="1170" spans="7:49" x14ac:dyDescent="0.35">
      <c r="G1170" s="31" t="s">
        <v>158</v>
      </c>
      <c r="H1170" s="31">
        <v>9261</v>
      </c>
      <c r="I1170" s="95" t="str">
        <f t="shared" si="23"/>
        <v>PUB9261</v>
      </c>
      <c r="J1170" t="s">
        <v>2608</v>
      </c>
      <c r="AT1170" s="5"/>
      <c r="AV1170"/>
      <c r="AW1170" s="53"/>
    </row>
    <row r="1171" spans="7:49" x14ac:dyDescent="0.35">
      <c r="G1171" s="31" t="s">
        <v>158</v>
      </c>
      <c r="H1171" s="31">
        <v>9271</v>
      </c>
      <c r="I1171" s="95" t="str">
        <f t="shared" si="23"/>
        <v>PUB9271</v>
      </c>
      <c r="J1171" t="s">
        <v>2614</v>
      </c>
      <c r="AT1171" s="5"/>
      <c r="AV1171"/>
      <c r="AW1171" s="53"/>
    </row>
    <row r="1172" spans="7:49" x14ac:dyDescent="0.35">
      <c r="G1172" s="31" t="s">
        <v>158</v>
      </c>
      <c r="H1172" s="31">
        <v>9281</v>
      </c>
      <c r="I1172" s="95" t="str">
        <f t="shared" si="23"/>
        <v>PUB9281</v>
      </c>
      <c r="J1172" t="s">
        <v>2615</v>
      </c>
      <c r="AT1172" s="5"/>
      <c r="AV1172"/>
      <c r="AW1172" s="53"/>
    </row>
    <row r="1173" spans="7:49" x14ac:dyDescent="0.35">
      <c r="G1173" s="31" t="s">
        <v>158</v>
      </c>
      <c r="H1173" s="31">
        <v>92111</v>
      </c>
      <c r="I1173" s="95" t="str">
        <f t="shared" si="23"/>
        <v>PUB92111</v>
      </c>
      <c r="J1173" t="s">
        <v>2583</v>
      </c>
      <c r="AT1173" s="5"/>
      <c r="AV1173"/>
      <c r="AW1173" s="53"/>
    </row>
    <row r="1174" spans="7:49" x14ac:dyDescent="0.35">
      <c r="G1174" s="31" t="s">
        <v>158</v>
      </c>
      <c r="H1174" s="31">
        <v>92112</v>
      </c>
      <c r="I1174" s="95" t="str">
        <f t="shared" si="23"/>
        <v>PUB92112</v>
      </c>
      <c r="J1174" t="s">
        <v>2584</v>
      </c>
      <c r="AT1174" s="5"/>
      <c r="AV1174"/>
      <c r="AW1174" s="53"/>
    </row>
    <row r="1175" spans="7:49" x14ac:dyDescent="0.35">
      <c r="G1175" s="31" t="s">
        <v>158</v>
      </c>
      <c r="H1175" s="31">
        <v>92113</v>
      </c>
      <c r="I1175" s="95" t="str">
        <f t="shared" si="23"/>
        <v>PUB92113</v>
      </c>
      <c r="J1175" t="s">
        <v>2585</v>
      </c>
      <c r="AT1175" s="5"/>
      <c r="AV1175"/>
      <c r="AW1175" s="53"/>
    </row>
    <row r="1176" spans="7:49" x14ac:dyDescent="0.35">
      <c r="G1176" s="31" t="s">
        <v>158</v>
      </c>
      <c r="H1176" s="31">
        <v>92114</v>
      </c>
      <c r="I1176" s="95" t="str">
        <f t="shared" ref="I1176:I1239" si="24">CONCATENATE(G1176,H1176)</f>
        <v>PUB92114</v>
      </c>
      <c r="J1176" t="s">
        <v>2586</v>
      </c>
      <c r="AT1176" s="5"/>
      <c r="AV1176"/>
      <c r="AW1176" s="53"/>
    </row>
    <row r="1177" spans="7:49" x14ac:dyDescent="0.35">
      <c r="G1177" s="31" t="s">
        <v>158</v>
      </c>
      <c r="H1177" s="31">
        <v>92115</v>
      </c>
      <c r="I1177" s="95" t="str">
        <f t="shared" si="24"/>
        <v>PUB92115</v>
      </c>
      <c r="J1177" t="s">
        <v>2587</v>
      </c>
      <c r="AT1177" s="5"/>
      <c r="AV1177"/>
      <c r="AW1177" s="53"/>
    </row>
    <row r="1178" spans="7:49" x14ac:dyDescent="0.35">
      <c r="G1178" s="31" t="s">
        <v>158</v>
      </c>
      <c r="H1178" s="31">
        <v>92119</v>
      </c>
      <c r="I1178" s="95" t="str">
        <f t="shared" si="24"/>
        <v>PUB92119</v>
      </c>
      <c r="J1178" t="s">
        <v>2588</v>
      </c>
      <c r="AT1178" s="5"/>
      <c r="AV1178"/>
      <c r="AW1178" s="53"/>
    </row>
    <row r="1179" spans="7:49" x14ac:dyDescent="0.35">
      <c r="G1179" s="31" t="s">
        <v>158</v>
      </c>
      <c r="H1179" s="31">
        <v>92211</v>
      </c>
      <c r="I1179" s="95" t="str">
        <f t="shared" si="24"/>
        <v>PUB92211</v>
      </c>
      <c r="J1179" t="s">
        <v>2590</v>
      </c>
      <c r="AT1179" s="5"/>
      <c r="AV1179"/>
      <c r="AW1179" s="53"/>
    </row>
    <row r="1180" spans="7:49" x14ac:dyDescent="0.35">
      <c r="G1180" s="31" t="s">
        <v>158</v>
      </c>
      <c r="H1180" s="31">
        <v>92212</v>
      </c>
      <c r="I1180" s="95" t="str">
        <f t="shared" si="24"/>
        <v>PUB92212</v>
      </c>
      <c r="J1180" t="s">
        <v>2591</v>
      </c>
      <c r="AT1180" s="5"/>
      <c r="AV1180"/>
      <c r="AW1180" s="53"/>
    </row>
    <row r="1181" spans="7:49" x14ac:dyDescent="0.35">
      <c r="G1181" s="31" t="s">
        <v>158</v>
      </c>
      <c r="H1181" s="31">
        <v>92213</v>
      </c>
      <c r="I1181" s="95" t="str">
        <f t="shared" si="24"/>
        <v>PUB92213</v>
      </c>
      <c r="J1181" t="s">
        <v>2592</v>
      </c>
      <c r="AT1181" s="5"/>
      <c r="AV1181"/>
      <c r="AW1181" s="53"/>
    </row>
    <row r="1182" spans="7:49" x14ac:dyDescent="0.35">
      <c r="G1182" s="31" t="s">
        <v>158</v>
      </c>
      <c r="H1182" s="31">
        <v>92214</v>
      </c>
      <c r="I1182" s="95" t="str">
        <f t="shared" si="24"/>
        <v>PUB92214</v>
      </c>
      <c r="J1182" t="s">
        <v>2593</v>
      </c>
      <c r="AT1182" s="5"/>
      <c r="AV1182"/>
      <c r="AW1182" s="53"/>
    </row>
    <row r="1183" spans="7:49" x14ac:dyDescent="0.35">
      <c r="G1183" s="31" t="s">
        <v>158</v>
      </c>
      <c r="H1183" s="31">
        <v>92215</v>
      </c>
      <c r="I1183" s="95" t="str">
        <f t="shared" si="24"/>
        <v>PUB92215</v>
      </c>
      <c r="J1183" t="s">
        <v>2594</v>
      </c>
      <c r="AT1183" s="5"/>
      <c r="AV1183"/>
      <c r="AW1183" s="53"/>
    </row>
    <row r="1184" spans="7:49" x14ac:dyDescent="0.35">
      <c r="G1184" s="31" t="s">
        <v>158</v>
      </c>
      <c r="H1184" s="31">
        <v>92216</v>
      </c>
      <c r="I1184" s="95" t="str">
        <f t="shared" si="24"/>
        <v>PUB92216</v>
      </c>
      <c r="J1184" t="s">
        <v>2595</v>
      </c>
      <c r="AT1184" s="5"/>
      <c r="AV1184"/>
      <c r="AW1184" s="53"/>
    </row>
    <row r="1185" spans="7:49" x14ac:dyDescent="0.35">
      <c r="G1185" s="31" t="s">
        <v>158</v>
      </c>
      <c r="H1185" s="31">
        <v>92219</v>
      </c>
      <c r="I1185" s="95" t="str">
        <f t="shared" si="24"/>
        <v>PUB92219</v>
      </c>
      <c r="J1185" t="s">
        <v>2596</v>
      </c>
      <c r="AT1185" s="5"/>
      <c r="AV1185"/>
      <c r="AW1185" s="53"/>
    </row>
    <row r="1186" spans="7:49" x14ac:dyDescent="0.35">
      <c r="G1186" s="31" t="s">
        <v>158</v>
      </c>
      <c r="H1186" s="31">
        <v>92311</v>
      </c>
      <c r="I1186" s="95" t="str">
        <f t="shared" si="24"/>
        <v>PUB92311</v>
      </c>
      <c r="J1186" t="s">
        <v>2598</v>
      </c>
      <c r="AT1186" s="5"/>
      <c r="AV1186"/>
      <c r="AW1186" s="53"/>
    </row>
    <row r="1187" spans="7:49" x14ac:dyDescent="0.35">
      <c r="G1187" s="31" t="s">
        <v>158</v>
      </c>
      <c r="H1187" s="31">
        <v>92312</v>
      </c>
      <c r="I1187" s="95" t="str">
        <f t="shared" si="24"/>
        <v>PUB92312</v>
      </c>
      <c r="J1187" t="s">
        <v>2599</v>
      </c>
      <c r="AT1187" s="5"/>
      <c r="AV1187"/>
      <c r="AW1187" s="53"/>
    </row>
    <row r="1188" spans="7:49" x14ac:dyDescent="0.35">
      <c r="G1188" s="31" t="s">
        <v>158</v>
      </c>
      <c r="H1188" s="31">
        <v>92313</v>
      </c>
      <c r="I1188" s="95" t="str">
        <f t="shared" si="24"/>
        <v>PUB92313</v>
      </c>
      <c r="J1188" t="s">
        <v>2600</v>
      </c>
      <c r="AT1188" s="5"/>
      <c r="AV1188"/>
      <c r="AW1188" s="53"/>
    </row>
    <row r="1189" spans="7:49" x14ac:dyDescent="0.35">
      <c r="G1189" s="31" t="s">
        <v>158</v>
      </c>
      <c r="H1189" s="31">
        <v>92314</v>
      </c>
      <c r="I1189" s="95" t="str">
        <f t="shared" si="24"/>
        <v>PUB92314</v>
      </c>
      <c r="J1189" t="s">
        <v>2601</v>
      </c>
      <c r="AT1189" s="5"/>
      <c r="AV1189"/>
      <c r="AW1189" s="53"/>
    </row>
    <row r="1190" spans="7:49" x14ac:dyDescent="0.35">
      <c r="G1190" s="31" t="s">
        <v>158</v>
      </c>
      <c r="H1190" s="31">
        <v>92411</v>
      </c>
      <c r="I1190" s="95" t="str">
        <f t="shared" si="24"/>
        <v>PUB92411</v>
      </c>
      <c r="J1190" t="s">
        <v>2603</v>
      </c>
      <c r="AT1190" s="5"/>
      <c r="AV1190"/>
      <c r="AW1190" s="53"/>
    </row>
    <row r="1191" spans="7:49" x14ac:dyDescent="0.35">
      <c r="G1191" s="31" t="s">
        <v>158</v>
      </c>
      <c r="H1191" s="31">
        <v>92412</v>
      </c>
      <c r="I1191" s="95" t="str">
        <f t="shared" si="24"/>
        <v>PUB92412</v>
      </c>
      <c r="J1191" t="s">
        <v>2604</v>
      </c>
      <c r="AT1191" s="5"/>
      <c r="AV1191"/>
      <c r="AW1191" s="53"/>
    </row>
    <row r="1192" spans="7:49" x14ac:dyDescent="0.35">
      <c r="G1192" s="31" t="s">
        <v>158</v>
      </c>
      <c r="H1192" s="31">
        <v>92511</v>
      </c>
      <c r="I1192" s="95" t="str">
        <f t="shared" si="24"/>
        <v>PUB92511</v>
      </c>
      <c r="J1192" t="s">
        <v>2606</v>
      </c>
      <c r="AT1192" s="5"/>
      <c r="AV1192"/>
      <c r="AW1192" s="53"/>
    </row>
    <row r="1193" spans="7:49" x14ac:dyDescent="0.35">
      <c r="G1193" s="31" t="s">
        <v>158</v>
      </c>
      <c r="H1193" s="31">
        <v>92512</v>
      </c>
      <c r="I1193" s="95" t="str">
        <f t="shared" si="24"/>
        <v>PUB92512</v>
      </c>
      <c r="J1193" t="s">
        <v>2607</v>
      </c>
      <c r="AT1193" s="5"/>
      <c r="AV1193"/>
      <c r="AW1193" s="53"/>
    </row>
    <row r="1194" spans="7:49" x14ac:dyDescent="0.35">
      <c r="G1194" s="31" t="s">
        <v>158</v>
      </c>
      <c r="H1194" s="31">
        <v>92611</v>
      </c>
      <c r="I1194" s="95" t="str">
        <f t="shared" si="24"/>
        <v>PUB92611</v>
      </c>
      <c r="J1194" t="s">
        <v>2609</v>
      </c>
      <c r="AT1194" s="5"/>
      <c r="AV1194"/>
      <c r="AW1194" s="53"/>
    </row>
    <row r="1195" spans="7:49" x14ac:dyDescent="0.35">
      <c r="G1195" s="31" t="s">
        <v>158</v>
      </c>
      <c r="H1195" s="31">
        <v>92612</v>
      </c>
      <c r="I1195" s="95" t="str">
        <f t="shared" si="24"/>
        <v>PUB92612</v>
      </c>
      <c r="J1195" t="s">
        <v>2610</v>
      </c>
      <c r="AT1195" s="5"/>
      <c r="AV1195"/>
      <c r="AW1195" s="53"/>
    </row>
    <row r="1196" spans="7:49" x14ac:dyDescent="0.35">
      <c r="G1196" s="31" t="s">
        <v>158</v>
      </c>
      <c r="H1196" s="31">
        <v>92613</v>
      </c>
      <c r="I1196" s="95" t="str">
        <f t="shared" si="24"/>
        <v>PUB92613</v>
      </c>
      <c r="J1196" t="s">
        <v>2611</v>
      </c>
      <c r="AT1196" s="5"/>
      <c r="AV1196"/>
      <c r="AW1196" s="53"/>
    </row>
    <row r="1197" spans="7:49" x14ac:dyDescent="0.35">
      <c r="G1197" s="31" t="s">
        <v>158</v>
      </c>
      <c r="H1197" s="31">
        <v>92614</v>
      </c>
      <c r="I1197" s="95" t="str">
        <f t="shared" si="24"/>
        <v>PUB92614</v>
      </c>
      <c r="J1197" t="s">
        <v>2612</v>
      </c>
      <c r="AT1197" s="5"/>
      <c r="AV1197"/>
      <c r="AW1197" s="53"/>
    </row>
    <row r="1198" spans="7:49" x14ac:dyDescent="0.35">
      <c r="G1198" s="31" t="s">
        <v>158</v>
      </c>
      <c r="H1198" s="31">
        <v>92615</v>
      </c>
      <c r="I1198" s="95" t="str">
        <f t="shared" si="24"/>
        <v>PUB92615</v>
      </c>
      <c r="J1198" t="s">
        <v>2613</v>
      </c>
      <c r="AT1198" s="5"/>
      <c r="AV1198"/>
      <c r="AW1198" s="53"/>
    </row>
    <row r="1199" spans="7:49" x14ac:dyDescent="0.35">
      <c r="G1199" s="31" t="s">
        <v>158</v>
      </c>
      <c r="H1199" s="31">
        <v>92711</v>
      </c>
      <c r="I1199" s="95" t="str">
        <f t="shared" si="24"/>
        <v>PUB92711</v>
      </c>
      <c r="J1199" t="s">
        <v>2614</v>
      </c>
      <c r="AT1199" s="5"/>
      <c r="AV1199"/>
      <c r="AW1199" s="53"/>
    </row>
    <row r="1200" spans="7:49" x14ac:dyDescent="0.35">
      <c r="G1200" s="31" t="s">
        <v>158</v>
      </c>
      <c r="H1200" s="31">
        <v>92811</v>
      </c>
      <c r="I1200" s="95" t="str">
        <f t="shared" si="24"/>
        <v>PUB92811</v>
      </c>
      <c r="J1200" t="s">
        <v>2616</v>
      </c>
      <c r="AT1200" s="5"/>
      <c r="AV1200"/>
      <c r="AW1200" s="53"/>
    </row>
    <row r="1201" spans="7:49" x14ac:dyDescent="0.35">
      <c r="G1201" s="31" t="s">
        <v>158</v>
      </c>
      <c r="H1201" s="31">
        <v>92812</v>
      </c>
      <c r="I1201" s="95" t="str">
        <f t="shared" si="24"/>
        <v>PUB92812</v>
      </c>
      <c r="J1201" t="s">
        <v>2617</v>
      </c>
      <c r="AT1201" s="5"/>
      <c r="AV1201"/>
      <c r="AW1201" s="53"/>
    </row>
    <row r="1202" spans="7:49" x14ac:dyDescent="0.35">
      <c r="G1202" s="31" t="s">
        <v>158</v>
      </c>
      <c r="H1202" s="31">
        <v>921110</v>
      </c>
      <c r="I1202" s="95" t="str">
        <f t="shared" si="24"/>
        <v>PUB921110</v>
      </c>
      <c r="J1202" t="s">
        <v>2583</v>
      </c>
      <c r="AT1202" s="5"/>
      <c r="AV1202"/>
      <c r="AW1202" s="53"/>
    </row>
    <row r="1203" spans="7:49" x14ac:dyDescent="0.35">
      <c r="G1203" s="31" t="s">
        <v>158</v>
      </c>
      <c r="H1203" s="31">
        <v>921120</v>
      </c>
      <c r="I1203" s="95" t="str">
        <f t="shared" si="24"/>
        <v>PUB921120</v>
      </c>
      <c r="J1203" t="s">
        <v>2584</v>
      </c>
      <c r="AT1203" s="5"/>
      <c r="AV1203"/>
      <c r="AW1203" s="53"/>
    </row>
    <row r="1204" spans="7:49" x14ac:dyDescent="0.35">
      <c r="G1204" s="31" t="s">
        <v>158</v>
      </c>
      <c r="H1204" s="31">
        <v>921130</v>
      </c>
      <c r="I1204" s="95" t="str">
        <f t="shared" si="24"/>
        <v>PUB921130</v>
      </c>
      <c r="J1204" t="s">
        <v>2585</v>
      </c>
      <c r="AT1204" s="5"/>
      <c r="AV1204"/>
      <c r="AW1204" s="53"/>
    </row>
    <row r="1205" spans="7:49" x14ac:dyDescent="0.35">
      <c r="G1205" s="31" t="s">
        <v>158</v>
      </c>
      <c r="H1205" s="31">
        <v>921140</v>
      </c>
      <c r="I1205" s="95" t="str">
        <f t="shared" si="24"/>
        <v>PUB921140</v>
      </c>
      <c r="J1205" t="s">
        <v>2586</v>
      </c>
      <c r="AT1205" s="5"/>
      <c r="AV1205"/>
      <c r="AW1205" s="53"/>
    </row>
    <row r="1206" spans="7:49" x14ac:dyDescent="0.35">
      <c r="G1206" s="31" t="s">
        <v>158</v>
      </c>
      <c r="H1206" s="31">
        <v>921150</v>
      </c>
      <c r="I1206" s="95" t="str">
        <f t="shared" si="24"/>
        <v>PUB921150</v>
      </c>
      <c r="J1206" t="s">
        <v>2587</v>
      </c>
      <c r="AT1206" s="5"/>
      <c r="AV1206"/>
      <c r="AW1206" s="53"/>
    </row>
    <row r="1207" spans="7:49" x14ac:dyDescent="0.35">
      <c r="G1207" s="31" t="s">
        <v>158</v>
      </c>
      <c r="H1207" s="31">
        <v>921190</v>
      </c>
      <c r="I1207" s="95" t="str">
        <f t="shared" si="24"/>
        <v>PUB921190</v>
      </c>
      <c r="J1207" t="s">
        <v>2588</v>
      </c>
      <c r="AT1207" s="5"/>
      <c r="AV1207"/>
      <c r="AW1207" s="53"/>
    </row>
    <row r="1208" spans="7:49" x14ac:dyDescent="0.35">
      <c r="G1208" s="31" t="s">
        <v>158</v>
      </c>
      <c r="H1208" s="31">
        <v>922110</v>
      </c>
      <c r="I1208" s="95" t="str">
        <f t="shared" si="24"/>
        <v>PUB922110</v>
      </c>
      <c r="J1208" t="s">
        <v>2590</v>
      </c>
      <c r="AT1208" s="5"/>
      <c r="AV1208"/>
      <c r="AW1208" s="53"/>
    </row>
    <row r="1209" spans="7:49" x14ac:dyDescent="0.35">
      <c r="G1209" s="31" t="s">
        <v>158</v>
      </c>
      <c r="H1209" s="31">
        <v>922120</v>
      </c>
      <c r="I1209" s="95" t="str">
        <f t="shared" si="24"/>
        <v>PUB922120</v>
      </c>
      <c r="J1209" t="s">
        <v>2591</v>
      </c>
      <c r="AT1209" s="5"/>
      <c r="AV1209"/>
      <c r="AW1209" s="53"/>
    </row>
    <row r="1210" spans="7:49" x14ac:dyDescent="0.35">
      <c r="G1210" s="31" t="s">
        <v>158</v>
      </c>
      <c r="H1210" s="31">
        <v>922130</v>
      </c>
      <c r="I1210" s="95" t="str">
        <f t="shared" si="24"/>
        <v>PUB922130</v>
      </c>
      <c r="J1210" t="s">
        <v>2592</v>
      </c>
      <c r="AT1210" s="5"/>
      <c r="AV1210"/>
      <c r="AW1210" s="53"/>
    </row>
    <row r="1211" spans="7:49" x14ac:dyDescent="0.35">
      <c r="G1211" s="31" t="s">
        <v>158</v>
      </c>
      <c r="H1211" s="31">
        <v>922140</v>
      </c>
      <c r="I1211" s="95" t="str">
        <f t="shared" si="24"/>
        <v>PUB922140</v>
      </c>
      <c r="J1211" t="s">
        <v>2593</v>
      </c>
      <c r="AT1211" s="5"/>
      <c r="AV1211"/>
      <c r="AW1211" s="53"/>
    </row>
    <row r="1212" spans="7:49" x14ac:dyDescent="0.35">
      <c r="G1212" s="31" t="s">
        <v>158</v>
      </c>
      <c r="H1212" s="31">
        <v>922150</v>
      </c>
      <c r="I1212" s="95" t="str">
        <f t="shared" si="24"/>
        <v>PUB922150</v>
      </c>
      <c r="J1212" t="s">
        <v>2594</v>
      </c>
      <c r="AT1212" s="5"/>
      <c r="AV1212"/>
      <c r="AW1212" s="53"/>
    </row>
    <row r="1213" spans="7:49" x14ac:dyDescent="0.35">
      <c r="G1213" s="31" t="s">
        <v>158</v>
      </c>
      <c r="H1213" s="31">
        <v>922160</v>
      </c>
      <c r="I1213" s="95" t="str">
        <f t="shared" si="24"/>
        <v>PUB922160</v>
      </c>
      <c r="J1213" t="s">
        <v>2595</v>
      </c>
      <c r="AT1213" s="5"/>
      <c r="AV1213"/>
      <c r="AW1213" s="53"/>
    </row>
    <row r="1214" spans="7:49" x14ac:dyDescent="0.35">
      <c r="G1214" s="31" t="s">
        <v>158</v>
      </c>
      <c r="H1214" s="31">
        <v>922190</v>
      </c>
      <c r="I1214" s="95" t="str">
        <f t="shared" si="24"/>
        <v>PUB922190</v>
      </c>
      <c r="J1214" t="s">
        <v>2596</v>
      </c>
      <c r="AT1214" s="5"/>
      <c r="AV1214"/>
      <c r="AW1214" s="53"/>
    </row>
    <row r="1215" spans="7:49" x14ac:dyDescent="0.35">
      <c r="G1215" s="31" t="s">
        <v>158</v>
      </c>
      <c r="H1215" s="31">
        <v>923110</v>
      </c>
      <c r="I1215" s="95" t="str">
        <f t="shared" si="24"/>
        <v>PUB923110</v>
      </c>
      <c r="J1215" t="s">
        <v>2598</v>
      </c>
      <c r="AT1215" s="5"/>
      <c r="AV1215"/>
      <c r="AW1215" s="53"/>
    </row>
    <row r="1216" spans="7:49" x14ac:dyDescent="0.35">
      <c r="G1216" s="31" t="s">
        <v>158</v>
      </c>
      <c r="H1216" s="31">
        <v>923120</v>
      </c>
      <c r="I1216" s="95" t="str">
        <f t="shared" si="24"/>
        <v>PUB923120</v>
      </c>
      <c r="J1216" t="s">
        <v>2599</v>
      </c>
      <c r="AT1216" s="5"/>
      <c r="AV1216"/>
      <c r="AW1216" s="53"/>
    </row>
    <row r="1217" spans="7:49" x14ac:dyDescent="0.35">
      <c r="G1217" s="31" t="s">
        <v>158</v>
      </c>
      <c r="H1217" s="31">
        <v>923130</v>
      </c>
      <c r="I1217" s="95" t="str">
        <f t="shared" si="24"/>
        <v>PUB923130</v>
      </c>
      <c r="J1217" t="s">
        <v>2600</v>
      </c>
      <c r="AT1217" s="5"/>
      <c r="AV1217"/>
      <c r="AW1217" s="53"/>
    </row>
    <row r="1218" spans="7:49" x14ac:dyDescent="0.35">
      <c r="G1218" s="31" t="s">
        <v>158</v>
      </c>
      <c r="H1218" s="31">
        <v>923140</v>
      </c>
      <c r="I1218" s="95" t="str">
        <f t="shared" si="24"/>
        <v>PUB923140</v>
      </c>
      <c r="J1218" t="s">
        <v>2601</v>
      </c>
      <c r="AT1218" s="5"/>
      <c r="AV1218"/>
      <c r="AW1218" s="53"/>
    </row>
    <row r="1219" spans="7:49" x14ac:dyDescent="0.35">
      <c r="G1219" s="31" t="s">
        <v>158</v>
      </c>
      <c r="H1219" s="31">
        <v>924110</v>
      </c>
      <c r="I1219" s="95" t="str">
        <f t="shared" si="24"/>
        <v>PUB924110</v>
      </c>
      <c r="J1219" t="s">
        <v>2603</v>
      </c>
      <c r="AT1219" s="5"/>
      <c r="AV1219"/>
      <c r="AW1219" s="53"/>
    </row>
    <row r="1220" spans="7:49" x14ac:dyDescent="0.35">
      <c r="G1220" s="31" t="s">
        <v>158</v>
      </c>
      <c r="H1220" s="31">
        <v>924120</v>
      </c>
      <c r="I1220" s="95" t="str">
        <f t="shared" si="24"/>
        <v>PUB924120</v>
      </c>
      <c r="J1220" t="s">
        <v>2604</v>
      </c>
      <c r="AT1220" s="5"/>
      <c r="AV1220"/>
      <c r="AW1220" s="53"/>
    </row>
    <row r="1221" spans="7:49" x14ac:dyDescent="0.35">
      <c r="G1221" s="31" t="s">
        <v>158</v>
      </c>
      <c r="H1221" s="31">
        <v>925110</v>
      </c>
      <c r="I1221" s="95" t="str">
        <f t="shared" si="24"/>
        <v>PUB925110</v>
      </c>
      <c r="J1221" t="s">
        <v>2606</v>
      </c>
      <c r="AT1221" s="5"/>
      <c r="AV1221"/>
      <c r="AW1221" s="53"/>
    </row>
    <row r="1222" spans="7:49" x14ac:dyDescent="0.35">
      <c r="G1222" s="31" t="s">
        <v>158</v>
      </c>
      <c r="H1222" s="31">
        <v>925120</v>
      </c>
      <c r="I1222" s="95" t="str">
        <f t="shared" si="24"/>
        <v>PUB925120</v>
      </c>
      <c r="J1222" t="s">
        <v>2607</v>
      </c>
      <c r="AT1222" s="5"/>
      <c r="AV1222"/>
      <c r="AW1222" s="53"/>
    </row>
    <row r="1223" spans="7:49" x14ac:dyDescent="0.35">
      <c r="G1223" s="31" t="s">
        <v>158</v>
      </c>
      <c r="H1223" s="31">
        <v>926110</v>
      </c>
      <c r="I1223" s="95" t="str">
        <f t="shared" si="24"/>
        <v>PUB926110</v>
      </c>
      <c r="J1223" t="s">
        <v>2609</v>
      </c>
      <c r="AT1223" s="5"/>
      <c r="AV1223"/>
      <c r="AW1223" s="53"/>
    </row>
    <row r="1224" spans="7:49" x14ac:dyDescent="0.35">
      <c r="G1224" s="31" t="s">
        <v>158</v>
      </c>
      <c r="H1224" s="31">
        <v>926120</v>
      </c>
      <c r="I1224" s="95" t="str">
        <f t="shared" si="24"/>
        <v>PUB926120</v>
      </c>
      <c r="J1224" t="s">
        <v>2610</v>
      </c>
      <c r="AT1224" s="5"/>
      <c r="AV1224"/>
      <c r="AW1224" s="53"/>
    </row>
    <row r="1225" spans="7:49" x14ac:dyDescent="0.35">
      <c r="G1225" s="31" t="s">
        <v>158</v>
      </c>
      <c r="H1225" s="31">
        <v>926130</v>
      </c>
      <c r="I1225" s="95" t="str">
        <f t="shared" si="24"/>
        <v>PUB926130</v>
      </c>
      <c r="J1225" t="s">
        <v>2611</v>
      </c>
      <c r="AT1225" s="5"/>
      <c r="AV1225"/>
      <c r="AW1225" s="53"/>
    </row>
    <row r="1226" spans="7:49" x14ac:dyDescent="0.35">
      <c r="G1226" s="31" t="s">
        <v>158</v>
      </c>
      <c r="H1226" s="31">
        <v>926140</v>
      </c>
      <c r="I1226" s="95" t="str">
        <f t="shared" si="24"/>
        <v>PUB926140</v>
      </c>
      <c r="J1226" t="s">
        <v>2612</v>
      </c>
      <c r="AT1226" s="5"/>
      <c r="AV1226"/>
      <c r="AW1226" s="53"/>
    </row>
    <row r="1227" spans="7:49" x14ac:dyDescent="0.35">
      <c r="G1227" s="31" t="s">
        <v>158</v>
      </c>
      <c r="H1227" s="31">
        <v>926150</v>
      </c>
      <c r="I1227" s="95" t="str">
        <f t="shared" si="24"/>
        <v>PUB926150</v>
      </c>
      <c r="J1227" t="s">
        <v>2613</v>
      </c>
      <c r="AT1227" s="5"/>
      <c r="AV1227"/>
      <c r="AW1227" s="53"/>
    </row>
    <row r="1228" spans="7:49" x14ac:dyDescent="0.35">
      <c r="G1228" s="31" t="s">
        <v>158</v>
      </c>
      <c r="H1228" s="31">
        <v>927110</v>
      </c>
      <c r="I1228" s="95" t="str">
        <f t="shared" si="24"/>
        <v>PUB927110</v>
      </c>
      <c r="J1228" t="s">
        <v>2614</v>
      </c>
      <c r="AT1228" s="5"/>
      <c r="AV1228"/>
      <c r="AW1228" s="53"/>
    </row>
    <row r="1229" spans="7:49" x14ac:dyDescent="0.35">
      <c r="G1229" s="31" t="s">
        <v>158</v>
      </c>
      <c r="H1229" s="31">
        <v>928110</v>
      </c>
      <c r="I1229" s="95" t="str">
        <f t="shared" si="24"/>
        <v>PUB928110</v>
      </c>
      <c r="J1229" t="s">
        <v>2616</v>
      </c>
      <c r="AT1229" s="5"/>
      <c r="AV1229"/>
      <c r="AW1229" s="53"/>
    </row>
    <row r="1230" spans="7:49" x14ac:dyDescent="0.35">
      <c r="G1230" s="31" t="s">
        <v>158</v>
      </c>
      <c r="H1230" s="31">
        <v>928120</v>
      </c>
      <c r="I1230" s="95" t="str">
        <f t="shared" si="24"/>
        <v>PUB928120</v>
      </c>
      <c r="J1230" t="s">
        <v>2617</v>
      </c>
      <c r="AT1230" s="5"/>
      <c r="AV1230"/>
      <c r="AW1230" s="53"/>
    </row>
    <row r="1231" spans="7:49" x14ac:dyDescent="0.35">
      <c r="G1231" s="31" t="s">
        <v>2623</v>
      </c>
      <c r="H1231" s="31">
        <v>311</v>
      </c>
      <c r="I1231" s="95" t="str">
        <f t="shared" si="24"/>
        <v>MAN311</v>
      </c>
      <c r="J1231" t="s">
        <v>3059</v>
      </c>
      <c r="AT1231" s="5"/>
      <c r="AV1231"/>
      <c r="AW1231" s="53"/>
    </row>
    <row r="1232" spans="7:49" x14ac:dyDescent="0.35">
      <c r="G1232" s="31" t="s">
        <v>2623</v>
      </c>
      <c r="H1232" s="31">
        <v>312</v>
      </c>
      <c r="I1232" s="95" t="str">
        <f t="shared" si="24"/>
        <v>MAN312</v>
      </c>
      <c r="J1232" t="s">
        <v>3060</v>
      </c>
      <c r="AT1232" s="5"/>
      <c r="AV1232"/>
      <c r="AW1232" s="53"/>
    </row>
    <row r="1233" spans="7:49" x14ac:dyDescent="0.35">
      <c r="G1233" s="31" t="s">
        <v>2623</v>
      </c>
      <c r="H1233" s="31">
        <v>313</v>
      </c>
      <c r="I1233" s="95" t="str">
        <f t="shared" si="24"/>
        <v>MAN313</v>
      </c>
      <c r="J1233" t="s">
        <v>3061</v>
      </c>
      <c r="AT1233" s="5"/>
      <c r="AV1233"/>
      <c r="AW1233" s="53"/>
    </row>
    <row r="1234" spans="7:49" x14ac:dyDescent="0.35">
      <c r="G1234" s="31" t="s">
        <v>2623</v>
      </c>
      <c r="H1234" s="31">
        <v>314</v>
      </c>
      <c r="I1234" s="95" t="str">
        <f t="shared" si="24"/>
        <v>MAN314</v>
      </c>
      <c r="J1234" t="s">
        <v>3062</v>
      </c>
      <c r="AT1234" s="5"/>
      <c r="AV1234"/>
      <c r="AW1234" s="53"/>
    </row>
    <row r="1235" spans="7:49" x14ac:dyDescent="0.35">
      <c r="G1235" s="31" t="s">
        <v>2623</v>
      </c>
      <c r="H1235" s="31">
        <v>315</v>
      </c>
      <c r="I1235" s="95" t="str">
        <f t="shared" si="24"/>
        <v>MAN315</v>
      </c>
      <c r="J1235" t="s">
        <v>3063</v>
      </c>
      <c r="AT1235" s="5"/>
      <c r="AV1235"/>
      <c r="AW1235" s="53"/>
    </row>
    <row r="1236" spans="7:49" x14ac:dyDescent="0.35">
      <c r="G1236" s="31" t="s">
        <v>2623</v>
      </c>
      <c r="H1236" s="31">
        <v>316</v>
      </c>
      <c r="I1236" s="95" t="str">
        <f t="shared" si="24"/>
        <v>MAN316</v>
      </c>
      <c r="J1236" t="s">
        <v>3064</v>
      </c>
      <c r="AT1236" s="5"/>
      <c r="AV1236"/>
      <c r="AW1236" s="53"/>
    </row>
    <row r="1237" spans="7:49" x14ac:dyDescent="0.35">
      <c r="G1237" s="31" t="s">
        <v>2623</v>
      </c>
      <c r="H1237" s="31">
        <v>321</v>
      </c>
      <c r="I1237" s="95" t="str">
        <f t="shared" si="24"/>
        <v>MAN321</v>
      </c>
      <c r="J1237" t="s">
        <v>3065</v>
      </c>
      <c r="AT1237" s="5"/>
      <c r="AV1237"/>
      <c r="AW1237" s="53"/>
    </row>
    <row r="1238" spans="7:49" x14ac:dyDescent="0.35">
      <c r="G1238" s="31" t="s">
        <v>2623</v>
      </c>
      <c r="H1238" s="31">
        <v>322</v>
      </c>
      <c r="I1238" s="95" t="str">
        <f t="shared" si="24"/>
        <v>MAN322</v>
      </c>
      <c r="J1238" t="s">
        <v>3066</v>
      </c>
      <c r="AT1238" s="5"/>
      <c r="AV1238"/>
      <c r="AW1238" s="53"/>
    </row>
    <row r="1239" spans="7:49" x14ac:dyDescent="0.35">
      <c r="G1239" s="31" t="s">
        <v>2623</v>
      </c>
      <c r="H1239" s="31">
        <v>323</v>
      </c>
      <c r="I1239" s="95" t="str">
        <f t="shared" si="24"/>
        <v>MAN323</v>
      </c>
      <c r="J1239" t="s">
        <v>3067</v>
      </c>
      <c r="AT1239" s="5"/>
      <c r="AV1239"/>
      <c r="AW1239" s="53"/>
    </row>
    <row r="1240" spans="7:49" x14ac:dyDescent="0.35">
      <c r="G1240" s="31" t="s">
        <v>2623</v>
      </c>
      <c r="H1240" s="31">
        <v>324</v>
      </c>
      <c r="I1240" s="95" t="str">
        <f t="shared" ref="I1240:I1303" si="25">CONCATENATE(G1240,H1240)</f>
        <v>MAN324</v>
      </c>
      <c r="J1240" t="s">
        <v>3068</v>
      </c>
      <c r="AT1240" s="5"/>
      <c r="AV1240"/>
      <c r="AW1240" s="53"/>
    </row>
    <row r="1241" spans="7:49" x14ac:dyDescent="0.35">
      <c r="G1241" s="31" t="s">
        <v>2623</v>
      </c>
      <c r="H1241" s="31">
        <v>325</v>
      </c>
      <c r="I1241" s="95" t="str">
        <f t="shared" si="25"/>
        <v>MAN325</v>
      </c>
      <c r="J1241" t="s">
        <v>3069</v>
      </c>
      <c r="AT1241" s="5"/>
      <c r="AV1241"/>
      <c r="AW1241" s="53"/>
    </row>
    <row r="1242" spans="7:49" x14ac:dyDescent="0.35">
      <c r="G1242" s="31" t="s">
        <v>2623</v>
      </c>
      <c r="H1242" s="31">
        <v>326</v>
      </c>
      <c r="I1242" s="95" t="str">
        <f t="shared" si="25"/>
        <v>MAN326</v>
      </c>
      <c r="J1242" t="s">
        <v>3070</v>
      </c>
      <c r="AT1242" s="5"/>
      <c r="AV1242"/>
      <c r="AW1242" s="53"/>
    </row>
    <row r="1243" spans="7:49" x14ac:dyDescent="0.35">
      <c r="G1243" s="31" t="s">
        <v>2623</v>
      </c>
      <c r="H1243" s="31">
        <v>327</v>
      </c>
      <c r="I1243" s="95" t="str">
        <f t="shared" si="25"/>
        <v>MAN327</v>
      </c>
      <c r="J1243" t="s">
        <v>3071</v>
      </c>
      <c r="AT1243" s="5"/>
      <c r="AV1243"/>
      <c r="AW1243" s="53"/>
    </row>
    <row r="1244" spans="7:49" x14ac:dyDescent="0.35">
      <c r="G1244" s="31" t="s">
        <v>2623</v>
      </c>
      <c r="H1244" s="31">
        <v>331</v>
      </c>
      <c r="I1244" s="95" t="str">
        <f t="shared" si="25"/>
        <v>MAN331</v>
      </c>
      <c r="J1244" t="s">
        <v>3072</v>
      </c>
      <c r="AT1244" s="5"/>
      <c r="AV1244"/>
      <c r="AW1244" s="53"/>
    </row>
    <row r="1245" spans="7:49" x14ac:dyDescent="0.35">
      <c r="G1245" s="31" t="s">
        <v>2623</v>
      </c>
      <c r="H1245" s="31">
        <v>332</v>
      </c>
      <c r="I1245" s="95" t="str">
        <f t="shared" si="25"/>
        <v>MAN332</v>
      </c>
      <c r="J1245" t="s">
        <v>3073</v>
      </c>
      <c r="AT1245" s="5"/>
      <c r="AV1245"/>
      <c r="AW1245" s="53"/>
    </row>
    <row r="1246" spans="7:49" x14ac:dyDescent="0.35">
      <c r="G1246" s="31" t="s">
        <v>2623</v>
      </c>
      <c r="H1246" s="31">
        <v>333</v>
      </c>
      <c r="I1246" s="95" t="str">
        <f t="shared" si="25"/>
        <v>MAN333</v>
      </c>
      <c r="J1246" t="s">
        <v>3074</v>
      </c>
      <c r="AT1246" s="5"/>
      <c r="AV1246"/>
      <c r="AW1246" s="53"/>
    </row>
    <row r="1247" spans="7:49" x14ac:dyDescent="0.35">
      <c r="G1247" s="31" t="s">
        <v>2623</v>
      </c>
      <c r="H1247" s="31">
        <v>334</v>
      </c>
      <c r="I1247" s="95" t="str">
        <f t="shared" si="25"/>
        <v>MAN334</v>
      </c>
      <c r="J1247" t="s">
        <v>3075</v>
      </c>
      <c r="AT1247" s="5"/>
      <c r="AV1247"/>
      <c r="AW1247" s="53"/>
    </row>
    <row r="1248" spans="7:49" x14ac:dyDescent="0.35">
      <c r="G1248" s="31" t="s">
        <v>2623</v>
      </c>
      <c r="H1248" s="31">
        <v>335</v>
      </c>
      <c r="I1248" s="95" t="str">
        <f t="shared" si="25"/>
        <v>MAN335</v>
      </c>
      <c r="J1248" t="s">
        <v>3076</v>
      </c>
      <c r="AT1248" s="5"/>
      <c r="AV1248"/>
      <c r="AW1248" s="53"/>
    </row>
    <row r="1249" spans="7:49" x14ac:dyDescent="0.35">
      <c r="G1249" s="31" t="s">
        <v>2623</v>
      </c>
      <c r="H1249" s="31">
        <v>336</v>
      </c>
      <c r="I1249" s="95" t="str">
        <f t="shared" si="25"/>
        <v>MAN336</v>
      </c>
      <c r="J1249" t="s">
        <v>3077</v>
      </c>
      <c r="AT1249" s="5"/>
      <c r="AV1249"/>
      <c r="AW1249" s="53"/>
    </row>
    <row r="1250" spans="7:49" x14ac:dyDescent="0.35">
      <c r="G1250" s="31" t="s">
        <v>2623</v>
      </c>
      <c r="H1250" s="31">
        <v>337</v>
      </c>
      <c r="I1250" s="95" t="str">
        <f t="shared" si="25"/>
        <v>MAN337</v>
      </c>
      <c r="J1250" t="s">
        <v>3078</v>
      </c>
      <c r="AT1250" s="5"/>
      <c r="AV1250"/>
      <c r="AW1250" s="53"/>
    </row>
    <row r="1251" spans="7:49" x14ac:dyDescent="0.35">
      <c r="G1251" s="31" t="s">
        <v>2623</v>
      </c>
      <c r="H1251" s="31">
        <v>339</v>
      </c>
      <c r="I1251" s="95" t="str">
        <f t="shared" si="25"/>
        <v>MAN339</v>
      </c>
      <c r="J1251" t="s">
        <v>3079</v>
      </c>
      <c r="AT1251" s="5"/>
      <c r="AV1251"/>
      <c r="AW1251" s="53"/>
    </row>
    <row r="1252" spans="7:49" x14ac:dyDescent="0.35">
      <c r="G1252" s="31" t="s">
        <v>2623</v>
      </c>
      <c r="H1252" s="31">
        <v>3111</v>
      </c>
      <c r="I1252" s="95" t="str">
        <f t="shared" si="25"/>
        <v>MAN3111</v>
      </c>
      <c r="J1252" t="s">
        <v>3080</v>
      </c>
      <c r="AT1252" s="5"/>
      <c r="AV1252"/>
      <c r="AW1252" s="53"/>
    </row>
    <row r="1253" spans="7:49" x14ac:dyDescent="0.35">
      <c r="G1253" s="31" t="s">
        <v>2623</v>
      </c>
      <c r="H1253" s="31">
        <v>3112</v>
      </c>
      <c r="I1253" s="95" t="str">
        <f t="shared" si="25"/>
        <v>MAN3112</v>
      </c>
      <c r="J1253" t="s">
        <v>3081</v>
      </c>
      <c r="AT1253" s="5"/>
      <c r="AV1253"/>
      <c r="AW1253" s="53"/>
    </row>
    <row r="1254" spans="7:49" x14ac:dyDescent="0.35">
      <c r="G1254" s="31" t="s">
        <v>2623</v>
      </c>
      <c r="H1254" s="31">
        <v>3113</v>
      </c>
      <c r="I1254" s="95" t="str">
        <f t="shared" si="25"/>
        <v>MAN3113</v>
      </c>
      <c r="J1254" t="s">
        <v>3082</v>
      </c>
      <c r="AT1254" s="5"/>
      <c r="AV1254"/>
      <c r="AW1254" s="53"/>
    </row>
    <row r="1255" spans="7:49" x14ac:dyDescent="0.35">
      <c r="G1255" s="31" t="s">
        <v>2623</v>
      </c>
      <c r="H1255" s="31">
        <v>3114</v>
      </c>
      <c r="I1255" s="95" t="str">
        <f t="shared" si="25"/>
        <v>MAN3114</v>
      </c>
      <c r="J1255" t="s">
        <v>3083</v>
      </c>
      <c r="AT1255" s="5"/>
      <c r="AV1255"/>
      <c r="AW1255" s="53"/>
    </row>
    <row r="1256" spans="7:49" x14ac:dyDescent="0.35">
      <c r="G1256" s="31" t="s">
        <v>2623</v>
      </c>
      <c r="H1256" s="31">
        <v>3115</v>
      </c>
      <c r="I1256" s="95" t="str">
        <f t="shared" si="25"/>
        <v>MAN3115</v>
      </c>
      <c r="J1256" t="s">
        <v>3084</v>
      </c>
      <c r="AT1256" s="5"/>
      <c r="AV1256"/>
      <c r="AW1256" s="53"/>
    </row>
    <row r="1257" spans="7:49" x14ac:dyDescent="0.35">
      <c r="G1257" s="31" t="s">
        <v>2623</v>
      </c>
      <c r="H1257" s="31">
        <v>3116</v>
      </c>
      <c r="I1257" s="95" t="str">
        <f t="shared" si="25"/>
        <v>MAN3116</v>
      </c>
      <c r="J1257" t="s">
        <v>3085</v>
      </c>
      <c r="AT1257" s="5"/>
      <c r="AV1257"/>
      <c r="AW1257" s="53"/>
    </row>
    <row r="1258" spans="7:49" x14ac:dyDescent="0.35">
      <c r="G1258" s="31" t="s">
        <v>2623</v>
      </c>
      <c r="H1258" s="31">
        <v>3117</v>
      </c>
      <c r="I1258" s="95" t="str">
        <f t="shared" si="25"/>
        <v>MAN3117</v>
      </c>
      <c r="J1258" t="s">
        <v>3086</v>
      </c>
      <c r="AT1258" s="5"/>
      <c r="AV1258"/>
      <c r="AW1258" s="53"/>
    </row>
    <row r="1259" spans="7:49" x14ac:dyDescent="0.35">
      <c r="G1259" s="31" t="s">
        <v>2623</v>
      </c>
      <c r="H1259" s="31">
        <v>3118</v>
      </c>
      <c r="I1259" s="95" t="str">
        <f t="shared" si="25"/>
        <v>MAN3118</v>
      </c>
      <c r="J1259" t="s">
        <v>3087</v>
      </c>
      <c r="AT1259" s="5"/>
      <c r="AV1259"/>
      <c r="AW1259" s="53"/>
    </row>
    <row r="1260" spans="7:49" x14ac:dyDescent="0.35">
      <c r="G1260" s="31" t="s">
        <v>2623</v>
      </c>
      <c r="H1260" s="31">
        <v>3119</v>
      </c>
      <c r="I1260" s="95" t="str">
        <f t="shared" si="25"/>
        <v>MAN3119</v>
      </c>
      <c r="J1260" t="s">
        <v>3088</v>
      </c>
      <c r="AT1260" s="5"/>
      <c r="AV1260"/>
      <c r="AW1260" s="53"/>
    </row>
    <row r="1261" spans="7:49" x14ac:dyDescent="0.35">
      <c r="G1261" s="31" t="s">
        <v>2623</v>
      </c>
      <c r="H1261" s="31">
        <v>3121</v>
      </c>
      <c r="I1261" s="95" t="str">
        <f t="shared" si="25"/>
        <v>MAN3121</v>
      </c>
      <c r="J1261" t="s">
        <v>3089</v>
      </c>
      <c r="AT1261" s="5"/>
      <c r="AV1261"/>
      <c r="AW1261" s="53"/>
    </row>
    <row r="1262" spans="7:49" x14ac:dyDescent="0.35">
      <c r="G1262" s="31" t="s">
        <v>2623</v>
      </c>
      <c r="H1262" s="31">
        <v>3122</v>
      </c>
      <c r="I1262" s="95" t="str">
        <f t="shared" si="25"/>
        <v>MAN3122</v>
      </c>
      <c r="J1262" t="s">
        <v>1031</v>
      </c>
      <c r="AT1262" s="5"/>
      <c r="AV1262"/>
      <c r="AW1262" s="53"/>
    </row>
    <row r="1263" spans="7:49" x14ac:dyDescent="0.35">
      <c r="G1263" s="31" t="s">
        <v>2623</v>
      </c>
      <c r="H1263" s="31">
        <v>3131</v>
      </c>
      <c r="I1263" s="95" t="str">
        <f t="shared" si="25"/>
        <v>MAN3131</v>
      </c>
      <c r="J1263" t="s">
        <v>3090</v>
      </c>
      <c r="AT1263" s="5"/>
      <c r="AV1263"/>
      <c r="AW1263" s="53"/>
    </row>
    <row r="1264" spans="7:49" x14ac:dyDescent="0.35">
      <c r="G1264" s="31" t="s">
        <v>2623</v>
      </c>
      <c r="H1264" s="31">
        <v>3132</v>
      </c>
      <c r="I1264" s="95" t="str">
        <f t="shared" si="25"/>
        <v>MAN3132</v>
      </c>
      <c r="J1264" t="s">
        <v>3091</v>
      </c>
      <c r="AT1264" s="5"/>
      <c r="AV1264"/>
      <c r="AW1264" s="53"/>
    </row>
    <row r="1265" spans="7:49" x14ac:dyDescent="0.35">
      <c r="G1265" s="31" t="s">
        <v>2623</v>
      </c>
      <c r="H1265" s="31">
        <v>3133</v>
      </c>
      <c r="I1265" s="95" t="str">
        <f t="shared" si="25"/>
        <v>MAN3133</v>
      </c>
      <c r="J1265" t="s">
        <v>3092</v>
      </c>
      <c r="AT1265" s="5"/>
      <c r="AV1265"/>
      <c r="AW1265" s="53"/>
    </row>
    <row r="1266" spans="7:49" x14ac:dyDescent="0.35">
      <c r="G1266" s="31" t="s">
        <v>2623</v>
      </c>
      <c r="H1266" s="31">
        <v>3141</v>
      </c>
      <c r="I1266" s="95" t="str">
        <f t="shared" si="25"/>
        <v>MAN3141</v>
      </c>
      <c r="J1266" t="s">
        <v>3093</v>
      </c>
      <c r="AT1266" s="5"/>
      <c r="AV1266"/>
      <c r="AW1266" s="53"/>
    </row>
    <row r="1267" spans="7:49" x14ac:dyDescent="0.35">
      <c r="G1267" s="31" t="s">
        <v>2623</v>
      </c>
      <c r="H1267" s="31">
        <v>3149</v>
      </c>
      <c r="I1267" s="95" t="str">
        <f t="shared" si="25"/>
        <v>MAN3149</v>
      </c>
      <c r="J1267" t="s">
        <v>3094</v>
      </c>
      <c r="AT1267" s="5"/>
      <c r="AV1267"/>
      <c r="AW1267" s="53"/>
    </row>
    <row r="1268" spans="7:49" x14ac:dyDescent="0.35">
      <c r="G1268" s="31" t="s">
        <v>2623</v>
      </c>
      <c r="H1268" s="31">
        <v>3151</v>
      </c>
      <c r="I1268" s="95" t="str">
        <f t="shared" si="25"/>
        <v>MAN3151</v>
      </c>
      <c r="J1268" t="s">
        <v>3095</v>
      </c>
      <c r="AT1268" s="5"/>
      <c r="AV1268"/>
      <c r="AW1268" s="53"/>
    </row>
    <row r="1269" spans="7:49" x14ac:dyDescent="0.35">
      <c r="G1269" s="31" t="s">
        <v>2623</v>
      </c>
      <c r="H1269" s="31">
        <v>3152</v>
      </c>
      <c r="I1269" s="95" t="str">
        <f t="shared" si="25"/>
        <v>MAN3152</v>
      </c>
      <c r="J1269" t="s">
        <v>3096</v>
      </c>
      <c r="AT1269" s="5"/>
      <c r="AV1269"/>
      <c r="AW1269" s="53"/>
    </row>
    <row r="1270" spans="7:49" x14ac:dyDescent="0.35">
      <c r="G1270" s="31" t="s">
        <v>2623</v>
      </c>
      <c r="H1270" s="31">
        <v>3159</v>
      </c>
      <c r="I1270" s="95" t="str">
        <f t="shared" si="25"/>
        <v>MAN3159</v>
      </c>
      <c r="J1270" t="s">
        <v>3097</v>
      </c>
      <c r="AT1270" s="5"/>
      <c r="AV1270"/>
      <c r="AW1270" s="53"/>
    </row>
    <row r="1271" spans="7:49" x14ac:dyDescent="0.35">
      <c r="G1271" s="31" t="s">
        <v>2623</v>
      </c>
      <c r="H1271" s="31">
        <v>3161</v>
      </c>
      <c r="I1271" s="95" t="str">
        <f t="shared" si="25"/>
        <v>MAN3161</v>
      </c>
      <c r="J1271" t="s">
        <v>1081</v>
      </c>
      <c r="AT1271" s="5"/>
      <c r="AV1271"/>
      <c r="AW1271" s="53"/>
    </row>
    <row r="1272" spans="7:49" x14ac:dyDescent="0.35">
      <c r="G1272" s="31" t="s">
        <v>2623</v>
      </c>
      <c r="H1272" s="31">
        <v>3162</v>
      </c>
      <c r="I1272" s="95" t="str">
        <f t="shared" si="25"/>
        <v>MAN3162</v>
      </c>
      <c r="J1272" t="s">
        <v>3098</v>
      </c>
      <c r="AT1272" s="5"/>
      <c r="AV1272"/>
      <c r="AW1272" s="53"/>
    </row>
    <row r="1273" spans="7:49" x14ac:dyDescent="0.35">
      <c r="G1273" s="31" t="s">
        <v>2623</v>
      </c>
      <c r="H1273" s="31">
        <v>3169</v>
      </c>
      <c r="I1273" s="95" t="str">
        <f t="shared" si="25"/>
        <v>MAN3169</v>
      </c>
      <c r="J1273" t="s">
        <v>3099</v>
      </c>
      <c r="AT1273" s="5"/>
      <c r="AV1273"/>
      <c r="AW1273" s="53"/>
    </row>
    <row r="1274" spans="7:49" x14ac:dyDescent="0.35">
      <c r="G1274" s="31" t="s">
        <v>2623</v>
      </c>
      <c r="H1274" s="31">
        <v>3211</v>
      </c>
      <c r="I1274" s="95" t="str">
        <f t="shared" si="25"/>
        <v>MAN3211</v>
      </c>
      <c r="J1274" t="s">
        <v>3100</v>
      </c>
      <c r="AT1274" s="5"/>
      <c r="AV1274"/>
      <c r="AW1274" s="53"/>
    </row>
    <row r="1275" spans="7:49" x14ac:dyDescent="0.35">
      <c r="G1275" s="31" t="s">
        <v>2623</v>
      </c>
      <c r="H1275" s="31">
        <v>3212</v>
      </c>
      <c r="I1275" s="95" t="str">
        <f t="shared" si="25"/>
        <v>MAN3212</v>
      </c>
      <c r="J1275" t="s">
        <v>3101</v>
      </c>
      <c r="AT1275" s="5"/>
      <c r="AV1275"/>
      <c r="AW1275" s="53"/>
    </row>
    <row r="1276" spans="7:49" x14ac:dyDescent="0.35">
      <c r="G1276" s="31" t="s">
        <v>2623</v>
      </c>
      <c r="H1276" s="31">
        <v>3219</v>
      </c>
      <c r="I1276" s="95" t="str">
        <f t="shared" si="25"/>
        <v>MAN3219</v>
      </c>
      <c r="J1276" t="s">
        <v>3102</v>
      </c>
      <c r="AT1276" s="5"/>
      <c r="AV1276"/>
      <c r="AW1276" s="53"/>
    </row>
    <row r="1277" spans="7:49" x14ac:dyDescent="0.35">
      <c r="G1277" s="31" t="s">
        <v>2623</v>
      </c>
      <c r="H1277" s="31">
        <v>3221</v>
      </c>
      <c r="I1277" s="95" t="str">
        <f t="shared" si="25"/>
        <v>MAN3221</v>
      </c>
      <c r="J1277" t="s">
        <v>3103</v>
      </c>
      <c r="AT1277" s="5"/>
      <c r="AV1277"/>
      <c r="AW1277" s="53"/>
    </row>
    <row r="1278" spans="7:49" x14ac:dyDescent="0.35">
      <c r="G1278" s="31" t="s">
        <v>2623</v>
      </c>
      <c r="H1278" s="31">
        <v>3222</v>
      </c>
      <c r="I1278" s="95" t="str">
        <f t="shared" si="25"/>
        <v>MAN3222</v>
      </c>
      <c r="J1278" t="s">
        <v>3104</v>
      </c>
      <c r="AT1278" s="5"/>
      <c r="AV1278"/>
      <c r="AW1278" s="53"/>
    </row>
    <row r="1279" spans="7:49" x14ac:dyDescent="0.35">
      <c r="G1279" s="31" t="s">
        <v>2623</v>
      </c>
      <c r="H1279" s="31">
        <v>3231</v>
      </c>
      <c r="I1279" s="95" t="str">
        <f t="shared" si="25"/>
        <v>MAN3231</v>
      </c>
      <c r="J1279" t="s">
        <v>3067</v>
      </c>
      <c r="AT1279" s="5"/>
      <c r="AV1279"/>
      <c r="AW1279" s="53"/>
    </row>
    <row r="1280" spans="7:49" x14ac:dyDescent="0.35">
      <c r="G1280" s="31" t="s">
        <v>2623</v>
      </c>
      <c r="H1280" s="31">
        <v>3241</v>
      </c>
      <c r="I1280" s="95" t="str">
        <f t="shared" si="25"/>
        <v>MAN3241</v>
      </c>
      <c r="J1280" t="s">
        <v>3068</v>
      </c>
      <c r="AT1280" s="5"/>
      <c r="AV1280"/>
      <c r="AW1280" s="53"/>
    </row>
    <row r="1281" spans="7:49" x14ac:dyDescent="0.35">
      <c r="G1281" s="31" t="s">
        <v>2623</v>
      </c>
      <c r="H1281" s="31">
        <v>3251</v>
      </c>
      <c r="I1281" s="95" t="str">
        <f t="shared" si="25"/>
        <v>MAN3251</v>
      </c>
      <c r="J1281" t="s">
        <v>3105</v>
      </c>
      <c r="AT1281" s="5"/>
      <c r="AV1281"/>
      <c r="AW1281" s="53"/>
    </row>
    <row r="1282" spans="7:49" x14ac:dyDescent="0.35">
      <c r="G1282" s="31" t="s">
        <v>2623</v>
      </c>
      <c r="H1282" s="31">
        <v>3252</v>
      </c>
      <c r="I1282" s="95" t="str">
        <f t="shared" si="25"/>
        <v>MAN3252</v>
      </c>
      <c r="J1282" t="s">
        <v>3106</v>
      </c>
      <c r="AT1282" s="5"/>
      <c r="AV1282"/>
      <c r="AW1282" s="53"/>
    </row>
    <row r="1283" spans="7:49" x14ac:dyDescent="0.35">
      <c r="G1283" s="31" t="s">
        <v>2623</v>
      </c>
      <c r="H1283" s="31">
        <v>3253</v>
      </c>
      <c r="I1283" s="95" t="str">
        <f t="shared" si="25"/>
        <v>MAN3253</v>
      </c>
      <c r="J1283" t="s">
        <v>3107</v>
      </c>
      <c r="AT1283" s="5"/>
      <c r="AV1283"/>
      <c r="AW1283" s="53"/>
    </row>
    <row r="1284" spans="7:49" x14ac:dyDescent="0.35">
      <c r="G1284" s="31" t="s">
        <v>2623</v>
      </c>
      <c r="H1284" s="31">
        <v>3254</v>
      </c>
      <c r="I1284" s="95" t="str">
        <f t="shared" si="25"/>
        <v>MAN3254</v>
      </c>
      <c r="J1284" t="s">
        <v>3025</v>
      </c>
      <c r="AT1284" s="5"/>
      <c r="AV1284"/>
      <c r="AW1284" s="53"/>
    </row>
    <row r="1285" spans="7:49" x14ac:dyDescent="0.35">
      <c r="G1285" s="31" t="s">
        <v>2623</v>
      </c>
      <c r="H1285" s="31">
        <v>3255</v>
      </c>
      <c r="I1285" s="95" t="str">
        <f t="shared" si="25"/>
        <v>MAN3255</v>
      </c>
      <c r="J1285" t="s">
        <v>3108</v>
      </c>
      <c r="AT1285" s="5"/>
      <c r="AV1285"/>
      <c r="AW1285" s="53"/>
    </row>
    <row r="1286" spans="7:49" x14ac:dyDescent="0.35">
      <c r="G1286" s="31" t="s">
        <v>2623</v>
      </c>
      <c r="H1286" s="31">
        <v>3256</v>
      </c>
      <c r="I1286" s="95" t="str">
        <f t="shared" si="25"/>
        <v>MAN3256</v>
      </c>
      <c r="J1286" t="s">
        <v>3109</v>
      </c>
      <c r="AT1286" s="5"/>
      <c r="AV1286"/>
      <c r="AW1286" s="53"/>
    </row>
    <row r="1287" spans="7:49" x14ac:dyDescent="0.35">
      <c r="G1287" s="31" t="s">
        <v>2623</v>
      </c>
      <c r="H1287" s="31">
        <v>3259</v>
      </c>
      <c r="I1287" s="95" t="str">
        <f t="shared" si="25"/>
        <v>MAN3259</v>
      </c>
      <c r="J1287" t="s">
        <v>3110</v>
      </c>
      <c r="AT1287" s="5"/>
      <c r="AV1287"/>
      <c r="AW1287" s="53"/>
    </row>
    <row r="1288" spans="7:49" x14ac:dyDescent="0.35">
      <c r="G1288" s="31" t="s">
        <v>2623</v>
      </c>
      <c r="H1288" s="31">
        <v>3261</v>
      </c>
      <c r="I1288" s="95" t="str">
        <f t="shared" si="25"/>
        <v>MAN3261</v>
      </c>
      <c r="J1288" t="s">
        <v>3111</v>
      </c>
      <c r="AT1288" s="5"/>
      <c r="AV1288"/>
      <c r="AW1288" s="53"/>
    </row>
    <row r="1289" spans="7:49" x14ac:dyDescent="0.35">
      <c r="G1289" s="31" t="s">
        <v>2623</v>
      </c>
      <c r="H1289" s="31">
        <v>3262</v>
      </c>
      <c r="I1289" s="95" t="str">
        <f t="shared" si="25"/>
        <v>MAN3262</v>
      </c>
      <c r="J1289" t="s">
        <v>3112</v>
      </c>
      <c r="AT1289" s="5"/>
      <c r="AV1289"/>
      <c r="AW1289" s="53"/>
    </row>
    <row r="1290" spans="7:49" x14ac:dyDescent="0.35">
      <c r="G1290" s="31" t="s">
        <v>2623</v>
      </c>
      <c r="H1290" s="31">
        <v>3271</v>
      </c>
      <c r="I1290" s="95" t="str">
        <f t="shared" si="25"/>
        <v>MAN3271</v>
      </c>
      <c r="J1290" t="s">
        <v>3113</v>
      </c>
      <c r="AT1290" s="5"/>
      <c r="AV1290"/>
      <c r="AW1290" s="53"/>
    </row>
    <row r="1291" spans="7:49" x14ac:dyDescent="0.35">
      <c r="G1291" s="31" t="s">
        <v>2623</v>
      </c>
      <c r="H1291" s="31">
        <v>3272</v>
      </c>
      <c r="I1291" s="95" t="str">
        <f t="shared" si="25"/>
        <v>MAN3272</v>
      </c>
      <c r="J1291" t="s">
        <v>3114</v>
      </c>
      <c r="AT1291" s="5"/>
      <c r="AV1291"/>
      <c r="AW1291" s="53"/>
    </row>
    <row r="1292" spans="7:49" x14ac:dyDescent="0.35">
      <c r="G1292" s="31" t="s">
        <v>2623</v>
      </c>
      <c r="H1292" s="31">
        <v>3273</v>
      </c>
      <c r="I1292" s="95" t="str">
        <f t="shared" si="25"/>
        <v>MAN3273</v>
      </c>
      <c r="J1292" t="s">
        <v>3115</v>
      </c>
      <c r="AT1292" s="5"/>
      <c r="AV1292"/>
      <c r="AW1292" s="53"/>
    </row>
    <row r="1293" spans="7:49" x14ac:dyDescent="0.35">
      <c r="G1293" s="31" t="s">
        <v>2623</v>
      </c>
      <c r="H1293" s="31">
        <v>3274</v>
      </c>
      <c r="I1293" s="95" t="str">
        <f t="shared" si="25"/>
        <v>MAN3274</v>
      </c>
      <c r="J1293" t="s">
        <v>3116</v>
      </c>
      <c r="AT1293" s="5"/>
      <c r="AV1293"/>
      <c r="AW1293" s="53"/>
    </row>
    <row r="1294" spans="7:49" x14ac:dyDescent="0.35">
      <c r="G1294" s="31" t="s">
        <v>2623</v>
      </c>
      <c r="H1294" s="31">
        <v>3279</v>
      </c>
      <c r="I1294" s="95" t="str">
        <f t="shared" si="25"/>
        <v>MAN3279</v>
      </c>
      <c r="J1294" t="s">
        <v>3117</v>
      </c>
      <c r="AT1294" s="5"/>
      <c r="AV1294"/>
      <c r="AW1294" s="53"/>
    </row>
    <row r="1295" spans="7:49" x14ac:dyDescent="0.35">
      <c r="G1295" s="31" t="s">
        <v>2623</v>
      </c>
      <c r="H1295" s="31">
        <v>3311</v>
      </c>
      <c r="I1295" s="95" t="str">
        <f t="shared" si="25"/>
        <v>MAN3311</v>
      </c>
      <c r="J1295" t="s">
        <v>3118</v>
      </c>
      <c r="AT1295" s="5"/>
      <c r="AV1295"/>
      <c r="AW1295" s="53"/>
    </row>
    <row r="1296" spans="7:49" x14ac:dyDescent="0.35">
      <c r="G1296" s="31" t="s">
        <v>2623</v>
      </c>
      <c r="H1296" s="31">
        <v>3312</v>
      </c>
      <c r="I1296" s="95" t="str">
        <f t="shared" si="25"/>
        <v>MAN3312</v>
      </c>
      <c r="J1296" t="s">
        <v>3119</v>
      </c>
      <c r="AT1296" s="5"/>
      <c r="AV1296"/>
      <c r="AW1296" s="53"/>
    </row>
    <row r="1297" spans="7:49" x14ac:dyDescent="0.35">
      <c r="G1297" s="31" t="s">
        <v>2623</v>
      </c>
      <c r="H1297" s="31">
        <v>3313</v>
      </c>
      <c r="I1297" s="95" t="str">
        <f t="shared" si="25"/>
        <v>MAN3313</v>
      </c>
      <c r="J1297" t="s">
        <v>3120</v>
      </c>
      <c r="AT1297" s="5"/>
      <c r="AV1297"/>
      <c r="AW1297" s="53"/>
    </row>
    <row r="1298" spans="7:49" x14ac:dyDescent="0.35">
      <c r="G1298" s="31" t="s">
        <v>2623</v>
      </c>
      <c r="H1298" s="31">
        <v>3314</v>
      </c>
      <c r="I1298" s="95" t="str">
        <f t="shared" si="25"/>
        <v>MAN3314</v>
      </c>
      <c r="J1298" t="s">
        <v>3121</v>
      </c>
      <c r="AT1298" s="5"/>
      <c r="AV1298"/>
      <c r="AW1298" s="53"/>
    </row>
    <row r="1299" spans="7:49" x14ac:dyDescent="0.35">
      <c r="G1299" s="31" t="s">
        <v>2623</v>
      </c>
      <c r="H1299" s="31">
        <v>3315</v>
      </c>
      <c r="I1299" s="95" t="str">
        <f t="shared" si="25"/>
        <v>MAN3315</v>
      </c>
      <c r="J1299" t="s">
        <v>3122</v>
      </c>
      <c r="AT1299" s="5"/>
      <c r="AV1299"/>
      <c r="AW1299" s="53"/>
    </row>
    <row r="1300" spans="7:49" x14ac:dyDescent="0.35">
      <c r="G1300" s="31" t="s">
        <v>2623</v>
      </c>
      <c r="H1300" s="31">
        <v>3321</v>
      </c>
      <c r="I1300" s="95" t="str">
        <f t="shared" si="25"/>
        <v>MAN3321</v>
      </c>
      <c r="J1300" t="s">
        <v>3123</v>
      </c>
      <c r="AT1300" s="5"/>
      <c r="AV1300"/>
      <c r="AW1300" s="53"/>
    </row>
    <row r="1301" spans="7:49" x14ac:dyDescent="0.35">
      <c r="G1301" s="31" t="s">
        <v>2623</v>
      </c>
      <c r="H1301" s="31">
        <v>3322</v>
      </c>
      <c r="I1301" s="95" t="str">
        <f t="shared" si="25"/>
        <v>MAN3322</v>
      </c>
      <c r="J1301" t="s">
        <v>3124</v>
      </c>
      <c r="AT1301" s="5"/>
      <c r="AV1301"/>
      <c r="AW1301" s="53"/>
    </row>
    <row r="1302" spans="7:49" x14ac:dyDescent="0.35">
      <c r="G1302" s="31" t="s">
        <v>2623</v>
      </c>
      <c r="H1302" s="31">
        <v>3323</v>
      </c>
      <c r="I1302" s="95" t="str">
        <f t="shared" si="25"/>
        <v>MAN3323</v>
      </c>
      <c r="J1302" t="s">
        <v>3125</v>
      </c>
      <c r="AT1302" s="5"/>
      <c r="AV1302"/>
      <c r="AW1302" s="53"/>
    </row>
    <row r="1303" spans="7:49" x14ac:dyDescent="0.35">
      <c r="G1303" s="31" t="s">
        <v>2623</v>
      </c>
      <c r="H1303" s="31">
        <v>3324</v>
      </c>
      <c r="I1303" s="95" t="str">
        <f t="shared" si="25"/>
        <v>MAN3324</v>
      </c>
      <c r="J1303" t="s">
        <v>3126</v>
      </c>
      <c r="AT1303" s="5"/>
      <c r="AV1303"/>
      <c r="AW1303" s="53"/>
    </row>
    <row r="1304" spans="7:49" x14ac:dyDescent="0.35">
      <c r="G1304" s="31" t="s">
        <v>2623</v>
      </c>
      <c r="H1304" s="31">
        <v>3325</v>
      </c>
      <c r="I1304" s="95" t="str">
        <f t="shared" ref="I1304:I1367" si="26">CONCATENATE(G1304,H1304)</f>
        <v>MAN3325</v>
      </c>
      <c r="J1304" t="s">
        <v>1333</v>
      </c>
      <c r="AT1304" s="5"/>
      <c r="AV1304"/>
      <c r="AW1304" s="53"/>
    </row>
    <row r="1305" spans="7:49" x14ac:dyDescent="0.35">
      <c r="G1305" s="31" t="s">
        <v>2623</v>
      </c>
      <c r="H1305" s="31">
        <v>3326</v>
      </c>
      <c r="I1305" s="95" t="str">
        <f t="shared" si="26"/>
        <v>MAN3326</v>
      </c>
      <c r="J1305" t="s">
        <v>3127</v>
      </c>
      <c r="AT1305" s="5"/>
      <c r="AV1305"/>
      <c r="AW1305" s="53"/>
    </row>
    <row r="1306" spans="7:49" x14ac:dyDescent="0.35">
      <c r="G1306" s="31" t="s">
        <v>2623</v>
      </c>
      <c r="H1306" s="31">
        <v>3327</v>
      </c>
      <c r="I1306" s="95" t="str">
        <f t="shared" si="26"/>
        <v>MAN3327</v>
      </c>
      <c r="J1306" t="s">
        <v>3128</v>
      </c>
      <c r="AT1306" s="5"/>
      <c r="AV1306"/>
      <c r="AW1306" s="53"/>
    </row>
    <row r="1307" spans="7:49" x14ac:dyDescent="0.35">
      <c r="G1307" s="31" t="s">
        <v>2623</v>
      </c>
      <c r="H1307" s="31">
        <v>3328</v>
      </c>
      <c r="I1307" s="95" t="str">
        <f t="shared" si="26"/>
        <v>MAN3328</v>
      </c>
      <c r="J1307" t="s">
        <v>3129</v>
      </c>
      <c r="AT1307" s="5"/>
      <c r="AV1307"/>
      <c r="AW1307" s="53"/>
    </row>
    <row r="1308" spans="7:49" x14ac:dyDescent="0.35">
      <c r="G1308" s="31" t="s">
        <v>2623</v>
      </c>
      <c r="H1308" s="31">
        <v>3329</v>
      </c>
      <c r="I1308" s="95" t="str">
        <f t="shared" si="26"/>
        <v>MAN3329</v>
      </c>
      <c r="J1308" t="s">
        <v>3130</v>
      </c>
      <c r="AT1308" s="5"/>
      <c r="AV1308"/>
      <c r="AW1308" s="53"/>
    </row>
    <row r="1309" spans="7:49" x14ac:dyDescent="0.35">
      <c r="G1309" s="31" t="s">
        <v>2623</v>
      </c>
      <c r="H1309" s="31">
        <v>3331</v>
      </c>
      <c r="I1309" s="95" t="str">
        <f t="shared" si="26"/>
        <v>MAN3331</v>
      </c>
      <c r="J1309" t="s">
        <v>3131</v>
      </c>
      <c r="AT1309" s="5"/>
      <c r="AV1309"/>
      <c r="AW1309" s="53"/>
    </row>
    <row r="1310" spans="7:49" x14ac:dyDescent="0.35">
      <c r="G1310" s="31" t="s">
        <v>2623</v>
      </c>
      <c r="H1310" s="31">
        <v>3332</v>
      </c>
      <c r="I1310" s="95" t="str">
        <f t="shared" si="26"/>
        <v>MAN3332</v>
      </c>
      <c r="J1310" t="s">
        <v>3132</v>
      </c>
      <c r="AT1310" s="5"/>
      <c r="AV1310"/>
      <c r="AW1310" s="53"/>
    </row>
    <row r="1311" spans="7:49" x14ac:dyDescent="0.35">
      <c r="G1311" s="31" t="s">
        <v>2623</v>
      </c>
      <c r="H1311" s="31">
        <v>3333</v>
      </c>
      <c r="I1311" s="95" t="str">
        <f t="shared" si="26"/>
        <v>MAN3333</v>
      </c>
      <c r="J1311" t="s">
        <v>3133</v>
      </c>
      <c r="AT1311" s="5"/>
      <c r="AV1311"/>
      <c r="AW1311" s="53"/>
    </row>
    <row r="1312" spans="7:49" x14ac:dyDescent="0.35">
      <c r="G1312" s="31" t="s">
        <v>2623</v>
      </c>
      <c r="H1312" s="31">
        <v>3334</v>
      </c>
      <c r="I1312" s="95" t="str">
        <f t="shared" si="26"/>
        <v>MAN3334</v>
      </c>
      <c r="J1312" t="s">
        <v>3134</v>
      </c>
      <c r="AT1312" s="5"/>
      <c r="AV1312"/>
      <c r="AW1312" s="53"/>
    </row>
    <row r="1313" spans="7:49" x14ac:dyDescent="0.35">
      <c r="G1313" s="31" t="s">
        <v>2623</v>
      </c>
      <c r="H1313" s="31">
        <v>3335</v>
      </c>
      <c r="I1313" s="95" t="str">
        <f t="shared" si="26"/>
        <v>MAN3335</v>
      </c>
      <c r="J1313" t="s">
        <v>3135</v>
      </c>
      <c r="AT1313" s="5"/>
      <c r="AV1313"/>
      <c r="AW1313" s="53"/>
    </row>
    <row r="1314" spans="7:49" x14ac:dyDescent="0.35">
      <c r="G1314" s="31" t="s">
        <v>2623</v>
      </c>
      <c r="H1314" s="31">
        <v>3336</v>
      </c>
      <c r="I1314" s="95" t="str">
        <f t="shared" si="26"/>
        <v>MAN3336</v>
      </c>
      <c r="J1314" t="s">
        <v>3136</v>
      </c>
      <c r="AT1314" s="5"/>
      <c r="AV1314"/>
      <c r="AW1314" s="53"/>
    </row>
    <row r="1315" spans="7:49" x14ac:dyDescent="0.35">
      <c r="G1315" s="31" t="s">
        <v>2623</v>
      </c>
      <c r="H1315" s="31">
        <v>3339</v>
      </c>
      <c r="I1315" s="95" t="str">
        <f t="shared" si="26"/>
        <v>MAN3339</v>
      </c>
      <c r="J1315" t="s">
        <v>3137</v>
      </c>
      <c r="AT1315" s="5"/>
      <c r="AV1315"/>
      <c r="AW1315" s="53"/>
    </row>
    <row r="1316" spans="7:49" x14ac:dyDescent="0.35">
      <c r="G1316" s="31" t="s">
        <v>2623</v>
      </c>
      <c r="H1316" s="31">
        <v>3341</v>
      </c>
      <c r="I1316" s="95" t="str">
        <f t="shared" si="26"/>
        <v>MAN3341</v>
      </c>
      <c r="J1316" t="s">
        <v>3138</v>
      </c>
      <c r="AT1316" s="5"/>
      <c r="AV1316"/>
      <c r="AW1316" s="53"/>
    </row>
    <row r="1317" spans="7:49" x14ac:dyDescent="0.35">
      <c r="G1317" s="31" t="s">
        <v>2623</v>
      </c>
      <c r="H1317" s="31">
        <v>3342</v>
      </c>
      <c r="I1317" s="95" t="str">
        <f t="shared" si="26"/>
        <v>MAN3342</v>
      </c>
      <c r="J1317" t="s">
        <v>3139</v>
      </c>
      <c r="AT1317" s="5"/>
      <c r="AV1317"/>
      <c r="AW1317" s="53"/>
    </row>
    <row r="1318" spans="7:49" x14ac:dyDescent="0.35">
      <c r="G1318" s="31" t="s">
        <v>2623</v>
      </c>
      <c r="H1318" s="31">
        <v>3343</v>
      </c>
      <c r="I1318" s="95" t="str">
        <f t="shared" si="26"/>
        <v>MAN3343</v>
      </c>
      <c r="J1318" t="s">
        <v>3140</v>
      </c>
      <c r="AT1318" s="5"/>
      <c r="AV1318"/>
      <c r="AW1318" s="53"/>
    </row>
    <row r="1319" spans="7:49" x14ac:dyDescent="0.35">
      <c r="G1319" s="31" t="s">
        <v>2623</v>
      </c>
      <c r="H1319" s="31">
        <v>3344</v>
      </c>
      <c r="I1319" s="95" t="str">
        <f t="shared" si="26"/>
        <v>MAN3344</v>
      </c>
      <c r="J1319" t="s">
        <v>3141</v>
      </c>
      <c r="AT1319" s="5"/>
      <c r="AV1319"/>
      <c r="AW1319" s="53"/>
    </row>
    <row r="1320" spans="7:49" x14ac:dyDescent="0.35">
      <c r="G1320" s="31" t="s">
        <v>2623</v>
      </c>
      <c r="H1320" s="31">
        <v>3345</v>
      </c>
      <c r="I1320" s="95" t="str">
        <f t="shared" si="26"/>
        <v>MAN3345</v>
      </c>
      <c r="J1320" t="s">
        <v>3142</v>
      </c>
      <c r="AT1320" s="5"/>
      <c r="AV1320"/>
      <c r="AW1320" s="53"/>
    </row>
    <row r="1321" spans="7:49" x14ac:dyDescent="0.35">
      <c r="G1321" s="31" t="s">
        <v>2623</v>
      </c>
      <c r="H1321" s="31">
        <v>3346</v>
      </c>
      <c r="I1321" s="95" t="str">
        <f t="shared" si="26"/>
        <v>MAN3346</v>
      </c>
      <c r="J1321" t="s">
        <v>3143</v>
      </c>
      <c r="AT1321" s="5"/>
      <c r="AV1321"/>
      <c r="AW1321" s="53"/>
    </row>
    <row r="1322" spans="7:49" x14ac:dyDescent="0.35">
      <c r="G1322" s="31" t="s">
        <v>2623</v>
      </c>
      <c r="H1322" s="31">
        <v>3351</v>
      </c>
      <c r="I1322" s="95" t="str">
        <f t="shared" si="26"/>
        <v>MAN3351</v>
      </c>
      <c r="J1322" t="s">
        <v>3144</v>
      </c>
      <c r="AT1322" s="5"/>
      <c r="AV1322"/>
      <c r="AW1322" s="53"/>
    </row>
    <row r="1323" spans="7:49" x14ac:dyDescent="0.35">
      <c r="G1323" s="31" t="s">
        <v>2623</v>
      </c>
      <c r="H1323" s="31">
        <v>3352</v>
      </c>
      <c r="I1323" s="95" t="str">
        <f t="shared" si="26"/>
        <v>MAN3352</v>
      </c>
      <c r="J1323" t="s">
        <v>3145</v>
      </c>
      <c r="AT1323" s="5"/>
      <c r="AV1323"/>
      <c r="AW1323" s="53"/>
    </row>
    <row r="1324" spans="7:49" x14ac:dyDescent="0.35">
      <c r="G1324" s="31" t="s">
        <v>2623</v>
      </c>
      <c r="H1324" s="31">
        <v>3353</v>
      </c>
      <c r="I1324" s="95" t="str">
        <f t="shared" si="26"/>
        <v>MAN3353</v>
      </c>
      <c r="J1324" t="s">
        <v>3146</v>
      </c>
      <c r="AT1324" s="5"/>
      <c r="AV1324"/>
      <c r="AW1324" s="53"/>
    </row>
    <row r="1325" spans="7:49" x14ac:dyDescent="0.35">
      <c r="G1325" s="31" t="s">
        <v>2623</v>
      </c>
      <c r="H1325" s="31">
        <v>3359</v>
      </c>
      <c r="I1325" s="95" t="str">
        <f t="shared" si="26"/>
        <v>MAN3359</v>
      </c>
      <c r="J1325" t="s">
        <v>3147</v>
      </c>
      <c r="AT1325" s="5"/>
      <c r="AV1325"/>
      <c r="AW1325" s="53"/>
    </row>
    <row r="1326" spans="7:49" x14ac:dyDescent="0.35">
      <c r="G1326" s="31" t="s">
        <v>2623</v>
      </c>
      <c r="H1326" s="31">
        <v>3361</v>
      </c>
      <c r="I1326" s="95" t="str">
        <f t="shared" si="26"/>
        <v>MAN3361</v>
      </c>
      <c r="J1326" t="s">
        <v>3148</v>
      </c>
      <c r="AT1326" s="5"/>
      <c r="AV1326"/>
      <c r="AW1326" s="53"/>
    </row>
    <row r="1327" spans="7:49" x14ac:dyDescent="0.35">
      <c r="G1327" s="31" t="s">
        <v>2623</v>
      </c>
      <c r="H1327" s="31">
        <v>3362</v>
      </c>
      <c r="I1327" s="95" t="str">
        <f t="shared" si="26"/>
        <v>MAN3362</v>
      </c>
      <c r="J1327" t="s">
        <v>3149</v>
      </c>
      <c r="AT1327" s="5"/>
      <c r="AV1327"/>
      <c r="AW1327" s="53"/>
    </row>
    <row r="1328" spans="7:49" x14ac:dyDescent="0.35">
      <c r="G1328" s="31" t="s">
        <v>2623</v>
      </c>
      <c r="H1328" s="31">
        <v>3363</v>
      </c>
      <c r="I1328" s="95" t="str">
        <f t="shared" si="26"/>
        <v>MAN3363</v>
      </c>
      <c r="J1328" t="s">
        <v>3150</v>
      </c>
      <c r="AT1328" s="5"/>
      <c r="AV1328"/>
      <c r="AW1328" s="53"/>
    </row>
    <row r="1329" spans="7:49" x14ac:dyDescent="0.35">
      <c r="G1329" s="31" t="s">
        <v>2623</v>
      </c>
      <c r="H1329" s="31">
        <v>3364</v>
      </c>
      <c r="I1329" s="95" t="str">
        <f t="shared" si="26"/>
        <v>MAN3364</v>
      </c>
      <c r="J1329" t="s">
        <v>3151</v>
      </c>
      <c r="AT1329" s="5"/>
      <c r="AV1329"/>
      <c r="AW1329" s="53"/>
    </row>
    <row r="1330" spans="7:49" x14ac:dyDescent="0.35">
      <c r="G1330" s="31" t="s">
        <v>2623</v>
      </c>
      <c r="H1330" s="31">
        <v>3365</v>
      </c>
      <c r="I1330" s="95" t="str">
        <f t="shared" si="26"/>
        <v>MAN3365</v>
      </c>
      <c r="J1330" t="s">
        <v>1531</v>
      </c>
      <c r="AT1330" s="5"/>
      <c r="AV1330"/>
      <c r="AW1330" s="53"/>
    </row>
    <row r="1331" spans="7:49" x14ac:dyDescent="0.35">
      <c r="G1331" s="31" t="s">
        <v>2623</v>
      </c>
      <c r="H1331" s="31">
        <v>3366</v>
      </c>
      <c r="I1331" s="95" t="str">
        <f t="shared" si="26"/>
        <v>MAN3366</v>
      </c>
      <c r="J1331" t="s">
        <v>3152</v>
      </c>
      <c r="AT1331" s="5"/>
      <c r="AV1331"/>
      <c r="AW1331" s="53"/>
    </row>
    <row r="1332" spans="7:49" x14ac:dyDescent="0.35">
      <c r="G1332" s="31" t="s">
        <v>2623</v>
      </c>
      <c r="H1332" s="31">
        <v>3369</v>
      </c>
      <c r="I1332" s="95" t="str">
        <f t="shared" si="26"/>
        <v>MAN3369</v>
      </c>
      <c r="J1332" t="s">
        <v>3153</v>
      </c>
      <c r="AT1332" s="5"/>
      <c r="AV1332"/>
      <c r="AW1332" s="53"/>
    </row>
    <row r="1333" spans="7:49" x14ac:dyDescent="0.35">
      <c r="G1333" s="31" t="s">
        <v>2623</v>
      </c>
      <c r="H1333" s="31">
        <v>3371</v>
      </c>
      <c r="I1333" s="95" t="str">
        <f t="shared" si="26"/>
        <v>MAN3371</v>
      </c>
      <c r="J1333" t="s">
        <v>3154</v>
      </c>
      <c r="AT1333" s="5"/>
      <c r="AV1333"/>
      <c r="AW1333" s="53"/>
    </row>
    <row r="1334" spans="7:49" x14ac:dyDescent="0.35">
      <c r="G1334" s="31" t="s">
        <v>2623</v>
      </c>
      <c r="H1334" s="31">
        <v>3372</v>
      </c>
      <c r="I1334" s="95" t="str">
        <f t="shared" si="26"/>
        <v>MAN3372</v>
      </c>
      <c r="J1334" t="s">
        <v>3155</v>
      </c>
      <c r="AT1334" s="5"/>
      <c r="AV1334"/>
      <c r="AW1334" s="53"/>
    </row>
    <row r="1335" spans="7:49" x14ac:dyDescent="0.35">
      <c r="G1335" s="31" t="s">
        <v>2623</v>
      </c>
      <c r="H1335" s="31">
        <v>3379</v>
      </c>
      <c r="I1335" s="95" t="str">
        <f t="shared" si="26"/>
        <v>MAN3379</v>
      </c>
      <c r="J1335" t="s">
        <v>3156</v>
      </c>
      <c r="AT1335" s="5"/>
      <c r="AV1335"/>
      <c r="AW1335" s="53"/>
    </row>
    <row r="1336" spans="7:49" x14ac:dyDescent="0.35">
      <c r="G1336" s="31" t="s">
        <v>2623</v>
      </c>
      <c r="H1336" s="31">
        <v>3391</v>
      </c>
      <c r="I1336" s="95" t="str">
        <f t="shared" si="26"/>
        <v>MAN3391</v>
      </c>
      <c r="J1336" t="s">
        <v>3157</v>
      </c>
      <c r="AT1336" s="5"/>
      <c r="AV1336"/>
      <c r="AW1336" s="53"/>
    </row>
    <row r="1337" spans="7:49" x14ac:dyDescent="0.35">
      <c r="G1337" s="31" t="s">
        <v>2623</v>
      </c>
      <c r="H1337" s="31">
        <v>3399</v>
      </c>
      <c r="I1337" s="95" t="str">
        <f t="shared" si="26"/>
        <v>MAN3399</v>
      </c>
      <c r="J1337" t="s">
        <v>3158</v>
      </c>
      <c r="AT1337" s="5"/>
      <c r="AV1337"/>
      <c r="AW1337" s="53"/>
    </row>
    <row r="1338" spans="7:49" x14ac:dyDescent="0.35">
      <c r="G1338" s="31" t="s">
        <v>2623</v>
      </c>
      <c r="H1338" s="31">
        <v>31111</v>
      </c>
      <c r="I1338" s="95" t="str">
        <f t="shared" si="26"/>
        <v>MAN31111</v>
      </c>
      <c r="J1338" t="s">
        <v>3080</v>
      </c>
      <c r="AT1338" s="5"/>
      <c r="AV1338"/>
      <c r="AW1338" s="53"/>
    </row>
    <row r="1339" spans="7:49" x14ac:dyDescent="0.35">
      <c r="G1339" s="31" t="s">
        <v>2623</v>
      </c>
      <c r="H1339" s="31">
        <v>31121</v>
      </c>
      <c r="I1339" s="95" t="str">
        <f t="shared" si="26"/>
        <v>MAN31121</v>
      </c>
      <c r="J1339" t="s">
        <v>3159</v>
      </c>
      <c r="AT1339" s="5"/>
      <c r="AV1339"/>
      <c r="AW1339" s="53"/>
    </row>
    <row r="1340" spans="7:49" x14ac:dyDescent="0.35">
      <c r="G1340" s="31" t="s">
        <v>2623</v>
      </c>
      <c r="H1340" s="31">
        <v>31122</v>
      </c>
      <c r="I1340" s="95" t="str">
        <f t="shared" si="26"/>
        <v>MAN31122</v>
      </c>
      <c r="J1340" t="s">
        <v>3160</v>
      </c>
      <c r="AT1340" s="5"/>
      <c r="AV1340"/>
      <c r="AW1340" s="53"/>
    </row>
    <row r="1341" spans="7:49" x14ac:dyDescent="0.35">
      <c r="G1341" s="31" t="s">
        <v>2623</v>
      </c>
      <c r="H1341" s="31">
        <v>31123</v>
      </c>
      <c r="I1341" s="95" t="str">
        <f t="shared" si="26"/>
        <v>MAN31123</v>
      </c>
      <c r="J1341" t="s">
        <v>3161</v>
      </c>
      <c r="AT1341" s="5"/>
      <c r="AV1341"/>
      <c r="AW1341" s="53"/>
    </row>
    <row r="1342" spans="7:49" x14ac:dyDescent="0.35">
      <c r="G1342" s="31" t="s">
        <v>2623</v>
      </c>
      <c r="H1342" s="31">
        <v>31131</v>
      </c>
      <c r="I1342" s="95" t="str">
        <f t="shared" si="26"/>
        <v>MAN31131</v>
      </c>
      <c r="J1342" t="s">
        <v>3162</v>
      </c>
      <c r="AT1342" s="5"/>
      <c r="AV1342"/>
      <c r="AW1342" s="53"/>
    </row>
    <row r="1343" spans="7:49" x14ac:dyDescent="0.35">
      <c r="G1343" s="31" t="s">
        <v>2623</v>
      </c>
      <c r="H1343" s="31">
        <v>31134</v>
      </c>
      <c r="I1343" s="95" t="str">
        <f t="shared" si="26"/>
        <v>MAN31134</v>
      </c>
      <c r="J1343" t="s">
        <v>965</v>
      </c>
      <c r="AT1343" s="5"/>
      <c r="AV1343"/>
      <c r="AW1343" s="53"/>
    </row>
    <row r="1344" spans="7:49" x14ac:dyDescent="0.35">
      <c r="G1344" s="31" t="s">
        <v>2623</v>
      </c>
      <c r="H1344" s="31">
        <v>31135</v>
      </c>
      <c r="I1344" s="95" t="str">
        <f t="shared" si="26"/>
        <v>MAN31135</v>
      </c>
      <c r="J1344" t="s">
        <v>3163</v>
      </c>
      <c r="AT1344" s="5"/>
      <c r="AV1344"/>
      <c r="AW1344" s="53"/>
    </row>
    <row r="1345" spans="7:49" x14ac:dyDescent="0.35">
      <c r="G1345" s="31" t="s">
        <v>2623</v>
      </c>
      <c r="H1345" s="31">
        <v>31141</v>
      </c>
      <c r="I1345" s="95" t="str">
        <f t="shared" si="26"/>
        <v>MAN31141</v>
      </c>
      <c r="J1345" t="s">
        <v>3164</v>
      </c>
      <c r="AT1345" s="5"/>
      <c r="AV1345"/>
      <c r="AW1345" s="53"/>
    </row>
    <row r="1346" spans="7:49" x14ac:dyDescent="0.35">
      <c r="G1346" s="31" t="s">
        <v>2623</v>
      </c>
      <c r="H1346" s="31">
        <v>31142</v>
      </c>
      <c r="I1346" s="95" t="str">
        <f t="shared" si="26"/>
        <v>MAN31142</v>
      </c>
      <c r="J1346" t="s">
        <v>3165</v>
      </c>
      <c r="AT1346" s="5"/>
      <c r="AV1346"/>
      <c r="AW1346" s="53"/>
    </row>
    <row r="1347" spans="7:49" x14ac:dyDescent="0.35">
      <c r="G1347" s="31" t="s">
        <v>2623</v>
      </c>
      <c r="H1347" s="31">
        <v>31151</v>
      </c>
      <c r="I1347" s="95" t="str">
        <f t="shared" si="26"/>
        <v>MAN31151</v>
      </c>
      <c r="J1347" t="s">
        <v>3166</v>
      </c>
      <c r="AT1347" s="5"/>
      <c r="AV1347"/>
      <c r="AW1347" s="53"/>
    </row>
    <row r="1348" spans="7:49" x14ac:dyDescent="0.35">
      <c r="G1348" s="31" t="s">
        <v>2623</v>
      </c>
      <c r="H1348" s="31">
        <v>31152</v>
      </c>
      <c r="I1348" s="95" t="str">
        <f t="shared" si="26"/>
        <v>MAN31152</v>
      </c>
      <c r="J1348" t="s">
        <v>3167</v>
      </c>
      <c r="AT1348" s="5"/>
      <c r="AV1348"/>
      <c r="AW1348" s="53"/>
    </row>
    <row r="1349" spans="7:49" x14ac:dyDescent="0.35">
      <c r="G1349" s="31" t="s">
        <v>2623</v>
      </c>
      <c r="H1349" s="31">
        <v>31161</v>
      </c>
      <c r="I1349" s="95" t="str">
        <f t="shared" si="26"/>
        <v>MAN31161</v>
      </c>
      <c r="J1349" t="s">
        <v>3085</v>
      </c>
      <c r="AT1349" s="5"/>
      <c r="AV1349"/>
      <c r="AW1349" s="53"/>
    </row>
    <row r="1350" spans="7:49" x14ac:dyDescent="0.35">
      <c r="G1350" s="31" t="s">
        <v>2623</v>
      </c>
      <c r="H1350" s="31">
        <v>31171</v>
      </c>
      <c r="I1350" s="95" t="str">
        <f t="shared" si="26"/>
        <v>MAN31171</v>
      </c>
      <c r="J1350" t="s">
        <v>3086</v>
      </c>
      <c r="AT1350" s="5"/>
      <c r="AV1350"/>
      <c r="AW1350" s="53"/>
    </row>
    <row r="1351" spans="7:49" x14ac:dyDescent="0.35">
      <c r="G1351" s="31" t="s">
        <v>2623</v>
      </c>
      <c r="H1351" s="31">
        <v>31181</v>
      </c>
      <c r="I1351" s="95" t="str">
        <f t="shared" si="26"/>
        <v>MAN31181</v>
      </c>
      <c r="J1351" t="s">
        <v>3168</v>
      </c>
      <c r="AT1351" s="5"/>
      <c r="AV1351"/>
      <c r="AW1351" s="53"/>
    </row>
    <row r="1352" spans="7:49" x14ac:dyDescent="0.35">
      <c r="G1352" s="31" t="s">
        <v>2623</v>
      </c>
      <c r="H1352" s="31">
        <v>31182</v>
      </c>
      <c r="I1352" s="95" t="str">
        <f t="shared" si="26"/>
        <v>MAN31182</v>
      </c>
      <c r="J1352" t="s">
        <v>3169</v>
      </c>
      <c r="AT1352" s="5"/>
      <c r="AV1352"/>
      <c r="AW1352" s="53"/>
    </row>
    <row r="1353" spans="7:49" x14ac:dyDescent="0.35">
      <c r="G1353" s="31" t="s">
        <v>2623</v>
      </c>
      <c r="H1353" s="31">
        <v>31183</v>
      </c>
      <c r="I1353" s="95" t="str">
        <f t="shared" si="26"/>
        <v>MAN31183</v>
      </c>
      <c r="J1353" t="s">
        <v>1003</v>
      </c>
      <c r="AT1353" s="5"/>
      <c r="AV1353"/>
      <c r="AW1353" s="53"/>
    </row>
    <row r="1354" spans="7:49" x14ac:dyDescent="0.35">
      <c r="G1354" s="31" t="s">
        <v>2623</v>
      </c>
      <c r="H1354" s="31">
        <v>31191</v>
      </c>
      <c r="I1354" s="95" t="str">
        <f t="shared" si="26"/>
        <v>MAN31191</v>
      </c>
      <c r="J1354" t="s">
        <v>3170</v>
      </c>
      <c r="AT1354" s="5"/>
      <c r="AV1354"/>
      <c r="AW1354" s="53"/>
    </row>
    <row r="1355" spans="7:49" x14ac:dyDescent="0.35">
      <c r="G1355" s="31" t="s">
        <v>2623</v>
      </c>
      <c r="H1355" s="31">
        <v>31192</v>
      </c>
      <c r="I1355" s="95" t="str">
        <f t="shared" si="26"/>
        <v>MAN31192</v>
      </c>
      <c r="J1355" t="s">
        <v>3171</v>
      </c>
      <c r="AT1355" s="5"/>
      <c r="AV1355"/>
      <c r="AW1355" s="53"/>
    </row>
    <row r="1356" spans="7:49" x14ac:dyDescent="0.35">
      <c r="G1356" s="31" t="s">
        <v>2623</v>
      </c>
      <c r="H1356" s="31">
        <v>31193</v>
      </c>
      <c r="I1356" s="95" t="str">
        <f t="shared" si="26"/>
        <v>MAN31193</v>
      </c>
      <c r="J1356" t="s">
        <v>1011</v>
      </c>
      <c r="AT1356" s="5"/>
      <c r="AV1356"/>
      <c r="AW1356" s="53"/>
    </row>
    <row r="1357" spans="7:49" x14ac:dyDescent="0.35">
      <c r="G1357" s="31" t="s">
        <v>2623</v>
      </c>
      <c r="H1357" s="31">
        <v>31194</v>
      </c>
      <c r="I1357" s="95" t="str">
        <f t="shared" si="26"/>
        <v>MAN31194</v>
      </c>
      <c r="J1357" t="s">
        <v>3172</v>
      </c>
      <c r="AT1357" s="5"/>
      <c r="AV1357"/>
      <c r="AW1357" s="53"/>
    </row>
    <row r="1358" spans="7:49" x14ac:dyDescent="0.35">
      <c r="G1358" s="31" t="s">
        <v>2623</v>
      </c>
      <c r="H1358" s="31">
        <v>31199</v>
      </c>
      <c r="I1358" s="95" t="str">
        <f t="shared" si="26"/>
        <v>MAN31199</v>
      </c>
      <c r="J1358" t="s">
        <v>3173</v>
      </c>
      <c r="AT1358" s="5"/>
      <c r="AV1358"/>
      <c r="AW1358" s="53"/>
    </row>
    <row r="1359" spans="7:49" x14ac:dyDescent="0.35">
      <c r="G1359" s="31" t="s">
        <v>2623</v>
      </c>
      <c r="H1359" s="31">
        <v>31211</v>
      </c>
      <c r="I1359" s="95" t="str">
        <f t="shared" si="26"/>
        <v>MAN31211</v>
      </c>
      <c r="J1359" t="s">
        <v>3174</v>
      </c>
      <c r="AT1359" s="5"/>
      <c r="AV1359"/>
      <c r="AW1359" s="53"/>
    </row>
    <row r="1360" spans="7:49" x14ac:dyDescent="0.35">
      <c r="G1360" s="31" t="s">
        <v>2623</v>
      </c>
      <c r="H1360" s="31">
        <v>31212</v>
      </c>
      <c r="I1360" s="95" t="str">
        <f t="shared" si="26"/>
        <v>MAN31212</v>
      </c>
      <c r="J1360" t="s">
        <v>1025</v>
      </c>
      <c r="AT1360" s="5"/>
      <c r="AV1360"/>
      <c r="AW1360" s="53"/>
    </row>
    <row r="1361" spans="7:49" x14ac:dyDescent="0.35">
      <c r="G1361" s="31" t="s">
        <v>2623</v>
      </c>
      <c r="H1361" s="31">
        <v>31213</v>
      </c>
      <c r="I1361" s="95" t="str">
        <f t="shared" si="26"/>
        <v>MAN31213</v>
      </c>
      <c r="J1361" t="s">
        <v>3175</v>
      </c>
      <c r="AT1361" s="5"/>
      <c r="AV1361"/>
      <c r="AW1361" s="53"/>
    </row>
    <row r="1362" spans="7:49" x14ac:dyDescent="0.35">
      <c r="G1362" s="31" t="s">
        <v>2623</v>
      </c>
      <c r="H1362" s="31">
        <v>31214</v>
      </c>
      <c r="I1362" s="95" t="str">
        <f t="shared" si="26"/>
        <v>MAN31214</v>
      </c>
      <c r="J1362" t="s">
        <v>3176</v>
      </c>
      <c r="AT1362" s="5"/>
      <c r="AV1362"/>
      <c r="AW1362" s="53"/>
    </row>
    <row r="1363" spans="7:49" x14ac:dyDescent="0.35">
      <c r="G1363" s="31" t="s">
        <v>2623</v>
      </c>
      <c r="H1363" s="31">
        <v>31223</v>
      </c>
      <c r="I1363" s="95" t="str">
        <f t="shared" si="26"/>
        <v>MAN31223</v>
      </c>
      <c r="J1363" t="s">
        <v>1031</v>
      </c>
      <c r="AT1363" s="5"/>
      <c r="AV1363"/>
      <c r="AW1363" s="53"/>
    </row>
    <row r="1364" spans="7:49" x14ac:dyDescent="0.35">
      <c r="G1364" s="31" t="s">
        <v>2623</v>
      </c>
      <c r="H1364" s="31">
        <v>31311</v>
      </c>
      <c r="I1364" s="95" t="str">
        <f t="shared" si="26"/>
        <v>MAN31311</v>
      </c>
      <c r="J1364" t="s">
        <v>3090</v>
      </c>
      <c r="AT1364" s="5"/>
      <c r="AV1364"/>
      <c r="AW1364" s="53"/>
    </row>
    <row r="1365" spans="7:49" x14ac:dyDescent="0.35">
      <c r="G1365" s="31" t="s">
        <v>2623</v>
      </c>
      <c r="H1365" s="31">
        <v>31321</v>
      </c>
      <c r="I1365" s="95" t="str">
        <f t="shared" si="26"/>
        <v>MAN31321</v>
      </c>
      <c r="J1365" t="s">
        <v>1039</v>
      </c>
      <c r="AT1365" s="5"/>
      <c r="AV1365"/>
      <c r="AW1365" s="53"/>
    </row>
    <row r="1366" spans="7:49" x14ac:dyDescent="0.35">
      <c r="G1366" s="31" t="s">
        <v>2623</v>
      </c>
      <c r="H1366" s="31">
        <v>31322</v>
      </c>
      <c r="I1366" s="95" t="str">
        <f t="shared" si="26"/>
        <v>MAN31322</v>
      </c>
      <c r="J1366" t="s">
        <v>1041</v>
      </c>
      <c r="AT1366" s="5"/>
      <c r="AV1366"/>
      <c r="AW1366" s="53"/>
    </row>
    <row r="1367" spans="7:49" x14ac:dyDescent="0.35">
      <c r="G1367" s="31" t="s">
        <v>2623</v>
      </c>
      <c r="H1367" s="31">
        <v>31323</v>
      </c>
      <c r="I1367" s="95" t="str">
        <f t="shared" si="26"/>
        <v>MAN31323</v>
      </c>
      <c r="J1367" t="s">
        <v>1043</v>
      </c>
      <c r="AT1367" s="5"/>
      <c r="AV1367"/>
      <c r="AW1367" s="53"/>
    </row>
    <row r="1368" spans="7:49" x14ac:dyDescent="0.35">
      <c r="G1368" s="31" t="s">
        <v>2623</v>
      </c>
      <c r="H1368" s="31">
        <v>31324</v>
      </c>
      <c r="I1368" s="95" t="str">
        <f t="shared" ref="I1368:I1431" si="27">CONCATENATE(G1368,H1368)</f>
        <v>MAN31324</v>
      </c>
      <c r="J1368" t="s">
        <v>3177</v>
      </c>
      <c r="AT1368" s="5"/>
      <c r="AV1368"/>
      <c r="AW1368" s="53"/>
    </row>
    <row r="1369" spans="7:49" x14ac:dyDescent="0.35">
      <c r="G1369" s="31" t="s">
        <v>2623</v>
      </c>
      <c r="H1369" s="31">
        <v>31331</v>
      </c>
      <c r="I1369" s="95" t="str">
        <f t="shared" si="27"/>
        <v>MAN31331</v>
      </c>
      <c r="J1369" t="s">
        <v>2732</v>
      </c>
      <c r="AT1369" s="5"/>
      <c r="AV1369"/>
      <c r="AW1369" s="53"/>
    </row>
    <row r="1370" spans="7:49" x14ac:dyDescent="0.35">
      <c r="G1370" s="31" t="s">
        <v>2623</v>
      </c>
      <c r="H1370" s="31">
        <v>31332</v>
      </c>
      <c r="I1370" s="95" t="str">
        <f t="shared" si="27"/>
        <v>MAN31332</v>
      </c>
      <c r="J1370" t="s">
        <v>1050</v>
      </c>
      <c r="AT1370" s="5"/>
      <c r="AV1370"/>
      <c r="AW1370" s="53"/>
    </row>
    <row r="1371" spans="7:49" x14ac:dyDescent="0.35">
      <c r="G1371" s="31" t="s">
        <v>2623</v>
      </c>
      <c r="H1371" s="31">
        <v>31411</v>
      </c>
      <c r="I1371" s="95" t="str">
        <f t="shared" si="27"/>
        <v>MAN31411</v>
      </c>
      <c r="J1371" t="s">
        <v>3178</v>
      </c>
      <c r="AT1371" s="5"/>
      <c r="AV1371"/>
      <c r="AW1371" s="53"/>
    </row>
    <row r="1372" spans="7:49" x14ac:dyDescent="0.35">
      <c r="G1372" s="31" t="s">
        <v>2623</v>
      </c>
      <c r="H1372" s="31">
        <v>31412</v>
      </c>
      <c r="I1372" s="95" t="str">
        <f t="shared" si="27"/>
        <v>MAN31412</v>
      </c>
      <c r="J1372" t="s">
        <v>1056</v>
      </c>
      <c r="AT1372" s="5"/>
      <c r="AV1372"/>
      <c r="AW1372" s="53"/>
    </row>
    <row r="1373" spans="7:49" x14ac:dyDescent="0.35">
      <c r="G1373" s="31" t="s">
        <v>2623</v>
      </c>
      <c r="H1373" s="31">
        <v>31491</v>
      </c>
      <c r="I1373" s="95" t="str">
        <f t="shared" si="27"/>
        <v>MAN31491</v>
      </c>
      <c r="J1373" t="s">
        <v>3179</v>
      </c>
      <c r="AT1373" s="5"/>
      <c r="AV1373"/>
      <c r="AW1373" s="53"/>
    </row>
    <row r="1374" spans="7:49" x14ac:dyDescent="0.35">
      <c r="G1374" s="31" t="s">
        <v>2623</v>
      </c>
      <c r="H1374" s="31">
        <v>31499</v>
      </c>
      <c r="I1374" s="95" t="str">
        <f t="shared" si="27"/>
        <v>MAN31499</v>
      </c>
      <c r="J1374" t="s">
        <v>3180</v>
      </c>
      <c r="AT1374" s="5"/>
      <c r="AV1374"/>
      <c r="AW1374" s="53"/>
    </row>
    <row r="1375" spans="7:49" x14ac:dyDescent="0.35">
      <c r="G1375" s="31" t="s">
        <v>2623</v>
      </c>
      <c r="H1375" s="31">
        <v>31511</v>
      </c>
      <c r="I1375" s="95" t="str">
        <f t="shared" si="27"/>
        <v>MAN31511</v>
      </c>
      <c r="J1375" t="s">
        <v>1066</v>
      </c>
      <c r="AT1375" s="5"/>
      <c r="AV1375"/>
      <c r="AW1375" s="53"/>
    </row>
    <row r="1376" spans="7:49" x14ac:dyDescent="0.35">
      <c r="G1376" s="31" t="s">
        <v>2623</v>
      </c>
      <c r="H1376" s="31">
        <v>31519</v>
      </c>
      <c r="I1376" s="95" t="str">
        <f t="shared" si="27"/>
        <v>MAN31519</v>
      </c>
      <c r="J1376" t="s">
        <v>3181</v>
      </c>
      <c r="AT1376" s="5"/>
      <c r="AV1376"/>
      <c r="AW1376" s="53"/>
    </row>
    <row r="1377" spans="7:49" x14ac:dyDescent="0.35">
      <c r="G1377" s="31" t="s">
        <v>2623</v>
      </c>
      <c r="H1377" s="31">
        <v>31521</v>
      </c>
      <c r="I1377" s="95" t="str">
        <f t="shared" si="27"/>
        <v>MAN31521</v>
      </c>
      <c r="J1377" t="s">
        <v>1070</v>
      </c>
      <c r="AT1377" s="5"/>
      <c r="AV1377"/>
      <c r="AW1377" s="53"/>
    </row>
    <row r="1378" spans="7:49" x14ac:dyDescent="0.35">
      <c r="G1378" s="31" t="s">
        <v>2623</v>
      </c>
      <c r="H1378" s="31">
        <v>31522</v>
      </c>
      <c r="I1378" s="95" t="str">
        <f t="shared" si="27"/>
        <v>MAN31522</v>
      </c>
      <c r="J1378" t="s">
        <v>1071</v>
      </c>
      <c r="AT1378" s="5"/>
      <c r="AV1378"/>
      <c r="AW1378" s="53"/>
    </row>
    <row r="1379" spans="7:49" x14ac:dyDescent="0.35">
      <c r="G1379" s="31" t="s">
        <v>2623</v>
      </c>
      <c r="H1379" s="31">
        <v>31524</v>
      </c>
      <c r="I1379" s="95" t="str">
        <f t="shared" si="27"/>
        <v>MAN31524</v>
      </c>
      <c r="J1379" t="s">
        <v>1072</v>
      </c>
      <c r="AT1379" s="5"/>
      <c r="AV1379"/>
      <c r="AW1379" s="53"/>
    </row>
    <row r="1380" spans="7:49" x14ac:dyDescent="0.35">
      <c r="G1380" s="31" t="s">
        <v>2623</v>
      </c>
      <c r="H1380" s="31">
        <v>31528</v>
      </c>
      <c r="I1380" s="95" t="str">
        <f t="shared" si="27"/>
        <v>MAN31528</v>
      </c>
      <c r="J1380" t="s">
        <v>1074</v>
      </c>
      <c r="AT1380" s="5"/>
      <c r="AV1380"/>
      <c r="AW1380" s="53"/>
    </row>
    <row r="1381" spans="7:49" x14ac:dyDescent="0.35">
      <c r="G1381" s="31" t="s">
        <v>2623</v>
      </c>
      <c r="H1381" s="31">
        <v>31599</v>
      </c>
      <c r="I1381" s="95" t="str">
        <f t="shared" si="27"/>
        <v>MAN31599</v>
      </c>
      <c r="J1381" t="s">
        <v>3097</v>
      </c>
      <c r="AT1381" s="5"/>
      <c r="AV1381"/>
      <c r="AW1381" s="53"/>
    </row>
    <row r="1382" spans="7:49" x14ac:dyDescent="0.35">
      <c r="G1382" s="31" t="s">
        <v>2623</v>
      </c>
      <c r="H1382" s="31">
        <v>31611</v>
      </c>
      <c r="I1382" s="95" t="str">
        <f t="shared" si="27"/>
        <v>MAN31611</v>
      </c>
      <c r="J1382" t="s">
        <v>1081</v>
      </c>
      <c r="AT1382" s="5"/>
      <c r="AV1382"/>
      <c r="AW1382" s="53"/>
    </row>
    <row r="1383" spans="7:49" x14ac:dyDescent="0.35">
      <c r="G1383" s="31" t="s">
        <v>2623</v>
      </c>
      <c r="H1383" s="31">
        <v>31621</v>
      </c>
      <c r="I1383" s="95" t="str">
        <f t="shared" si="27"/>
        <v>MAN31621</v>
      </c>
      <c r="J1383" t="s">
        <v>3098</v>
      </c>
      <c r="AT1383" s="5"/>
      <c r="AV1383"/>
      <c r="AW1383" s="53"/>
    </row>
    <row r="1384" spans="7:49" x14ac:dyDescent="0.35">
      <c r="G1384" s="31" t="s">
        <v>2623</v>
      </c>
      <c r="H1384" s="31">
        <v>31699</v>
      </c>
      <c r="I1384" s="95" t="str">
        <f t="shared" si="27"/>
        <v>MAN31699</v>
      </c>
      <c r="J1384" t="s">
        <v>3099</v>
      </c>
      <c r="AT1384" s="5"/>
      <c r="AV1384"/>
      <c r="AW1384" s="53"/>
    </row>
    <row r="1385" spans="7:49" x14ac:dyDescent="0.35">
      <c r="G1385" s="31" t="s">
        <v>2623</v>
      </c>
      <c r="H1385" s="31">
        <v>32111</v>
      </c>
      <c r="I1385" s="95" t="str">
        <f t="shared" si="27"/>
        <v>MAN32111</v>
      </c>
      <c r="J1385" t="s">
        <v>3100</v>
      </c>
      <c r="AT1385" s="5"/>
      <c r="AV1385"/>
      <c r="AW1385" s="53"/>
    </row>
    <row r="1386" spans="7:49" x14ac:dyDescent="0.35">
      <c r="G1386" s="31" t="s">
        <v>2623</v>
      </c>
      <c r="H1386" s="31">
        <v>32121</v>
      </c>
      <c r="I1386" s="95" t="str">
        <f t="shared" si="27"/>
        <v>MAN32121</v>
      </c>
      <c r="J1386" t="s">
        <v>3101</v>
      </c>
      <c r="AT1386" s="5"/>
      <c r="AV1386"/>
      <c r="AW1386" s="53"/>
    </row>
    <row r="1387" spans="7:49" x14ac:dyDescent="0.35">
      <c r="G1387" s="31" t="s">
        <v>2623</v>
      </c>
      <c r="H1387" s="31">
        <v>32191</v>
      </c>
      <c r="I1387" s="95" t="str">
        <f t="shared" si="27"/>
        <v>MAN32191</v>
      </c>
      <c r="J1387" t="s">
        <v>3182</v>
      </c>
      <c r="AT1387" s="5"/>
      <c r="AV1387"/>
      <c r="AW1387" s="53"/>
    </row>
    <row r="1388" spans="7:49" x14ac:dyDescent="0.35">
      <c r="G1388" s="31" t="s">
        <v>2623</v>
      </c>
      <c r="H1388" s="31">
        <v>32192</v>
      </c>
      <c r="I1388" s="95" t="str">
        <f t="shared" si="27"/>
        <v>MAN32192</v>
      </c>
      <c r="J1388" t="s">
        <v>3183</v>
      </c>
      <c r="AT1388" s="5"/>
      <c r="AV1388"/>
      <c r="AW1388" s="53"/>
    </row>
    <row r="1389" spans="7:49" x14ac:dyDescent="0.35">
      <c r="G1389" s="31" t="s">
        <v>2623</v>
      </c>
      <c r="H1389" s="31">
        <v>32199</v>
      </c>
      <c r="I1389" s="95" t="str">
        <f t="shared" si="27"/>
        <v>MAN32199</v>
      </c>
      <c r="J1389" t="s">
        <v>3184</v>
      </c>
      <c r="AT1389" s="5"/>
      <c r="AV1389"/>
      <c r="AW1389" s="53"/>
    </row>
    <row r="1390" spans="7:49" x14ac:dyDescent="0.35">
      <c r="G1390" s="31" t="s">
        <v>2623</v>
      </c>
      <c r="H1390" s="31">
        <v>32211</v>
      </c>
      <c r="I1390" s="95" t="str">
        <f t="shared" si="27"/>
        <v>MAN32211</v>
      </c>
      <c r="J1390" t="s">
        <v>3185</v>
      </c>
      <c r="AT1390" s="5"/>
      <c r="AV1390"/>
      <c r="AW1390" s="53"/>
    </row>
    <row r="1391" spans="7:49" x14ac:dyDescent="0.35">
      <c r="G1391" s="31" t="s">
        <v>2623</v>
      </c>
      <c r="H1391" s="31">
        <v>32212</v>
      </c>
      <c r="I1391" s="95" t="str">
        <f t="shared" si="27"/>
        <v>MAN32212</v>
      </c>
      <c r="J1391" t="s">
        <v>3186</v>
      </c>
      <c r="AT1391" s="5"/>
      <c r="AV1391"/>
      <c r="AW1391" s="53"/>
    </row>
    <row r="1392" spans="7:49" x14ac:dyDescent="0.35">
      <c r="G1392" s="31" t="s">
        <v>2623</v>
      </c>
      <c r="H1392" s="31">
        <v>32213</v>
      </c>
      <c r="I1392" s="95" t="str">
        <f t="shared" si="27"/>
        <v>MAN32213</v>
      </c>
      <c r="J1392" t="s">
        <v>3187</v>
      </c>
      <c r="AT1392" s="5"/>
      <c r="AV1392"/>
      <c r="AW1392" s="53"/>
    </row>
    <row r="1393" spans="7:49" x14ac:dyDescent="0.35">
      <c r="G1393" s="31" t="s">
        <v>2623</v>
      </c>
      <c r="H1393" s="31">
        <v>32221</v>
      </c>
      <c r="I1393" s="95" t="str">
        <f t="shared" si="27"/>
        <v>MAN32221</v>
      </c>
      <c r="J1393" t="s">
        <v>3188</v>
      </c>
      <c r="AT1393" s="5"/>
      <c r="AV1393"/>
      <c r="AW1393" s="53"/>
    </row>
    <row r="1394" spans="7:49" x14ac:dyDescent="0.35">
      <c r="G1394" s="31" t="s">
        <v>2623</v>
      </c>
      <c r="H1394" s="31">
        <v>32222</v>
      </c>
      <c r="I1394" s="95" t="str">
        <f t="shared" si="27"/>
        <v>MAN32222</v>
      </c>
      <c r="J1394" t="s">
        <v>1127</v>
      </c>
      <c r="AT1394" s="5"/>
      <c r="AV1394"/>
      <c r="AW1394" s="53"/>
    </row>
    <row r="1395" spans="7:49" x14ac:dyDescent="0.35">
      <c r="G1395" s="31" t="s">
        <v>2623</v>
      </c>
      <c r="H1395" s="31">
        <v>32223</v>
      </c>
      <c r="I1395" s="95" t="str">
        <f t="shared" si="27"/>
        <v>MAN32223</v>
      </c>
      <c r="J1395" t="s">
        <v>3189</v>
      </c>
      <c r="AT1395" s="5"/>
      <c r="AV1395"/>
      <c r="AW1395" s="53"/>
    </row>
    <row r="1396" spans="7:49" x14ac:dyDescent="0.35">
      <c r="G1396" s="31" t="s">
        <v>2623</v>
      </c>
      <c r="H1396" s="31">
        <v>32229</v>
      </c>
      <c r="I1396" s="95" t="str">
        <f t="shared" si="27"/>
        <v>MAN32229</v>
      </c>
      <c r="J1396" t="s">
        <v>3190</v>
      </c>
      <c r="AT1396" s="5"/>
      <c r="AV1396"/>
      <c r="AW1396" s="53"/>
    </row>
    <row r="1397" spans="7:49" x14ac:dyDescent="0.35">
      <c r="G1397" s="31" t="s">
        <v>2623</v>
      </c>
      <c r="H1397" s="31">
        <v>32311</v>
      </c>
      <c r="I1397" s="95" t="str">
        <f t="shared" si="27"/>
        <v>MAN32311</v>
      </c>
      <c r="J1397" t="s">
        <v>3191</v>
      </c>
      <c r="AT1397" s="5"/>
      <c r="AV1397"/>
      <c r="AW1397" s="53"/>
    </row>
    <row r="1398" spans="7:49" x14ac:dyDescent="0.35">
      <c r="G1398" s="31" t="s">
        <v>2623</v>
      </c>
      <c r="H1398" s="31">
        <v>32312</v>
      </c>
      <c r="I1398" s="95" t="str">
        <f t="shared" si="27"/>
        <v>MAN32312</v>
      </c>
      <c r="J1398" t="s">
        <v>3192</v>
      </c>
      <c r="AT1398" s="5"/>
      <c r="AV1398"/>
      <c r="AW1398" s="53"/>
    </row>
    <row r="1399" spans="7:49" x14ac:dyDescent="0.35">
      <c r="G1399" s="31" t="s">
        <v>2623</v>
      </c>
      <c r="H1399" s="31">
        <v>32411</v>
      </c>
      <c r="I1399" s="95" t="str">
        <f t="shared" si="27"/>
        <v>MAN32411</v>
      </c>
      <c r="J1399" t="s">
        <v>1144</v>
      </c>
      <c r="AT1399" s="5"/>
      <c r="AV1399"/>
      <c r="AW1399" s="53"/>
    </row>
    <row r="1400" spans="7:49" x14ac:dyDescent="0.35">
      <c r="G1400" s="31" t="s">
        <v>2623</v>
      </c>
      <c r="H1400" s="31">
        <v>32412</v>
      </c>
      <c r="I1400" s="95" t="str">
        <f t="shared" si="27"/>
        <v>MAN32412</v>
      </c>
      <c r="J1400" t="s">
        <v>3193</v>
      </c>
      <c r="AT1400" s="5"/>
      <c r="AV1400"/>
      <c r="AW1400" s="53"/>
    </row>
    <row r="1401" spans="7:49" x14ac:dyDescent="0.35">
      <c r="G1401" s="31" t="s">
        <v>2623</v>
      </c>
      <c r="H1401" s="31">
        <v>32419</v>
      </c>
      <c r="I1401" s="95" t="str">
        <f t="shared" si="27"/>
        <v>MAN32419</v>
      </c>
      <c r="J1401" t="s">
        <v>3194</v>
      </c>
      <c r="AT1401" s="5"/>
      <c r="AV1401"/>
      <c r="AW1401" s="53"/>
    </row>
    <row r="1402" spans="7:49" x14ac:dyDescent="0.35">
      <c r="G1402" s="31" t="s">
        <v>2623</v>
      </c>
      <c r="H1402" s="31">
        <v>32511</v>
      </c>
      <c r="I1402" s="95" t="str">
        <f t="shared" si="27"/>
        <v>MAN32511</v>
      </c>
      <c r="J1402" t="s">
        <v>1154</v>
      </c>
      <c r="AT1402" s="5"/>
      <c r="AV1402"/>
      <c r="AW1402" s="53"/>
    </row>
    <row r="1403" spans="7:49" x14ac:dyDescent="0.35">
      <c r="G1403" s="31" t="s">
        <v>2623</v>
      </c>
      <c r="H1403" s="31">
        <v>32512</v>
      </c>
      <c r="I1403" s="95" t="str">
        <f t="shared" si="27"/>
        <v>MAN32512</v>
      </c>
      <c r="J1403" t="s">
        <v>1156</v>
      </c>
      <c r="AT1403" s="5"/>
      <c r="AV1403"/>
      <c r="AW1403" s="53"/>
    </row>
    <row r="1404" spans="7:49" x14ac:dyDescent="0.35">
      <c r="G1404" s="31" t="s">
        <v>2623</v>
      </c>
      <c r="H1404" s="31">
        <v>32513</v>
      </c>
      <c r="I1404" s="95" t="str">
        <f t="shared" si="27"/>
        <v>MAN32513</v>
      </c>
      <c r="J1404" t="s">
        <v>3195</v>
      </c>
      <c r="AT1404" s="5"/>
      <c r="AV1404"/>
      <c r="AW1404" s="53"/>
    </row>
    <row r="1405" spans="7:49" x14ac:dyDescent="0.35">
      <c r="G1405" s="31" t="s">
        <v>2623</v>
      </c>
      <c r="H1405" s="31">
        <v>32518</v>
      </c>
      <c r="I1405" s="95" t="str">
        <f t="shared" si="27"/>
        <v>MAN32518</v>
      </c>
      <c r="J1405" t="s">
        <v>3196</v>
      </c>
      <c r="AT1405" s="5"/>
      <c r="AV1405"/>
      <c r="AW1405" s="53"/>
    </row>
    <row r="1406" spans="7:49" x14ac:dyDescent="0.35">
      <c r="G1406" s="31" t="s">
        <v>2623</v>
      </c>
      <c r="H1406" s="31">
        <v>32519</v>
      </c>
      <c r="I1406" s="95" t="str">
        <f t="shared" si="27"/>
        <v>MAN32519</v>
      </c>
      <c r="J1406" t="s">
        <v>3197</v>
      </c>
      <c r="AT1406" s="5"/>
      <c r="AV1406"/>
      <c r="AW1406" s="53"/>
    </row>
    <row r="1407" spans="7:49" x14ac:dyDescent="0.35">
      <c r="G1407" s="31" t="s">
        <v>2623</v>
      </c>
      <c r="H1407" s="31">
        <v>32521</v>
      </c>
      <c r="I1407" s="95" t="str">
        <f t="shared" si="27"/>
        <v>MAN32521</v>
      </c>
      <c r="J1407" t="s">
        <v>3198</v>
      </c>
      <c r="AT1407" s="5"/>
      <c r="AV1407"/>
      <c r="AW1407" s="53"/>
    </row>
    <row r="1408" spans="7:49" x14ac:dyDescent="0.35">
      <c r="G1408" s="31" t="s">
        <v>2623</v>
      </c>
      <c r="H1408" s="31">
        <v>32522</v>
      </c>
      <c r="I1408" s="95" t="str">
        <f t="shared" si="27"/>
        <v>MAN32522</v>
      </c>
      <c r="J1408" t="s">
        <v>1170</v>
      </c>
      <c r="AT1408" s="5"/>
      <c r="AV1408"/>
      <c r="AW1408" s="53"/>
    </row>
    <row r="1409" spans="7:49" x14ac:dyDescent="0.35">
      <c r="G1409" s="31" t="s">
        <v>2623</v>
      </c>
      <c r="H1409" s="31">
        <v>32531</v>
      </c>
      <c r="I1409" s="95" t="str">
        <f t="shared" si="27"/>
        <v>MAN32531</v>
      </c>
      <c r="J1409" t="s">
        <v>3199</v>
      </c>
      <c r="AT1409" s="5"/>
      <c r="AV1409"/>
      <c r="AW1409" s="53"/>
    </row>
    <row r="1410" spans="7:49" x14ac:dyDescent="0.35">
      <c r="G1410" s="31" t="s">
        <v>2623</v>
      </c>
      <c r="H1410" s="31">
        <v>32532</v>
      </c>
      <c r="I1410" s="95" t="str">
        <f t="shared" si="27"/>
        <v>MAN32532</v>
      </c>
      <c r="J1410" t="s">
        <v>1177</v>
      </c>
      <c r="AT1410" s="5"/>
      <c r="AV1410"/>
      <c r="AW1410" s="53"/>
    </row>
    <row r="1411" spans="7:49" x14ac:dyDescent="0.35">
      <c r="G1411" s="31" t="s">
        <v>2623</v>
      </c>
      <c r="H1411" s="31">
        <v>32541</v>
      </c>
      <c r="I1411" s="95" t="str">
        <f t="shared" si="27"/>
        <v>MAN32541</v>
      </c>
      <c r="J1411" t="s">
        <v>3025</v>
      </c>
      <c r="AT1411" s="5"/>
      <c r="AV1411"/>
      <c r="AW1411" s="53"/>
    </row>
    <row r="1412" spans="7:49" x14ac:dyDescent="0.35">
      <c r="G1412" s="31" t="s">
        <v>2623</v>
      </c>
      <c r="H1412" s="31">
        <v>32551</v>
      </c>
      <c r="I1412" s="95" t="str">
        <f t="shared" si="27"/>
        <v>MAN32551</v>
      </c>
      <c r="J1412" t="s">
        <v>3200</v>
      </c>
      <c r="AT1412" s="5"/>
      <c r="AV1412"/>
      <c r="AW1412" s="53"/>
    </row>
    <row r="1413" spans="7:49" x14ac:dyDescent="0.35">
      <c r="G1413" s="31" t="s">
        <v>2623</v>
      </c>
      <c r="H1413" s="31">
        <v>32552</v>
      </c>
      <c r="I1413" s="95" t="str">
        <f t="shared" si="27"/>
        <v>MAN32552</v>
      </c>
      <c r="J1413" t="s">
        <v>1188</v>
      </c>
      <c r="AT1413" s="5"/>
      <c r="AV1413"/>
      <c r="AW1413" s="53"/>
    </row>
    <row r="1414" spans="7:49" x14ac:dyDescent="0.35">
      <c r="G1414" s="31" t="s">
        <v>2623</v>
      </c>
      <c r="H1414" s="31">
        <v>32561</v>
      </c>
      <c r="I1414" s="95" t="str">
        <f t="shared" si="27"/>
        <v>MAN32561</v>
      </c>
      <c r="J1414" t="s">
        <v>3201</v>
      </c>
      <c r="AT1414" s="5"/>
      <c r="AV1414"/>
      <c r="AW1414" s="53"/>
    </row>
    <row r="1415" spans="7:49" x14ac:dyDescent="0.35">
      <c r="G1415" s="31" t="s">
        <v>2623</v>
      </c>
      <c r="H1415" s="31">
        <v>32562</v>
      </c>
      <c r="I1415" s="95" t="str">
        <f t="shared" si="27"/>
        <v>MAN32562</v>
      </c>
      <c r="J1415" t="s">
        <v>3202</v>
      </c>
      <c r="AT1415" s="5"/>
      <c r="AV1415"/>
      <c r="AW1415" s="53"/>
    </row>
    <row r="1416" spans="7:49" x14ac:dyDescent="0.35">
      <c r="G1416" s="31" t="s">
        <v>2623</v>
      </c>
      <c r="H1416" s="31">
        <v>32591</v>
      </c>
      <c r="I1416" s="95" t="str">
        <f t="shared" si="27"/>
        <v>MAN32591</v>
      </c>
      <c r="J1416" t="s">
        <v>1198</v>
      </c>
      <c r="AT1416" s="5"/>
      <c r="AV1416"/>
      <c r="AW1416" s="53"/>
    </row>
    <row r="1417" spans="7:49" x14ac:dyDescent="0.35">
      <c r="G1417" s="31" t="s">
        <v>2623</v>
      </c>
      <c r="H1417" s="31">
        <v>32592</v>
      </c>
      <c r="I1417" s="95" t="str">
        <f t="shared" si="27"/>
        <v>MAN32592</v>
      </c>
      <c r="J1417" t="s">
        <v>1200</v>
      </c>
      <c r="AT1417" s="5"/>
      <c r="AV1417"/>
      <c r="AW1417" s="53"/>
    </row>
    <row r="1418" spans="7:49" x14ac:dyDescent="0.35">
      <c r="G1418" s="31" t="s">
        <v>2623</v>
      </c>
      <c r="H1418" s="31">
        <v>32599</v>
      </c>
      <c r="I1418" s="95" t="str">
        <f t="shared" si="27"/>
        <v>MAN32599</v>
      </c>
      <c r="J1418" t="s">
        <v>3203</v>
      </c>
      <c r="AT1418" s="5"/>
      <c r="AV1418"/>
      <c r="AW1418" s="53"/>
    </row>
    <row r="1419" spans="7:49" x14ac:dyDescent="0.35">
      <c r="G1419" s="31" t="s">
        <v>2623</v>
      </c>
      <c r="H1419" s="31">
        <v>32611</v>
      </c>
      <c r="I1419" s="95" t="str">
        <f t="shared" si="27"/>
        <v>MAN32611</v>
      </c>
      <c r="J1419" t="s">
        <v>3204</v>
      </c>
      <c r="AT1419" s="5"/>
      <c r="AV1419"/>
      <c r="AW1419" s="53"/>
    </row>
    <row r="1420" spans="7:49" x14ac:dyDescent="0.35">
      <c r="G1420" s="31" t="s">
        <v>2623</v>
      </c>
      <c r="H1420" s="31">
        <v>32612</v>
      </c>
      <c r="I1420" s="95" t="str">
        <f t="shared" si="27"/>
        <v>MAN32612</v>
      </c>
      <c r="J1420" t="s">
        <v>3205</v>
      </c>
      <c r="AT1420" s="5"/>
      <c r="AV1420"/>
      <c r="AW1420" s="53"/>
    </row>
    <row r="1421" spans="7:49" x14ac:dyDescent="0.35">
      <c r="G1421" s="31" t="s">
        <v>2623</v>
      </c>
      <c r="H1421" s="31">
        <v>32613</v>
      </c>
      <c r="I1421" s="95" t="str">
        <f t="shared" si="27"/>
        <v>MAN32613</v>
      </c>
      <c r="J1421" t="s">
        <v>3206</v>
      </c>
      <c r="AT1421" s="5"/>
      <c r="AV1421"/>
      <c r="AW1421" s="53"/>
    </row>
    <row r="1422" spans="7:49" x14ac:dyDescent="0.35">
      <c r="G1422" s="31" t="s">
        <v>2623</v>
      </c>
      <c r="H1422" s="31">
        <v>32614</v>
      </c>
      <c r="I1422" s="95" t="str">
        <f t="shared" si="27"/>
        <v>MAN32614</v>
      </c>
      <c r="J1422" t="s">
        <v>3207</v>
      </c>
      <c r="AT1422" s="5"/>
      <c r="AV1422"/>
      <c r="AW1422" s="53"/>
    </row>
    <row r="1423" spans="7:49" x14ac:dyDescent="0.35">
      <c r="G1423" s="31" t="s">
        <v>2623</v>
      </c>
      <c r="H1423" s="31">
        <v>32615</v>
      </c>
      <c r="I1423" s="95" t="str">
        <f t="shared" si="27"/>
        <v>MAN32615</v>
      </c>
      <c r="J1423" t="s">
        <v>3208</v>
      </c>
      <c r="AT1423" s="5"/>
      <c r="AV1423"/>
      <c r="AW1423" s="53"/>
    </row>
    <row r="1424" spans="7:49" x14ac:dyDescent="0.35">
      <c r="G1424" s="31" t="s">
        <v>2623</v>
      </c>
      <c r="H1424" s="31">
        <v>32616</v>
      </c>
      <c r="I1424" s="95" t="str">
        <f t="shared" si="27"/>
        <v>MAN32616</v>
      </c>
      <c r="J1424" t="s">
        <v>1221</v>
      </c>
      <c r="AT1424" s="5"/>
      <c r="AV1424"/>
      <c r="AW1424" s="53"/>
    </row>
    <row r="1425" spans="7:49" x14ac:dyDescent="0.35">
      <c r="G1425" s="31" t="s">
        <v>2623</v>
      </c>
      <c r="H1425" s="31">
        <v>32619</v>
      </c>
      <c r="I1425" s="95" t="str">
        <f t="shared" si="27"/>
        <v>MAN32619</v>
      </c>
      <c r="J1425" t="s">
        <v>3209</v>
      </c>
      <c r="AT1425" s="5"/>
      <c r="AV1425"/>
      <c r="AW1425" s="53"/>
    </row>
    <row r="1426" spans="7:49" x14ac:dyDescent="0.35">
      <c r="G1426" s="31" t="s">
        <v>2623</v>
      </c>
      <c r="H1426" s="31">
        <v>32621</v>
      </c>
      <c r="I1426" s="95" t="str">
        <f t="shared" si="27"/>
        <v>MAN32621</v>
      </c>
      <c r="J1426" t="s">
        <v>3210</v>
      </c>
      <c r="AT1426" s="5"/>
      <c r="AV1426"/>
      <c r="AW1426" s="53"/>
    </row>
    <row r="1427" spans="7:49" x14ac:dyDescent="0.35">
      <c r="G1427" s="31" t="s">
        <v>2623</v>
      </c>
      <c r="H1427" s="31">
        <v>32622</v>
      </c>
      <c r="I1427" s="95" t="str">
        <f t="shared" si="27"/>
        <v>MAN32622</v>
      </c>
      <c r="J1427" t="s">
        <v>1230</v>
      </c>
      <c r="AT1427" s="5"/>
      <c r="AV1427"/>
      <c r="AW1427" s="53"/>
    </row>
    <row r="1428" spans="7:49" x14ac:dyDescent="0.35">
      <c r="G1428" s="31" t="s">
        <v>2623</v>
      </c>
      <c r="H1428" s="31">
        <v>32629</v>
      </c>
      <c r="I1428" s="95" t="str">
        <f t="shared" si="27"/>
        <v>MAN32629</v>
      </c>
      <c r="J1428" t="s">
        <v>3211</v>
      </c>
      <c r="AT1428" s="5"/>
      <c r="AV1428"/>
      <c r="AW1428" s="53"/>
    </row>
    <row r="1429" spans="7:49" x14ac:dyDescent="0.35">
      <c r="G1429" s="31" t="s">
        <v>2623</v>
      </c>
      <c r="H1429" s="31">
        <v>32711</v>
      </c>
      <c r="I1429" s="95" t="str">
        <f t="shared" si="27"/>
        <v>MAN32711</v>
      </c>
      <c r="J1429" t="s">
        <v>3212</v>
      </c>
      <c r="AT1429" s="5"/>
      <c r="AV1429"/>
      <c r="AW1429" s="53"/>
    </row>
    <row r="1430" spans="7:49" x14ac:dyDescent="0.35">
      <c r="G1430" s="31" t="s">
        <v>2623</v>
      </c>
      <c r="H1430" s="31">
        <v>32712</v>
      </c>
      <c r="I1430" s="95" t="str">
        <f t="shared" si="27"/>
        <v>MAN32712</v>
      </c>
      <c r="J1430" t="s">
        <v>3213</v>
      </c>
      <c r="AT1430" s="5"/>
      <c r="AV1430"/>
      <c r="AW1430" s="53"/>
    </row>
    <row r="1431" spans="7:49" x14ac:dyDescent="0.35">
      <c r="G1431" s="31" t="s">
        <v>2623</v>
      </c>
      <c r="H1431" s="31">
        <v>32721</v>
      </c>
      <c r="I1431" s="95" t="str">
        <f t="shared" si="27"/>
        <v>MAN32721</v>
      </c>
      <c r="J1431" t="s">
        <v>3114</v>
      </c>
      <c r="AT1431" s="5"/>
      <c r="AV1431"/>
      <c r="AW1431" s="53"/>
    </row>
    <row r="1432" spans="7:49" x14ac:dyDescent="0.35">
      <c r="G1432" s="31" t="s">
        <v>2623</v>
      </c>
      <c r="H1432" s="31">
        <v>32731</v>
      </c>
      <c r="I1432" s="95" t="str">
        <f t="shared" ref="I1432:I1495" si="28">CONCATENATE(G1432,H1432)</f>
        <v>MAN32731</v>
      </c>
      <c r="J1432" t="s">
        <v>3214</v>
      </c>
      <c r="AT1432" s="5"/>
      <c r="AV1432"/>
      <c r="AW1432" s="53"/>
    </row>
    <row r="1433" spans="7:49" x14ac:dyDescent="0.35">
      <c r="G1433" s="31" t="s">
        <v>2623</v>
      </c>
      <c r="H1433" s="31">
        <v>32732</v>
      </c>
      <c r="I1433" s="95" t="str">
        <f t="shared" si="28"/>
        <v>MAN32732</v>
      </c>
      <c r="J1433" t="s">
        <v>1250</v>
      </c>
      <c r="AT1433" s="5"/>
      <c r="AV1433"/>
      <c r="AW1433" s="53"/>
    </row>
    <row r="1434" spans="7:49" x14ac:dyDescent="0.35">
      <c r="G1434" s="31" t="s">
        <v>2623</v>
      </c>
      <c r="H1434" s="31">
        <v>32733</v>
      </c>
      <c r="I1434" s="95" t="str">
        <f t="shared" si="28"/>
        <v>MAN32733</v>
      </c>
      <c r="J1434" t="s">
        <v>3215</v>
      </c>
      <c r="AT1434" s="5"/>
      <c r="AV1434"/>
      <c r="AW1434" s="53"/>
    </row>
    <row r="1435" spans="7:49" x14ac:dyDescent="0.35">
      <c r="G1435" s="31" t="s">
        <v>2623</v>
      </c>
      <c r="H1435" s="31">
        <v>32739</v>
      </c>
      <c r="I1435" s="95" t="str">
        <f t="shared" si="28"/>
        <v>MAN32739</v>
      </c>
      <c r="J1435" t="s">
        <v>3216</v>
      </c>
      <c r="AT1435" s="5"/>
      <c r="AV1435"/>
      <c r="AW1435" s="53"/>
    </row>
    <row r="1436" spans="7:49" x14ac:dyDescent="0.35">
      <c r="G1436" s="31" t="s">
        <v>2623</v>
      </c>
      <c r="H1436" s="31">
        <v>32741</v>
      </c>
      <c r="I1436" s="95" t="str">
        <f t="shared" si="28"/>
        <v>MAN32741</v>
      </c>
      <c r="J1436" t="s">
        <v>1258</v>
      </c>
      <c r="AT1436" s="5"/>
      <c r="AV1436"/>
      <c r="AW1436" s="53"/>
    </row>
    <row r="1437" spans="7:49" x14ac:dyDescent="0.35">
      <c r="G1437" s="31" t="s">
        <v>2623</v>
      </c>
      <c r="H1437" s="31">
        <v>32742</v>
      </c>
      <c r="I1437" s="95" t="str">
        <f t="shared" si="28"/>
        <v>MAN32742</v>
      </c>
      <c r="J1437" t="s">
        <v>3217</v>
      </c>
      <c r="AT1437" s="5"/>
      <c r="AV1437"/>
      <c r="AW1437" s="53"/>
    </row>
    <row r="1438" spans="7:49" x14ac:dyDescent="0.35">
      <c r="G1438" s="31" t="s">
        <v>2623</v>
      </c>
      <c r="H1438" s="31">
        <v>32791</v>
      </c>
      <c r="I1438" s="95" t="str">
        <f t="shared" si="28"/>
        <v>MAN32791</v>
      </c>
      <c r="J1438" t="s">
        <v>3218</v>
      </c>
      <c r="AT1438" s="5"/>
      <c r="AV1438"/>
      <c r="AW1438" s="53"/>
    </row>
    <row r="1439" spans="7:49" x14ac:dyDescent="0.35">
      <c r="G1439" s="31" t="s">
        <v>2623</v>
      </c>
      <c r="H1439" s="31">
        <v>32799</v>
      </c>
      <c r="I1439" s="95" t="str">
        <f t="shared" si="28"/>
        <v>MAN32799</v>
      </c>
      <c r="J1439" t="s">
        <v>3219</v>
      </c>
      <c r="AT1439" s="5"/>
      <c r="AV1439"/>
      <c r="AW1439" s="53"/>
    </row>
    <row r="1440" spans="7:49" x14ac:dyDescent="0.35">
      <c r="G1440" s="31" t="s">
        <v>2623</v>
      </c>
      <c r="H1440" s="31">
        <v>33111</v>
      </c>
      <c r="I1440" s="95" t="str">
        <f t="shared" si="28"/>
        <v>MAN33111</v>
      </c>
      <c r="J1440" t="s">
        <v>3118</v>
      </c>
      <c r="AT1440" s="5"/>
      <c r="AV1440"/>
      <c r="AW1440" s="53"/>
    </row>
    <row r="1441" spans="7:49" x14ac:dyDescent="0.35">
      <c r="G1441" s="31" t="s">
        <v>2623</v>
      </c>
      <c r="H1441" s="31">
        <v>33121</v>
      </c>
      <c r="I1441" s="95" t="str">
        <f t="shared" si="28"/>
        <v>MAN33121</v>
      </c>
      <c r="J1441" t="s">
        <v>1275</v>
      </c>
      <c r="AT1441" s="5"/>
      <c r="AV1441"/>
      <c r="AW1441" s="53"/>
    </row>
    <row r="1442" spans="7:49" x14ac:dyDescent="0.35">
      <c r="G1442" s="31" t="s">
        <v>2623</v>
      </c>
      <c r="H1442" s="31">
        <v>33122</v>
      </c>
      <c r="I1442" s="95" t="str">
        <f t="shared" si="28"/>
        <v>MAN33122</v>
      </c>
      <c r="J1442" t="s">
        <v>3220</v>
      </c>
      <c r="AT1442" s="5"/>
      <c r="AV1442"/>
      <c r="AW1442" s="53"/>
    </row>
    <row r="1443" spans="7:49" x14ac:dyDescent="0.35">
      <c r="G1443" s="31" t="s">
        <v>2623</v>
      </c>
      <c r="H1443" s="31">
        <v>33131</v>
      </c>
      <c r="I1443" s="95" t="str">
        <f t="shared" si="28"/>
        <v>MAN33131</v>
      </c>
      <c r="J1443" t="s">
        <v>3120</v>
      </c>
      <c r="AT1443" s="5"/>
      <c r="AV1443"/>
      <c r="AW1443" s="53"/>
    </row>
    <row r="1444" spans="7:49" x14ac:dyDescent="0.35">
      <c r="G1444" s="31" t="s">
        <v>2623</v>
      </c>
      <c r="H1444" s="31">
        <v>33141</v>
      </c>
      <c r="I1444" s="95" t="str">
        <f t="shared" si="28"/>
        <v>MAN33141</v>
      </c>
      <c r="J1444" t="s">
        <v>3221</v>
      </c>
      <c r="AT1444" s="5"/>
      <c r="AV1444"/>
      <c r="AW1444" s="53"/>
    </row>
    <row r="1445" spans="7:49" x14ac:dyDescent="0.35">
      <c r="G1445" s="31" t="s">
        <v>2623</v>
      </c>
      <c r="H1445" s="31">
        <v>33142</v>
      </c>
      <c r="I1445" s="95" t="str">
        <f t="shared" si="28"/>
        <v>MAN33142</v>
      </c>
      <c r="J1445" t="s">
        <v>1289</v>
      </c>
      <c r="AT1445" s="5"/>
      <c r="AV1445"/>
      <c r="AW1445" s="53"/>
    </row>
    <row r="1446" spans="7:49" x14ac:dyDescent="0.35">
      <c r="G1446" s="31" t="s">
        <v>2623</v>
      </c>
      <c r="H1446" s="31">
        <v>33149</v>
      </c>
      <c r="I1446" s="95" t="str">
        <f t="shared" si="28"/>
        <v>MAN33149</v>
      </c>
      <c r="J1446" t="s">
        <v>3222</v>
      </c>
      <c r="AT1446" s="5"/>
      <c r="AV1446"/>
      <c r="AW1446" s="53"/>
    </row>
    <row r="1447" spans="7:49" x14ac:dyDescent="0.35">
      <c r="G1447" s="31" t="s">
        <v>2623</v>
      </c>
      <c r="H1447" s="31">
        <v>33151</v>
      </c>
      <c r="I1447" s="95" t="str">
        <f t="shared" si="28"/>
        <v>MAN33151</v>
      </c>
      <c r="J1447" t="s">
        <v>3223</v>
      </c>
      <c r="AT1447" s="5"/>
      <c r="AV1447"/>
      <c r="AW1447" s="53"/>
    </row>
    <row r="1448" spans="7:49" x14ac:dyDescent="0.35">
      <c r="G1448" s="31" t="s">
        <v>2623</v>
      </c>
      <c r="H1448" s="31">
        <v>33152</v>
      </c>
      <c r="I1448" s="95" t="str">
        <f t="shared" si="28"/>
        <v>MAN33152</v>
      </c>
      <c r="J1448" t="s">
        <v>3224</v>
      </c>
      <c r="AT1448" s="5"/>
      <c r="AV1448"/>
      <c r="AW1448" s="53"/>
    </row>
    <row r="1449" spans="7:49" x14ac:dyDescent="0.35">
      <c r="G1449" s="31" t="s">
        <v>2623</v>
      </c>
      <c r="H1449" s="31">
        <v>33211</v>
      </c>
      <c r="I1449" s="95" t="str">
        <f t="shared" si="28"/>
        <v>MAN33211</v>
      </c>
      <c r="J1449" t="s">
        <v>3123</v>
      </c>
      <c r="AT1449" s="5"/>
      <c r="AV1449"/>
      <c r="AW1449" s="53"/>
    </row>
    <row r="1450" spans="7:49" x14ac:dyDescent="0.35">
      <c r="G1450" s="31" t="s">
        <v>2623</v>
      </c>
      <c r="H1450" s="31">
        <v>33221</v>
      </c>
      <c r="I1450" s="95" t="str">
        <f t="shared" si="28"/>
        <v>MAN33221</v>
      </c>
      <c r="J1450" t="s">
        <v>3124</v>
      </c>
      <c r="AT1450" s="5"/>
      <c r="AV1450"/>
      <c r="AW1450" s="53"/>
    </row>
    <row r="1451" spans="7:49" x14ac:dyDescent="0.35">
      <c r="G1451" s="31" t="s">
        <v>2623</v>
      </c>
      <c r="H1451" s="31">
        <v>33231</v>
      </c>
      <c r="I1451" s="95" t="str">
        <f t="shared" si="28"/>
        <v>MAN33231</v>
      </c>
      <c r="J1451" t="s">
        <v>3225</v>
      </c>
      <c r="AT1451" s="5"/>
      <c r="AV1451"/>
      <c r="AW1451" s="53"/>
    </row>
    <row r="1452" spans="7:49" x14ac:dyDescent="0.35">
      <c r="G1452" s="31" t="s">
        <v>2623</v>
      </c>
      <c r="H1452" s="31">
        <v>33232</v>
      </c>
      <c r="I1452" s="95" t="str">
        <f t="shared" si="28"/>
        <v>MAN33232</v>
      </c>
      <c r="J1452" t="s">
        <v>3226</v>
      </c>
      <c r="AT1452" s="5"/>
      <c r="AV1452"/>
      <c r="AW1452" s="53"/>
    </row>
    <row r="1453" spans="7:49" x14ac:dyDescent="0.35">
      <c r="G1453" s="31" t="s">
        <v>2623</v>
      </c>
      <c r="H1453" s="31">
        <v>33241</v>
      </c>
      <c r="I1453" s="95" t="str">
        <f t="shared" si="28"/>
        <v>MAN33241</v>
      </c>
      <c r="J1453" t="s">
        <v>3227</v>
      </c>
      <c r="AT1453" s="5"/>
      <c r="AV1453"/>
      <c r="AW1453" s="53"/>
    </row>
    <row r="1454" spans="7:49" x14ac:dyDescent="0.35">
      <c r="G1454" s="31" t="s">
        <v>2623</v>
      </c>
      <c r="H1454" s="31">
        <v>33242</v>
      </c>
      <c r="I1454" s="95" t="str">
        <f t="shared" si="28"/>
        <v>MAN33242</v>
      </c>
      <c r="J1454" t="s">
        <v>1327</v>
      </c>
      <c r="AT1454" s="5"/>
      <c r="AV1454"/>
      <c r="AW1454" s="53"/>
    </row>
    <row r="1455" spans="7:49" x14ac:dyDescent="0.35">
      <c r="G1455" s="31" t="s">
        <v>2623</v>
      </c>
      <c r="H1455" s="31">
        <v>33243</v>
      </c>
      <c r="I1455" s="95" t="str">
        <f t="shared" si="28"/>
        <v>MAN33243</v>
      </c>
      <c r="J1455" t="s">
        <v>3228</v>
      </c>
      <c r="AT1455" s="5"/>
      <c r="AV1455"/>
      <c r="AW1455" s="53"/>
    </row>
    <row r="1456" spans="7:49" x14ac:dyDescent="0.35">
      <c r="G1456" s="31" t="s">
        <v>2623</v>
      </c>
      <c r="H1456" s="31">
        <v>33251</v>
      </c>
      <c r="I1456" s="95" t="str">
        <f t="shared" si="28"/>
        <v>MAN33251</v>
      </c>
      <c r="J1456" t="s">
        <v>1333</v>
      </c>
      <c r="AT1456" s="5"/>
      <c r="AV1456"/>
      <c r="AW1456" s="53"/>
    </row>
    <row r="1457" spans="7:49" x14ac:dyDescent="0.35">
      <c r="G1457" s="31" t="s">
        <v>2623</v>
      </c>
      <c r="H1457" s="31">
        <v>33261</v>
      </c>
      <c r="I1457" s="95" t="str">
        <f t="shared" si="28"/>
        <v>MAN33261</v>
      </c>
      <c r="J1457" t="s">
        <v>3127</v>
      </c>
      <c r="AT1457" s="5"/>
      <c r="AV1457"/>
      <c r="AW1457" s="53"/>
    </row>
    <row r="1458" spans="7:49" x14ac:dyDescent="0.35">
      <c r="G1458" s="31" t="s">
        <v>2623</v>
      </c>
      <c r="H1458" s="31">
        <v>33271</v>
      </c>
      <c r="I1458" s="95" t="str">
        <f t="shared" si="28"/>
        <v>MAN33271</v>
      </c>
      <c r="J1458" t="s">
        <v>1340</v>
      </c>
      <c r="AT1458" s="5"/>
      <c r="AV1458"/>
      <c r="AW1458" s="53"/>
    </row>
    <row r="1459" spans="7:49" x14ac:dyDescent="0.35">
      <c r="G1459" s="31" t="s">
        <v>2623</v>
      </c>
      <c r="H1459" s="31">
        <v>33272</v>
      </c>
      <c r="I1459" s="95" t="str">
        <f t="shared" si="28"/>
        <v>MAN33272</v>
      </c>
      <c r="J1459" t="s">
        <v>3229</v>
      </c>
      <c r="AT1459" s="5"/>
      <c r="AV1459"/>
      <c r="AW1459" s="53"/>
    </row>
    <row r="1460" spans="7:49" x14ac:dyDescent="0.35">
      <c r="G1460" s="31" t="s">
        <v>2623</v>
      </c>
      <c r="H1460" s="31">
        <v>33281</v>
      </c>
      <c r="I1460" s="95" t="str">
        <f t="shared" si="28"/>
        <v>MAN33281</v>
      </c>
      <c r="J1460" t="s">
        <v>3129</v>
      </c>
      <c r="AT1460" s="5"/>
      <c r="AV1460"/>
      <c r="AW1460" s="53"/>
    </row>
    <row r="1461" spans="7:49" x14ac:dyDescent="0.35">
      <c r="G1461" s="31" t="s">
        <v>2623</v>
      </c>
      <c r="H1461" s="31">
        <v>33291</v>
      </c>
      <c r="I1461" s="95" t="str">
        <f t="shared" si="28"/>
        <v>MAN33291</v>
      </c>
      <c r="J1461" t="s">
        <v>3230</v>
      </c>
      <c r="AT1461" s="5"/>
      <c r="AV1461"/>
      <c r="AW1461" s="53"/>
    </row>
    <row r="1462" spans="7:49" x14ac:dyDescent="0.35">
      <c r="G1462" s="31" t="s">
        <v>2623</v>
      </c>
      <c r="H1462" s="31">
        <v>33299</v>
      </c>
      <c r="I1462" s="95" t="str">
        <f t="shared" si="28"/>
        <v>MAN33299</v>
      </c>
      <c r="J1462" t="s">
        <v>3231</v>
      </c>
      <c r="AT1462" s="5"/>
      <c r="AV1462"/>
      <c r="AW1462" s="53"/>
    </row>
    <row r="1463" spans="7:49" x14ac:dyDescent="0.35">
      <c r="G1463" s="31" t="s">
        <v>2623</v>
      </c>
      <c r="H1463" s="31">
        <v>33311</v>
      </c>
      <c r="I1463" s="95" t="str">
        <f t="shared" si="28"/>
        <v>MAN33311</v>
      </c>
      <c r="J1463" t="s">
        <v>3232</v>
      </c>
      <c r="AT1463" s="5"/>
      <c r="AV1463"/>
      <c r="AW1463" s="53"/>
    </row>
    <row r="1464" spans="7:49" x14ac:dyDescent="0.35">
      <c r="G1464" s="31" t="s">
        <v>2623</v>
      </c>
      <c r="H1464" s="31">
        <v>33312</v>
      </c>
      <c r="I1464" s="95" t="str">
        <f t="shared" si="28"/>
        <v>MAN33312</v>
      </c>
      <c r="J1464" t="s">
        <v>1368</v>
      </c>
      <c r="AT1464" s="5"/>
      <c r="AV1464"/>
      <c r="AW1464" s="53"/>
    </row>
    <row r="1465" spans="7:49" x14ac:dyDescent="0.35">
      <c r="G1465" s="31" t="s">
        <v>2623</v>
      </c>
      <c r="H1465" s="31">
        <v>33313</v>
      </c>
      <c r="I1465" s="95" t="str">
        <f t="shared" si="28"/>
        <v>MAN33313</v>
      </c>
      <c r="J1465" t="s">
        <v>3233</v>
      </c>
      <c r="AT1465" s="5"/>
      <c r="AV1465"/>
      <c r="AW1465" s="53"/>
    </row>
    <row r="1466" spans="7:49" x14ac:dyDescent="0.35">
      <c r="G1466" s="31" t="s">
        <v>2623</v>
      </c>
      <c r="H1466" s="31">
        <v>33324</v>
      </c>
      <c r="I1466" s="95" t="str">
        <f t="shared" si="28"/>
        <v>MAN33324</v>
      </c>
      <c r="J1466" t="s">
        <v>3132</v>
      </c>
      <c r="AT1466" s="5"/>
      <c r="AV1466"/>
      <c r="AW1466" s="53"/>
    </row>
    <row r="1467" spans="7:49" x14ac:dyDescent="0.35">
      <c r="G1467" s="31" t="s">
        <v>2623</v>
      </c>
      <c r="H1467" s="31">
        <v>33331</v>
      </c>
      <c r="I1467" s="95" t="str">
        <f t="shared" si="28"/>
        <v>MAN33331</v>
      </c>
      <c r="J1467" t="s">
        <v>3133</v>
      </c>
      <c r="AT1467" s="5"/>
      <c r="AV1467"/>
      <c r="AW1467" s="53"/>
    </row>
    <row r="1468" spans="7:49" x14ac:dyDescent="0.35">
      <c r="G1468" s="31" t="s">
        <v>2623</v>
      </c>
      <c r="H1468" s="31">
        <v>33341</v>
      </c>
      <c r="I1468" s="95" t="str">
        <f t="shared" si="28"/>
        <v>MAN33341</v>
      </c>
      <c r="J1468" t="s">
        <v>3134</v>
      </c>
      <c r="AT1468" s="5"/>
      <c r="AV1468"/>
      <c r="AW1468" s="53"/>
    </row>
    <row r="1469" spans="7:49" x14ac:dyDescent="0.35">
      <c r="G1469" s="31" t="s">
        <v>2623</v>
      </c>
      <c r="H1469" s="31">
        <v>33351</v>
      </c>
      <c r="I1469" s="95" t="str">
        <f t="shared" si="28"/>
        <v>MAN33351</v>
      </c>
      <c r="J1469" t="s">
        <v>3135</v>
      </c>
      <c r="AT1469" s="5"/>
      <c r="AV1469"/>
      <c r="AW1469" s="53"/>
    </row>
    <row r="1470" spans="7:49" x14ac:dyDescent="0.35">
      <c r="G1470" s="31" t="s">
        <v>2623</v>
      </c>
      <c r="H1470" s="31">
        <v>33361</v>
      </c>
      <c r="I1470" s="95" t="str">
        <f t="shared" si="28"/>
        <v>MAN33361</v>
      </c>
      <c r="J1470" t="s">
        <v>3136</v>
      </c>
      <c r="AT1470" s="5"/>
      <c r="AV1470"/>
      <c r="AW1470" s="53"/>
    </row>
    <row r="1471" spans="7:49" x14ac:dyDescent="0.35">
      <c r="G1471" s="31" t="s">
        <v>2623</v>
      </c>
      <c r="H1471" s="31">
        <v>33391</v>
      </c>
      <c r="I1471" s="95" t="str">
        <f t="shared" si="28"/>
        <v>MAN33391</v>
      </c>
      <c r="J1471" t="s">
        <v>3234</v>
      </c>
      <c r="AT1471" s="5"/>
      <c r="AV1471"/>
      <c r="AW1471" s="53"/>
    </row>
    <row r="1472" spans="7:49" x14ac:dyDescent="0.35">
      <c r="G1472" s="31" t="s">
        <v>2623</v>
      </c>
      <c r="H1472" s="31">
        <v>33392</v>
      </c>
      <c r="I1472" s="95" t="str">
        <f t="shared" si="28"/>
        <v>MAN33392</v>
      </c>
      <c r="J1472" t="s">
        <v>3235</v>
      </c>
      <c r="AT1472" s="5"/>
      <c r="AV1472"/>
      <c r="AW1472" s="53"/>
    </row>
    <row r="1473" spans="7:49" x14ac:dyDescent="0.35">
      <c r="G1473" s="31" t="s">
        <v>2623</v>
      </c>
      <c r="H1473" s="31">
        <v>33399</v>
      </c>
      <c r="I1473" s="95" t="str">
        <f t="shared" si="28"/>
        <v>MAN33399</v>
      </c>
      <c r="J1473" t="s">
        <v>3236</v>
      </c>
      <c r="AT1473" s="5"/>
      <c r="AV1473"/>
      <c r="AW1473" s="53"/>
    </row>
    <row r="1474" spans="7:49" x14ac:dyDescent="0.35">
      <c r="G1474" s="31" t="s">
        <v>2623</v>
      </c>
      <c r="H1474" s="31">
        <v>33411</v>
      </c>
      <c r="I1474" s="95" t="str">
        <f t="shared" si="28"/>
        <v>MAN33411</v>
      </c>
      <c r="J1474" t="s">
        <v>3138</v>
      </c>
      <c r="AT1474" s="5"/>
      <c r="AV1474"/>
      <c r="AW1474" s="53"/>
    </row>
    <row r="1475" spans="7:49" x14ac:dyDescent="0.35">
      <c r="G1475" s="31" t="s">
        <v>2623</v>
      </c>
      <c r="H1475" s="31">
        <v>33421</v>
      </c>
      <c r="I1475" s="95" t="str">
        <f t="shared" si="28"/>
        <v>MAN33421</v>
      </c>
      <c r="J1475" t="s">
        <v>1428</v>
      </c>
      <c r="AT1475" s="5"/>
      <c r="AV1475"/>
      <c r="AW1475" s="53"/>
    </row>
    <row r="1476" spans="7:49" x14ac:dyDescent="0.35">
      <c r="G1476" s="31" t="s">
        <v>2623</v>
      </c>
      <c r="H1476" s="31">
        <v>33422</v>
      </c>
      <c r="I1476" s="95" t="str">
        <f t="shared" si="28"/>
        <v>MAN33422</v>
      </c>
      <c r="J1476" t="s">
        <v>3237</v>
      </c>
      <c r="AT1476" s="5"/>
      <c r="AV1476"/>
      <c r="AW1476" s="53"/>
    </row>
    <row r="1477" spans="7:49" x14ac:dyDescent="0.35">
      <c r="G1477" s="31" t="s">
        <v>2623</v>
      </c>
      <c r="H1477" s="31">
        <v>33429</v>
      </c>
      <c r="I1477" s="95" t="str">
        <f t="shared" si="28"/>
        <v>MAN33429</v>
      </c>
      <c r="J1477" t="s">
        <v>3238</v>
      </c>
      <c r="AT1477" s="5"/>
      <c r="AV1477"/>
      <c r="AW1477" s="53"/>
    </row>
    <row r="1478" spans="7:49" x14ac:dyDescent="0.35">
      <c r="G1478" s="31" t="s">
        <v>2623</v>
      </c>
      <c r="H1478" s="31">
        <v>33431</v>
      </c>
      <c r="I1478" s="95" t="str">
        <f t="shared" si="28"/>
        <v>MAN33431</v>
      </c>
      <c r="J1478" t="s">
        <v>3140</v>
      </c>
      <c r="AT1478" s="5"/>
      <c r="AV1478"/>
      <c r="AW1478" s="53"/>
    </row>
    <row r="1479" spans="7:49" x14ac:dyDescent="0.35">
      <c r="G1479" s="31" t="s">
        <v>2623</v>
      </c>
      <c r="H1479" s="31">
        <v>33441</v>
      </c>
      <c r="I1479" s="95" t="str">
        <f t="shared" si="28"/>
        <v>MAN33441</v>
      </c>
      <c r="J1479" t="s">
        <v>3141</v>
      </c>
      <c r="AT1479" s="5"/>
      <c r="AV1479"/>
      <c r="AW1479" s="53"/>
    </row>
    <row r="1480" spans="7:49" x14ac:dyDescent="0.35">
      <c r="G1480" s="31" t="s">
        <v>2623</v>
      </c>
      <c r="H1480" s="31">
        <v>33451</v>
      </c>
      <c r="I1480" s="95" t="str">
        <f t="shared" si="28"/>
        <v>MAN33451</v>
      </c>
      <c r="J1480" t="s">
        <v>3142</v>
      </c>
      <c r="AT1480" s="5"/>
      <c r="AV1480"/>
      <c r="AW1480" s="53"/>
    </row>
    <row r="1481" spans="7:49" x14ac:dyDescent="0.35">
      <c r="G1481" s="31" t="s">
        <v>2623</v>
      </c>
      <c r="H1481" s="31">
        <v>33461</v>
      </c>
      <c r="I1481" s="95" t="str">
        <f t="shared" si="28"/>
        <v>MAN33461</v>
      </c>
      <c r="J1481" t="s">
        <v>3143</v>
      </c>
      <c r="AT1481" s="5"/>
      <c r="AV1481"/>
      <c r="AW1481" s="53"/>
    </row>
    <row r="1482" spans="7:49" x14ac:dyDescent="0.35">
      <c r="G1482" s="31" t="s">
        <v>2623</v>
      </c>
      <c r="H1482" s="31">
        <v>33511</v>
      </c>
      <c r="I1482" s="95" t="str">
        <f t="shared" si="28"/>
        <v>MAN33511</v>
      </c>
      <c r="J1482" t="s">
        <v>3239</v>
      </c>
      <c r="AT1482" s="5"/>
      <c r="AV1482"/>
      <c r="AW1482" s="53"/>
    </row>
    <row r="1483" spans="7:49" x14ac:dyDescent="0.35">
      <c r="G1483" s="31" t="s">
        <v>2623</v>
      </c>
      <c r="H1483" s="31">
        <v>33512</v>
      </c>
      <c r="I1483" s="95" t="str">
        <f t="shared" si="28"/>
        <v>MAN33512</v>
      </c>
      <c r="J1483" t="s">
        <v>3240</v>
      </c>
      <c r="AT1483" s="5"/>
      <c r="AV1483"/>
      <c r="AW1483" s="53"/>
    </row>
    <row r="1484" spans="7:49" x14ac:dyDescent="0.35">
      <c r="G1484" s="31" t="s">
        <v>2623</v>
      </c>
      <c r="H1484" s="31">
        <v>33521</v>
      </c>
      <c r="I1484" s="95" t="str">
        <f t="shared" si="28"/>
        <v>MAN33521</v>
      </c>
      <c r="J1484" t="s">
        <v>1469</v>
      </c>
      <c r="AT1484" s="5"/>
      <c r="AV1484"/>
      <c r="AW1484" s="53"/>
    </row>
    <row r="1485" spans="7:49" x14ac:dyDescent="0.35">
      <c r="G1485" s="31" t="s">
        <v>2623</v>
      </c>
      <c r="H1485" s="31">
        <v>33522</v>
      </c>
      <c r="I1485" s="95" t="str">
        <f t="shared" si="28"/>
        <v>MAN33522</v>
      </c>
      <c r="J1485" t="s">
        <v>3241</v>
      </c>
      <c r="AT1485" s="5"/>
      <c r="AV1485"/>
      <c r="AW1485" s="53"/>
    </row>
    <row r="1486" spans="7:49" x14ac:dyDescent="0.35">
      <c r="G1486" s="31" t="s">
        <v>2623</v>
      </c>
      <c r="H1486" s="31">
        <v>33531</v>
      </c>
      <c r="I1486" s="95" t="str">
        <f t="shared" si="28"/>
        <v>MAN33531</v>
      </c>
      <c r="J1486" t="s">
        <v>3146</v>
      </c>
      <c r="AT1486" s="5"/>
      <c r="AV1486"/>
      <c r="AW1486" s="53"/>
    </row>
    <row r="1487" spans="7:49" x14ac:dyDescent="0.35">
      <c r="G1487" s="31" t="s">
        <v>2623</v>
      </c>
      <c r="H1487" s="31">
        <v>33591</v>
      </c>
      <c r="I1487" s="95" t="str">
        <f t="shared" si="28"/>
        <v>MAN33591</v>
      </c>
      <c r="J1487" t="s">
        <v>3242</v>
      </c>
      <c r="AT1487" s="5"/>
      <c r="AV1487"/>
      <c r="AW1487" s="53"/>
    </row>
    <row r="1488" spans="7:49" x14ac:dyDescent="0.35">
      <c r="G1488" s="31" t="s">
        <v>2623</v>
      </c>
      <c r="H1488" s="31">
        <v>33592</v>
      </c>
      <c r="I1488" s="95" t="str">
        <f t="shared" si="28"/>
        <v>MAN33592</v>
      </c>
      <c r="J1488" t="s">
        <v>3243</v>
      </c>
      <c r="AT1488" s="5"/>
      <c r="AV1488"/>
      <c r="AW1488" s="53"/>
    </row>
    <row r="1489" spans="7:49" x14ac:dyDescent="0.35">
      <c r="G1489" s="31" t="s">
        <v>2623</v>
      </c>
      <c r="H1489" s="31">
        <v>33593</v>
      </c>
      <c r="I1489" s="95" t="str">
        <f t="shared" si="28"/>
        <v>MAN33593</v>
      </c>
      <c r="J1489" t="s">
        <v>3244</v>
      </c>
      <c r="AT1489" s="5"/>
      <c r="AV1489"/>
      <c r="AW1489" s="53"/>
    </row>
    <row r="1490" spans="7:49" x14ac:dyDescent="0.35">
      <c r="G1490" s="31" t="s">
        <v>2623</v>
      </c>
      <c r="H1490" s="31">
        <v>33599</v>
      </c>
      <c r="I1490" s="95" t="str">
        <f t="shared" si="28"/>
        <v>MAN33599</v>
      </c>
      <c r="J1490" t="s">
        <v>3245</v>
      </c>
      <c r="AT1490" s="5"/>
      <c r="AV1490"/>
      <c r="AW1490" s="53"/>
    </row>
    <row r="1491" spans="7:49" x14ac:dyDescent="0.35">
      <c r="G1491" s="31" t="s">
        <v>2623</v>
      </c>
      <c r="H1491" s="31">
        <v>33611</v>
      </c>
      <c r="I1491" s="95" t="str">
        <f t="shared" si="28"/>
        <v>MAN33611</v>
      </c>
      <c r="J1491" t="s">
        <v>3246</v>
      </c>
      <c r="AT1491" s="5"/>
      <c r="AV1491"/>
      <c r="AW1491" s="53"/>
    </row>
    <row r="1492" spans="7:49" x14ac:dyDescent="0.35">
      <c r="G1492" s="31" t="s">
        <v>2623</v>
      </c>
      <c r="H1492" s="31">
        <v>33612</v>
      </c>
      <c r="I1492" s="95" t="str">
        <f t="shared" si="28"/>
        <v>MAN33612</v>
      </c>
      <c r="J1492" t="s">
        <v>1497</v>
      </c>
      <c r="AT1492" s="5"/>
      <c r="AV1492"/>
      <c r="AW1492" s="53"/>
    </row>
    <row r="1493" spans="7:49" x14ac:dyDescent="0.35">
      <c r="G1493" s="31" t="s">
        <v>2623</v>
      </c>
      <c r="H1493" s="31">
        <v>33621</v>
      </c>
      <c r="I1493" s="95" t="str">
        <f t="shared" si="28"/>
        <v>MAN33621</v>
      </c>
      <c r="J1493" t="s">
        <v>3149</v>
      </c>
      <c r="AT1493" s="5"/>
      <c r="AV1493"/>
      <c r="AW1493" s="53"/>
    </row>
    <row r="1494" spans="7:49" x14ac:dyDescent="0.35">
      <c r="G1494" s="31" t="s">
        <v>2623</v>
      </c>
      <c r="H1494" s="31">
        <v>33631</v>
      </c>
      <c r="I1494" s="95" t="str">
        <f t="shared" si="28"/>
        <v>MAN33631</v>
      </c>
      <c r="J1494" t="s">
        <v>1506</v>
      </c>
      <c r="AT1494" s="5"/>
      <c r="AV1494"/>
      <c r="AW1494" s="53"/>
    </row>
    <row r="1495" spans="7:49" x14ac:dyDescent="0.35">
      <c r="G1495" s="31" t="s">
        <v>2623</v>
      </c>
      <c r="H1495" s="31">
        <v>33632</v>
      </c>
      <c r="I1495" s="95" t="str">
        <f t="shared" si="28"/>
        <v>MAN33632</v>
      </c>
      <c r="J1495" t="s">
        <v>3247</v>
      </c>
      <c r="AT1495" s="5"/>
      <c r="AV1495"/>
      <c r="AW1495" s="53"/>
    </row>
    <row r="1496" spans="7:49" x14ac:dyDescent="0.35">
      <c r="G1496" s="31" t="s">
        <v>2623</v>
      </c>
      <c r="H1496" s="31">
        <v>33633</v>
      </c>
      <c r="I1496" s="95" t="str">
        <f t="shared" ref="I1496:I1559" si="29">CONCATENATE(G1496,H1496)</f>
        <v>MAN33633</v>
      </c>
      <c r="J1496" t="s">
        <v>3248</v>
      </c>
      <c r="AT1496" s="5"/>
      <c r="AV1496"/>
      <c r="AW1496" s="53"/>
    </row>
    <row r="1497" spans="7:49" x14ac:dyDescent="0.35">
      <c r="G1497" s="31" t="s">
        <v>2623</v>
      </c>
      <c r="H1497" s="31">
        <v>33634</v>
      </c>
      <c r="I1497" s="95" t="str">
        <f t="shared" si="29"/>
        <v>MAN33634</v>
      </c>
      <c r="J1497" t="s">
        <v>1512</v>
      </c>
      <c r="AT1497" s="5"/>
      <c r="AV1497"/>
      <c r="AW1497" s="53"/>
    </row>
    <row r="1498" spans="7:49" x14ac:dyDescent="0.35">
      <c r="G1498" s="31" t="s">
        <v>2623</v>
      </c>
      <c r="H1498" s="31">
        <v>33635</v>
      </c>
      <c r="I1498" s="95" t="str">
        <f t="shared" si="29"/>
        <v>MAN33635</v>
      </c>
      <c r="J1498" t="s">
        <v>1514</v>
      </c>
      <c r="AT1498" s="5"/>
      <c r="AV1498"/>
      <c r="AW1498" s="53"/>
    </row>
    <row r="1499" spans="7:49" x14ac:dyDescent="0.35">
      <c r="G1499" s="31" t="s">
        <v>2623</v>
      </c>
      <c r="H1499" s="31">
        <v>33636</v>
      </c>
      <c r="I1499" s="95" t="str">
        <f t="shared" si="29"/>
        <v>MAN33636</v>
      </c>
      <c r="J1499" t="s">
        <v>1516</v>
      </c>
      <c r="AT1499" s="5"/>
      <c r="AV1499"/>
      <c r="AW1499" s="53"/>
    </row>
    <row r="1500" spans="7:49" x14ac:dyDescent="0.35">
      <c r="G1500" s="31" t="s">
        <v>2623</v>
      </c>
      <c r="H1500" s="31">
        <v>33637</v>
      </c>
      <c r="I1500" s="95" t="str">
        <f t="shared" si="29"/>
        <v>MAN33637</v>
      </c>
      <c r="J1500" t="s">
        <v>1518</v>
      </c>
      <c r="AT1500" s="5"/>
      <c r="AV1500"/>
      <c r="AW1500" s="53"/>
    </row>
    <row r="1501" spans="7:49" x14ac:dyDescent="0.35">
      <c r="G1501" s="31" t="s">
        <v>2623</v>
      </c>
      <c r="H1501" s="31">
        <v>33639</v>
      </c>
      <c r="I1501" s="95" t="str">
        <f t="shared" si="29"/>
        <v>MAN33639</v>
      </c>
      <c r="J1501" t="s">
        <v>1520</v>
      </c>
      <c r="AT1501" s="5"/>
      <c r="AV1501"/>
      <c r="AW1501" s="53"/>
    </row>
    <row r="1502" spans="7:49" x14ac:dyDescent="0.35">
      <c r="G1502" s="31" t="s">
        <v>2623</v>
      </c>
      <c r="H1502" s="31">
        <v>33641</v>
      </c>
      <c r="I1502" s="95" t="str">
        <f t="shared" si="29"/>
        <v>MAN33641</v>
      </c>
      <c r="J1502" t="s">
        <v>3151</v>
      </c>
      <c r="AT1502" s="5"/>
      <c r="AV1502"/>
      <c r="AW1502" s="53"/>
    </row>
    <row r="1503" spans="7:49" x14ac:dyDescent="0.35">
      <c r="G1503" s="31" t="s">
        <v>2623</v>
      </c>
      <c r="H1503" s="31">
        <v>33651</v>
      </c>
      <c r="I1503" s="95" t="str">
        <f t="shared" si="29"/>
        <v>MAN33651</v>
      </c>
      <c r="J1503" t="s">
        <v>1531</v>
      </c>
      <c r="AT1503" s="5"/>
      <c r="AV1503"/>
      <c r="AW1503" s="53"/>
    </row>
    <row r="1504" spans="7:49" x14ac:dyDescent="0.35">
      <c r="G1504" s="31" t="s">
        <v>2623</v>
      </c>
      <c r="H1504" s="31">
        <v>33661</v>
      </c>
      <c r="I1504" s="95" t="str">
        <f t="shared" si="29"/>
        <v>MAN33661</v>
      </c>
      <c r="J1504" t="s">
        <v>3152</v>
      </c>
      <c r="AT1504" s="5"/>
      <c r="AV1504"/>
      <c r="AW1504" s="53"/>
    </row>
    <row r="1505" spans="7:49" x14ac:dyDescent="0.35">
      <c r="G1505" s="31" t="s">
        <v>2623</v>
      </c>
      <c r="H1505" s="31">
        <v>33699</v>
      </c>
      <c r="I1505" s="95" t="str">
        <f t="shared" si="29"/>
        <v>MAN33699</v>
      </c>
      <c r="J1505" t="s">
        <v>3153</v>
      </c>
      <c r="AT1505" s="5"/>
      <c r="AV1505"/>
      <c r="AW1505" s="53"/>
    </row>
    <row r="1506" spans="7:49" x14ac:dyDescent="0.35">
      <c r="G1506" s="31" t="s">
        <v>2623</v>
      </c>
      <c r="H1506" s="31">
        <v>33711</v>
      </c>
      <c r="I1506" s="95" t="str">
        <f t="shared" si="29"/>
        <v>MAN33711</v>
      </c>
      <c r="J1506" t="s">
        <v>3249</v>
      </c>
      <c r="AT1506" s="5"/>
      <c r="AV1506"/>
      <c r="AW1506" s="53"/>
    </row>
    <row r="1507" spans="7:49" x14ac:dyDescent="0.35">
      <c r="G1507" s="31" t="s">
        <v>2623</v>
      </c>
      <c r="H1507" s="31">
        <v>33712</v>
      </c>
      <c r="I1507" s="95" t="str">
        <f t="shared" si="29"/>
        <v>MAN33712</v>
      </c>
      <c r="J1507" t="s">
        <v>3250</v>
      </c>
      <c r="AT1507" s="5"/>
      <c r="AV1507"/>
      <c r="AW1507" s="53"/>
    </row>
    <row r="1508" spans="7:49" x14ac:dyDescent="0.35">
      <c r="G1508" s="31" t="s">
        <v>2623</v>
      </c>
      <c r="H1508" s="31">
        <v>33721</v>
      </c>
      <c r="I1508" s="95" t="str">
        <f t="shared" si="29"/>
        <v>MAN33721</v>
      </c>
      <c r="J1508" t="s">
        <v>3155</v>
      </c>
      <c r="AT1508" s="5"/>
      <c r="AV1508"/>
      <c r="AW1508" s="53"/>
    </row>
    <row r="1509" spans="7:49" x14ac:dyDescent="0.35">
      <c r="G1509" s="31" t="s">
        <v>2623</v>
      </c>
      <c r="H1509" s="31">
        <v>33791</v>
      </c>
      <c r="I1509" s="95" t="str">
        <f t="shared" si="29"/>
        <v>MAN33791</v>
      </c>
      <c r="J1509" t="s">
        <v>1559</v>
      </c>
      <c r="AT1509" s="5"/>
      <c r="AV1509"/>
      <c r="AW1509" s="53"/>
    </row>
    <row r="1510" spans="7:49" x14ac:dyDescent="0.35">
      <c r="G1510" s="31" t="s">
        <v>2623</v>
      </c>
      <c r="H1510" s="31">
        <v>33792</v>
      </c>
      <c r="I1510" s="95" t="str">
        <f t="shared" si="29"/>
        <v>MAN33792</v>
      </c>
      <c r="J1510" t="s">
        <v>1561</v>
      </c>
      <c r="AT1510" s="5"/>
      <c r="AV1510"/>
      <c r="AW1510" s="53"/>
    </row>
    <row r="1511" spans="7:49" x14ac:dyDescent="0.35">
      <c r="G1511" s="31" t="s">
        <v>2623</v>
      </c>
      <c r="H1511" s="31">
        <v>33911</v>
      </c>
      <c r="I1511" s="95" t="str">
        <f t="shared" si="29"/>
        <v>MAN33911</v>
      </c>
      <c r="J1511" t="s">
        <v>3157</v>
      </c>
      <c r="AT1511" s="5"/>
      <c r="AV1511"/>
      <c r="AW1511" s="53"/>
    </row>
    <row r="1512" spans="7:49" x14ac:dyDescent="0.35">
      <c r="G1512" s="31" t="s">
        <v>2623</v>
      </c>
      <c r="H1512" s="31">
        <v>33991</v>
      </c>
      <c r="I1512" s="95" t="str">
        <f t="shared" si="29"/>
        <v>MAN33991</v>
      </c>
      <c r="J1512" t="s">
        <v>3251</v>
      </c>
      <c r="AT1512" s="5"/>
      <c r="AV1512"/>
      <c r="AW1512" s="53"/>
    </row>
    <row r="1513" spans="7:49" x14ac:dyDescent="0.35">
      <c r="G1513" s="31" t="s">
        <v>2623</v>
      </c>
      <c r="H1513" s="31">
        <v>33992</v>
      </c>
      <c r="I1513" s="95" t="str">
        <f t="shared" si="29"/>
        <v>MAN33992</v>
      </c>
      <c r="J1513" t="s">
        <v>1574</v>
      </c>
      <c r="AT1513" s="5"/>
      <c r="AV1513"/>
      <c r="AW1513" s="53"/>
    </row>
    <row r="1514" spans="7:49" x14ac:dyDescent="0.35">
      <c r="G1514" s="31" t="s">
        <v>2623</v>
      </c>
      <c r="H1514" s="31">
        <v>33993</v>
      </c>
      <c r="I1514" s="95" t="str">
        <f t="shared" si="29"/>
        <v>MAN33993</v>
      </c>
      <c r="J1514" t="s">
        <v>1576</v>
      </c>
      <c r="AT1514" s="5"/>
      <c r="AV1514"/>
      <c r="AW1514" s="53"/>
    </row>
    <row r="1515" spans="7:49" x14ac:dyDescent="0.35">
      <c r="G1515" s="31" t="s">
        <v>2623</v>
      </c>
      <c r="H1515" s="31">
        <v>33994</v>
      </c>
      <c r="I1515" s="95" t="str">
        <f t="shared" si="29"/>
        <v>MAN33994</v>
      </c>
      <c r="J1515" t="s">
        <v>3252</v>
      </c>
      <c r="AT1515" s="5"/>
      <c r="AV1515"/>
      <c r="AW1515" s="53"/>
    </row>
    <row r="1516" spans="7:49" x14ac:dyDescent="0.35">
      <c r="G1516" s="31" t="s">
        <v>2623</v>
      </c>
      <c r="H1516" s="31">
        <v>33995</v>
      </c>
      <c r="I1516" s="95" t="str">
        <f t="shared" si="29"/>
        <v>MAN33995</v>
      </c>
      <c r="J1516" t="s">
        <v>1580</v>
      </c>
      <c r="AT1516" s="5"/>
      <c r="AV1516"/>
      <c r="AW1516" s="53"/>
    </row>
    <row r="1517" spans="7:49" x14ac:dyDescent="0.35">
      <c r="G1517" s="31" t="s">
        <v>2623</v>
      </c>
      <c r="H1517" s="31">
        <v>33999</v>
      </c>
      <c r="I1517" s="95" t="str">
        <f t="shared" si="29"/>
        <v>MAN33999</v>
      </c>
      <c r="J1517" t="s">
        <v>3253</v>
      </c>
      <c r="AT1517" s="5"/>
      <c r="AV1517"/>
      <c r="AW1517" s="53"/>
    </row>
    <row r="1518" spans="7:49" x14ac:dyDescent="0.35">
      <c r="G1518" s="31" t="s">
        <v>2623</v>
      </c>
      <c r="H1518" s="31">
        <v>311111</v>
      </c>
      <c r="I1518" s="95" t="str">
        <f t="shared" si="29"/>
        <v>MAN311111</v>
      </c>
      <c r="J1518" t="s">
        <v>947</v>
      </c>
      <c r="AT1518" s="5"/>
      <c r="AV1518"/>
      <c r="AW1518" s="53"/>
    </row>
    <row r="1519" spans="7:49" x14ac:dyDescent="0.35">
      <c r="G1519" s="31" t="s">
        <v>2623</v>
      </c>
      <c r="H1519" s="31">
        <v>311119</v>
      </c>
      <c r="I1519" s="95" t="str">
        <f t="shared" si="29"/>
        <v>MAN311119</v>
      </c>
      <c r="J1519" t="s">
        <v>948</v>
      </c>
      <c r="AT1519" s="5"/>
      <c r="AV1519"/>
      <c r="AW1519" s="53"/>
    </row>
    <row r="1520" spans="7:49" x14ac:dyDescent="0.35">
      <c r="G1520" s="31" t="s">
        <v>2623</v>
      </c>
      <c r="H1520" s="31">
        <v>311211</v>
      </c>
      <c r="I1520" s="95" t="str">
        <f t="shared" si="29"/>
        <v>MAN311211</v>
      </c>
      <c r="J1520" t="s">
        <v>951</v>
      </c>
      <c r="AT1520" s="5"/>
      <c r="AV1520"/>
      <c r="AW1520" s="53"/>
    </row>
    <row r="1521" spans="7:49" x14ac:dyDescent="0.35">
      <c r="G1521" s="31" t="s">
        <v>2623</v>
      </c>
      <c r="H1521" s="31">
        <v>311212</v>
      </c>
      <c r="I1521" s="95" t="str">
        <f t="shared" si="29"/>
        <v>MAN311212</v>
      </c>
      <c r="J1521" t="s">
        <v>952</v>
      </c>
      <c r="AT1521" s="5"/>
      <c r="AV1521"/>
      <c r="AW1521" s="53"/>
    </row>
    <row r="1522" spans="7:49" x14ac:dyDescent="0.35">
      <c r="G1522" s="31" t="s">
        <v>2623</v>
      </c>
      <c r="H1522" s="31">
        <v>311213</v>
      </c>
      <c r="I1522" s="95" t="str">
        <f t="shared" si="29"/>
        <v>MAN311213</v>
      </c>
      <c r="J1522" t="s">
        <v>953</v>
      </c>
      <c r="AT1522" s="5"/>
      <c r="AV1522"/>
      <c r="AW1522" s="53"/>
    </row>
    <row r="1523" spans="7:49" x14ac:dyDescent="0.35">
      <c r="G1523" s="31" t="s">
        <v>2623</v>
      </c>
      <c r="H1523" s="31">
        <v>311221</v>
      </c>
      <c r="I1523" s="95" t="str">
        <f t="shared" si="29"/>
        <v>MAN311221</v>
      </c>
      <c r="J1523" t="s">
        <v>955</v>
      </c>
      <c r="AT1523" s="5"/>
      <c r="AV1523"/>
      <c r="AW1523" s="53"/>
    </row>
    <row r="1524" spans="7:49" x14ac:dyDescent="0.35">
      <c r="G1524" s="31" t="s">
        <v>2623</v>
      </c>
      <c r="H1524" s="31">
        <v>311224</v>
      </c>
      <c r="I1524" s="95" t="str">
        <f t="shared" si="29"/>
        <v>MAN311224</v>
      </c>
      <c r="J1524" t="s">
        <v>956</v>
      </c>
      <c r="AT1524" s="5"/>
      <c r="AV1524"/>
      <c r="AW1524" s="53"/>
    </row>
    <row r="1525" spans="7:49" x14ac:dyDescent="0.35">
      <c r="G1525" s="31" t="s">
        <v>2623</v>
      </c>
      <c r="H1525" s="31">
        <v>311225</v>
      </c>
      <c r="I1525" s="95" t="str">
        <f t="shared" si="29"/>
        <v>MAN311225</v>
      </c>
      <c r="J1525" t="s">
        <v>957</v>
      </c>
      <c r="AT1525" s="5"/>
      <c r="AV1525"/>
      <c r="AW1525" s="53"/>
    </row>
    <row r="1526" spans="7:49" x14ac:dyDescent="0.35">
      <c r="G1526" s="31" t="s">
        <v>2623</v>
      </c>
      <c r="H1526" s="31">
        <v>311230</v>
      </c>
      <c r="I1526" s="95" t="str">
        <f t="shared" si="29"/>
        <v>MAN311230</v>
      </c>
      <c r="J1526" t="s">
        <v>959</v>
      </c>
      <c r="AT1526" s="5"/>
      <c r="AV1526"/>
      <c r="AW1526" s="53"/>
    </row>
    <row r="1527" spans="7:49" x14ac:dyDescent="0.35">
      <c r="G1527" s="31" t="s">
        <v>2623</v>
      </c>
      <c r="H1527" s="31">
        <v>311313</v>
      </c>
      <c r="I1527" s="95" t="str">
        <f t="shared" si="29"/>
        <v>MAN311313</v>
      </c>
      <c r="J1527" t="s">
        <v>962</v>
      </c>
      <c r="AT1527" s="5"/>
      <c r="AV1527"/>
      <c r="AW1527" s="53"/>
    </row>
    <row r="1528" spans="7:49" x14ac:dyDescent="0.35">
      <c r="G1528" s="31" t="s">
        <v>2623</v>
      </c>
      <c r="H1528" s="31">
        <v>311314</v>
      </c>
      <c r="I1528" s="95" t="str">
        <f t="shared" si="29"/>
        <v>MAN311314</v>
      </c>
      <c r="J1528" t="s">
        <v>963</v>
      </c>
      <c r="AT1528" s="5"/>
      <c r="AV1528"/>
      <c r="AW1528" s="53"/>
    </row>
    <row r="1529" spans="7:49" x14ac:dyDescent="0.35">
      <c r="G1529" s="31" t="s">
        <v>2623</v>
      </c>
      <c r="H1529" s="31">
        <v>311340</v>
      </c>
      <c r="I1529" s="95" t="str">
        <f t="shared" si="29"/>
        <v>MAN311340</v>
      </c>
      <c r="J1529" t="s">
        <v>965</v>
      </c>
      <c r="AT1529" s="5"/>
      <c r="AV1529"/>
      <c r="AW1529" s="53"/>
    </row>
    <row r="1530" spans="7:49" x14ac:dyDescent="0.35">
      <c r="G1530" s="31" t="s">
        <v>2623</v>
      </c>
      <c r="H1530" s="31">
        <v>311351</v>
      </c>
      <c r="I1530" s="95" t="str">
        <f t="shared" si="29"/>
        <v>MAN311351</v>
      </c>
      <c r="J1530" t="s">
        <v>967</v>
      </c>
      <c r="AT1530" s="5"/>
      <c r="AV1530"/>
      <c r="AW1530" s="53"/>
    </row>
    <row r="1531" spans="7:49" x14ac:dyDescent="0.35">
      <c r="G1531" s="31" t="s">
        <v>2623</v>
      </c>
      <c r="H1531" s="31">
        <v>311352</v>
      </c>
      <c r="I1531" s="95" t="str">
        <f t="shared" si="29"/>
        <v>MAN311352</v>
      </c>
      <c r="J1531" t="s">
        <v>968</v>
      </c>
      <c r="AT1531" s="5"/>
      <c r="AV1531"/>
      <c r="AW1531" s="53"/>
    </row>
    <row r="1532" spans="7:49" x14ac:dyDescent="0.35">
      <c r="G1532" s="31" t="s">
        <v>2623</v>
      </c>
      <c r="H1532" s="31">
        <v>311411</v>
      </c>
      <c r="I1532" s="95" t="str">
        <f t="shared" si="29"/>
        <v>MAN311411</v>
      </c>
      <c r="J1532" t="s">
        <v>971</v>
      </c>
      <c r="AT1532" s="5"/>
      <c r="AV1532"/>
      <c r="AW1532" s="53"/>
    </row>
    <row r="1533" spans="7:49" x14ac:dyDescent="0.35">
      <c r="G1533" s="31" t="s">
        <v>2623</v>
      </c>
      <c r="H1533" s="31">
        <v>311412</v>
      </c>
      <c r="I1533" s="95" t="str">
        <f t="shared" si="29"/>
        <v>MAN311412</v>
      </c>
      <c r="J1533" t="s">
        <v>972</v>
      </c>
      <c r="AT1533" s="5"/>
      <c r="AV1533"/>
      <c r="AW1533" s="53"/>
    </row>
    <row r="1534" spans="7:49" x14ac:dyDescent="0.35">
      <c r="G1534" s="31" t="s">
        <v>2623</v>
      </c>
      <c r="H1534" s="31">
        <v>311421</v>
      </c>
      <c r="I1534" s="95" t="str">
        <f t="shared" si="29"/>
        <v>MAN311421</v>
      </c>
      <c r="J1534" t="s">
        <v>974</v>
      </c>
      <c r="AT1534" s="5"/>
      <c r="AV1534"/>
      <c r="AW1534" s="53"/>
    </row>
    <row r="1535" spans="7:49" x14ac:dyDescent="0.35">
      <c r="G1535" s="31" t="s">
        <v>2623</v>
      </c>
      <c r="H1535" s="31">
        <v>311422</v>
      </c>
      <c r="I1535" s="95" t="str">
        <f t="shared" si="29"/>
        <v>MAN311422</v>
      </c>
      <c r="J1535" t="s">
        <v>975</v>
      </c>
      <c r="AT1535" s="5"/>
      <c r="AV1535"/>
      <c r="AW1535" s="53"/>
    </row>
    <row r="1536" spans="7:49" x14ac:dyDescent="0.35">
      <c r="G1536" s="31" t="s">
        <v>2623</v>
      </c>
      <c r="H1536" s="31">
        <v>311423</v>
      </c>
      <c r="I1536" s="95" t="str">
        <f t="shared" si="29"/>
        <v>MAN311423</v>
      </c>
      <c r="J1536" t="s">
        <v>976</v>
      </c>
      <c r="AT1536" s="5"/>
      <c r="AV1536"/>
      <c r="AW1536" s="53"/>
    </row>
    <row r="1537" spans="7:49" x14ac:dyDescent="0.35">
      <c r="G1537" s="31" t="s">
        <v>2623</v>
      </c>
      <c r="H1537" s="31">
        <v>311511</v>
      </c>
      <c r="I1537" s="95" t="str">
        <f t="shared" si="29"/>
        <v>MAN311511</v>
      </c>
      <c r="J1537" t="s">
        <v>979</v>
      </c>
      <c r="AT1537" s="5"/>
      <c r="AV1537"/>
      <c r="AW1537" s="53"/>
    </row>
    <row r="1538" spans="7:49" x14ac:dyDescent="0.35">
      <c r="G1538" s="31" t="s">
        <v>2623</v>
      </c>
      <c r="H1538" s="31">
        <v>311512</v>
      </c>
      <c r="I1538" s="95" t="str">
        <f t="shared" si="29"/>
        <v>MAN311512</v>
      </c>
      <c r="J1538" t="s">
        <v>980</v>
      </c>
      <c r="AT1538" s="5"/>
      <c r="AV1538"/>
      <c r="AW1538" s="53"/>
    </row>
    <row r="1539" spans="7:49" x14ac:dyDescent="0.35">
      <c r="G1539" s="31" t="s">
        <v>2623</v>
      </c>
      <c r="H1539" s="31">
        <v>311513</v>
      </c>
      <c r="I1539" s="95" t="str">
        <f t="shared" si="29"/>
        <v>MAN311513</v>
      </c>
      <c r="J1539" t="s">
        <v>981</v>
      </c>
      <c r="AT1539" s="5"/>
      <c r="AV1539"/>
      <c r="AW1539" s="53"/>
    </row>
    <row r="1540" spans="7:49" x14ac:dyDescent="0.35">
      <c r="G1540" s="31" t="s">
        <v>2623</v>
      </c>
      <c r="H1540" s="31">
        <v>311514</v>
      </c>
      <c r="I1540" s="95" t="str">
        <f t="shared" si="29"/>
        <v>MAN311514</v>
      </c>
      <c r="J1540" t="s">
        <v>982</v>
      </c>
      <c r="AT1540" s="5"/>
      <c r="AV1540"/>
      <c r="AW1540" s="53"/>
    </row>
    <row r="1541" spans="7:49" x14ac:dyDescent="0.35">
      <c r="G1541" s="31" t="s">
        <v>2623</v>
      </c>
      <c r="H1541" s="31">
        <v>311520</v>
      </c>
      <c r="I1541" s="95" t="str">
        <f t="shared" si="29"/>
        <v>MAN311520</v>
      </c>
      <c r="J1541" t="s">
        <v>984</v>
      </c>
      <c r="AT1541" s="5"/>
      <c r="AV1541"/>
      <c r="AW1541" s="53"/>
    </row>
    <row r="1542" spans="7:49" x14ac:dyDescent="0.35">
      <c r="G1542" s="31" t="s">
        <v>2623</v>
      </c>
      <c r="H1542" s="31">
        <v>311611</v>
      </c>
      <c r="I1542" s="95" t="str">
        <f t="shared" si="29"/>
        <v>MAN311611</v>
      </c>
      <c r="J1542" t="s">
        <v>987</v>
      </c>
      <c r="AT1542" s="5"/>
      <c r="AV1542"/>
      <c r="AW1542" s="53"/>
    </row>
    <row r="1543" spans="7:49" x14ac:dyDescent="0.35">
      <c r="G1543" s="31" t="s">
        <v>2623</v>
      </c>
      <c r="H1543" s="31">
        <v>311612</v>
      </c>
      <c r="I1543" s="95" t="str">
        <f t="shared" si="29"/>
        <v>MAN311612</v>
      </c>
      <c r="J1543" t="s">
        <v>988</v>
      </c>
      <c r="AT1543" s="5"/>
      <c r="AV1543"/>
      <c r="AW1543" s="53"/>
    </row>
    <row r="1544" spans="7:49" x14ac:dyDescent="0.35">
      <c r="G1544" s="31" t="s">
        <v>2623</v>
      </c>
      <c r="H1544" s="31">
        <v>311613</v>
      </c>
      <c r="I1544" s="95" t="str">
        <f t="shared" si="29"/>
        <v>MAN311613</v>
      </c>
      <c r="J1544" t="s">
        <v>989</v>
      </c>
      <c r="AT1544" s="5"/>
      <c r="AV1544"/>
      <c r="AW1544" s="53"/>
    </row>
    <row r="1545" spans="7:49" x14ac:dyDescent="0.35">
      <c r="G1545" s="31" t="s">
        <v>2623</v>
      </c>
      <c r="H1545" s="31">
        <v>311615</v>
      </c>
      <c r="I1545" s="95" t="str">
        <f t="shared" si="29"/>
        <v>MAN311615</v>
      </c>
      <c r="J1545" t="s">
        <v>990</v>
      </c>
      <c r="AT1545" s="5"/>
      <c r="AV1545"/>
      <c r="AW1545" s="53"/>
    </row>
    <row r="1546" spans="7:49" x14ac:dyDescent="0.35">
      <c r="G1546" s="31" t="s">
        <v>2623</v>
      </c>
      <c r="H1546" s="31">
        <v>311710</v>
      </c>
      <c r="I1546" s="95" t="str">
        <f t="shared" si="29"/>
        <v>MAN311710</v>
      </c>
      <c r="J1546" t="s">
        <v>993</v>
      </c>
      <c r="AT1546" s="5"/>
      <c r="AV1546"/>
      <c r="AW1546" s="53"/>
    </row>
    <row r="1547" spans="7:49" x14ac:dyDescent="0.35">
      <c r="G1547" s="31" t="s">
        <v>2623</v>
      </c>
      <c r="H1547" s="31">
        <v>311811</v>
      </c>
      <c r="I1547" s="95" t="str">
        <f t="shared" si="29"/>
        <v>MAN311811</v>
      </c>
      <c r="J1547" t="s">
        <v>996</v>
      </c>
      <c r="AT1547" s="5"/>
      <c r="AV1547"/>
      <c r="AW1547" s="53"/>
    </row>
    <row r="1548" spans="7:49" x14ac:dyDescent="0.35">
      <c r="G1548" s="31" t="s">
        <v>2623</v>
      </c>
      <c r="H1548" s="31">
        <v>311812</v>
      </c>
      <c r="I1548" s="95" t="str">
        <f t="shared" si="29"/>
        <v>MAN311812</v>
      </c>
      <c r="J1548" t="s">
        <v>997</v>
      </c>
      <c r="AT1548" s="5"/>
      <c r="AV1548"/>
      <c r="AW1548" s="53"/>
    </row>
    <row r="1549" spans="7:49" x14ac:dyDescent="0.35">
      <c r="G1549" s="31" t="s">
        <v>2623</v>
      </c>
      <c r="H1549" s="31">
        <v>311813</v>
      </c>
      <c r="I1549" s="95" t="str">
        <f t="shared" si="29"/>
        <v>MAN311813</v>
      </c>
      <c r="J1549" t="s">
        <v>998</v>
      </c>
      <c r="AT1549" s="5"/>
      <c r="AV1549"/>
      <c r="AW1549" s="53"/>
    </row>
    <row r="1550" spans="7:49" x14ac:dyDescent="0.35">
      <c r="G1550" s="31" t="s">
        <v>2623</v>
      </c>
      <c r="H1550" s="31">
        <v>311821</v>
      </c>
      <c r="I1550" s="95" t="str">
        <f t="shared" si="29"/>
        <v>MAN311821</v>
      </c>
      <c r="J1550" t="s">
        <v>1000</v>
      </c>
      <c r="AT1550" s="5"/>
      <c r="AV1550"/>
      <c r="AW1550" s="53"/>
    </row>
    <row r="1551" spans="7:49" x14ac:dyDescent="0.35">
      <c r="G1551" s="31" t="s">
        <v>2623</v>
      </c>
      <c r="H1551" s="31">
        <v>311824</v>
      </c>
      <c r="I1551" s="95" t="str">
        <f t="shared" si="29"/>
        <v>MAN311824</v>
      </c>
      <c r="J1551" t="s">
        <v>1001</v>
      </c>
      <c r="AT1551" s="5"/>
      <c r="AV1551"/>
      <c r="AW1551" s="53"/>
    </row>
    <row r="1552" spans="7:49" x14ac:dyDescent="0.35">
      <c r="G1552" s="31" t="s">
        <v>2623</v>
      </c>
      <c r="H1552" s="31">
        <v>311830</v>
      </c>
      <c r="I1552" s="95" t="str">
        <f t="shared" si="29"/>
        <v>MAN311830</v>
      </c>
      <c r="J1552" t="s">
        <v>1003</v>
      </c>
      <c r="AT1552" s="5"/>
      <c r="AV1552"/>
      <c r="AW1552" s="53"/>
    </row>
    <row r="1553" spans="7:49" x14ac:dyDescent="0.35">
      <c r="G1553" s="31" t="s">
        <v>2623</v>
      </c>
      <c r="H1553" s="31">
        <v>311911</v>
      </c>
      <c r="I1553" s="95" t="str">
        <f t="shared" si="29"/>
        <v>MAN311911</v>
      </c>
      <c r="J1553" t="s">
        <v>1006</v>
      </c>
      <c r="AT1553" s="5"/>
      <c r="AV1553"/>
      <c r="AW1553" s="53"/>
    </row>
    <row r="1554" spans="7:49" x14ac:dyDescent="0.35">
      <c r="G1554" s="31" t="s">
        <v>2623</v>
      </c>
      <c r="H1554" s="31">
        <v>311919</v>
      </c>
      <c r="I1554" s="95" t="str">
        <f t="shared" si="29"/>
        <v>MAN311919</v>
      </c>
      <c r="J1554" t="s">
        <v>1007</v>
      </c>
      <c r="AT1554" s="5"/>
      <c r="AV1554"/>
      <c r="AW1554" s="53"/>
    </row>
    <row r="1555" spans="7:49" x14ac:dyDescent="0.35">
      <c r="G1555" s="31" t="s">
        <v>2623</v>
      </c>
      <c r="H1555" s="31">
        <v>311920</v>
      </c>
      <c r="I1555" s="95" t="str">
        <f t="shared" si="29"/>
        <v>MAN311920</v>
      </c>
      <c r="J1555" t="s">
        <v>1009</v>
      </c>
      <c r="AT1555" s="5"/>
      <c r="AV1555"/>
      <c r="AW1555" s="53"/>
    </row>
    <row r="1556" spans="7:49" x14ac:dyDescent="0.35">
      <c r="G1556" s="31" t="s">
        <v>2623</v>
      </c>
      <c r="H1556" s="31">
        <v>311930</v>
      </c>
      <c r="I1556" s="95" t="str">
        <f t="shared" si="29"/>
        <v>MAN311930</v>
      </c>
      <c r="J1556" t="s">
        <v>1011</v>
      </c>
      <c r="AT1556" s="5"/>
      <c r="AV1556"/>
      <c r="AW1556" s="53"/>
    </row>
    <row r="1557" spans="7:49" x14ac:dyDescent="0.35">
      <c r="G1557" s="31" t="s">
        <v>2623</v>
      </c>
      <c r="H1557" s="31">
        <v>311941</v>
      </c>
      <c r="I1557" s="95" t="str">
        <f t="shared" si="29"/>
        <v>MAN311941</v>
      </c>
      <c r="J1557" t="s">
        <v>1013</v>
      </c>
      <c r="AT1557" s="5"/>
      <c r="AV1557"/>
      <c r="AW1557" s="53"/>
    </row>
    <row r="1558" spans="7:49" x14ac:dyDescent="0.35">
      <c r="G1558" s="31" t="s">
        <v>2623</v>
      </c>
      <c r="H1558" s="31">
        <v>311942</v>
      </c>
      <c r="I1558" s="95" t="str">
        <f t="shared" si="29"/>
        <v>MAN311942</v>
      </c>
      <c r="J1558" t="s">
        <v>1014</v>
      </c>
      <c r="AT1558" s="5"/>
      <c r="AV1558"/>
      <c r="AW1558" s="53"/>
    </row>
    <row r="1559" spans="7:49" x14ac:dyDescent="0.35">
      <c r="G1559" s="31" t="s">
        <v>2623</v>
      </c>
      <c r="H1559" s="31">
        <v>311991</v>
      </c>
      <c r="I1559" s="95" t="str">
        <f t="shared" si="29"/>
        <v>MAN311991</v>
      </c>
      <c r="J1559" t="s">
        <v>1016</v>
      </c>
      <c r="AT1559" s="5"/>
      <c r="AV1559"/>
      <c r="AW1559" s="53"/>
    </row>
    <row r="1560" spans="7:49" x14ac:dyDescent="0.35">
      <c r="G1560" s="31" t="s">
        <v>2623</v>
      </c>
      <c r="H1560" s="31">
        <v>311999</v>
      </c>
      <c r="I1560" s="95" t="str">
        <f t="shared" ref="I1560:I1623" si="30">CONCATENATE(G1560,H1560)</f>
        <v>MAN311999</v>
      </c>
      <c r="J1560" t="s">
        <v>1017</v>
      </c>
      <c r="AT1560" s="5"/>
      <c r="AV1560"/>
      <c r="AW1560" s="53"/>
    </row>
    <row r="1561" spans="7:49" x14ac:dyDescent="0.35">
      <c r="G1561" s="31" t="s">
        <v>2623</v>
      </c>
      <c r="H1561" s="31">
        <v>312111</v>
      </c>
      <c r="I1561" s="95" t="str">
        <f t="shared" si="30"/>
        <v>MAN312111</v>
      </c>
      <c r="J1561" t="s">
        <v>1021</v>
      </c>
      <c r="AT1561" s="5"/>
      <c r="AV1561"/>
      <c r="AW1561" s="53"/>
    </row>
    <row r="1562" spans="7:49" x14ac:dyDescent="0.35">
      <c r="G1562" s="31" t="s">
        <v>2623</v>
      </c>
      <c r="H1562" s="31">
        <v>312112</v>
      </c>
      <c r="I1562" s="95" t="str">
        <f t="shared" si="30"/>
        <v>MAN312112</v>
      </c>
      <c r="J1562" t="s">
        <v>1022</v>
      </c>
      <c r="AT1562" s="5"/>
      <c r="AV1562"/>
      <c r="AW1562" s="53"/>
    </row>
    <row r="1563" spans="7:49" x14ac:dyDescent="0.35">
      <c r="G1563" s="31" t="s">
        <v>2623</v>
      </c>
      <c r="H1563" s="31">
        <v>312113</v>
      </c>
      <c r="I1563" s="95" t="str">
        <f t="shared" si="30"/>
        <v>MAN312113</v>
      </c>
      <c r="J1563" t="s">
        <v>1023</v>
      </c>
      <c r="AT1563" s="5"/>
      <c r="AV1563"/>
      <c r="AW1563" s="53"/>
    </row>
    <row r="1564" spans="7:49" x14ac:dyDescent="0.35">
      <c r="G1564" s="31" t="s">
        <v>2623</v>
      </c>
      <c r="H1564" s="31">
        <v>312120</v>
      </c>
      <c r="I1564" s="95" t="str">
        <f t="shared" si="30"/>
        <v>MAN312120</v>
      </c>
      <c r="J1564" t="s">
        <v>1025</v>
      </c>
      <c r="AT1564" s="5"/>
      <c r="AV1564"/>
      <c r="AW1564" s="53"/>
    </row>
    <row r="1565" spans="7:49" x14ac:dyDescent="0.35">
      <c r="G1565" s="31" t="s">
        <v>2623</v>
      </c>
      <c r="H1565" s="31">
        <v>312130</v>
      </c>
      <c r="I1565" s="95" t="str">
        <f t="shared" si="30"/>
        <v>MAN312130</v>
      </c>
      <c r="J1565" t="s">
        <v>1027</v>
      </c>
      <c r="AT1565" s="5"/>
      <c r="AV1565"/>
      <c r="AW1565" s="53"/>
    </row>
    <row r="1566" spans="7:49" x14ac:dyDescent="0.35">
      <c r="G1566" s="31" t="s">
        <v>2623</v>
      </c>
      <c r="H1566" s="31">
        <v>312140</v>
      </c>
      <c r="I1566" s="95" t="str">
        <f t="shared" si="30"/>
        <v>MAN312140</v>
      </c>
      <c r="J1566" t="s">
        <v>1029</v>
      </c>
      <c r="AT1566" s="5"/>
      <c r="AV1566"/>
      <c r="AW1566" s="53"/>
    </row>
    <row r="1567" spans="7:49" x14ac:dyDescent="0.35">
      <c r="G1567" s="31" t="s">
        <v>2623</v>
      </c>
      <c r="H1567" s="31">
        <v>312230</v>
      </c>
      <c r="I1567" s="95" t="str">
        <f t="shared" si="30"/>
        <v>MAN312230</v>
      </c>
      <c r="J1567" t="s">
        <v>1032</v>
      </c>
      <c r="AT1567" s="5"/>
      <c r="AV1567"/>
      <c r="AW1567" s="53"/>
    </row>
    <row r="1568" spans="7:49" x14ac:dyDescent="0.35">
      <c r="G1568" s="31" t="s">
        <v>2623</v>
      </c>
      <c r="H1568" s="31">
        <v>313110</v>
      </c>
      <c r="I1568" s="95" t="str">
        <f t="shared" si="30"/>
        <v>MAN313110</v>
      </c>
      <c r="J1568" t="s">
        <v>1036</v>
      </c>
      <c r="AT1568" s="5"/>
      <c r="AV1568"/>
      <c r="AW1568" s="53"/>
    </row>
    <row r="1569" spans="7:49" x14ac:dyDescent="0.35">
      <c r="G1569" s="31" t="s">
        <v>2623</v>
      </c>
      <c r="H1569" s="31">
        <v>313210</v>
      </c>
      <c r="I1569" s="95" t="str">
        <f t="shared" si="30"/>
        <v>MAN313210</v>
      </c>
      <c r="J1569" t="s">
        <v>1039</v>
      </c>
      <c r="AT1569" s="5"/>
      <c r="AV1569"/>
      <c r="AW1569" s="53"/>
    </row>
    <row r="1570" spans="7:49" x14ac:dyDescent="0.35">
      <c r="G1570" s="31" t="s">
        <v>2623</v>
      </c>
      <c r="H1570" s="31">
        <v>313220</v>
      </c>
      <c r="I1570" s="95" t="str">
        <f t="shared" si="30"/>
        <v>MAN313220</v>
      </c>
      <c r="J1570" t="s">
        <v>1041</v>
      </c>
      <c r="AT1570" s="5"/>
      <c r="AV1570"/>
      <c r="AW1570" s="53"/>
    </row>
    <row r="1571" spans="7:49" x14ac:dyDescent="0.35">
      <c r="G1571" s="31" t="s">
        <v>2623</v>
      </c>
      <c r="H1571" s="31">
        <v>313230</v>
      </c>
      <c r="I1571" s="95" t="str">
        <f t="shared" si="30"/>
        <v>MAN313230</v>
      </c>
      <c r="J1571" t="s">
        <v>1043</v>
      </c>
      <c r="AT1571" s="5"/>
      <c r="AV1571"/>
      <c r="AW1571" s="53"/>
    </row>
    <row r="1572" spans="7:49" x14ac:dyDescent="0.35">
      <c r="G1572" s="31" t="s">
        <v>2623</v>
      </c>
      <c r="H1572" s="31">
        <v>313240</v>
      </c>
      <c r="I1572" s="95" t="str">
        <f t="shared" si="30"/>
        <v>MAN313240</v>
      </c>
      <c r="J1572" t="s">
        <v>1045</v>
      </c>
      <c r="AT1572" s="5"/>
      <c r="AV1572"/>
      <c r="AW1572" s="53"/>
    </row>
    <row r="1573" spans="7:49" x14ac:dyDescent="0.35">
      <c r="G1573" s="31" t="s">
        <v>2623</v>
      </c>
      <c r="H1573" s="31">
        <v>313310</v>
      </c>
      <c r="I1573" s="95" t="str">
        <f t="shared" si="30"/>
        <v>MAN313310</v>
      </c>
      <c r="J1573" t="s">
        <v>2642</v>
      </c>
      <c r="AT1573" s="5"/>
      <c r="AV1573"/>
      <c r="AW1573" s="53"/>
    </row>
    <row r="1574" spans="7:49" x14ac:dyDescent="0.35">
      <c r="G1574" s="31" t="s">
        <v>2623</v>
      </c>
      <c r="H1574" s="31">
        <v>313320</v>
      </c>
      <c r="I1574" s="95" t="str">
        <f t="shared" si="30"/>
        <v>MAN313320</v>
      </c>
      <c r="J1574" t="s">
        <v>1050</v>
      </c>
      <c r="AT1574" s="5"/>
      <c r="AV1574"/>
      <c r="AW1574" s="53"/>
    </row>
    <row r="1575" spans="7:49" x14ac:dyDescent="0.35">
      <c r="G1575" s="31" t="s">
        <v>2623</v>
      </c>
      <c r="H1575" s="31">
        <v>314110</v>
      </c>
      <c r="I1575" s="95" t="str">
        <f t="shared" si="30"/>
        <v>MAN314110</v>
      </c>
      <c r="J1575" t="s">
        <v>1054</v>
      </c>
      <c r="AT1575" s="5"/>
      <c r="AV1575"/>
      <c r="AW1575" s="53"/>
    </row>
    <row r="1576" spans="7:49" x14ac:dyDescent="0.35">
      <c r="G1576" s="31" t="s">
        <v>2623</v>
      </c>
      <c r="H1576" s="31">
        <v>314120</v>
      </c>
      <c r="I1576" s="95" t="str">
        <f t="shared" si="30"/>
        <v>MAN314120</v>
      </c>
      <c r="J1576" t="s">
        <v>1056</v>
      </c>
      <c r="AT1576" s="5"/>
      <c r="AV1576"/>
      <c r="AW1576" s="53"/>
    </row>
    <row r="1577" spans="7:49" x14ac:dyDescent="0.35">
      <c r="G1577" s="31" t="s">
        <v>2623</v>
      </c>
      <c r="H1577" s="31">
        <v>314910</v>
      </c>
      <c r="I1577" s="95" t="str">
        <f t="shared" si="30"/>
        <v>MAN314910</v>
      </c>
      <c r="J1577" t="s">
        <v>1059</v>
      </c>
      <c r="AT1577" s="5"/>
      <c r="AV1577"/>
      <c r="AW1577" s="53"/>
    </row>
    <row r="1578" spans="7:49" x14ac:dyDescent="0.35">
      <c r="G1578" s="31" t="s">
        <v>2623</v>
      </c>
      <c r="H1578" s="31">
        <v>314994</v>
      </c>
      <c r="I1578" s="95" t="str">
        <f t="shared" si="30"/>
        <v>MAN314994</v>
      </c>
      <c r="J1578" t="s">
        <v>1061</v>
      </c>
      <c r="AT1578" s="5"/>
      <c r="AV1578"/>
      <c r="AW1578" s="53"/>
    </row>
    <row r="1579" spans="7:49" x14ac:dyDescent="0.35">
      <c r="G1579" s="31" t="s">
        <v>2623</v>
      </c>
      <c r="H1579" s="31">
        <v>314999</v>
      </c>
      <c r="I1579" s="95" t="str">
        <f t="shared" si="30"/>
        <v>MAN314999</v>
      </c>
      <c r="J1579" t="s">
        <v>1062</v>
      </c>
      <c r="AT1579" s="5"/>
      <c r="AV1579"/>
      <c r="AW1579" s="53"/>
    </row>
    <row r="1580" spans="7:49" x14ac:dyDescent="0.35">
      <c r="G1580" s="31" t="s">
        <v>2623</v>
      </c>
      <c r="H1580" s="31">
        <v>315110</v>
      </c>
      <c r="I1580" s="95" t="str">
        <f t="shared" si="30"/>
        <v>MAN315110</v>
      </c>
      <c r="J1580" t="s">
        <v>1066</v>
      </c>
      <c r="AT1580" s="5"/>
      <c r="AV1580"/>
      <c r="AW1580" s="53"/>
    </row>
    <row r="1581" spans="7:49" x14ac:dyDescent="0.35">
      <c r="G1581" s="31" t="s">
        <v>2623</v>
      </c>
      <c r="H1581" s="31">
        <v>315190</v>
      </c>
      <c r="I1581" s="95" t="str">
        <f t="shared" si="30"/>
        <v>MAN315190</v>
      </c>
      <c r="J1581" t="s">
        <v>1068</v>
      </c>
      <c r="AT1581" s="5"/>
      <c r="AV1581"/>
      <c r="AW1581" s="53"/>
    </row>
    <row r="1582" spans="7:49" x14ac:dyDescent="0.35">
      <c r="G1582" s="31" t="s">
        <v>2623</v>
      </c>
      <c r="H1582" s="31">
        <v>315210</v>
      </c>
      <c r="I1582" s="95" t="str">
        <f t="shared" si="30"/>
        <v>MAN315210</v>
      </c>
      <c r="J1582" t="s">
        <v>1070</v>
      </c>
      <c r="AT1582" s="5"/>
      <c r="AV1582"/>
      <c r="AW1582" s="53"/>
    </row>
    <row r="1583" spans="7:49" x14ac:dyDescent="0.35">
      <c r="G1583" s="31" t="s">
        <v>2623</v>
      </c>
      <c r="H1583" s="31">
        <v>315220</v>
      </c>
      <c r="I1583" s="95" t="str">
        <f t="shared" si="30"/>
        <v>MAN315220</v>
      </c>
      <c r="J1583" t="s">
        <v>1071</v>
      </c>
      <c r="AT1583" s="5"/>
      <c r="AV1583"/>
      <c r="AW1583" s="53"/>
    </row>
    <row r="1584" spans="7:49" x14ac:dyDescent="0.35">
      <c r="G1584" s="31" t="s">
        <v>2623</v>
      </c>
      <c r="H1584" s="31">
        <v>315240</v>
      </c>
      <c r="I1584" s="95" t="str">
        <f t="shared" si="30"/>
        <v>MAN315240</v>
      </c>
      <c r="J1584" t="s">
        <v>1073</v>
      </c>
      <c r="AT1584" s="5"/>
      <c r="AV1584"/>
      <c r="AW1584" s="53"/>
    </row>
    <row r="1585" spans="7:49" x14ac:dyDescent="0.35">
      <c r="G1585" s="31" t="s">
        <v>2623</v>
      </c>
      <c r="H1585" s="31">
        <v>315280</v>
      </c>
      <c r="I1585" s="95" t="str">
        <f t="shared" si="30"/>
        <v>MAN315280</v>
      </c>
      <c r="J1585" t="s">
        <v>1074</v>
      </c>
      <c r="AT1585" s="5"/>
      <c r="AV1585"/>
      <c r="AW1585" s="53"/>
    </row>
    <row r="1586" spans="7:49" x14ac:dyDescent="0.35">
      <c r="G1586" s="31" t="s">
        <v>2623</v>
      </c>
      <c r="H1586" s="31">
        <v>315990</v>
      </c>
      <c r="I1586" s="95" t="str">
        <f t="shared" si="30"/>
        <v>MAN315990</v>
      </c>
      <c r="J1586" t="s">
        <v>1077</v>
      </c>
      <c r="AT1586" s="5"/>
      <c r="AV1586"/>
      <c r="AW1586" s="53"/>
    </row>
    <row r="1587" spans="7:49" x14ac:dyDescent="0.35">
      <c r="G1587" s="31" t="s">
        <v>2623</v>
      </c>
      <c r="H1587" s="31">
        <v>316110</v>
      </c>
      <c r="I1587" s="95" t="str">
        <f t="shared" si="30"/>
        <v>MAN316110</v>
      </c>
      <c r="J1587" t="s">
        <v>1081</v>
      </c>
      <c r="AT1587" s="5"/>
      <c r="AV1587"/>
      <c r="AW1587" s="53"/>
    </row>
    <row r="1588" spans="7:49" x14ac:dyDescent="0.35">
      <c r="G1588" s="31" t="s">
        <v>2623</v>
      </c>
      <c r="H1588" s="31">
        <v>316210</v>
      </c>
      <c r="I1588" s="95" t="str">
        <f t="shared" si="30"/>
        <v>MAN316210</v>
      </c>
      <c r="J1588" t="s">
        <v>1084</v>
      </c>
      <c r="AT1588" s="5"/>
      <c r="AV1588"/>
      <c r="AW1588" s="53"/>
    </row>
    <row r="1589" spans="7:49" x14ac:dyDescent="0.35">
      <c r="G1589" s="31" t="s">
        <v>2623</v>
      </c>
      <c r="H1589" s="31">
        <v>316992</v>
      </c>
      <c r="I1589" s="95" t="str">
        <f t="shared" si="30"/>
        <v>MAN316992</v>
      </c>
      <c r="J1589" t="s">
        <v>1087</v>
      </c>
      <c r="AT1589" s="5"/>
      <c r="AV1589"/>
      <c r="AW1589" s="53"/>
    </row>
    <row r="1590" spans="7:49" x14ac:dyDescent="0.35">
      <c r="G1590" s="31" t="s">
        <v>2623</v>
      </c>
      <c r="H1590" s="31">
        <v>316998</v>
      </c>
      <c r="I1590" s="95" t="str">
        <f t="shared" si="30"/>
        <v>MAN316998</v>
      </c>
      <c r="J1590" t="s">
        <v>1088</v>
      </c>
      <c r="AT1590" s="5"/>
      <c r="AV1590"/>
      <c r="AW1590" s="53"/>
    </row>
    <row r="1591" spans="7:49" x14ac:dyDescent="0.35">
      <c r="G1591" s="31" t="s">
        <v>2623</v>
      </c>
      <c r="H1591" s="31">
        <v>321113</v>
      </c>
      <c r="I1591" s="95" t="str">
        <f t="shared" si="30"/>
        <v>MAN321113</v>
      </c>
      <c r="J1591" t="s">
        <v>1092</v>
      </c>
      <c r="AT1591" s="5"/>
      <c r="AV1591"/>
      <c r="AW1591" s="53"/>
    </row>
    <row r="1592" spans="7:49" x14ac:dyDescent="0.35">
      <c r="G1592" s="31" t="s">
        <v>2623</v>
      </c>
      <c r="H1592" s="31">
        <v>321114</v>
      </c>
      <c r="I1592" s="95" t="str">
        <f t="shared" si="30"/>
        <v>MAN321114</v>
      </c>
      <c r="J1592" t="s">
        <v>1093</v>
      </c>
      <c r="AT1592" s="5"/>
      <c r="AV1592"/>
      <c r="AW1592" s="53"/>
    </row>
    <row r="1593" spans="7:49" x14ac:dyDescent="0.35">
      <c r="G1593" s="31" t="s">
        <v>2623</v>
      </c>
      <c r="H1593" s="31">
        <v>321211</v>
      </c>
      <c r="I1593" s="95" t="str">
        <f t="shared" si="30"/>
        <v>MAN321211</v>
      </c>
      <c r="J1593" t="s">
        <v>1096</v>
      </c>
      <c r="AT1593" s="5"/>
      <c r="AV1593"/>
      <c r="AW1593" s="53"/>
    </row>
    <row r="1594" spans="7:49" x14ac:dyDescent="0.35">
      <c r="G1594" s="31" t="s">
        <v>2623</v>
      </c>
      <c r="H1594" s="31">
        <v>321212</v>
      </c>
      <c r="I1594" s="95" t="str">
        <f t="shared" si="30"/>
        <v>MAN321212</v>
      </c>
      <c r="J1594" t="s">
        <v>1097</v>
      </c>
      <c r="AT1594" s="5"/>
      <c r="AV1594"/>
      <c r="AW1594" s="53"/>
    </row>
    <row r="1595" spans="7:49" x14ac:dyDescent="0.35">
      <c r="G1595" s="31" t="s">
        <v>2623</v>
      </c>
      <c r="H1595" s="31">
        <v>321213</v>
      </c>
      <c r="I1595" s="95" t="str">
        <f t="shared" si="30"/>
        <v>MAN321213</v>
      </c>
      <c r="J1595" t="s">
        <v>1098</v>
      </c>
      <c r="AT1595" s="5"/>
      <c r="AV1595"/>
      <c r="AW1595" s="53"/>
    </row>
    <row r="1596" spans="7:49" x14ac:dyDescent="0.35">
      <c r="G1596" s="31" t="s">
        <v>2623</v>
      </c>
      <c r="H1596" s="31">
        <v>321214</v>
      </c>
      <c r="I1596" s="95" t="str">
        <f t="shared" si="30"/>
        <v>MAN321214</v>
      </c>
      <c r="J1596" t="s">
        <v>1099</v>
      </c>
      <c r="AT1596" s="5"/>
      <c r="AV1596"/>
      <c r="AW1596" s="53"/>
    </row>
    <row r="1597" spans="7:49" x14ac:dyDescent="0.35">
      <c r="G1597" s="31" t="s">
        <v>2623</v>
      </c>
      <c r="H1597" s="31">
        <v>321219</v>
      </c>
      <c r="I1597" s="95" t="str">
        <f t="shared" si="30"/>
        <v>MAN321219</v>
      </c>
      <c r="J1597" t="s">
        <v>1100</v>
      </c>
      <c r="AT1597" s="5"/>
      <c r="AV1597"/>
      <c r="AW1597" s="53"/>
    </row>
    <row r="1598" spans="7:49" x14ac:dyDescent="0.35">
      <c r="G1598" s="31" t="s">
        <v>2623</v>
      </c>
      <c r="H1598" s="31">
        <v>321911</v>
      </c>
      <c r="I1598" s="95" t="str">
        <f t="shared" si="30"/>
        <v>MAN321911</v>
      </c>
      <c r="J1598" t="s">
        <v>1103</v>
      </c>
      <c r="AT1598" s="5"/>
      <c r="AV1598"/>
      <c r="AW1598" s="53"/>
    </row>
    <row r="1599" spans="7:49" x14ac:dyDescent="0.35">
      <c r="G1599" s="31" t="s">
        <v>2623</v>
      </c>
      <c r="H1599" s="31">
        <v>321912</v>
      </c>
      <c r="I1599" s="95" t="str">
        <f t="shared" si="30"/>
        <v>MAN321912</v>
      </c>
      <c r="J1599" t="s">
        <v>1104</v>
      </c>
      <c r="AT1599" s="5"/>
      <c r="AV1599"/>
      <c r="AW1599" s="53"/>
    </row>
    <row r="1600" spans="7:49" x14ac:dyDescent="0.35">
      <c r="G1600" s="31" t="s">
        <v>2623</v>
      </c>
      <c r="H1600" s="31">
        <v>321918</v>
      </c>
      <c r="I1600" s="95" t="str">
        <f t="shared" si="30"/>
        <v>MAN321918</v>
      </c>
      <c r="J1600" t="s">
        <v>1105</v>
      </c>
      <c r="AT1600" s="5"/>
      <c r="AV1600"/>
      <c r="AW1600" s="53"/>
    </row>
    <row r="1601" spans="7:49" x14ac:dyDescent="0.35">
      <c r="G1601" s="31" t="s">
        <v>2623</v>
      </c>
      <c r="H1601" s="31">
        <v>321920</v>
      </c>
      <c r="I1601" s="95" t="str">
        <f t="shared" si="30"/>
        <v>MAN321920</v>
      </c>
      <c r="J1601" t="s">
        <v>1107</v>
      </c>
      <c r="AT1601" s="5"/>
      <c r="AV1601"/>
      <c r="AW1601" s="53"/>
    </row>
    <row r="1602" spans="7:49" x14ac:dyDescent="0.35">
      <c r="G1602" s="31" t="s">
        <v>2623</v>
      </c>
      <c r="H1602" s="31">
        <v>321991</v>
      </c>
      <c r="I1602" s="95" t="str">
        <f t="shared" si="30"/>
        <v>MAN321991</v>
      </c>
      <c r="J1602" t="s">
        <v>1109</v>
      </c>
      <c r="AT1602" s="5"/>
      <c r="AV1602"/>
      <c r="AW1602" s="53"/>
    </row>
    <row r="1603" spans="7:49" x14ac:dyDescent="0.35">
      <c r="G1603" s="31" t="s">
        <v>2623</v>
      </c>
      <c r="H1603" s="31">
        <v>321992</v>
      </c>
      <c r="I1603" s="95" t="str">
        <f t="shared" si="30"/>
        <v>MAN321992</v>
      </c>
      <c r="J1603" t="s">
        <v>1110</v>
      </c>
      <c r="AT1603" s="5"/>
      <c r="AV1603"/>
      <c r="AW1603" s="53"/>
    </row>
    <row r="1604" spans="7:49" x14ac:dyDescent="0.35">
      <c r="G1604" s="31" t="s">
        <v>2623</v>
      </c>
      <c r="H1604" s="31">
        <v>321999</v>
      </c>
      <c r="I1604" s="95" t="str">
        <f t="shared" si="30"/>
        <v>MAN321999</v>
      </c>
      <c r="J1604" t="s">
        <v>1111</v>
      </c>
      <c r="AT1604" s="5"/>
      <c r="AV1604"/>
      <c r="AW1604" s="53"/>
    </row>
    <row r="1605" spans="7:49" x14ac:dyDescent="0.35">
      <c r="G1605" s="31" t="s">
        <v>2623</v>
      </c>
      <c r="H1605" s="31">
        <v>322110</v>
      </c>
      <c r="I1605" s="95" t="str">
        <f t="shared" si="30"/>
        <v>MAN322110</v>
      </c>
      <c r="J1605" t="s">
        <v>1115</v>
      </c>
      <c r="AT1605" s="5"/>
      <c r="AV1605"/>
      <c r="AW1605" s="53"/>
    </row>
    <row r="1606" spans="7:49" x14ac:dyDescent="0.35">
      <c r="G1606" s="31" t="s">
        <v>2623</v>
      </c>
      <c r="H1606" s="31">
        <v>322121</v>
      </c>
      <c r="I1606" s="95" t="str">
        <f t="shared" si="30"/>
        <v>MAN322121</v>
      </c>
      <c r="J1606" t="s">
        <v>1117</v>
      </c>
      <c r="AT1606" s="5"/>
      <c r="AV1606"/>
      <c r="AW1606" s="53"/>
    </row>
    <row r="1607" spans="7:49" x14ac:dyDescent="0.35">
      <c r="G1607" s="31" t="s">
        <v>2623</v>
      </c>
      <c r="H1607" s="31">
        <v>322122</v>
      </c>
      <c r="I1607" s="95" t="str">
        <f t="shared" si="30"/>
        <v>MAN322122</v>
      </c>
      <c r="J1607" t="s">
        <v>1118</v>
      </c>
      <c r="AT1607" s="5"/>
      <c r="AV1607"/>
      <c r="AW1607" s="53"/>
    </row>
    <row r="1608" spans="7:49" x14ac:dyDescent="0.35">
      <c r="G1608" s="31" t="s">
        <v>2623</v>
      </c>
      <c r="H1608" s="31">
        <v>322130</v>
      </c>
      <c r="I1608" s="95" t="str">
        <f t="shared" si="30"/>
        <v>MAN322130</v>
      </c>
      <c r="J1608" t="s">
        <v>1120</v>
      </c>
      <c r="AT1608" s="5"/>
      <c r="AV1608"/>
      <c r="AW1608" s="53"/>
    </row>
    <row r="1609" spans="7:49" x14ac:dyDescent="0.35">
      <c r="G1609" s="31" t="s">
        <v>2623</v>
      </c>
      <c r="H1609" s="31">
        <v>322211</v>
      </c>
      <c r="I1609" s="95" t="str">
        <f t="shared" si="30"/>
        <v>MAN322211</v>
      </c>
      <c r="J1609" t="s">
        <v>1123</v>
      </c>
      <c r="AT1609" s="5"/>
      <c r="AV1609"/>
      <c r="AW1609" s="53"/>
    </row>
    <row r="1610" spans="7:49" x14ac:dyDescent="0.35">
      <c r="G1610" s="31" t="s">
        <v>2623</v>
      </c>
      <c r="H1610" s="31">
        <v>322212</v>
      </c>
      <c r="I1610" s="95" t="str">
        <f t="shared" si="30"/>
        <v>MAN322212</v>
      </c>
      <c r="J1610" t="s">
        <v>1124</v>
      </c>
      <c r="AT1610" s="5"/>
      <c r="AV1610"/>
      <c r="AW1610" s="53"/>
    </row>
    <row r="1611" spans="7:49" x14ac:dyDescent="0.35">
      <c r="G1611" s="31" t="s">
        <v>2623</v>
      </c>
      <c r="H1611" s="31">
        <v>322219</v>
      </c>
      <c r="I1611" s="95" t="str">
        <f t="shared" si="30"/>
        <v>MAN322219</v>
      </c>
      <c r="J1611" t="s">
        <v>1125</v>
      </c>
      <c r="AT1611" s="5"/>
      <c r="AV1611"/>
      <c r="AW1611" s="53"/>
    </row>
    <row r="1612" spans="7:49" x14ac:dyDescent="0.35">
      <c r="G1612" s="31" t="s">
        <v>2623</v>
      </c>
      <c r="H1612" s="31">
        <v>322220</v>
      </c>
      <c r="I1612" s="95" t="str">
        <f t="shared" si="30"/>
        <v>MAN322220</v>
      </c>
      <c r="J1612" t="s">
        <v>1127</v>
      </c>
      <c r="AT1612" s="5"/>
      <c r="AV1612"/>
      <c r="AW1612" s="53"/>
    </row>
    <row r="1613" spans="7:49" x14ac:dyDescent="0.35">
      <c r="G1613" s="31" t="s">
        <v>2623</v>
      </c>
      <c r="H1613" s="31">
        <v>322230</v>
      </c>
      <c r="I1613" s="95" t="str">
        <f t="shared" si="30"/>
        <v>MAN322230</v>
      </c>
      <c r="J1613" t="s">
        <v>1129</v>
      </c>
      <c r="AT1613" s="5"/>
      <c r="AV1613"/>
      <c r="AW1613" s="53"/>
    </row>
    <row r="1614" spans="7:49" x14ac:dyDescent="0.35">
      <c r="G1614" s="31" t="s">
        <v>2623</v>
      </c>
      <c r="H1614" s="31">
        <v>322291</v>
      </c>
      <c r="I1614" s="95" t="str">
        <f t="shared" si="30"/>
        <v>MAN322291</v>
      </c>
      <c r="J1614" t="s">
        <v>1131</v>
      </c>
      <c r="AT1614" s="5"/>
      <c r="AV1614"/>
      <c r="AW1614" s="53"/>
    </row>
    <row r="1615" spans="7:49" x14ac:dyDescent="0.35">
      <c r="G1615" s="31" t="s">
        <v>2623</v>
      </c>
      <c r="H1615" s="31">
        <v>322299</v>
      </c>
      <c r="I1615" s="95" t="str">
        <f t="shared" si="30"/>
        <v>MAN322299</v>
      </c>
      <c r="J1615" t="s">
        <v>1132</v>
      </c>
      <c r="AT1615" s="5"/>
      <c r="AV1615"/>
      <c r="AW1615" s="53"/>
    </row>
    <row r="1616" spans="7:49" x14ac:dyDescent="0.35">
      <c r="G1616" s="31" t="s">
        <v>2623</v>
      </c>
      <c r="H1616" s="31">
        <v>323111</v>
      </c>
      <c r="I1616" s="95" t="str">
        <f t="shared" si="30"/>
        <v>MAN323111</v>
      </c>
      <c r="J1616" t="s">
        <v>1136</v>
      </c>
      <c r="AT1616" s="5"/>
      <c r="AV1616"/>
      <c r="AW1616" s="53"/>
    </row>
    <row r="1617" spans="7:49" x14ac:dyDescent="0.35">
      <c r="G1617" s="31" t="s">
        <v>2623</v>
      </c>
      <c r="H1617" s="31">
        <v>323113</v>
      </c>
      <c r="I1617" s="95" t="str">
        <f t="shared" si="30"/>
        <v>MAN323113</v>
      </c>
      <c r="J1617" t="s">
        <v>1137</v>
      </c>
      <c r="AT1617" s="5"/>
      <c r="AV1617"/>
      <c r="AW1617" s="53"/>
    </row>
    <row r="1618" spans="7:49" x14ac:dyDescent="0.35">
      <c r="G1618" s="31" t="s">
        <v>2623</v>
      </c>
      <c r="H1618" s="31">
        <v>323117</v>
      </c>
      <c r="I1618" s="95" t="str">
        <f t="shared" si="30"/>
        <v>MAN323117</v>
      </c>
      <c r="J1618" t="s">
        <v>1138</v>
      </c>
      <c r="AT1618" s="5"/>
      <c r="AV1618"/>
      <c r="AW1618" s="53"/>
    </row>
    <row r="1619" spans="7:49" x14ac:dyDescent="0.35">
      <c r="G1619" s="31" t="s">
        <v>2623</v>
      </c>
      <c r="H1619" s="31">
        <v>323120</v>
      </c>
      <c r="I1619" s="95" t="str">
        <f t="shared" si="30"/>
        <v>MAN323120</v>
      </c>
      <c r="J1619" t="s">
        <v>1140</v>
      </c>
      <c r="AT1619" s="5"/>
      <c r="AV1619"/>
      <c r="AW1619" s="53"/>
    </row>
    <row r="1620" spans="7:49" x14ac:dyDescent="0.35">
      <c r="G1620" s="31" t="s">
        <v>2623</v>
      </c>
      <c r="H1620" s="31">
        <v>324110</v>
      </c>
      <c r="I1620" s="95" t="str">
        <f t="shared" si="30"/>
        <v>MAN324110</v>
      </c>
      <c r="J1620" t="s">
        <v>1144</v>
      </c>
      <c r="AT1620" s="5"/>
      <c r="AV1620"/>
      <c r="AW1620" s="53"/>
    </row>
    <row r="1621" spans="7:49" x14ac:dyDescent="0.35">
      <c r="G1621" s="31" t="s">
        <v>2623</v>
      </c>
      <c r="H1621" s="31">
        <v>324121</v>
      </c>
      <c r="I1621" s="95" t="str">
        <f t="shared" si="30"/>
        <v>MAN324121</v>
      </c>
      <c r="J1621" t="s">
        <v>1146</v>
      </c>
      <c r="AT1621" s="5"/>
      <c r="AV1621"/>
      <c r="AW1621" s="53"/>
    </row>
    <row r="1622" spans="7:49" x14ac:dyDescent="0.35">
      <c r="G1622" s="31" t="s">
        <v>2623</v>
      </c>
      <c r="H1622" s="31">
        <v>324122</v>
      </c>
      <c r="I1622" s="95" t="str">
        <f t="shared" si="30"/>
        <v>MAN324122</v>
      </c>
      <c r="J1622" t="s">
        <v>1147</v>
      </c>
      <c r="AT1622" s="5"/>
      <c r="AV1622"/>
      <c r="AW1622" s="53"/>
    </row>
    <row r="1623" spans="7:49" x14ac:dyDescent="0.35">
      <c r="G1623" s="31" t="s">
        <v>2623</v>
      </c>
      <c r="H1623" s="31">
        <v>324191</v>
      </c>
      <c r="I1623" s="95" t="str">
        <f t="shared" si="30"/>
        <v>MAN324191</v>
      </c>
      <c r="J1623" t="s">
        <v>1149</v>
      </c>
      <c r="AT1623" s="5"/>
      <c r="AV1623"/>
      <c r="AW1623" s="53"/>
    </row>
    <row r="1624" spans="7:49" x14ac:dyDescent="0.35">
      <c r="G1624" s="31" t="s">
        <v>2623</v>
      </c>
      <c r="H1624" s="31">
        <v>324199</v>
      </c>
      <c r="I1624" s="95" t="str">
        <f t="shared" ref="I1624:I1687" si="31">CONCATENATE(G1624,H1624)</f>
        <v>MAN324199</v>
      </c>
      <c r="J1624" t="s">
        <v>1150</v>
      </c>
      <c r="AT1624" s="5"/>
      <c r="AV1624"/>
      <c r="AW1624" s="53"/>
    </row>
    <row r="1625" spans="7:49" x14ac:dyDescent="0.35">
      <c r="G1625" s="31" t="s">
        <v>2623</v>
      </c>
      <c r="H1625" s="31">
        <v>325110</v>
      </c>
      <c r="I1625" s="95" t="str">
        <f t="shared" si="31"/>
        <v>MAN325110</v>
      </c>
      <c r="J1625" t="s">
        <v>1154</v>
      </c>
      <c r="AT1625" s="5"/>
      <c r="AV1625"/>
      <c r="AW1625" s="53"/>
    </row>
    <row r="1626" spans="7:49" x14ac:dyDescent="0.35">
      <c r="G1626" s="31" t="s">
        <v>2623</v>
      </c>
      <c r="H1626" s="31">
        <v>325120</v>
      </c>
      <c r="I1626" s="95" t="str">
        <f t="shared" si="31"/>
        <v>MAN325120</v>
      </c>
      <c r="J1626" t="s">
        <v>1156</v>
      </c>
      <c r="AT1626" s="5"/>
      <c r="AV1626"/>
      <c r="AW1626" s="53"/>
    </row>
    <row r="1627" spans="7:49" x14ac:dyDescent="0.35">
      <c r="G1627" s="31" t="s">
        <v>2623</v>
      </c>
      <c r="H1627" s="31">
        <v>325130</v>
      </c>
      <c r="I1627" s="95" t="str">
        <f t="shared" si="31"/>
        <v>MAN325130</v>
      </c>
      <c r="J1627" t="s">
        <v>1158</v>
      </c>
      <c r="AT1627" s="5"/>
      <c r="AV1627"/>
      <c r="AW1627" s="53"/>
    </row>
    <row r="1628" spans="7:49" x14ac:dyDescent="0.35">
      <c r="G1628" s="31" t="s">
        <v>2623</v>
      </c>
      <c r="H1628" s="31">
        <v>325180</v>
      </c>
      <c r="I1628" s="95" t="str">
        <f t="shared" si="31"/>
        <v>MAN325180</v>
      </c>
      <c r="J1628" t="s">
        <v>1160</v>
      </c>
      <c r="AT1628" s="5"/>
      <c r="AV1628"/>
      <c r="AW1628" s="53"/>
    </row>
    <row r="1629" spans="7:49" x14ac:dyDescent="0.35">
      <c r="G1629" s="31" t="s">
        <v>2623</v>
      </c>
      <c r="H1629" s="31">
        <v>325193</v>
      </c>
      <c r="I1629" s="95" t="str">
        <f t="shared" si="31"/>
        <v>MAN325193</v>
      </c>
      <c r="J1629" t="s">
        <v>1162</v>
      </c>
      <c r="AT1629" s="5"/>
      <c r="AV1629"/>
      <c r="AW1629" s="53"/>
    </row>
    <row r="1630" spans="7:49" x14ac:dyDescent="0.35">
      <c r="G1630" s="31" t="s">
        <v>2623</v>
      </c>
      <c r="H1630" s="31">
        <v>325194</v>
      </c>
      <c r="I1630" s="95" t="str">
        <f t="shared" si="31"/>
        <v>MAN325194</v>
      </c>
      <c r="J1630" t="s">
        <v>1163</v>
      </c>
      <c r="AT1630" s="5"/>
      <c r="AV1630"/>
      <c r="AW1630" s="53"/>
    </row>
    <row r="1631" spans="7:49" x14ac:dyDescent="0.35">
      <c r="G1631" s="31" t="s">
        <v>2623</v>
      </c>
      <c r="H1631" s="31">
        <v>325199</v>
      </c>
      <c r="I1631" s="95" t="str">
        <f t="shared" si="31"/>
        <v>MAN325199</v>
      </c>
      <c r="J1631" t="s">
        <v>1164</v>
      </c>
      <c r="AT1631" s="5"/>
      <c r="AV1631"/>
      <c r="AW1631" s="53"/>
    </row>
    <row r="1632" spans="7:49" x14ac:dyDescent="0.35">
      <c r="G1632" s="31" t="s">
        <v>2623</v>
      </c>
      <c r="H1632" s="31">
        <v>325211</v>
      </c>
      <c r="I1632" s="95" t="str">
        <f t="shared" si="31"/>
        <v>MAN325211</v>
      </c>
      <c r="J1632" t="s">
        <v>1167</v>
      </c>
      <c r="AT1632" s="5"/>
      <c r="AV1632"/>
      <c r="AW1632" s="53"/>
    </row>
    <row r="1633" spans="7:49" x14ac:dyDescent="0.35">
      <c r="G1633" s="31" t="s">
        <v>2623</v>
      </c>
      <c r="H1633" s="31">
        <v>325212</v>
      </c>
      <c r="I1633" s="95" t="str">
        <f t="shared" si="31"/>
        <v>MAN325212</v>
      </c>
      <c r="J1633" t="s">
        <v>1168</v>
      </c>
      <c r="AT1633" s="5"/>
      <c r="AV1633"/>
      <c r="AW1633" s="53"/>
    </row>
    <row r="1634" spans="7:49" x14ac:dyDescent="0.35">
      <c r="G1634" s="31" t="s">
        <v>2623</v>
      </c>
      <c r="H1634" s="31">
        <v>325220</v>
      </c>
      <c r="I1634" s="95" t="str">
        <f t="shared" si="31"/>
        <v>MAN325220</v>
      </c>
      <c r="J1634" t="s">
        <v>1170</v>
      </c>
      <c r="AT1634" s="5"/>
      <c r="AV1634"/>
      <c r="AW1634" s="53"/>
    </row>
    <row r="1635" spans="7:49" x14ac:dyDescent="0.35">
      <c r="G1635" s="31" t="s">
        <v>2623</v>
      </c>
      <c r="H1635" s="31">
        <v>325311</v>
      </c>
      <c r="I1635" s="95" t="str">
        <f t="shared" si="31"/>
        <v>MAN325311</v>
      </c>
      <c r="J1635" t="s">
        <v>1173</v>
      </c>
      <c r="AT1635" s="5"/>
      <c r="AV1635"/>
      <c r="AW1635" s="53"/>
    </row>
    <row r="1636" spans="7:49" x14ac:dyDescent="0.35">
      <c r="G1636" s="31" t="s">
        <v>2623</v>
      </c>
      <c r="H1636" s="31">
        <v>325312</v>
      </c>
      <c r="I1636" s="95" t="str">
        <f t="shared" si="31"/>
        <v>MAN325312</v>
      </c>
      <c r="J1636" t="s">
        <v>1174</v>
      </c>
      <c r="AT1636" s="5"/>
      <c r="AV1636"/>
      <c r="AW1636" s="53"/>
    </row>
    <row r="1637" spans="7:49" x14ac:dyDescent="0.35">
      <c r="G1637" s="31" t="s">
        <v>2623</v>
      </c>
      <c r="H1637" s="31">
        <v>325314</v>
      </c>
      <c r="I1637" s="95" t="str">
        <f t="shared" si="31"/>
        <v>MAN325314</v>
      </c>
      <c r="J1637" t="s">
        <v>1175</v>
      </c>
      <c r="AT1637" s="5"/>
      <c r="AV1637"/>
      <c r="AW1637" s="53"/>
    </row>
    <row r="1638" spans="7:49" x14ac:dyDescent="0.35">
      <c r="G1638" s="31" t="s">
        <v>2623</v>
      </c>
      <c r="H1638" s="31">
        <v>325320</v>
      </c>
      <c r="I1638" s="95" t="str">
        <f t="shared" si="31"/>
        <v>MAN325320</v>
      </c>
      <c r="J1638" t="s">
        <v>1177</v>
      </c>
      <c r="AT1638" s="5"/>
      <c r="AV1638"/>
      <c r="AW1638" s="53"/>
    </row>
    <row r="1639" spans="7:49" x14ac:dyDescent="0.35">
      <c r="G1639" s="31" t="s">
        <v>2623</v>
      </c>
      <c r="H1639" s="31">
        <v>325411</v>
      </c>
      <c r="I1639" s="95" t="str">
        <f t="shared" si="31"/>
        <v>MAN325411</v>
      </c>
      <c r="J1639" t="s">
        <v>1180</v>
      </c>
      <c r="AT1639" s="5"/>
      <c r="AV1639"/>
      <c r="AW1639" s="53"/>
    </row>
    <row r="1640" spans="7:49" x14ac:dyDescent="0.35">
      <c r="G1640" s="31" t="s">
        <v>2623</v>
      </c>
      <c r="H1640" s="31">
        <v>325412</v>
      </c>
      <c r="I1640" s="95" t="str">
        <f t="shared" si="31"/>
        <v>MAN325412</v>
      </c>
      <c r="J1640" t="s">
        <v>1181</v>
      </c>
      <c r="AT1640" s="5"/>
      <c r="AV1640"/>
      <c r="AW1640" s="53"/>
    </row>
    <row r="1641" spans="7:49" x14ac:dyDescent="0.35">
      <c r="G1641" s="31" t="s">
        <v>2623</v>
      </c>
      <c r="H1641" s="31">
        <v>325413</v>
      </c>
      <c r="I1641" s="95" t="str">
        <f t="shared" si="31"/>
        <v>MAN325413</v>
      </c>
      <c r="J1641" t="s">
        <v>1182</v>
      </c>
      <c r="AT1641" s="5"/>
      <c r="AV1641"/>
      <c r="AW1641" s="53"/>
    </row>
    <row r="1642" spans="7:49" x14ac:dyDescent="0.35">
      <c r="G1642" s="31" t="s">
        <v>2623</v>
      </c>
      <c r="H1642" s="31">
        <v>325414</v>
      </c>
      <c r="I1642" s="95" t="str">
        <f t="shared" si="31"/>
        <v>MAN325414</v>
      </c>
      <c r="J1642" t="s">
        <v>1183</v>
      </c>
      <c r="AT1642" s="5"/>
      <c r="AV1642"/>
      <c r="AW1642" s="53"/>
    </row>
    <row r="1643" spans="7:49" x14ac:dyDescent="0.35">
      <c r="G1643" s="31" t="s">
        <v>2623</v>
      </c>
      <c r="H1643" s="31">
        <v>325510</v>
      </c>
      <c r="I1643" s="95" t="str">
        <f t="shared" si="31"/>
        <v>MAN325510</v>
      </c>
      <c r="J1643" t="s">
        <v>1186</v>
      </c>
      <c r="AT1643" s="5"/>
      <c r="AV1643"/>
      <c r="AW1643" s="53"/>
    </row>
    <row r="1644" spans="7:49" x14ac:dyDescent="0.35">
      <c r="G1644" s="31" t="s">
        <v>2623</v>
      </c>
      <c r="H1644" s="31">
        <v>325520</v>
      </c>
      <c r="I1644" s="95" t="str">
        <f t="shared" si="31"/>
        <v>MAN325520</v>
      </c>
      <c r="J1644" t="s">
        <v>1188</v>
      </c>
      <c r="AT1644" s="5"/>
      <c r="AV1644"/>
      <c r="AW1644" s="53"/>
    </row>
    <row r="1645" spans="7:49" x14ac:dyDescent="0.35">
      <c r="G1645" s="31" t="s">
        <v>2623</v>
      </c>
      <c r="H1645" s="31">
        <v>325611</v>
      </c>
      <c r="I1645" s="95" t="str">
        <f t="shared" si="31"/>
        <v>MAN325611</v>
      </c>
      <c r="J1645" t="s">
        <v>1191</v>
      </c>
      <c r="AT1645" s="5"/>
      <c r="AV1645"/>
      <c r="AW1645" s="53"/>
    </row>
    <row r="1646" spans="7:49" x14ac:dyDescent="0.35">
      <c r="G1646" s="31" t="s">
        <v>2623</v>
      </c>
      <c r="H1646" s="31">
        <v>325612</v>
      </c>
      <c r="I1646" s="95" t="str">
        <f t="shared" si="31"/>
        <v>MAN325612</v>
      </c>
      <c r="J1646" t="s">
        <v>1192</v>
      </c>
      <c r="AT1646" s="5"/>
      <c r="AV1646"/>
      <c r="AW1646" s="53"/>
    </row>
    <row r="1647" spans="7:49" x14ac:dyDescent="0.35">
      <c r="G1647" s="31" t="s">
        <v>2623</v>
      </c>
      <c r="H1647" s="31">
        <v>325613</v>
      </c>
      <c r="I1647" s="95" t="str">
        <f t="shared" si="31"/>
        <v>MAN325613</v>
      </c>
      <c r="J1647" t="s">
        <v>1193</v>
      </c>
      <c r="AT1647" s="5"/>
      <c r="AV1647"/>
      <c r="AW1647" s="53"/>
    </row>
    <row r="1648" spans="7:49" x14ac:dyDescent="0.35">
      <c r="G1648" s="31" t="s">
        <v>2623</v>
      </c>
      <c r="H1648" s="31">
        <v>325620</v>
      </c>
      <c r="I1648" s="95" t="str">
        <f t="shared" si="31"/>
        <v>MAN325620</v>
      </c>
      <c r="J1648" t="s">
        <v>1195</v>
      </c>
      <c r="AT1648" s="5"/>
      <c r="AV1648"/>
      <c r="AW1648" s="53"/>
    </row>
    <row r="1649" spans="7:49" x14ac:dyDescent="0.35">
      <c r="G1649" s="31" t="s">
        <v>2623</v>
      </c>
      <c r="H1649" s="31">
        <v>325910</v>
      </c>
      <c r="I1649" s="95" t="str">
        <f t="shared" si="31"/>
        <v>MAN325910</v>
      </c>
      <c r="J1649" t="s">
        <v>1198</v>
      </c>
      <c r="AT1649" s="5"/>
      <c r="AV1649"/>
      <c r="AW1649" s="53"/>
    </row>
    <row r="1650" spans="7:49" x14ac:dyDescent="0.35">
      <c r="G1650" s="31" t="s">
        <v>2623</v>
      </c>
      <c r="H1650" s="31">
        <v>325920</v>
      </c>
      <c r="I1650" s="95" t="str">
        <f t="shared" si="31"/>
        <v>MAN325920</v>
      </c>
      <c r="J1650" t="s">
        <v>1200</v>
      </c>
      <c r="AT1650" s="5"/>
      <c r="AV1650"/>
      <c r="AW1650" s="53"/>
    </row>
    <row r="1651" spans="7:49" x14ac:dyDescent="0.35">
      <c r="G1651" s="31" t="s">
        <v>2623</v>
      </c>
      <c r="H1651" s="31">
        <v>325991</v>
      </c>
      <c r="I1651" s="95" t="str">
        <f t="shared" si="31"/>
        <v>MAN325991</v>
      </c>
      <c r="J1651" t="s">
        <v>1202</v>
      </c>
      <c r="AT1651" s="5"/>
      <c r="AV1651"/>
      <c r="AW1651" s="53"/>
    </row>
    <row r="1652" spans="7:49" x14ac:dyDescent="0.35">
      <c r="G1652" s="31" t="s">
        <v>2623</v>
      </c>
      <c r="H1652" s="31">
        <v>325992</v>
      </c>
      <c r="I1652" s="95" t="str">
        <f t="shared" si="31"/>
        <v>MAN325992</v>
      </c>
      <c r="J1652" t="s">
        <v>1203</v>
      </c>
      <c r="AT1652" s="5"/>
      <c r="AV1652"/>
      <c r="AW1652" s="53"/>
    </row>
    <row r="1653" spans="7:49" x14ac:dyDescent="0.35">
      <c r="G1653" s="31" t="s">
        <v>2623</v>
      </c>
      <c r="H1653" s="31">
        <v>325998</v>
      </c>
      <c r="I1653" s="95" t="str">
        <f t="shared" si="31"/>
        <v>MAN325998</v>
      </c>
      <c r="J1653" t="s">
        <v>1204</v>
      </c>
      <c r="AT1653" s="5"/>
      <c r="AV1653"/>
      <c r="AW1653" s="53"/>
    </row>
    <row r="1654" spans="7:49" x14ac:dyDescent="0.35">
      <c r="G1654" s="31" t="s">
        <v>2623</v>
      </c>
      <c r="H1654" s="31">
        <v>326111</v>
      </c>
      <c r="I1654" s="95" t="str">
        <f t="shared" si="31"/>
        <v>MAN326111</v>
      </c>
      <c r="J1654" t="s">
        <v>1208</v>
      </c>
      <c r="AT1654" s="5"/>
      <c r="AV1654"/>
      <c r="AW1654" s="53"/>
    </row>
    <row r="1655" spans="7:49" x14ac:dyDescent="0.35">
      <c r="G1655" s="31" t="s">
        <v>2623</v>
      </c>
      <c r="H1655" s="31">
        <v>326112</v>
      </c>
      <c r="I1655" s="95" t="str">
        <f t="shared" si="31"/>
        <v>MAN326112</v>
      </c>
      <c r="J1655" t="s">
        <v>1209</v>
      </c>
      <c r="AT1655" s="5"/>
      <c r="AV1655"/>
      <c r="AW1655" s="53"/>
    </row>
    <row r="1656" spans="7:49" x14ac:dyDescent="0.35">
      <c r="G1656" s="31" t="s">
        <v>2623</v>
      </c>
      <c r="H1656" s="31">
        <v>326113</v>
      </c>
      <c r="I1656" s="95" t="str">
        <f t="shared" si="31"/>
        <v>MAN326113</v>
      </c>
      <c r="J1656" t="s">
        <v>1210</v>
      </c>
      <c r="AT1656" s="5"/>
      <c r="AV1656"/>
      <c r="AW1656" s="53"/>
    </row>
    <row r="1657" spans="7:49" x14ac:dyDescent="0.35">
      <c r="G1657" s="31" t="s">
        <v>2623</v>
      </c>
      <c r="H1657" s="31">
        <v>326121</v>
      </c>
      <c r="I1657" s="95" t="str">
        <f t="shared" si="31"/>
        <v>MAN326121</v>
      </c>
      <c r="J1657" t="s">
        <v>1212</v>
      </c>
      <c r="AT1657" s="5"/>
      <c r="AV1657"/>
      <c r="AW1657" s="53"/>
    </row>
    <row r="1658" spans="7:49" x14ac:dyDescent="0.35">
      <c r="G1658" s="31" t="s">
        <v>2623</v>
      </c>
      <c r="H1658" s="31">
        <v>326122</v>
      </c>
      <c r="I1658" s="95" t="str">
        <f t="shared" si="31"/>
        <v>MAN326122</v>
      </c>
      <c r="J1658" t="s">
        <v>1213</v>
      </c>
      <c r="AT1658" s="5"/>
      <c r="AV1658"/>
      <c r="AW1658" s="53"/>
    </row>
    <row r="1659" spans="7:49" x14ac:dyDescent="0.35">
      <c r="G1659" s="31" t="s">
        <v>2623</v>
      </c>
      <c r="H1659" s="31">
        <v>326130</v>
      </c>
      <c r="I1659" s="95" t="str">
        <f t="shared" si="31"/>
        <v>MAN326130</v>
      </c>
      <c r="J1659" t="s">
        <v>1215</v>
      </c>
      <c r="AT1659" s="5"/>
      <c r="AV1659"/>
      <c r="AW1659" s="53"/>
    </row>
    <row r="1660" spans="7:49" x14ac:dyDescent="0.35">
      <c r="G1660" s="31" t="s">
        <v>2623</v>
      </c>
      <c r="H1660" s="31">
        <v>326140</v>
      </c>
      <c r="I1660" s="95" t="str">
        <f t="shared" si="31"/>
        <v>MAN326140</v>
      </c>
      <c r="J1660" t="s">
        <v>1217</v>
      </c>
      <c r="AT1660" s="5"/>
      <c r="AV1660"/>
      <c r="AW1660" s="53"/>
    </row>
    <row r="1661" spans="7:49" x14ac:dyDescent="0.35">
      <c r="G1661" s="31" t="s">
        <v>2623</v>
      </c>
      <c r="H1661" s="31">
        <v>326150</v>
      </c>
      <c r="I1661" s="95" t="str">
        <f t="shared" si="31"/>
        <v>MAN326150</v>
      </c>
      <c r="J1661" t="s">
        <v>1219</v>
      </c>
      <c r="AT1661" s="5"/>
      <c r="AV1661"/>
      <c r="AW1661" s="53"/>
    </row>
    <row r="1662" spans="7:49" x14ac:dyDescent="0.35">
      <c r="G1662" s="31" t="s">
        <v>2623</v>
      </c>
      <c r="H1662" s="31">
        <v>326160</v>
      </c>
      <c r="I1662" s="95" t="str">
        <f t="shared" si="31"/>
        <v>MAN326160</v>
      </c>
      <c r="J1662" t="s">
        <v>1221</v>
      </c>
      <c r="AT1662" s="5"/>
      <c r="AV1662"/>
      <c r="AW1662" s="53"/>
    </row>
    <row r="1663" spans="7:49" x14ac:dyDescent="0.35">
      <c r="G1663" s="31" t="s">
        <v>2623</v>
      </c>
      <c r="H1663" s="31">
        <v>326191</v>
      </c>
      <c r="I1663" s="95" t="str">
        <f t="shared" si="31"/>
        <v>MAN326191</v>
      </c>
      <c r="J1663" t="s">
        <v>1223</v>
      </c>
      <c r="AT1663" s="5"/>
      <c r="AV1663"/>
      <c r="AW1663" s="53"/>
    </row>
    <row r="1664" spans="7:49" x14ac:dyDescent="0.35">
      <c r="G1664" s="31" t="s">
        <v>2623</v>
      </c>
      <c r="H1664" s="31">
        <v>326199</v>
      </c>
      <c r="I1664" s="95" t="str">
        <f t="shared" si="31"/>
        <v>MAN326199</v>
      </c>
      <c r="J1664" t="s">
        <v>1224</v>
      </c>
      <c r="AT1664" s="5"/>
      <c r="AV1664"/>
      <c r="AW1664" s="53"/>
    </row>
    <row r="1665" spans="7:49" x14ac:dyDescent="0.35">
      <c r="G1665" s="31" t="s">
        <v>2623</v>
      </c>
      <c r="H1665" s="31">
        <v>326211</v>
      </c>
      <c r="I1665" s="95" t="str">
        <f t="shared" si="31"/>
        <v>MAN326211</v>
      </c>
      <c r="J1665" t="s">
        <v>1227</v>
      </c>
      <c r="AT1665" s="5"/>
      <c r="AV1665"/>
      <c r="AW1665" s="53"/>
    </row>
    <row r="1666" spans="7:49" x14ac:dyDescent="0.35">
      <c r="G1666" s="31" t="s">
        <v>2623</v>
      </c>
      <c r="H1666" s="31">
        <v>326212</v>
      </c>
      <c r="I1666" s="95" t="str">
        <f t="shared" si="31"/>
        <v>MAN326212</v>
      </c>
      <c r="J1666" t="s">
        <v>1228</v>
      </c>
      <c r="AT1666" s="5"/>
      <c r="AV1666"/>
      <c r="AW1666" s="53"/>
    </row>
    <row r="1667" spans="7:49" x14ac:dyDescent="0.35">
      <c r="G1667" s="31" t="s">
        <v>2623</v>
      </c>
      <c r="H1667" s="31">
        <v>326220</v>
      </c>
      <c r="I1667" s="95" t="str">
        <f t="shared" si="31"/>
        <v>MAN326220</v>
      </c>
      <c r="J1667" t="s">
        <v>1230</v>
      </c>
      <c r="AT1667" s="5"/>
      <c r="AV1667"/>
      <c r="AW1667" s="53"/>
    </row>
    <row r="1668" spans="7:49" x14ac:dyDescent="0.35">
      <c r="G1668" s="31" t="s">
        <v>2623</v>
      </c>
      <c r="H1668" s="31">
        <v>326291</v>
      </c>
      <c r="I1668" s="95" t="str">
        <f t="shared" si="31"/>
        <v>MAN326291</v>
      </c>
      <c r="J1668" t="s">
        <v>1232</v>
      </c>
      <c r="AT1668" s="5"/>
      <c r="AV1668"/>
      <c r="AW1668" s="53"/>
    </row>
    <row r="1669" spans="7:49" x14ac:dyDescent="0.35">
      <c r="G1669" s="31" t="s">
        <v>2623</v>
      </c>
      <c r="H1669" s="31">
        <v>326299</v>
      </c>
      <c r="I1669" s="95" t="str">
        <f t="shared" si="31"/>
        <v>MAN326299</v>
      </c>
      <c r="J1669" t="s">
        <v>1233</v>
      </c>
      <c r="AT1669" s="5"/>
      <c r="AV1669"/>
      <c r="AW1669" s="53"/>
    </row>
    <row r="1670" spans="7:49" x14ac:dyDescent="0.35">
      <c r="G1670" s="31" t="s">
        <v>2623</v>
      </c>
      <c r="H1670" s="31">
        <v>327110</v>
      </c>
      <c r="I1670" s="95" t="str">
        <f t="shared" si="31"/>
        <v>MAN327110</v>
      </c>
      <c r="J1670" t="s">
        <v>1237</v>
      </c>
      <c r="AT1670" s="5"/>
      <c r="AV1670"/>
      <c r="AW1670" s="53"/>
    </row>
    <row r="1671" spans="7:49" x14ac:dyDescent="0.35">
      <c r="G1671" s="31" t="s">
        <v>2623</v>
      </c>
      <c r="H1671" s="31">
        <v>327120</v>
      </c>
      <c r="I1671" s="95" t="str">
        <f t="shared" si="31"/>
        <v>MAN327120</v>
      </c>
      <c r="J1671" t="s">
        <v>1239</v>
      </c>
      <c r="AT1671" s="5"/>
      <c r="AV1671"/>
      <c r="AW1671" s="53"/>
    </row>
    <row r="1672" spans="7:49" x14ac:dyDescent="0.35">
      <c r="G1672" s="31" t="s">
        <v>2623</v>
      </c>
      <c r="H1672" s="31">
        <v>327211</v>
      </c>
      <c r="I1672" s="95" t="str">
        <f t="shared" si="31"/>
        <v>MAN327211</v>
      </c>
      <c r="J1672" t="s">
        <v>1242</v>
      </c>
      <c r="AT1672" s="5"/>
      <c r="AV1672"/>
      <c r="AW1672" s="53"/>
    </row>
    <row r="1673" spans="7:49" x14ac:dyDescent="0.35">
      <c r="G1673" s="31" t="s">
        <v>2623</v>
      </c>
      <c r="H1673" s="31">
        <v>327212</v>
      </c>
      <c r="I1673" s="95" t="str">
        <f t="shared" si="31"/>
        <v>MAN327212</v>
      </c>
      <c r="J1673" t="s">
        <v>1243</v>
      </c>
      <c r="AT1673" s="5"/>
      <c r="AV1673"/>
      <c r="AW1673" s="53"/>
    </row>
    <row r="1674" spans="7:49" x14ac:dyDescent="0.35">
      <c r="G1674" s="31" t="s">
        <v>2623</v>
      </c>
      <c r="H1674" s="31">
        <v>327213</v>
      </c>
      <c r="I1674" s="95" t="str">
        <f t="shared" si="31"/>
        <v>MAN327213</v>
      </c>
      <c r="J1674" t="s">
        <v>1244</v>
      </c>
      <c r="AT1674" s="5"/>
      <c r="AV1674"/>
      <c r="AW1674" s="53"/>
    </row>
    <row r="1675" spans="7:49" x14ac:dyDescent="0.35">
      <c r="G1675" s="31" t="s">
        <v>2623</v>
      </c>
      <c r="H1675" s="31">
        <v>327215</v>
      </c>
      <c r="I1675" s="95" t="str">
        <f t="shared" si="31"/>
        <v>MAN327215</v>
      </c>
      <c r="J1675" t="s">
        <v>1245</v>
      </c>
      <c r="AT1675" s="5"/>
      <c r="AV1675"/>
      <c r="AW1675" s="53"/>
    </row>
    <row r="1676" spans="7:49" x14ac:dyDescent="0.35">
      <c r="G1676" s="31" t="s">
        <v>2623</v>
      </c>
      <c r="H1676" s="31">
        <v>327310</v>
      </c>
      <c r="I1676" s="95" t="str">
        <f t="shared" si="31"/>
        <v>MAN327310</v>
      </c>
      <c r="J1676" t="s">
        <v>1248</v>
      </c>
      <c r="AT1676" s="5"/>
      <c r="AV1676"/>
      <c r="AW1676" s="53"/>
    </row>
    <row r="1677" spans="7:49" x14ac:dyDescent="0.35">
      <c r="G1677" s="31" t="s">
        <v>2623</v>
      </c>
      <c r="H1677" s="31">
        <v>327320</v>
      </c>
      <c r="I1677" s="95" t="str">
        <f t="shared" si="31"/>
        <v>MAN327320</v>
      </c>
      <c r="J1677" t="s">
        <v>1250</v>
      </c>
      <c r="AT1677" s="5"/>
      <c r="AV1677"/>
      <c r="AW1677" s="53"/>
    </row>
    <row r="1678" spans="7:49" x14ac:dyDescent="0.35">
      <c r="G1678" s="31" t="s">
        <v>2623</v>
      </c>
      <c r="H1678" s="31">
        <v>327331</v>
      </c>
      <c r="I1678" s="95" t="str">
        <f t="shared" si="31"/>
        <v>MAN327331</v>
      </c>
      <c r="J1678" t="s">
        <v>1252</v>
      </c>
      <c r="AT1678" s="5"/>
      <c r="AV1678"/>
      <c r="AW1678" s="53"/>
    </row>
    <row r="1679" spans="7:49" x14ac:dyDescent="0.35">
      <c r="G1679" s="31" t="s">
        <v>2623</v>
      </c>
      <c r="H1679" s="31">
        <v>327332</v>
      </c>
      <c r="I1679" s="95" t="str">
        <f t="shared" si="31"/>
        <v>MAN327332</v>
      </c>
      <c r="J1679" t="s">
        <v>1253</v>
      </c>
      <c r="AT1679" s="5"/>
      <c r="AV1679"/>
      <c r="AW1679" s="53"/>
    </row>
    <row r="1680" spans="7:49" x14ac:dyDescent="0.35">
      <c r="G1680" s="31" t="s">
        <v>2623</v>
      </c>
      <c r="H1680" s="31">
        <v>327390</v>
      </c>
      <c r="I1680" s="95" t="str">
        <f t="shared" si="31"/>
        <v>MAN327390</v>
      </c>
      <c r="J1680" t="s">
        <v>1255</v>
      </c>
      <c r="AT1680" s="5"/>
      <c r="AV1680"/>
      <c r="AW1680" s="53"/>
    </row>
    <row r="1681" spans="7:49" x14ac:dyDescent="0.35">
      <c r="G1681" s="31" t="s">
        <v>2623</v>
      </c>
      <c r="H1681" s="31">
        <v>327410</v>
      </c>
      <c r="I1681" s="95" t="str">
        <f t="shared" si="31"/>
        <v>MAN327410</v>
      </c>
      <c r="J1681" t="s">
        <v>1258</v>
      </c>
      <c r="AT1681" s="5"/>
      <c r="AV1681"/>
      <c r="AW1681" s="53"/>
    </row>
    <row r="1682" spans="7:49" x14ac:dyDescent="0.35">
      <c r="G1682" s="31" t="s">
        <v>2623</v>
      </c>
      <c r="H1682" s="31">
        <v>327420</v>
      </c>
      <c r="I1682" s="95" t="str">
        <f t="shared" si="31"/>
        <v>MAN327420</v>
      </c>
      <c r="J1682" t="s">
        <v>1260</v>
      </c>
      <c r="AT1682" s="5"/>
      <c r="AV1682"/>
      <c r="AW1682" s="53"/>
    </row>
    <row r="1683" spans="7:49" x14ac:dyDescent="0.35">
      <c r="G1683" s="31" t="s">
        <v>2623</v>
      </c>
      <c r="H1683" s="31">
        <v>327910</v>
      </c>
      <c r="I1683" s="95" t="str">
        <f t="shared" si="31"/>
        <v>MAN327910</v>
      </c>
      <c r="J1683" t="s">
        <v>1263</v>
      </c>
      <c r="AT1683" s="5"/>
      <c r="AV1683"/>
      <c r="AW1683" s="53"/>
    </row>
    <row r="1684" spans="7:49" x14ac:dyDescent="0.35">
      <c r="G1684" s="31" t="s">
        <v>2623</v>
      </c>
      <c r="H1684" s="31">
        <v>327991</v>
      </c>
      <c r="I1684" s="95" t="str">
        <f t="shared" si="31"/>
        <v>MAN327991</v>
      </c>
      <c r="J1684" t="s">
        <v>1265</v>
      </c>
      <c r="AT1684" s="5"/>
      <c r="AV1684"/>
      <c r="AW1684" s="53"/>
    </row>
    <row r="1685" spans="7:49" x14ac:dyDescent="0.35">
      <c r="G1685" s="31" t="s">
        <v>2623</v>
      </c>
      <c r="H1685" s="31">
        <v>327992</v>
      </c>
      <c r="I1685" s="95" t="str">
        <f t="shared" si="31"/>
        <v>MAN327992</v>
      </c>
      <c r="J1685" t="s">
        <v>1266</v>
      </c>
      <c r="AT1685" s="5"/>
      <c r="AV1685"/>
      <c r="AW1685" s="53"/>
    </row>
    <row r="1686" spans="7:49" x14ac:dyDescent="0.35">
      <c r="G1686" s="31" t="s">
        <v>2623</v>
      </c>
      <c r="H1686" s="31">
        <v>327993</v>
      </c>
      <c r="I1686" s="95" t="str">
        <f t="shared" si="31"/>
        <v>MAN327993</v>
      </c>
      <c r="J1686" t="s">
        <v>1267</v>
      </c>
      <c r="AT1686" s="5"/>
      <c r="AV1686"/>
      <c r="AW1686" s="53"/>
    </row>
    <row r="1687" spans="7:49" x14ac:dyDescent="0.35">
      <c r="G1687" s="31" t="s">
        <v>2623</v>
      </c>
      <c r="H1687" s="31">
        <v>327999</v>
      </c>
      <c r="I1687" s="95" t="str">
        <f t="shared" si="31"/>
        <v>MAN327999</v>
      </c>
      <c r="J1687" t="s">
        <v>1268</v>
      </c>
      <c r="AT1687" s="5"/>
      <c r="AV1687"/>
      <c r="AW1687" s="53"/>
    </row>
    <row r="1688" spans="7:49" x14ac:dyDescent="0.35">
      <c r="G1688" s="31" t="s">
        <v>2623</v>
      </c>
      <c r="H1688" s="31">
        <v>331110</v>
      </c>
      <c r="I1688" s="95" t="str">
        <f t="shared" ref="I1688:I1751" si="32">CONCATENATE(G1688,H1688)</f>
        <v>MAN331110</v>
      </c>
      <c r="J1688" t="s">
        <v>1272</v>
      </c>
      <c r="AT1688" s="5"/>
      <c r="AV1688"/>
      <c r="AW1688" s="53"/>
    </row>
    <row r="1689" spans="7:49" x14ac:dyDescent="0.35">
      <c r="G1689" s="31" t="s">
        <v>2623</v>
      </c>
      <c r="H1689" s="31">
        <v>331210</v>
      </c>
      <c r="I1689" s="95" t="str">
        <f t="shared" si="32"/>
        <v>MAN331210</v>
      </c>
      <c r="J1689" t="s">
        <v>1275</v>
      </c>
      <c r="AT1689" s="5"/>
      <c r="AV1689"/>
      <c r="AW1689" s="53"/>
    </row>
    <row r="1690" spans="7:49" x14ac:dyDescent="0.35">
      <c r="G1690" s="31" t="s">
        <v>2623</v>
      </c>
      <c r="H1690" s="31">
        <v>331221</v>
      </c>
      <c r="I1690" s="95" t="str">
        <f t="shared" si="32"/>
        <v>MAN331221</v>
      </c>
      <c r="J1690" t="s">
        <v>1277</v>
      </c>
      <c r="AT1690" s="5"/>
      <c r="AV1690"/>
      <c r="AW1690" s="53"/>
    </row>
    <row r="1691" spans="7:49" x14ac:dyDescent="0.35">
      <c r="G1691" s="31" t="s">
        <v>2623</v>
      </c>
      <c r="H1691" s="31">
        <v>331222</v>
      </c>
      <c r="I1691" s="95" t="str">
        <f t="shared" si="32"/>
        <v>MAN331222</v>
      </c>
      <c r="J1691" t="s">
        <v>1278</v>
      </c>
      <c r="AT1691" s="5"/>
      <c r="AV1691"/>
      <c r="AW1691" s="53"/>
    </row>
    <row r="1692" spans="7:49" x14ac:dyDescent="0.35">
      <c r="G1692" s="31" t="s">
        <v>2623</v>
      </c>
      <c r="H1692" s="31">
        <v>331313</v>
      </c>
      <c r="I1692" s="95" t="str">
        <f t="shared" si="32"/>
        <v>MAN331313</v>
      </c>
      <c r="J1692" t="s">
        <v>1281</v>
      </c>
      <c r="AT1692" s="5"/>
      <c r="AV1692"/>
      <c r="AW1692" s="53"/>
    </row>
    <row r="1693" spans="7:49" x14ac:dyDescent="0.35">
      <c r="G1693" s="31" t="s">
        <v>2623</v>
      </c>
      <c r="H1693" s="31">
        <v>331314</v>
      </c>
      <c r="I1693" s="95" t="str">
        <f t="shared" si="32"/>
        <v>MAN331314</v>
      </c>
      <c r="J1693" t="s">
        <v>1282</v>
      </c>
      <c r="AT1693" s="5"/>
      <c r="AV1693"/>
      <c r="AW1693" s="53"/>
    </row>
    <row r="1694" spans="7:49" x14ac:dyDescent="0.35">
      <c r="G1694" s="31" t="s">
        <v>2623</v>
      </c>
      <c r="H1694" s="31">
        <v>331315</v>
      </c>
      <c r="I1694" s="95" t="str">
        <f t="shared" si="32"/>
        <v>MAN331315</v>
      </c>
      <c r="J1694" t="s">
        <v>1283</v>
      </c>
      <c r="AT1694" s="5"/>
      <c r="AV1694"/>
      <c r="AW1694" s="53"/>
    </row>
    <row r="1695" spans="7:49" x14ac:dyDescent="0.35">
      <c r="G1695" s="31" t="s">
        <v>2623</v>
      </c>
      <c r="H1695" s="31">
        <v>331318</v>
      </c>
      <c r="I1695" s="95" t="str">
        <f t="shared" si="32"/>
        <v>MAN331318</v>
      </c>
      <c r="J1695" t="s">
        <v>1284</v>
      </c>
      <c r="AT1695" s="5"/>
      <c r="AV1695"/>
      <c r="AW1695" s="53"/>
    </row>
    <row r="1696" spans="7:49" x14ac:dyDescent="0.35">
      <c r="G1696" s="31" t="s">
        <v>2623</v>
      </c>
      <c r="H1696" s="31">
        <v>331410</v>
      </c>
      <c r="I1696" s="95" t="str">
        <f t="shared" si="32"/>
        <v>MAN331410</v>
      </c>
      <c r="J1696" t="s">
        <v>1287</v>
      </c>
      <c r="AT1696" s="5"/>
      <c r="AV1696"/>
      <c r="AW1696" s="53"/>
    </row>
    <row r="1697" spans="7:49" x14ac:dyDescent="0.35">
      <c r="G1697" s="31" t="s">
        <v>2623</v>
      </c>
      <c r="H1697" s="31">
        <v>331420</v>
      </c>
      <c r="I1697" s="95" t="str">
        <f t="shared" si="32"/>
        <v>MAN331420</v>
      </c>
      <c r="J1697" t="s">
        <v>1289</v>
      </c>
      <c r="AT1697" s="5"/>
      <c r="AV1697"/>
      <c r="AW1697" s="53"/>
    </row>
    <row r="1698" spans="7:49" x14ac:dyDescent="0.35">
      <c r="G1698" s="31" t="s">
        <v>2623</v>
      </c>
      <c r="H1698" s="31">
        <v>331491</v>
      </c>
      <c r="I1698" s="95" t="str">
        <f t="shared" si="32"/>
        <v>MAN331491</v>
      </c>
      <c r="J1698" t="s">
        <v>1291</v>
      </c>
      <c r="AT1698" s="5"/>
      <c r="AV1698"/>
      <c r="AW1698" s="53"/>
    </row>
    <row r="1699" spans="7:49" x14ac:dyDescent="0.35">
      <c r="G1699" s="31" t="s">
        <v>2623</v>
      </c>
      <c r="H1699" s="31">
        <v>331492</v>
      </c>
      <c r="I1699" s="95" t="str">
        <f t="shared" si="32"/>
        <v>MAN331492</v>
      </c>
      <c r="J1699" t="s">
        <v>1292</v>
      </c>
      <c r="AT1699" s="5"/>
      <c r="AV1699"/>
      <c r="AW1699" s="53"/>
    </row>
    <row r="1700" spans="7:49" x14ac:dyDescent="0.35">
      <c r="G1700" s="31" t="s">
        <v>2623</v>
      </c>
      <c r="H1700" s="31">
        <v>331511</v>
      </c>
      <c r="I1700" s="95" t="str">
        <f t="shared" si="32"/>
        <v>MAN331511</v>
      </c>
      <c r="J1700" t="s">
        <v>1295</v>
      </c>
      <c r="AT1700" s="5"/>
      <c r="AV1700"/>
      <c r="AW1700" s="53"/>
    </row>
    <row r="1701" spans="7:49" x14ac:dyDescent="0.35">
      <c r="G1701" s="31" t="s">
        <v>2623</v>
      </c>
      <c r="H1701" s="31">
        <v>331512</v>
      </c>
      <c r="I1701" s="95" t="str">
        <f t="shared" si="32"/>
        <v>MAN331512</v>
      </c>
      <c r="J1701" t="s">
        <v>1296</v>
      </c>
      <c r="AT1701" s="5"/>
      <c r="AV1701"/>
      <c r="AW1701" s="53"/>
    </row>
    <row r="1702" spans="7:49" x14ac:dyDescent="0.35">
      <c r="G1702" s="31" t="s">
        <v>2623</v>
      </c>
      <c r="H1702" s="31">
        <v>331513</v>
      </c>
      <c r="I1702" s="95" t="str">
        <f t="shared" si="32"/>
        <v>MAN331513</v>
      </c>
      <c r="J1702" t="s">
        <v>1297</v>
      </c>
      <c r="AT1702" s="5"/>
      <c r="AV1702"/>
      <c r="AW1702" s="53"/>
    </row>
    <row r="1703" spans="7:49" x14ac:dyDescent="0.35">
      <c r="G1703" s="31" t="s">
        <v>2623</v>
      </c>
      <c r="H1703" s="31">
        <v>331523</v>
      </c>
      <c r="I1703" s="95" t="str">
        <f t="shared" si="32"/>
        <v>MAN331523</v>
      </c>
      <c r="J1703" t="s">
        <v>1299</v>
      </c>
      <c r="AT1703" s="5"/>
      <c r="AV1703"/>
      <c r="AW1703" s="53"/>
    </row>
    <row r="1704" spans="7:49" x14ac:dyDescent="0.35">
      <c r="G1704" s="31" t="s">
        <v>2623</v>
      </c>
      <c r="H1704" s="31">
        <v>331524</v>
      </c>
      <c r="I1704" s="95" t="str">
        <f t="shared" si="32"/>
        <v>MAN331524</v>
      </c>
      <c r="J1704" t="s">
        <v>1300</v>
      </c>
      <c r="AT1704" s="5"/>
      <c r="AV1704"/>
      <c r="AW1704" s="53"/>
    </row>
    <row r="1705" spans="7:49" x14ac:dyDescent="0.35">
      <c r="G1705" s="31" t="s">
        <v>2623</v>
      </c>
      <c r="H1705" s="31">
        <v>331529</v>
      </c>
      <c r="I1705" s="95" t="str">
        <f t="shared" si="32"/>
        <v>MAN331529</v>
      </c>
      <c r="J1705" t="s">
        <v>1301</v>
      </c>
      <c r="AT1705" s="5"/>
      <c r="AV1705"/>
      <c r="AW1705" s="53"/>
    </row>
    <row r="1706" spans="7:49" x14ac:dyDescent="0.35">
      <c r="G1706" s="31" t="s">
        <v>2623</v>
      </c>
      <c r="H1706" s="31">
        <v>332111</v>
      </c>
      <c r="I1706" s="95" t="str">
        <f t="shared" si="32"/>
        <v>MAN332111</v>
      </c>
      <c r="J1706" t="s">
        <v>1305</v>
      </c>
      <c r="AT1706" s="5"/>
      <c r="AV1706"/>
      <c r="AW1706" s="53"/>
    </row>
    <row r="1707" spans="7:49" x14ac:dyDescent="0.35">
      <c r="G1707" s="31" t="s">
        <v>2623</v>
      </c>
      <c r="H1707" s="31">
        <v>332112</v>
      </c>
      <c r="I1707" s="95" t="str">
        <f t="shared" si="32"/>
        <v>MAN332112</v>
      </c>
      <c r="J1707" t="s">
        <v>1306</v>
      </c>
      <c r="AT1707" s="5"/>
      <c r="AV1707"/>
      <c r="AW1707" s="53"/>
    </row>
    <row r="1708" spans="7:49" x14ac:dyDescent="0.35">
      <c r="G1708" s="31" t="s">
        <v>2623</v>
      </c>
      <c r="H1708" s="31">
        <v>332114</v>
      </c>
      <c r="I1708" s="95" t="str">
        <f t="shared" si="32"/>
        <v>MAN332114</v>
      </c>
      <c r="J1708" t="s">
        <v>1307</v>
      </c>
      <c r="AT1708" s="5"/>
      <c r="AV1708"/>
      <c r="AW1708" s="53"/>
    </row>
    <row r="1709" spans="7:49" x14ac:dyDescent="0.35">
      <c r="G1709" s="31" t="s">
        <v>2623</v>
      </c>
      <c r="H1709" s="31">
        <v>332117</v>
      </c>
      <c r="I1709" s="95" t="str">
        <f t="shared" si="32"/>
        <v>MAN332117</v>
      </c>
      <c r="J1709" t="s">
        <v>1308</v>
      </c>
      <c r="AT1709" s="5"/>
      <c r="AV1709"/>
      <c r="AW1709" s="53"/>
    </row>
    <row r="1710" spans="7:49" x14ac:dyDescent="0.35">
      <c r="G1710" s="31" t="s">
        <v>2623</v>
      </c>
      <c r="H1710" s="31">
        <v>332119</v>
      </c>
      <c r="I1710" s="95" t="str">
        <f t="shared" si="32"/>
        <v>MAN332119</v>
      </c>
      <c r="J1710" t="s">
        <v>1309</v>
      </c>
      <c r="AT1710" s="5"/>
      <c r="AV1710"/>
      <c r="AW1710" s="53"/>
    </row>
    <row r="1711" spans="7:49" x14ac:dyDescent="0.35">
      <c r="G1711" s="31" t="s">
        <v>2623</v>
      </c>
      <c r="H1711" s="31">
        <v>332215</v>
      </c>
      <c r="I1711" s="95" t="str">
        <f t="shared" si="32"/>
        <v>MAN332215</v>
      </c>
      <c r="J1711" t="s">
        <v>1312</v>
      </c>
      <c r="AT1711" s="5"/>
      <c r="AV1711"/>
      <c r="AW1711" s="53"/>
    </row>
    <row r="1712" spans="7:49" x14ac:dyDescent="0.35">
      <c r="G1712" s="31" t="s">
        <v>2623</v>
      </c>
      <c r="H1712" s="31">
        <v>332216</v>
      </c>
      <c r="I1712" s="95" t="str">
        <f t="shared" si="32"/>
        <v>MAN332216</v>
      </c>
      <c r="J1712" t="s">
        <v>1313</v>
      </c>
      <c r="AT1712" s="5"/>
      <c r="AV1712"/>
      <c r="AW1712" s="53"/>
    </row>
    <row r="1713" spans="7:49" x14ac:dyDescent="0.35">
      <c r="G1713" s="31" t="s">
        <v>2623</v>
      </c>
      <c r="H1713" s="31">
        <v>332311</v>
      </c>
      <c r="I1713" s="95" t="str">
        <f t="shared" si="32"/>
        <v>MAN332311</v>
      </c>
      <c r="J1713" t="s">
        <v>1316</v>
      </c>
      <c r="AT1713" s="5"/>
      <c r="AV1713"/>
      <c r="AW1713" s="53"/>
    </row>
    <row r="1714" spans="7:49" x14ac:dyDescent="0.35">
      <c r="G1714" s="31" t="s">
        <v>2623</v>
      </c>
      <c r="H1714" s="31">
        <v>332312</v>
      </c>
      <c r="I1714" s="95" t="str">
        <f t="shared" si="32"/>
        <v>MAN332312</v>
      </c>
      <c r="J1714" t="s">
        <v>1317</v>
      </c>
      <c r="AT1714" s="5"/>
      <c r="AV1714"/>
      <c r="AW1714" s="53"/>
    </row>
    <row r="1715" spans="7:49" x14ac:dyDescent="0.35">
      <c r="G1715" s="31" t="s">
        <v>2623</v>
      </c>
      <c r="H1715" s="31">
        <v>332313</v>
      </c>
      <c r="I1715" s="95" t="str">
        <f t="shared" si="32"/>
        <v>MAN332313</v>
      </c>
      <c r="J1715" t="s">
        <v>1318</v>
      </c>
      <c r="AT1715" s="5"/>
      <c r="AV1715"/>
      <c r="AW1715" s="53"/>
    </row>
    <row r="1716" spans="7:49" x14ac:dyDescent="0.35">
      <c r="G1716" s="31" t="s">
        <v>2623</v>
      </c>
      <c r="H1716" s="31">
        <v>332321</v>
      </c>
      <c r="I1716" s="95" t="str">
        <f t="shared" si="32"/>
        <v>MAN332321</v>
      </c>
      <c r="J1716" t="s">
        <v>1320</v>
      </c>
      <c r="AT1716" s="5"/>
      <c r="AV1716"/>
      <c r="AW1716" s="53"/>
    </row>
    <row r="1717" spans="7:49" x14ac:dyDescent="0.35">
      <c r="G1717" s="31" t="s">
        <v>2623</v>
      </c>
      <c r="H1717" s="31">
        <v>332322</v>
      </c>
      <c r="I1717" s="95" t="str">
        <f t="shared" si="32"/>
        <v>MAN332322</v>
      </c>
      <c r="J1717" t="s">
        <v>1321</v>
      </c>
      <c r="AT1717" s="5"/>
      <c r="AV1717"/>
      <c r="AW1717" s="53"/>
    </row>
    <row r="1718" spans="7:49" x14ac:dyDescent="0.35">
      <c r="G1718" s="31" t="s">
        <v>2623</v>
      </c>
      <c r="H1718" s="31">
        <v>332323</v>
      </c>
      <c r="I1718" s="95" t="str">
        <f t="shared" si="32"/>
        <v>MAN332323</v>
      </c>
      <c r="J1718" t="s">
        <v>1322</v>
      </c>
      <c r="AT1718" s="5"/>
      <c r="AV1718"/>
      <c r="AW1718" s="53"/>
    </row>
    <row r="1719" spans="7:49" x14ac:dyDescent="0.35">
      <c r="G1719" s="31" t="s">
        <v>2623</v>
      </c>
      <c r="H1719" s="31">
        <v>332410</v>
      </c>
      <c r="I1719" s="95" t="str">
        <f t="shared" si="32"/>
        <v>MAN332410</v>
      </c>
      <c r="J1719" t="s">
        <v>1325</v>
      </c>
      <c r="AT1719" s="5"/>
      <c r="AV1719"/>
      <c r="AW1719" s="53"/>
    </row>
    <row r="1720" spans="7:49" x14ac:dyDescent="0.35">
      <c r="G1720" s="31" t="s">
        <v>2623</v>
      </c>
      <c r="H1720" s="31">
        <v>332420</v>
      </c>
      <c r="I1720" s="95" t="str">
        <f t="shared" si="32"/>
        <v>MAN332420</v>
      </c>
      <c r="J1720" t="s">
        <v>1327</v>
      </c>
      <c r="AT1720" s="5"/>
      <c r="AV1720"/>
      <c r="AW1720" s="53"/>
    </row>
    <row r="1721" spans="7:49" x14ac:dyDescent="0.35">
      <c r="G1721" s="31" t="s">
        <v>2623</v>
      </c>
      <c r="H1721" s="31">
        <v>332431</v>
      </c>
      <c r="I1721" s="95" t="str">
        <f t="shared" si="32"/>
        <v>MAN332431</v>
      </c>
      <c r="J1721" t="s">
        <v>1329</v>
      </c>
      <c r="AT1721" s="5"/>
      <c r="AV1721"/>
      <c r="AW1721" s="53"/>
    </row>
    <row r="1722" spans="7:49" x14ac:dyDescent="0.35">
      <c r="G1722" s="31" t="s">
        <v>2623</v>
      </c>
      <c r="H1722" s="31">
        <v>332439</v>
      </c>
      <c r="I1722" s="95" t="str">
        <f t="shared" si="32"/>
        <v>MAN332439</v>
      </c>
      <c r="J1722" t="s">
        <v>1330</v>
      </c>
      <c r="AT1722" s="5"/>
      <c r="AV1722"/>
      <c r="AW1722" s="53"/>
    </row>
    <row r="1723" spans="7:49" x14ac:dyDescent="0.35">
      <c r="G1723" s="31" t="s">
        <v>2623</v>
      </c>
      <c r="H1723" s="31">
        <v>332510</v>
      </c>
      <c r="I1723" s="95" t="str">
        <f t="shared" si="32"/>
        <v>MAN332510</v>
      </c>
      <c r="J1723" t="s">
        <v>1333</v>
      </c>
      <c r="AT1723" s="5"/>
      <c r="AV1723"/>
      <c r="AW1723" s="53"/>
    </row>
    <row r="1724" spans="7:49" x14ac:dyDescent="0.35">
      <c r="G1724" s="31" t="s">
        <v>2623</v>
      </c>
      <c r="H1724" s="31">
        <v>332613</v>
      </c>
      <c r="I1724" s="95" t="str">
        <f t="shared" si="32"/>
        <v>MAN332613</v>
      </c>
      <c r="J1724" t="s">
        <v>1336</v>
      </c>
      <c r="AT1724" s="5"/>
      <c r="AV1724"/>
      <c r="AW1724" s="53"/>
    </row>
    <row r="1725" spans="7:49" x14ac:dyDescent="0.35">
      <c r="G1725" s="31" t="s">
        <v>2623</v>
      </c>
      <c r="H1725" s="31">
        <v>332618</v>
      </c>
      <c r="I1725" s="95" t="str">
        <f t="shared" si="32"/>
        <v>MAN332618</v>
      </c>
      <c r="J1725" t="s">
        <v>1337</v>
      </c>
      <c r="AT1725" s="5"/>
      <c r="AV1725"/>
      <c r="AW1725" s="53"/>
    </row>
    <row r="1726" spans="7:49" x14ac:dyDescent="0.35">
      <c r="G1726" s="31" t="s">
        <v>2623</v>
      </c>
      <c r="H1726" s="31">
        <v>332710</v>
      </c>
      <c r="I1726" s="95" t="str">
        <f t="shared" si="32"/>
        <v>MAN332710</v>
      </c>
      <c r="J1726" t="s">
        <v>1340</v>
      </c>
      <c r="AT1726" s="5"/>
      <c r="AV1726"/>
      <c r="AW1726" s="53"/>
    </row>
    <row r="1727" spans="7:49" x14ac:dyDescent="0.35">
      <c r="G1727" s="31" t="s">
        <v>2623</v>
      </c>
      <c r="H1727" s="31">
        <v>332721</v>
      </c>
      <c r="I1727" s="95" t="str">
        <f t="shared" si="32"/>
        <v>MAN332721</v>
      </c>
      <c r="J1727" t="s">
        <v>1342</v>
      </c>
      <c r="AT1727" s="5"/>
      <c r="AV1727"/>
      <c r="AW1727" s="53"/>
    </row>
    <row r="1728" spans="7:49" x14ac:dyDescent="0.35">
      <c r="G1728" s="31" t="s">
        <v>2623</v>
      </c>
      <c r="H1728" s="31">
        <v>332722</v>
      </c>
      <c r="I1728" s="95" t="str">
        <f t="shared" si="32"/>
        <v>MAN332722</v>
      </c>
      <c r="J1728" t="s">
        <v>1343</v>
      </c>
      <c r="AT1728" s="5"/>
      <c r="AV1728"/>
      <c r="AW1728" s="53"/>
    </row>
    <row r="1729" spans="7:49" x14ac:dyDescent="0.35">
      <c r="G1729" s="31" t="s">
        <v>2623</v>
      </c>
      <c r="H1729" s="31">
        <v>332811</v>
      </c>
      <c r="I1729" s="95" t="str">
        <f t="shared" si="32"/>
        <v>MAN332811</v>
      </c>
      <c r="J1729" t="s">
        <v>1346</v>
      </c>
      <c r="AT1729" s="5"/>
      <c r="AV1729"/>
      <c r="AW1729" s="53"/>
    </row>
    <row r="1730" spans="7:49" x14ac:dyDescent="0.35">
      <c r="G1730" s="31" t="s">
        <v>2623</v>
      </c>
      <c r="H1730" s="31">
        <v>332812</v>
      </c>
      <c r="I1730" s="95" t="str">
        <f t="shared" si="32"/>
        <v>MAN332812</v>
      </c>
      <c r="J1730" t="s">
        <v>1347</v>
      </c>
      <c r="AT1730" s="5"/>
      <c r="AV1730"/>
      <c r="AW1730" s="53"/>
    </row>
    <row r="1731" spans="7:49" x14ac:dyDescent="0.35">
      <c r="G1731" s="31" t="s">
        <v>2623</v>
      </c>
      <c r="H1731" s="31">
        <v>332813</v>
      </c>
      <c r="I1731" s="95" t="str">
        <f t="shared" si="32"/>
        <v>MAN332813</v>
      </c>
      <c r="J1731" t="s">
        <v>1348</v>
      </c>
      <c r="AT1731" s="5"/>
      <c r="AV1731"/>
      <c r="AW1731" s="53"/>
    </row>
    <row r="1732" spans="7:49" x14ac:dyDescent="0.35">
      <c r="G1732" s="31" t="s">
        <v>2623</v>
      </c>
      <c r="H1732" s="31">
        <v>332911</v>
      </c>
      <c r="I1732" s="95" t="str">
        <f t="shared" si="32"/>
        <v>MAN332911</v>
      </c>
      <c r="J1732" t="s">
        <v>1351</v>
      </c>
      <c r="AT1732" s="5"/>
      <c r="AV1732"/>
      <c r="AW1732" s="53"/>
    </row>
    <row r="1733" spans="7:49" x14ac:dyDescent="0.35">
      <c r="G1733" s="31" t="s">
        <v>2623</v>
      </c>
      <c r="H1733" s="31">
        <v>332912</v>
      </c>
      <c r="I1733" s="95" t="str">
        <f t="shared" si="32"/>
        <v>MAN332912</v>
      </c>
      <c r="J1733" t="s">
        <v>1352</v>
      </c>
      <c r="AT1733" s="5"/>
      <c r="AV1733"/>
      <c r="AW1733" s="53"/>
    </row>
    <row r="1734" spans="7:49" x14ac:dyDescent="0.35">
      <c r="G1734" s="31" t="s">
        <v>2623</v>
      </c>
      <c r="H1734" s="31">
        <v>332913</v>
      </c>
      <c r="I1734" s="95" t="str">
        <f t="shared" si="32"/>
        <v>MAN332913</v>
      </c>
      <c r="J1734" t="s">
        <v>1353</v>
      </c>
      <c r="AT1734" s="5"/>
      <c r="AV1734"/>
      <c r="AW1734" s="53"/>
    </row>
    <row r="1735" spans="7:49" x14ac:dyDescent="0.35">
      <c r="G1735" s="31" t="s">
        <v>2623</v>
      </c>
      <c r="H1735" s="31">
        <v>332919</v>
      </c>
      <c r="I1735" s="95" t="str">
        <f t="shared" si="32"/>
        <v>MAN332919</v>
      </c>
      <c r="J1735" t="s">
        <v>1354</v>
      </c>
      <c r="AT1735" s="5"/>
      <c r="AV1735"/>
      <c r="AW1735" s="53"/>
    </row>
    <row r="1736" spans="7:49" x14ac:dyDescent="0.35">
      <c r="G1736" s="31" t="s">
        <v>2623</v>
      </c>
      <c r="H1736" s="31">
        <v>332991</v>
      </c>
      <c r="I1736" s="95" t="str">
        <f t="shared" si="32"/>
        <v>MAN332991</v>
      </c>
      <c r="J1736" t="s">
        <v>1356</v>
      </c>
      <c r="AT1736" s="5"/>
      <c r="AV1736"/>
      <c r="AW1736" s="53"/>
    </row>
    <row r="1737" spans="7:49" x14ac:dyDescent="0.35">
      <c r="G1737" s="31" t="s">
        <v>2623</v>
      </c>
      <c r="H1737" s="31">
        <v>332992</v>
      </c>
      <c r="I1737" s="95" t="str">
        <f t="shared" si="32"/>
        <v>MAN332992</v>
      </c>
      <c r="J1737" t="s">
        <v>1357</v>
      </c>
      <c r="AT1737" s="5"/>
      <c r="AV1737"/>
      <c r="AW1737" s="53"/>
    </row>
    <row r="1738" spans="7:49" x14ac:dyDescent="0.35">
      <c r="G1738" s="31" t="s">
        <v>2623</v>
      </c>
      <c r="H1738" s="31">
        <v>332993</v>
      </c>
      <c r="I1738" s="95" t="str">
        <f t="shared" si="32"/>
        <v>MAN332993</v>
      </c>
      <c r="J1738" t="s">
        <v>1358</v>
      </c>
      <c r="AT1738" s="5"/>
      <c r="AV1738"/>
      <c r="AW1738" s="53"/>
    </row>
    <row r="1739" spans="7:49" x14ac:dyDescent="0.35">
      <c r="G1739" s="31" t="s">
        <v>2623</v>
      </c>
      <c r="H1739" s="31">
        <v>332994</v>
      </c>
      <c r="I1739" s="95" t="str">
        <f t="shared" si="32"/>
        <v>MAN332994</v>
      </c>
      <c r="J1739" t="s">
        <v>1359</v>
      </c>
      <c r="AT1739" s="5"/>
      <c r="AV1739"/>
      <c r="AW1739" s="53"/>
    </row>
    <row r="1740" spans="7:49" x14ac:dyDescent="0.35">
      <c r="G1740" s="31" t="s">
        <v>2623</v>
      </c>
      <c r="H1740" s="31">
        <v>332996</v>
      </c>
      <c r="I1740" s="95" t="str">
        <f t="shared" si="32"/>
        <v>MAN332996</v>
      </c>
      <c r="J1740" t="s">
        <v>1360</v>
      </c>
      <c r="AT1740" s="5"/>
      <c r="AV1740"/>
      <c r="AW1740" s="53"/>
    </row>
    <row r="1741" spans="7:49" x14ac:dyDescent="0.35">
      <c r="G1741" s="31" t="s">
        <v>2623</v>
      </c>
      <c r="H1741" s="31">
        <v>332999</v>
      </c>
      <c r="I1741" s="95" t="str">
        <f t="shared" si="32"/>
        <v>MAN332999</v>
      </c>
      <c r="J1741" t="s">
        <v>1361</v>
      </c>
      <c r="AT1741" s="5"/>
      <c r="AV1741"/>
      <c r="AW1741" s="53"/>
    </row>
    <row r="1742" spans="7:49" x14ac:dyDescent="0.35">
      <c r="G1742" s="31" t="s">
        <v>2623</v>
      </c>
      <c r="H1742" s="31">
        <v>333111</v>
      </c>
      <c r="I1742" s="95" t="str">
        <f t="shared" si="32"/>
        <v>MAN333111</v>
      </c>
      <c r="J1742" t="s">
        <v>1365</v>
      </c>
      <c r="AT1742" s="5"/>
      <c r="AV1742"/>
      <c r="AW1742" s="53"/>
    </row>
    <row r="1743" spans="7:49" x14ac:dyDescent="0.35">
      <c r="G1743" s="31" t="s">
        <v>2623</v>
      </c>
      <c r="H1743" s="31">
        <v>333112</v>
      </c>
      <c r="I1743" s="95" t="str">
        <f t="shared" si="32"/>
        <v>MAN333112</v>
      </c>
      <c r="J1743" t="s">
        <v>1366</v>
      </c>
      <c r="AT1743" s="5"/>
      <c r="AV1743"/>
      <c r="AW1743" s="53"/>
    </row>
    <row r="1744" spans="7:49" x14ac:dyDescent="0.35">
      <c r="G1744" s="31" t="s">
        <v>2623</v>
      </c>
      <c r="H1744" s="31">
        <v>333120</v>
      </c>
      <c r="I1744" s="95" t="str">
        <f t="shared" si="32"/>
        <v>MAN333120</v>
      </c>
      <c r="J1744" t="s">
        <v>1368</v>
      </c>
      <c r="AT1744" s="5"/>
      <c r="AV1744"/>
      <c r="AW1744" s="53"/>
    </row>
    <row r="1745" spans="7:49" x14ac:dyDescent="0.35">
      <c r="G1745" s="31" t="s">
        <v>2623</v>
      </c>
      <c r="H1745" s="31">
        <v>333131</v>
      </c>
      <c r="I1745" s="95" t="str">
        <f t="shared" si="32"/>
        <v>MAN333131</v>
      </c>
      <c r="J1745" t="s">
        <v>1370</v>
      </c>
      <c r="AT1745" s="5"/>
      <c r="AV1745"/>
      <c r="AW1745" s="53"/>
    </row>
    <row r="1746" spans="7:49" x14ac:dyDescent="0.35">
      <c r="G1746" s="31" t="s">
        <v>2623</v>
      </c>
      <c r="H1746" s="31">
        <v>333132</v>
      </c>
      <c r="I1746" s="95" t="str">
        <f t="shared" si="32"/>
        <v>MAN333132</v>
      </c>
      <c r="J1746" t="s">
        <v>1371</v>
      </c>
      <c r="AT1746" s="5"/>
      <c r="AV1746"/>
      <c r="AW1746" s="53"/>
    </row>
    <row r="1747" spans="7:49" x14ac:dyDescent="0.35">
      <c r="G1747" s="31" t="s">
        <v>2623</v>
      </c>
      <c r="H1747" s="31">
        <v>333241</v>
      </c>
      <c r="I1747" s="95" t="str">
        <f t="shared" si="32"/>
        <v>MAN333241</v>
      </c>
      <c r="J1747" t="s">
        <v>1374</v>
      </c>
      <c r="AT1747" s="5"/>
      <c r="AV1747"/>
      <c r="AW1747" s="53"/>
    </row>
    <row r="1748" spans="7:49" x14ac:dyDescent="0.35">
      <c r="G1748" s="31" t="s">
        <v>2623</v>
      </c>
      <c r="H1748" s="31">
        <v>333242</v>
      </c>
      <c r="I1748" s="95" t="str">
        <f t="shared" si="32"/>
        <v>MAN333242</v>
      </c>
      <c r="J1748" t="s">
        <v>1375</v>
      </c>
      <c r="AT1748" s="5"/>
      <c r="AV1748"/>
      <c r="AW1748" s="53"/>
    </row>
    <row r="1749" spans="7:49" x14ac:dyDescent="0.35">
      <c r="G1749" s="31" t="s">
        <v>2623</v>
      </c>
      <c r="H1749" s="31">
        <v>333243</v>
      </c>
      <c r="I1749" s="95" t="str">
        <f t="shared" si="32"/>
        <v>MAN333243</v>
      </c>
      <c r="J1749" t="s">
        <v>1376</v>
      </c>
      <c r="AT1749" s="5"/>
      <c r="AV1749"/>
      <c r="AW1749" s="53"/>
    </row>
    <row r="1750" spans="7:49" x14ac:dyDescent="0.35">
      <c r="G1750" s="31" t="s">
        <v>2623</v>
      </c>
      <c r="H1750" s="31">
        <v>333244</v>
      </c>
      <c r="I1750" s="95" t="str">
        <f t="shared" si="32"/>
        <v>MAN333244</v>
      </c>
      <c r="J1750" t="s">
        <v>1377</v>
      </c>
      <c r="AT1750" s="5"/>
      <c r="AV1750"/>
      <c r="AW1750" s="53"/>
    </row>
    <row r="1751" spans="7:49" x14ac:dyDescent="0.35">
      <c r="G1751" s="31" t="s">
        <v>2623</v>
      </c>
      <c r="H1751" s="31">
        <v>333249</v>
      </c>
      <c r="I1751" s="95" t="str">
        <f t="shared" si="32"/>
        <v>MAN333249</v>
      </c>
      <c r="J1751" t="s">
        <v>1378</v>
      </c>
      <c r="AT1751" s="5"/>
      <c r="AV1751"/>
      <c r="AW1751" s="53"/>
    </row>
    <row r="1752" spans="7:49" x14ac:dyDescent="0.35">
      <c r="G1752" s="31" t="s">
        <v>2623</v>
      </c>
      <c r="H1752" s="31">
        <v>333314</v>
      </c>
      <c r="I1752" s="95" t="str">
        <f t="shared" ref="I1752:I1815" si="33">CONCATENATE(G1752,H1752)</f>
        <v>MAN333314</v>
      </c>
      <c r="J1752" t="s">
        <v>1381</v>
      </c>
      <c r="AT1752" s="5"/>
      <c r="AV1752"/>
      <c r="AW1752" s="53"/>
    </row>
    <row r="1753" spans="7:49" x14ac:dyDescent="0.35">
      <c r="G1753" s="31" t="s">
        <v>2623</v>
      </c>
      <c r="H1753" s="31">
        <v>333316</v>
      </c>
      <c r="I1753" s="95" t="str">
        <f t="shared" si="33"/>
        <v>MAN333316</v>
      </c>
      <c r="J1753" t="s">
        <v>1382</v>
      </c>
      <c r="AT1753" s="5"/>
      <c r="AV1753"/>
      <c r="AW1753" s="53"/>
    </row>
    <row r="1754" spans="7:49" x14ac:dyDescent="0.35">
      <c r="G1754" s="31" t="s">
        <v>2623</v>
      </c>
      <c r="H1754" s="31">
        <v>333318</v>
      </c>
      <c r="I1754" s="95" t="str">
        <f t="shared" si="33"/>
        <v>MAN333318</v>
      </c>
      <c r="J1754" t="s">
        <v>1383</v>
      </c>
      <c r="AT1754" s="5"/>
      <c r="AV1754"/>
      <c r="AW1754" s="53"/>
    </row>
    <row r="1755" spans="7:49" x14ac:dyDescent="0.35">
      <c r="G1755" s="31" t="s">
        <v>2623</v>
      </c>
      <c r="H1755" s="31">
        <v>333413</v>
      </c>
      <c r="I1755" s="95" t="str">
        <f t="shared" si="33"/>
        <v>MAN333413</v>
      </c>
      <c r="J1755" t="s">
        <v>1386</v>
      </c>
      <c r="AT1755" s="5"/>
      <c r="AV1755"/>
      <c r="AW1755" s="53"/>
    </row>
    <row r="1756" spans="7:49" x14ac:dyDescent="0.35">
      <c r="G1756" s="31" t="s">
        <v>2623</v>
      </c>
      <c r="H1756" s="31">
        <v>333414</v>
      </c>
      <c r="I1756" s="95" t="str">
        <f t="shared" si="33"/>
        <v>MAN333414</v>
      </c>
      <c r="J1756" t="s">
        <v>1387</v>
      </c>
      <c r="AT1756" s="5"/>
      <c r="AV1756"/>
      <c r="AW1756" s="53"/>
    </row>
    <row r="1757" spans="7:49" x14ac:dyDescent="0.35">
      <c r="G1757" s="31" t="s">
        <v>2623</v>
      </c>
      <c r="H1757" s="31">
        <v>333415</v>
      </c>
      <c r="I1757" s="95" t="str">
        <f t="shared" si="33"/>
        <v>MAN333415</v>
      </c>
      <c r="J1757" t="s">
        <v>1388</v>
      </c>
      <c r="AT1757" s="5"/>
      <c r="AV1757"/>
      <c r="AW1757" s="53"/>
    </row>
    <row r="1758" spans="7:49" x14ac:dyDescent="0.35">
      <c r="G1758" s="31" t="s">
        <v>2623</v>
      </c>
      <c r="H1758" s="31">
        <v>333511</v>
      </c>
      <c r="I1758" s="95" t="str">
        <f t="shared" si="33"/>
        <v>MAN333511</v>
      </c>
      <c r="J1758" t="s">
        <v>1391</v>
      </c>
      <c r="AT1758" s="5"/>
      <c r="AV1758"/>
      <c r="AW1758" s="53"/>
    </row>
    <row r="1759" spans="7:49" x14ac:dyDescent="0.35">
      <c r="G1759" s="31" t="s">
        <v>2623</v>
      </c>
      <c r="H1759" s="31">
        <v>333514</v>
      </c>
      <c r="I1759" s="95" t="str">
        <f t="shared" si="33"/>
        <v>MAN333514</v>
      </c>
      <c r="J1759" t="s">
        <v>1392</v>
      </c>
      <c r="AT1759" s="5"/>
      <c r="AV1759"/>
      <c r="AW1759" s="53"/>
    </row>
    <row r="1760" spans="7:49" x14ac:dyDescent="0.35">
      <c r="G1760" s="31" t="s">
        <v>2623</v>
      </c>
      <c r="H1760" s="31">
        <v>333515</v>
      </c>
      <c r="I1760" s="95" t="str">
        <f t="shared" si="33"/>
        <v>MAN333515</v>
      </c>
      <c r="J1760" t="s">
        <v>1393</v>
      </c>
      <c r="AT1760" s="5"/>
      <c r="AV1760"/>
      <c r="AW1760" s="53"/>
    </row>
    <row r="1761" spans="7:49" x14ac:dyDescent="0.35">
      <c r="G1761" s="31" t="s">
        <v>2623</v>
      </c>
      <c r="H1761" s="31">
        <v>333517</v>
      </c>
      <c r="I1761" s="95" t="str">
        <f t="shared" si="33"/>
        <v>MAN333517</v>
      </c>
      <c r="J1761" t="s">
        <v>1394</v>
      </c>
      <c r="AT1761" s="5"/>
      <c r="AV1761"/>
      <c r="AW1761" s="53"/>
    </row>
    <row r="1762" spans="7:49" x14ac:dyDescent="0.35">
      <c r="G1762" s="31" t="s">
        <v>2623</v>
      </c>
      <c r="H1762" s="31">
        <v>333519</v>
      </c>
      <c r="I1762" s="95" t="str">
        <f t="shared" si="33"/>
        <v>MAN333519</v>
      </c>
      <c r="J1762" t="s">
        <v>1395</v>
      </c>
      <c r="AT1762" s="5"/>
      <c r="AV1762"/>
      <c r="AW1762" s="53"/>
    </row>
    <row r="1763" spans="7:49" x14ac:dyDescent="0.35">
      <c r="G1763" s="31" t="s">
        <v>2623</v>
      </c>
      <c r="H1763" s="31">
        <v>333611</v>
      </c>
      <c r="I1763" s="95" t="str">
        <f t="shared" si="33"/>
        <v>MAN333611</v>
      </c>
      <c r="J1763" t="s">
        <v>1398</v>
      </c>
      <c r="AT1763" s="5"/>
      <c r="AV1763"/>
      <c r="AW1763" s="53"/>
    </row>
    <row r="1764" spans="7:49" x14ac:dyDescent="0.35">
      <c r="G1764" s="31" t="s">
        <v>2623</v>
      </c>
      <c r="H1764" s="31">
        <v>333612</v>
      </c>
      <c r="I1764" s="95" t="str">
        <f t="shared" si="33"/>
        <v>MAN333612</v>
      </c>
      <c r="J1764" t="s">
        <v>1399</v>
      </c>
      <c r="AT1764" s="5"/>
      <c r="AV1764"/>
      <c r="AW1764" s="53"/>
    </row>
    <row r="1765" spans="7:49" x14ac:dyDescent="0.35">
      <c r="G1765" s="31" t="s">
        <v>2623</v>
      </c>
      <c r="H1765" s="31">
        <v>333613</v>
      </c>
      <c r="I1765" s="95" t="str">
        <f t="shared" si="33"/>
        <v>MAN333613</v>
      </c>
      <c r="J1765" t="s">
        <v>1400</v>
      </c>
      <c r="AT1765" s="5"/>
      <c r="AV1765"/>
      <c r="AW1765" s="53"/>
    </row>
    <row r="1766" spans="7:49" x14ac:dyDescent="0.35">
      <c r="G1766" s="31" t="s">
        <v>2623</v>
      </c>
      <c r="H1766" s="31">
        <v>333618</v>
      </c>
      <c r="I1766" s="95" t="str">
        <f t="shared" si="33"/>
        <v>MAN333618</v>
      </c>
      <c r="J1766" t="s">
        <v>1401</v>
      </c>
      <c r="AT1766" s="5"/>
      <c r="AV1766"/>
      <c r="AW1766" s="53"/>
    </row>
    <row r="1767" spans="7:49" x14ac:dyDescent="0.35">
      <c r="G1767" s="31" t="s">
        <v>2623</v>
      </c>
      <c r="H1767" s="31">
        <v>333912</v>
      </c>
      <c r="I1767" s="95" t="str">
        <f t="shared" si="33"/>
        <v>MAN333912</v>
      </c>
      <c r="J1767" t="s">
        <v>1404</v>
      </c>
      <c r="AT1767" s="5"/>
      <c r="AV1767"/>
      <c r="AW1767" s="53"/>
    </row>
    <row r="1768" spans="7:49" x14ac:dyDescent="0.35">
      <c r="G1768" s="31" t="s">
        <v>2623</v>
      </c>
      <c r="H1768" s="31">
        <v>333914</v>
      </c>
      <c r="I1768" s="95" t="str">
        <f t="shared" si="33"/>
        <v>MAN333914</v>
      </c>
      <c r="J1768" t="s">
        <v>1405</v>
      </c>
      <c r="AT1768" s="5"/>
      <c r="AV1768"/>
      <c r="AW1768" s="53"/>
    </row>
    <row r="1769" spans="7:49" x14ac:dyDescent="0.35">
      <c r="G1769" s="31" t="s">
        <v>2623</v>
      </c>
      <c r="H1769" s="31">
        <v>333921</v>
      </c>
      <c r="I1769" s="95" t="str">
        <f t="shared" si="33"/>
        <v>MAN333921</v>
      </c>
      <c r="J1769" t="s">
        <v>1407</v>
      </c>
      <c r="AT1769" s="5"/>
      <c r="AV1769"/>
      <c r="AW1769" s="53"/>
    </row>
    <row r="1770" spans="7:49" x14ac:dyDescent="0.35">
      <c r="G1770" s="31" t="s">
        <v>2623</v>
      </c>
      <c r="H1770" s="31">
        <v>333922</v>
      </c>
      <c r="I1770" s="95" t="str">
        <f t="shared" si="33"/>
        <v>MAN333922</v>
      </c>
      <c r="J1770" t="s">
        <v>1408</v>
      </c>
      <c r="AT1770" s="5"/>
      <c r="AV1770"/>
      <c r="AW1770" s="53"/>
    </row>
    <row r="1771" spans="7:49" x14ac:dyDescent="0.35">
      <c r="G1771" s="31" t="s">
        <v>2623</v>
      </c>
      <c r="H1771" s="31">
        <v>333923</v>
      </c>
      <c r="I1771" s="95" t="str">
        <f t="shared" si="33"/>
        <v>MAN333923</v>
      </c>
      <c r="J1771" t="s">
        <v>1409</v>
      </c>
      <c r="AT1771" s="5"/>
      <c r="AV1771"/>
      <c r="AW1771" s="53"/>
    </row>
    <row r="1772" spans="7:49" x14ac:dyDescent="0.35">
      <c r="G1772" s="31" t="s">
        <v>2623</v>
      </c>
      <c r="H1772" s="31">
        <v>333924</v>
      </c>
      <c r="I1772" s="95" t="str">
        <f t="shared" si="33"/>
        <v>MAN333924</v>
      </c>
      <c r="J1772" t="s">
        <v>1410</v>
      </c>
      <c r="AT1772" s="5"/>
      <c r="AV1772"/>
      <c r="AW1772" s="53"/>
    </row>
    <row r="1773" spans="7:49" x14ac:dyDescent="0.35">
      <c r="G1773" s="31" t="s">
        <v>2623</v>
      </c>
      <c r="H1773" s="31">
        <v>333991</v>
      </c>
      <c r="I1773" s="95" t="str">
        <f t="shared" si="33"/>
        <v>MAN333991</v>
      </c>
      <c r="J1773" t="s">
        <v>1412</v>
      </c>
      <c r="AT1773" s="5"/>
      <c r="AV1773"/>
      <c r="AW1773" s="53"/>
    </row>
    <row r="1774" spans="7:49" x14ac:dyDescent="0.35">
      <c r="G1774" s="31" t="s">
        <v>2623</v>
      </c>
      <c r="H1774" s="31">
        <v>333992</v>
      </c>
      <c r="I1774" s="95" t="str">
        <f t="shared" si="33"/>
        <v>MAN333992</v>
      </c>
      <c r="J1774" t="s">
        <v>1413</v>
      </c>
      <c r="AT1774" s="5"/>
      <c r="AV1774"/>
      <c r="AW1774" s="53"/>
    </row>
    <row r="1775" spans="7:49" x14ac:dyDescent="0.35">
      <c r="G1775" s="31" t="s">
        <v>2623</v>
      </c>
      <c r="H1775" s="31">
        <v>333993</v>
      </c>
      <c r="I1775" s="95" t="str">
        <f t="shared" si="33"/>
        <v>MAN333993</v>
      </c>
      <c r="J1775" t="s">
        <v>1414</v>
      </c>
      <c r="AT1775" s="5"/>
      <c r="AV1775"/>
      <c r="AW1775" s="53"/>
    </row>
    <row r="1776" spans="7:49" x14ac:dyDescent="0.35">
      <c r="G1776" s="31" t="s">
        <v>2623</v>
      </c>
      <c r="H1776" s="31">
        <v>333994</v>
      </c>
      <c r="I1776" s="95" t="str">
        <f t="shared" si="33"/>
        <v>MAN333994</v>
      </c>
      <c r="J1776" t="s">
        <v>1415</v>
      </c>
      <c r="AT1776" s="5"/>
      <c r="AV1776"/>
      <c r="AW1776" s="53"/>
    </row>
    <row r="1777" spans="7:49" x14ac:dyDescent="0.35">
      <c r="G1777" s="31" t="s">
        <v>2623</v>
      </c>
      <c r="H1777" s="31">
        <v>333995</v>
      </c>
      <c r="I1777" s="95" t="str">
        <f t="shared" si="33"/>
        <v>MAN333995</v>
      </c>
      <c r="J1777" t="s">
        <v>1416</v>
      </c>
      <c r="AT1777" s="5"/>
      <c r="AV1777"/>
      <c r="AW1777" s="53"/>
    </row>
    <row r="1778" spans="7:49" x14ac:dyDescent="0.35">
      <c r="G1778" s="31" t="s">
        <v>2623</v>
      </c>
      <c r="H1778" s="31">
        <v>333996</v>
      </c>
      <c r="I1778" s="95" t="str">
        <f t="shared" si="33"/>
        <v>MAN333996</v>
      </c>
      <c r="J1778" t="s">
        <v>1417</v>
      </c>
      <c r="AT1778" s="5"/>
      <c r="AV1778"/>
      <c r="AW1778" s="53"/>
    </row>
    <row r="1779" spans="7:49" x14ac:dyDescent="0.35">
      <c r="G1779" s="31" t="s">
        <v>2623</v>
      </c>
      <c r="H1779" s="31">
        <v>333997</v>
      </c>
      <c r="I1779" s="95" t="str">
        <f t="shared" si="33"/>
        <v>MAN333997</v>
      </c>
      <c r="J1779" t="s">
        <v>1418</v>
      </c>
      <c r="AT1779" s="5"/>
      <c r="AV1779"/>
      <c r="AW1779" s="53"/>
    </row>
    <row r="1780" spans="7:49" x14ac:dyDescent="0.35">
      <c r="G1780" s="31" t="s">
        <v>2623</v>
      </c>
      <c r="H1780" s="31">
        <v>333999</v>
      </c>
      <c r="I1780" s="95" t="str">
        <f t="shared" si="33"/>
        <v>MAN333999</v>
      </c>
      <c r="J1780" t="s">
        <v>1419</v>
      </c>
      <c r="AT1780" s="5"/>
      <c r="AV1780"/>
      <c r="AW1780" s="53"/>
    </row>
    <row r="1781" spans="7:49" x14ac:dyDescent="0.35">
      <c r="G1781" s="31" t="s">
        <v>2623</v>
      </c>
      <c r="H1781" s="31">
        <v>334111</v>
      </c>
      <c r="I1781" s="95" t="str">
        <f t="shared" si="33"/>
        <v>MAN334111</v>
      </c>
      <c r="J1781" t="s">
        <v>1423</v>
      </c>
      <c r="AT1781" s="5"/>
      <c r="AV1781"/>
      <c r="AW1781" s="53"/>
    </row>
    <row r="1782" spans="7:49" x14ac:dyDescent="0.35">
      <c r="G1782" s="31" t="s">
        <v>2623</v>
      </c>
      <c r="H1782" s="31">
        <v>334112</v>
      </c>
      <c r="I1782" s="95" t="str">
        <f t="shared" si="33"/>
        <v>MAN334112</v>
      </c>
      <c r="J1782" t="s">
        <v>1424</v>
      </c>
      <c r="AT1782" s="5"/>
      <c r="AV1782"/>
      <c r="AW1782" s="53"/>
    </row>
    <row r="1783" spans="7:49" x14ac:dyDescent="0.35">
      <c r="G1783" s="31" t="s">
        <v>2623</v>
      </c>
      <c r="H1783" s="31">
        <v>334118</v>
      </c>
      <c r="I1783" s="95" t="str">
        <f t="shared" si="33"/>
        <v>MAN334118</v>
      </c>
      <c r="J1783" t="s">
        <v>1425</v>
      </c>
      <c r="AT1783" s="5"/>
      <c r="AV1783"/>
      <c r="AW1783" s="53"/>
    </row>
    <row r="1784" spans="7:49" x14ac:dyDescent="0.35">
      <c r="G1784" s="31" t="s">
        <v>2623</v>
      </c>
      <c r="H1784" s="31">
        <v>334210</v>
      </c>
      <c r="I1784" s="95" t="str">
        <f t="shared" si="33"/>
        <v>MAN334210</v>
      </c>
      <c r="J1784" t="s">
        <v>1428</v>
      </c>
      <c r="AT1784" s="5"/>
      <c r="AV1784"/>
      <c r="AW1784" s="53"/>
    </row>
    <row r="1785" spans="7:49" x14ac:dyDescent="0.35">
      <c r="G1785" s="31" t="s">
        <v>2623</v>
      </c>
      <c r="H1785" s="31">
        <v>334220</v>
      </c>
      <c r="I1785" s="95" t="str">
        <f t="shared" si="33"/>
        <v>MAN334220</v>
      </c>
      <c r="J1785" t="s">
        <v>1430</v>
      </c>
      <c r="AT1785" s="5"/>
      <c r="AV1785"/>
      <c r="AW1785" s="53"/>
    </row>
    <row r="1786" spans="7:49" x14ac:dyDescent="0.35">
      <c r="G1786" s="31" t="s">
        <v>2623</v>
      </c>
      <c r="H1786" s="31">
        <v>334290</v>
      </c>
      <c r="I1786" s="95" t="str">
        <f t="shared" si="33"/>
        <v>MAN334290</v>
      </c>
      <c r="J1786" t="s">
        <v>1432</v>
      </c>
      <c r="AT1786" s="5"/>
      <c r="AV1786"/>
      <c r="AW1786" s="53"/>
    </row>
    <row r="1787" spans="7:49" x14ac:dyDescent="0.35">
      <c r="G1787" s="31" t="s">
        <v>2623</v>
      </c>
      <c r="H1787" s="31">
        <v>334310</v>
      </c>
      <c r="I1787" s="95" t="str">
        <f t="shared" si="33"/>
        <v>MAN334310</v>
      </c>
      <c r="J1787" t="s">
        <v>1435</v>
      </c>
      <c r="AT1787" s="5"/>
      <c r="AV1787"/>
      <c r="AW1787" s="53"/>
    </row>
    <row r="1788" spans="7:49" x14ac:dyDescent="0.35">
      <c r="G1788" s="31" t="s">
        <v>2623</v>
      </c>
      <c r="H1788" s="31">
        <v>334412</v>
      </c>
      <c r="I1788" s="95" t="str">
        <f t="shared" si="33"/>
        <v>MAN334412</v>
      </c>
      <c r="J1788" t="s">
        <v>1438</v>
      </c>
      <c r="AT1788" s="5"/>
      <c r="AV1788"/>
      <c r="AW1788" s="53"/>
    </row>
    <row r="1789" spans="7:49" x14ac:dyDescent="0.35">
      <c r="G1789" s="31" t="s">
        <v>2623</v>
      </c>
      <c r="H1789" s="31">
        <v>334413</v>
      </c>
      <c r="I1789" s="95" t="str">
        <f t="shared" si="33"/>
        <v>MAN334413</v>
      </c>
      <c r="J1789" t="s">
        <v>1439</v>
      </c>
      <c r="AT1789" s="5"/>
      <c r="AV1789"/>
      <c r="AW1789" s="53"/>
    </row>
    <row r="1790" spans="7:49" x14ac:dyDescent="0.35">
      <c r="G1790" s="31" t="s">
        <v>2623</v>
      </c>
      <c r="H1790" s="31">
        <v>334416</v>
      </c>
      <c r="I1790" s="95" t="str">
        <f t="shared" si="33"/>
        <v>MAN334416</v>
      </c>
      <c r="J1790" t="s">
        <v>1440</v>
      </c>
      <c r="AT1790" s="5"/>
      <c r="AV1790"/>
      <c r="AW1790" s="53"/>
    </row>
    <row r="1791" spans="7:49" x14ac:dyDescent="0.35">
      <c r="G1791" s="31" t="s">
        <v>2623</v>
      </c>
      <c r="H1791" s="31">
        <v>334417</v>
      </c>
      <c r="I1791" s="95" t="str">
        <f t="shared" si="33"/>
        <v>MAN334417</v>
      </c>
      <c r="J1791" t="s">
        <v>1441</v>
      </c>
      <c r="AT1791" s="5"/>
      <c r="AV1791"/>
      <c r="AW1791" s="53"/>
    </row>
    <row r="1792" spans="7:49" x14ac:dyDescent="0.35">
      <c r="G1792" s="31" t="s">
        <v>2623</v>
      </c>
      <c r="H1792" s="31">
        <v>334418</v>
      </c>
      <c r="I1792" s="95" t="str">
        <f t="shared" si="33"/>
        <v>MAN334418</v>
      </c>
      <c r="J1792" t="s">
        <v>1442</v>
      </c>
      <c r="AT1792" s="5"/>
      <c r="AV1792"/>
      <c r="AW1792" s="53"/>
    </row>
    <row r="1793" spans="7:49" x14ac:dyDescent="0.35">
      <c r="G1793" s="31" t="s">
        <v>2623</v>
      </c>
      <c r="H1793" s="31">
        <v>334419</v>
      </c>
      <c r="I1793" s="95" t="str">
        <f t="shared" si="33"/>
        <v>MAN334419</v>
      </c>
      <c r="J1793" t="s">
        <v>1443</v>
      </c>
      <c r="AT1793" s="5"/>
      <c r="AV1793"/>
      <c r="AW1793" s="53"/>
    </row>
    <row r="1794" spans="7:49" x14ac:dyDescent="0.35">
      <c r="G1794" s="31" t="s">
        <v>2623</v>
      </c>
      <c r="H1794" s="31">
        <v>334510</v>
      </c>
      <c r="I1794" s="95" t="str">
        <f t="shared" si="33"/>
        <v>MAN334510</v>
      </c>
      <c r="J1794" t="s">
        <v>1446</v>
      </c>
      <c r="AT1794" s="5"/>
      <c r="AV1794"/>
      <c r="AW1794" s="53"/>
    </row>
    <row r="1795" spans="7:49" x14ac:dyDescent="0.35">
      <c r="G1795" s="31" t="s">
        <v>2623</v>
      </c>
      <c r="H1795" s="31">
        <v>334511</v>
      </c>
      <c r="I1795" s="95" t="str">
        <f t="shared" si="33"/>
        <v>MAN334511</v>
      </c>
      <c r="J1795" t="s">
        <v>1447</v>
      </c>
      <c r="AT1795" s="5"/>
      <c r="AV1795"/>
      <c r="AW1795" s="53"/>
    </row>
    <row r="1796" spans="7:49" x14ac:dyDescent="0.35">
      <c r="G1796" s="31" t="s">
        <v>2623</v>
      </c>
      <c r="H1796" s="31">
        <v>334512</v>
      </c>
      <c r="I1796" s="95" t="str">
        <f t="shared" si="33"/>
        <v>MAN334512</v>
      </c>
      <c r="J1796" t="s">
        <v>1448</v>
      </c>
      <c r="AT1796" s="5"/>
      <c r="AV1796"/>
      <c r="AW1796" s="53"/>
    </row>
    <row r="1797" spans="7:49" x14ac:dyDescent="0.35">
      <c r="G1797" s="31" t="s">
        <v>2623</v>
      </c>
      <c r="H1797" s="31">
        <v>334513</v>
      </c>
      <c r="I1797" s="95" t="str">
        <f t="shared" si="33"/>
        <v>MAN334513</v>
      </c>
      <c r="J1797" t="s">
        <v>1449</v>
      </c>
      <c r="AT1797" s="5"/>
      <c r="AV1797"/>
      <c r="AW1797" s="53"/>
    </row>
    <row r="1798" spans="7:49" x14ac:dyDescent="0.35">
      <c r="G1798" s="31" t="s">
        <v>2623</v>
      </c>
      <c r="H1798" s="31">
        <v>334514</v>
      </c>
      <c r="I1798" s="95" t="str">
        <f t="shared" si="33"/>
        <v>MAN334514</v>
      </c>
      <c r="J1798" t="s">
        <v>1450</v>
      </c>
      <c r="AT1798" s="5"/>
      <c r="AV1798"/>
      <c r="AW1798" s="53"/>
    </row>
    <row r="1799" spans="7:49" x14ac:dyDescent="0.35">
      <c r="G1799" s="31" t="s">
        <v>2623</v>
      </c>
      <c r="H1799" s="31">
        <v>334515</v>
      </c>
      <c r="I1799" s="95" t="str">
        <f t="shared" si="33"/>
        <v>MAN334515</v>
      </c>
      <c r="J1799" t="s">
        <v>1451</v>
      </c>
      <c r="AT1799" s="5"/>
      <c r="AV1799"/>
      <c r="AW1799" s="53"/>
    </row>
    <row r="1800" spans="7:49" x14ac:dyDescent="0.35">
      <c r="G1800" s="31" t="s">
        <v>2623</v>
      </c>
      <c r="H1800" s="31">
        <v>334516</v>
      </c>
      <c r="I1800" s="95" t="str">
        <f t="shared" si="33"/>
        <v>MAN334516</v>
      </c>
      <c r="J1800" t="s">
        <v>1452</v>
      </c>
      <c r="AT1800" s="5"/>
      <c r="AV1800"/>
      <c r="AW1800" s="53"/>
    </row>
    <row r="1801" spans="7:49" x14ac:dyDescent="0.35">
      <c r="G1801" s="31" t="s">
        <v>2623</v>
      </c>
      <c r="H1801" s="31">
        <v>334517</v>
      </c>
      <c r="I1801" s="95" t="str">
        <f t="shared" si="33"/>
        <v>MAN334517</v>
      </c>
      <c r="J1801" t="s">
        <v>1453</v>
      </c>
      <c r="AT1801" s="5"/>
      <c r="AV1801"/>
      <c r="AW1801" s="53"/>
    </row>
    <row r="1802" spans="7:49" x14ac:dyDescent="0.35">
      <c r="G1802" s="31" t="s">
        <v>2623</v>
      </c>
      <c r="H1802" s="31">
        <v>334519</v>
      </c>
      <c r="I1802" s="95" t="str">
        <f t="shared" si="33"/>
        <v>MAN334519</v>
      </c>
      <c r="J1802" t="s">
        <v>1454</v>
      </c>
      <c r="AT1802" s="5"/>
      <c r="AV1802"/>
      <c r="AW1802" s="53"/>
    </row>
    <row r="1803" spans="7:49" x14ac:dyDescent="0.35">
      <c r="G1803" s="31" t="s">
        <v>2623</v>
      </c>
      <c r="H1803" s="31">
        <v>334613</v>
      </c>
      <c r="I1803" s="95" t="str">
        <f t="shared" si="33"/>
        <v>MAN334613</v>
      </c>
      <c r="J1803" t="s">
        <v>1457</v>
      </c>
      <c r="AT1803" s="5"/>
      <c r="AV1803"/>
      <c r="AW1803" s="53"/>
    </row>
    <row r="1804" spans="7:49" x14ac:dyDescent="0.35">
      <c r="G1804" s="31" t="s">
        <v>2623</v>
      </c>
      <c r="H1804" s="31">
        <v>334614</v>
      </c>
      <c r="I1804" s="95" t="str">
        <f t="shared" si="33"/>
        <v>MAN334614</v>
      </c>
      <c r="J1804" t="s">
        <v>1458</v>
      </c>
      <c r="AT1804" s="5"/>
      <c r="AV1804"/>
      <c r="AW1804" s="53"/>
    </row>
    <row r="1805" spans="7:49" x14ac:dyDescent="0.35">
      <c r="G1805" s="31" t="s">
        <v>2623</v>
      </c>
      <c r="H1805" s="31">
        <v>335110</v>
      </c>
      <c r="I1805" s="95" t="str">
        <f t="shared" si="33"/>
        <v>MAN335110</v>
      </c>
      <c r="J1805" t="s">
        <v>1462</v>
      </c>
      <c r="AT1805" s="5"/>
      <c r="AV1805"/>
      <c r="AW1805" s="53"/>
    </row>
    <row r="1806" spans="7:49" x14ac:dyDescent="0.35">
      <c r="G1806" s="31" t="s">
        <v>2623</v>
      </c>
      <c r="H1806" s="31">
        <v>335121</v>
      </c>
      <c r="I1806" s="95" t="str">
        <f t="shared" si="33"/>
        <v>MAN335121</v>
      </c>
      <c r="J1806" t="s">
        <v>1464</v>
      </c>
      <c r="AT1806" s="5"/>
      <c r="AV1806"/>
      <c r="AW1806" s="53"/>
    </row>
    <row r="1807" spans="7:49" x14ac:dyDescent="0.35">
      <c r="G1807" s="31" t="s">
        <v>2623</v>
      </c>
      <c r="H1807" s="31">
        <v>335122</v>
      </c>
      <c r="I1807" s="95" t="str">
        <f t="shared" si="33"/>
        <v>MAN335122</v>
      </c>
      <c r="J1807" t="s">
        <v>1465</v>
      </c>
      <c r="AT1807" s="5"/>
      <c r="AV1807"/>
      <c r="AW1807" s="53"/>
    </row>
    <row r="1808" spans="7:49" x14ac:dyDescent="0.35">
      <c r="G1808" s="31" t="s">
        <v>2623</v>
      </c>
      <c r="H1808" s="31">
        <v>335129</v>
      </c>
      <c r="I1808" s="95" t="str">
        <f t="shared" si="33"/>
        <v>MAN335129</v>
      </c>
      <c r="J1808" t="s">
        <v>1466</v>
      </c>
      <c r="AT1808" s="5"/>
      <c r="AV1808"/>
      <c r="AW1808" s="53"/>
    </row>
    <row r="1809" spans="7:49" x14ac:dyDescent="0.35">
      <c r="G1809" s="31" t="s">
        <v>2623</v>
      </c>
      <c r="H1809" s="31">
        <v>335210</v>
      </c>
      <c r="I1809" s="95" t="str">
        <f t="shared" si="33"/>
        <v>MAN335210</v>
      </c>
      <c r="J1809" t="s">
        <v>1469</v>
      </c>
      <c r="AT1809" s="5"/>
      <c r="AV1809"/>
      <c r="AW1809" s="53"/>
    </row>
    <row r="1810" spans="7:49" x14ac:dyDescent="0.35">
      <c r="G1810" s="31" t="s">
        <v>2623</v>
      </c>
      <c r="H1810" s="31">
        <v>335220</v>
      </c>
      <c r="I1810" s="95" t="str">
        <f t="shared" si="33"/>
        <v>MAN335220</v>
      </c>
      <c r="J1810" t="s">
        <v>1471</v>
      </c>
      <c r="AT1810" s="5"/>
      <c r="AV1810"/>
      <c r="AW1810" s="53"/>
    </row>
    <row r="1811" spans="7:49" x14ac:dyDescent="0.35">
      <c r="G1811" s="31" t="s">
        <v>2623</v>
      </c>
      <c r="H1811" s="31">
        <v>335311</v>
      </c>
      <c r="I1811" s="95" t="str">
        <f t="shared" si="33"/>
        <v>MAN335311</v>
      </c>
      <c r="J1811" t="s">
        <v>1474</v>
      </c>
      <c r="AT1811" s="5"/>
      <c r="AV1811"/>
      <c r="AW1811" s="53"/>
    </row>
    <row r="1812" spans="7:49" x14ac:dyDescent="0.35">
      <c r="G1812" s="31" t="s">
        <v>2623</v>
      </c>
      <c r="H1812" s="31">
        <v>335312</v>
      </c>
      <c r="I1812" s="95" t="str">
        <f t="shared" si="33"/>
        <v>MAN335312</v>
      </c>
      <c r="J1812" t="s">
        <v>1475</v>
      </c>
      <c r="AT1812" s="5"/>
      <c r="AV1812"/>
      <c r="AW1812" s="53"/>
    </row>
    <row r="1813" spans="7:49" x14ac:dyDescent="0.35">
      <c r="G1813" s="31" t="s">
        <v>2623</v>
      </c>
      <c r="H1813" s="31">
        <v>335313</v>
      </c>
      <c r="I1813" s="95" t="str">
        <f t="shared" si="33"/>
        <v>MAN335313</v>
      </c>
      <c r="J1813" t="s">
        <v>1476</v>
      </c>
      <c r="AT1813" s="5"/>
      <c r="AV1813"/>
      <c r="AW1813" s="53"/>
    </row>
    <row r="1814" spans="7:49" x14ac:dyDescent="0.35">
      <c r="G1814" s="31" t="s">
        <v>2623</v>
      </c>
      <c r="H1814" s="31">
        <v>335314</v>
      </c>
      <c r="I1814" s="95" t="str">
        <f t="shared" si="33"/>
        <v>MAN335314</v>
      </c>
      <c r="J1814" t="s">
        <v>1477</v>
      </c>
      <c r="AT1814" s="5"/>
      <c r="AV1814"/>
      <c r="AW1814" s="53"/>
    </row>
    <row r="1815" spans="7:49" x14ac:dyDescent="0.35">
      <c r="G1815" s="31" t="s">
        <v>2623</v>
      </c>
      <c r="H1815" s="31">
        <v>335911</v>
      </c>
      <c r="I1815" s="95" t="str">
        <f t="shared" si="33"/>
        <v>MAN335911</v>
      </c>
      <c r="J1815" t="s">
        <v>1480</v>
      </c>
      <c r="AT1815" s="5"/>
      <c r="AV1815"/>
      <c r="AW1815" s="53"/>
    </row>
    <row r="1816" spans="7:49" x14ac:dyDescent="0.35">
      <c r="G1816" s="31" t="s">
        <v>2623</v>
      </c>
      <c r="H1816" s="31">
        <v>335912</v>
      </c>
      <c r="I1816" s="95" t="str">
        <f t="shared" ref="I1816:I1879" si="34">CONCATENATE(G1816,H1816)</f>
        <v>MAN335912</v>
      </c>
      <c r="J1816" t="s">
        <v>1481</v>
      </c>
      <c r="AT1816" s="5"/>
      <c r="AV1816"/>
      <c r="AW1816" s="53"/>
    </row>
    <row r="1817" spans="7:49" x14ac:dyDescent="0.35">
      <c r="G1817" s="31" t="s">
        <v>2623</v>
      </c>
      <c r="H1817" s="31">
        <v>335921</v>
      </c>
      <c r="I1817" s="95" t="str">
        <f t="shared" si="34"/>
        <v>MAN335921</v>
      </c>
      <c r="J1817" t="s">
        <v>1483</v>
      </c>
      <c r="AT1817" s="5"/>
      <c r="AV1817"/>
      <c r="AW1817" s="53"/>
    </row>
    <row r="1818" spans="7:49" x14ac:dyDescent="0.35">
      <c r="G1818" s="31" t="s">
        <v>2623</v>
      </c>
      <c r="H1818" s="31">
        <v>335929</v>
      </c>
      <c r="I1818" s="95" t="str">
        <f t="shared" si="34"/>
        <v>MAN335929</v>
      </c>
      <c r="J1818" t="s">
        <v>1484</v>
      </c>
      <c r="AT1818" s="5"/>
      <c r="AV1818"/>
      <c r="AW1818" s="53"/>
    </row>
    <row r="1819" spans="7:49" x14ac:dyDescent="0.35">
      <c r="G1819" s="31" t="s">
        <v>2623</v>
      </c>
      <c r="H1819" s="31">
        <v>335931</v>
      </c>
      <c r="I1819" s="95" t="str">
        <f t="shared" si="34"/>
        <v>MAN335931</v>
      </c>
      <c r="J1819" t="s">
        <v>1486</v>
      </c>
      <c r="AT1819" s="5"/>
      <c r="AV1819"/>
      <c r="AW1819" s="53"/>
    </row>
    <row r="1820" spans="7:49" x14ac:dyDescent="0.35">
      <c r="G1820" s="31" t="s">
        <v>2623</v>
      </c>
      <c r="H1820" s="31">
        <v>335932</v>
      </c>
      <c r="I1820" s="95" t="str">
        <f t="shared" si="34"/>
        <v>MAN335932</v>
      </c>
      <c r="J1820" t="s">
        <v>1487</v>
      </c>
      <c r="AT1820" s="5"/>
      <c r="AV1820"/>
      <c r="AW1820" s="53"/>
    </row>
    <row r="1821" spans="7:49" x14ac:dyDescent="0.35">
      <c r="G1821" s="31" t="s">
        <v>2623</v>
      </c>
      <c r="H1821" s="31">
        <v>335991</v>
      </c>
      <c r="I1821" s="95" t="str">
        <f t="shared" si="34"/>
        <v>MAN335991</v>
      </c>
      <c r="J1821" t="s">
        <v>1489</v>
      </c>
      <c r="AT1821" s="5"/>
      <c r="AV1821"/>
      <c r="AW1821" s="53"/>
    </row>
    <row r="1822" spans="7:49" x14ac:dyDescent="0.35">
      <c r="G1822" s="31" t="s">
        <v>2623</v>
      </c>
      <c r="H1822" s="31">
        <v>335999</v>
      </c>
      <c r="I1822" s="95" t="str">
        <f t="shared" si="34"/>
        <v>MAN335999</v>
      </c>
      <c r="J1822" t="s">
        <v>1490</v>
      </c>
      <c r="AT1822" s="5"/>
      <c r="AV1822"/>
      <c r="AW1822" s="53"/>
    </row>
    <row r="1823" spans="7:49" x14ac:dyDescent="0.35">
      <c r="G1823" s="31" t="s">
        <v>2623</v>
      </c>
      <c r="H1823" s="31">
        <v>336111</v>
      </c>
      <c r="I1823" s="95" t="str">
        <f t="shared" si="34"/>
        <v>MAN336111</v>
      </c>
      <c r="J1823" t="s">
        <v>1494</v>
      </c>
      <c r="AT1823" s="5"/>
      <c r="AV1823"/>
      <c r="AW1823" s="53"/>
    </row>
    <row r="1824" spans="7:49" x14ac:dyDescent="0.35">
      <c r="G1824" s="31" t="s">
        <v>2623</v>
      </c>
      <c r="H1824" s="31">
        <v>336112</v>
      </c>
      <c r="I1824" s="95" t="str">
        <f t="shared" si="34"/>
        <v>MAN336112</v>
      </c>
      <c r="J1824" t="s">
        <v>1495</v>
      </c>
      <c r="AT1824" s="5"/>
      <c r="AV1824"/>
      <c r="AW1824" s="53"/>
    </row>
    <row r="1825" spans="7:49" x14ac:dyDescent="0.35">
      <c r="G1825" s="31" t="s">
        <v>2623</v>
      </c>
      <c r="H1825" s="31">
        <v>336120</v>
      </c>
      <c r="I1825" s="95" t="str">
        <f t="shared" si="34"/>
        <v>MAN336120</v>
      </c>
      <c r="J1825" t="s">
        <v>1497</v>
      </c>
      <c r="AT1825" s="5"/>
      <c r="AV1825"/>
      <c r="AW1825" s="53"/>
    </row>
    <row r="1826" spans="7:49" x14ac:dyDescent="0.35">
      <c r="G1826" s="31" t="s">
        <v>2623</v>
      </c>
      <c r="H1826" s="31">
        <v>336211</v>
      </c>
      <c r="I1826" s="95" t="str">
        <f t="shared" si="34"/>
        <v>MAN336211</v>
      </c>
      <c r="J1826" t="s">
        <v>1500</v>
      </c>
      <c r="AT1826" s="5"/>
      <c r="AV1826"/>
      <c r="AW1826" s="53"/>
    </row>
    <row r="1827" spans="7:49" x14ac:dyDescent="0.35">
      <c r="G1827" s="31" t="s">
        <v>2623</v>
      </c>
      <c r="H1827" s="31">
        <v>336212</v>
      </c>
      <c r="I1827" s="95" t="str">
        <f t="shared" si="34"/>
        <v>MAN336212</v>
      </c>
      <c r="J1827" t="s">
        <v>1501</v>
      </c>
      <c r="AT1827" s="5"/>
      <c r="AV1827"/>
      <c r="AW1827" s="53"/>
    </row>
    <row r="1828" spans="7:49" x14ac:dyDescent="0.35">
      <c r="G1828" s="31" t="s">
        <v>2623</v>
      </c>
      <c r="H1828" s="31">
        <v>336213</v>
      </c>
      <c r="I1828" s="95" t="str">
        <f t="shared" si="34"/>
        <v>MAN336213</v>
      </c>
      <c r="J1828" t="s">
        <v>1502</v>
      </c>
      <c r="AT1828" s="5"/>
      <c r="AV1828"/>
      <c r="AW1828" s="53"/>
    </row>
    <row r="1829" spans="7:49" x14ac:dyDescent="0.35">
      <c r="G1829" s="31" t="s">
        <v>2623</v>
      </c>
      <c r="H1829" s="31">
        <v>336214</v>
      </c>
      <c r="I1829" s="95" t="str">
        <f t="shared" si="34"/>
        <v>MAN336214</v>
      </c>
      <c r="J1829" t="s">
        <v>1503</v>
      </c>
      <c r="AT1829" s="5"/>
      <c r="AV1829"/>
      <c r="AW1829" s="53"/>
    </row>
    <row r="1830" spans="7:49" x14ac:dyDescent="0.35">
      <c r="G1830" s="31" t="s">
        <v>2623</v>
      </c>
      <c r="H1830" s="31">
        <v>336310</v>
      </c>
      <c r="I1830" s="95" t="str">
        <f t="shared" si="34"/>
        <v>MAN336310</v>
      </c>
      <c r="J1830" t="s">
        <v>1506</v>
      </c>
      <c r="AT1830" s="5"/>
      <c r="AV1830"/>
      <c r="AW1830" s="53"/>
    </row>
    <row r="1831" spans="7:49" x14ac:dyDescent="0.35">
      <c r="G1831" s="31" t="s">
        <v>2623</v>
      </c>
      <c r="H1831" s="31">
        <v>336320</v>
      </c>
      <c r="I1831" s="95" t="str">
        <f t="shared" si="34"/>
        <v>MAN336320</v>
      </c>
      <c r="J1831" t="s">
        <v>1508</v>
      </c>
      <c r="AT1831" s="5"/>
      <c r="AV1831"/>
      <c r="AW1831" s="53"/>
    </row>
    <row r="1832" spans="7:49" x14ac:dyDescent="0.35">
      <c r="G1832" s="31" t="s">
        <v>2623</v>
      </c>
      <c r="H1832" s="31">
        <v>336330</v>
      </c>
      <c r="I1832" s="95" t="str">
        <f t="shared" si="34"/>
        <v>MAN336330</v>
      </c>
      <c r="J1832" t="s">
        <v>1510</v>
      </c>
      <c r="AT1832" s="5"/>
      <c r="AV1832"/>
      <c r="AW1832" s="53"/>
    </row>
    <row r="1833" spans="7:49" x14ac:dyDescent="0.35">
      <c r="G1833" s="31" t="s">
        <v>2623</v>
      </c>
      <c r="H1833" s="31">
        <v>336340</v>
      </c>
      <c r="I1833" s="95" t="str">
        <f t="shared" si="34"/>
        <v>MAN336340</v>
      </c>
      <c r="J1833" t="s">
        <v>1512</v>
      </c>
      <c r="AT1833" s="5"/>
      <c r="AV1833"/>
      <c r="AW1833" s="53"/>
    </row>
    <row r="1834" spans="7:49" x14ac:dyDescent="0.35">
      <c r="G1834" s="31" t="s">
        <v>2623</v>
      </c>
      <c r="H1834" s="31">
        <v>336350</v>
      </c>
      <c r="I1834" s="95" t="str">
        <f t="shared" si="34"/>
        <v>MAN336350</v>
      </c>
      <c r="J1834" t="s">
        <v>1514</v>
      </c>
      <c r="AT1834" s="5"/>
      <c r="AV1834"/>
      <c r="AW1834" s="53"/>
    </row>
    <row r="1835" spans="7:49" x14ac:dyDescent="0.35">
      <c r="G1835" s="31" t="s">
        <v>2623</v>
      </c>
      <c r="H1835" s="31">
        <v>336360</v>
      </c>
      <c r="I1835" s="95" t="str">
        <f t="shared" si="34"/>
        <v>MAN336360</v>
      </c>
      <c r="J1835" t="s">
        <v>1516</v>
      </c>
      <c r="AT1835" s="5"/>
      <c r="AV1835"/>
      <c r="AW1835" s="53"/>
    </row>
    <row r="1836" spans="7:49" x14ac:dyDescent="0.35">
      <c r="G1836" s="31" t="s">
        <v>2623</v>
      </c>
      <c r="H1836" s="31">
        <v>336370</v>
      </c>
      <c r="I1836" s="95" t="str">
        <f t="shared" si="34"/>
        <v>MAN336370</v>
      </c>
      <c r="J1836" t="s">
        <v>1518</v>
      </c>
      <c r="AT1836" s="5"/>
      <c r="AV1836"/>
      <c r="AW1836" s="53"/>
    </row>
    <row r="1837" spans="7:49" x14ac:dyDescent="0.35">
      <c r="G1837" s="31" t="s">
        <v>2623</v>
      </c>
      <c r="H1837" s="31">
        <v>336390</v>
      </c>
      <c r="I1837" s="95" t="str">
        <f t="shared" si="34"/>
        <v>MAN336390</v>
      </c>
      <c r="J1837" t="s">
        <v>1520</v>
      </c>
      <c r="AT1837" s="5"/>
      <c r="AV1837"/>
      <c r="AW1837" s="53"/>
    </row>
    <row r="1838" spans="7:49" x14ac:dyDescent="0.35">
      <c r="G1838" s="31" t="s">
        <v>2623</v>
      </c>
      <c r="H1838" s="31">
        <v>336411</v>
      </c>
      <c r="I1838" s="95" t="str">
        <f t="shared" si="34"/>
        <v>MAN336411</v>
      </c>
      <c r="J1838" t="s">
        <v>1523</v>
      </c>
      <c r="AT1838" s="5"/>
      <c r="AV1838"/>
      <c r="AW1838" s="53"/>
    </row>
    <row r="1839" spans="7:49" x14ac:dyDescent="0.35">
      <c r="G1839" s="31" t="s">
        <v>2623</v>
      </c>
      <c r="H1839" s="31">
        <v>336412</v>
      </c>
      <c r="I1839" s="95" t="str">
        <f t="shared" si="34"/>
        <v>MAN336412</v>
      </c>
      <c r="J1839" t="s">
        <v>1524</v>
      </c>
      <c r="AT1839" s="5"/>
      <c r="AV1839"/>
      <c r="AW1839" s="53"/>
    </row>
    <row r="1840" spans="7:49" x14ac:dyDescent="0.35">
      <c r="G1840" s="31" t="s">
        <v>2623</v>
      </c>
      <c r="H1840" s="31">
        <v>336413</v>
      </c>
      <c r="I1840" s="95" t="str">
        <f t="shared" si="34"/>
        <v>MAN336413</v>
      </c>
      <c r="J1840" t="s">
        <v>1525</v>
      </c>
      <c r="AT1840" s="5"/>
      <c r="AV1840"/>
      <c r="AW1840" s="53"/>
    </row>
    <row r="1841" spans="7:49" x14ac:dyDescent="0.35">
      <c r="G1841" s="31" t="s">
        <v>2623</v>
      </c>
      <c r="H1841" s="31">
        <v>336414</v>
      </c>
      <c r="I1841" s="95" t="str">
        <f t="shared" si="34"/>
        <v>MAN336414</v>
      </c>
      <c r="J1841" t="s">
        <v>1526</v>
      </c>
      <c r="AT1841" s="5"/>
      <c r="AV1841"/>
      <c r="AW1841" s="53"/>
    </row>
    <row r="1842" spans="7:49" x14ac:dyDescent="0.35">
      <c r="G1842" s="31" t="s">
        <v>2623</v>
      </c>
      <c r="H1842" s="31">
        <v>336415</v>
      </c>
      <c r="I1842" s="95" t="str">
        <f t="shared" si="34"/>
        <v>MAN336415</v>
      </c>
      <c r="J1842" t="s">
        <v>1527</v>
      </c>
      <c r="AT1842" s="5"/>
      <c r="AV1842"/>
      <c r="AW1842" s="53"/>
    </row>
    <row r="1843" spans="7:49" x14ac:dyDescent="0.35">
      <c r="G1843" s="31" t="s">
        <v>2623</v>
      </c>
      <c r="H1843" s="31">
        <v>336419</v>
      </c>
      <c r="I1843" s="95" t="str">
        <f t="shared" si="34"/>
        <v>MAN336419</v>
      </c>
      <c r="J1843" t="s">
        <v>1528</v>
      </c>
      <c r="AT1843" s="5"/>
      <c r="AV1843"/>
      <c r="AW1843" s="53"/>
    </row>
    <row r="1844" spans="7:49" x14ac:dyDescent="0.35">
      <c r="G1844" s="31" t="s">
        <v>2623</v>
      </c>
      <c r="H1844" s="31">
        <v>336510</v>
      </c>
      <c r="I1844" s="95" t="str">
        <f t="shared" si="34"/>
        <v>MAN336510</v>
      </c>
      <c r="J1844" t="s">
        <v>1531</v>
      </c>
      <c r="AT1844" s="5"/>
      <c r="AV1844"/>
      <c r="AW1844" s="53"/>
    </row>
    <row r="1845" spans="7:49" x14ac:dyDescent="0.35">
      <c r="G1845" s="31" t="s">
        <v>2623</v>
      </c>
      <c r="H1845" s="31">
        <v>336611</v>
      </c>
      <c r="I1845" s="95" t="str">
        <f t="shared" si="34"/>
        <v>MAN336611</v>
      </c>
      <c r="J1845" t="s">
        <v>1534</v>
      </c>
      <c r="AT1845" s="5"/>
      <c r="AV1845"/>
      <c r="AW1845" s="53"/>
    </row>
    <row r="1846" spans="7:49" x14ac:dyDescent="0.35">
      <c r="G1846" s="31" t="s">
        <v>2623</v>
      </c>
      <c r="H1846" s="31">
        <v>336612</v>
      </c>
      <c r="I1846" s="95" t="str">
        <f t="shared" si="34"/>
        <v>MAN336612</v>
      </c>
      <c r="J1846" t="s">
        <v>1535</v>
      </c>
      <c r="AT1846" s="5"/>
      <c r="AV1846"/>
      <c r="AW1846" s="53"/>
    </row>
    <row r="1847" spans="7:49" x14ac:dyDescent="0.35">
      <c r="G1847" s="31" t="s">
        <v>2623</v>
      </c>
      <c r="H1847" s="31">
        <v>336991</v>
      </c>
      <c r="I1847" s="95" t="str">
        <f t="shared" si="34"/>
        <v>MAN336991</v>
      </c>
      <c r="J1847" t="s">
        <v>1538</v>
      </c>
      <c r="AT1847" s="5"/>
      <c r="AV1847"/>
      <c r="AW1847" s="53"/>
    </row>
    <row r="1848" spans="7:49" x14ac:dyDescent="0.35">
      <c r="G1848" s="31" t="s">
        <v>2623</v>
      </c>
      <c r="H1848" s="31">
        <v>336992</v>
      </c>
      <c r="I1848" s="95" t="str">
        <f t="shared" si="34"/>
        <v>MAN336992</v>
      </c>
      <c r="J1848" t="s">
        <v>1539</v>
      </c>
      <c r="AT1848" s="5"/>
      <c r="AV1848"/>
      <c r="AW1848" s="53"/>
    </row>
    <row r="1849" spans="7:49" x14ac:dyDescent="0.35">
      <c r="G1849" s="31" t="s">
        <v>2623</v>
      </c>
      <c r="H1849" s="31">
        <v>336999</v>
      </c>
      <c r="I1849" s="95" t="str">
        <f t="shared" si="34"/>
        <v>MAN336999</v>
      </c>
      <c r="J1849" t="s">
        <v>1540</v>
      </c>
      <c r="AT1849" s="5"/>
      <c r="AV1849"/>
      <c r="AW1849" s="53"/>
    </row>
    <row r="1850" spans="7:49" x14ac:dyDescent="0.35">
      <c r="G1850" s="31" t="s">
        <v>2623</v>
      </c>
      <c r="H1850" s="31">
        <v>337110</v>
      </c>
      <c r="I1850" s="95" t="str">
        <f t="shared" si="34"/>
        <v>MAN337110</v>
      </c>
      <c r="J1850" t="s">
        <v>1544</v>
      </c>
      <c r="AT1850" s="5"/>
      <c r="AV1850"/>
      <c r="AW1850" s="53"/>
    </row>
    <row r="1851" spans="7:49" x14ac:dyDescent="0.35">
      <c r="G1851" s="31" t="s">
        <v>2623</v>
      </c>
      <c r="H1851" s="31">
        <v>337121</v>
      </c>
      <c r="I1851" s="95" t="str">
        <f t="shared" si="34"/>
        <v>MAN337121</v>
      </c>
      <c r="J1851" t="s">
        <v>1546</v>
      </c>
      <c r="AT1851" s="5"/>
      <c r="AV1851"/>
      <c r="AW1851" s="53"/>
    </row>
    <row r="1852" spans="7:49" x14ac:dyDescent="0.35">
      <c r="G1852" s="31" t="s">
        <v>2623</v>
      </c>
      <c r="H1852" s="31">
        <v>337122</v>
      </c>
      <c r="I1852" s="95" t="str">
        <f t="shared" si="34"/>
        <v>MAN337122</v>
      </c>
      <c r="J1852" t="s">
        <v>1547</v>
      </c>
      <c r="AT1852" s="5"/>
      <c r="AV1852"/>
      <c r="AW1852" s="53"/>
    </row>
    <row r="1853" spans="7:49" x14ac:dyDescent="0.35">
      <c r="G1853" s="31" t="s">
        <v>2623</v>
      </c>
      <c r="H1853" s="31">
        <v>337124</v>
      </c>
      <c r="I1853" s="95" t="str">
        <f t="shared" si="34"/>
        <v>MAN337124</v>
      </c>
      <c r="J1853" t="s">
        <v>1548</v>
      </c>
      <c r="AT1853" s="5"/>
      <c r="AV1853"/>
      <c r="AW1853" s="53"/>
    </row>
    <row r="1854" spans="7:49" x14ac:dyDescent="0.35">
      <c r="G1854" s="31" t="s">
        <v>2623</v>
      </c>
      <c r="H1854" s="31">
        <v>337125</v>
      </c>
      <c r="I1854" s="95" t="str">
        <f t="shared" si="34"/>
        <v>MAN337125</v>
      </c>
      <c r="J1854" t="s">
        <v>1549</v>
      </c>
      <c r="AT1854" s="5"/>
      <c r="AV1854"/>
      <c r="AW1854" s="53"/>
    </row>
    <row r="1855" spans="7:49" x14ac:dyDescent="0.35">
      <c r="G1855" s="31" t="s">
        <v>2623</v>
      </c>
      <c r="H1855" s="31">
        <v>337127</v>
      </c>
      <c r="I1855" s="95" t="str">
        <f t="shared" si="34"/>
        <v>MAN337127</v>
      </c>
      <c r="J1855" t="s">
        <v>1550</v>
      </c>
      <c r="AT1855" s="5"/>
      <c r="AV1855"/>
      <c r="AW1855" s="53"/>
    </row>
    <row r="1856" spans="7:49" x14ac:dyDescent="0.35">
      <c r="G1856" s="31" t="s">
        <v>2623</v>
      </c>
      <c r="H1856" s="31">
        <v>337211</v>
      </c>
      <c r="I1856" s="95" t="str">
        <f t="shared" si="34"/>
        <v>MAN337211</v>
      </c>
      <c r="J1856" t="s">
        <v>1553</v>
      </c>
      <c r="AT1856" s="5"/>
      <c r="AV1856"/>
      <c r="AW1856" s="53"/>
    </row>
    <row r="1857" spans="7:49" x14ac:dyDescent="0.35">
      <c r="G1857" s="31" t="s">
        <v>2623</v>
      </c>
      <c r="H1857" s="31">
        <v>337212</v>
      </c>
      <c r="I1857" s="95" t="str">
        <f t="shared" si="34"/>
        <v>MAN337212</v>
      </c>
      <c r="J1857" t="s">
        <v>1554</v>
      </c>
      <c r="AT1857" s="5"/>
      <c r="AV1857"/>
      <c r="AW1857" s="53"/>
    </row>
    <row r="1858" spans="7:49" x14ac:dyDescent="0.35">
      <c r="G1858" s="31" t="s">
        <v>2623</v>
      </c>
      <c r="H1858" s="31">
        <v>337214</v>
      </c>
      <c r="I1858" s="95" t="str">
        <f t="shared" si="34"/>
        <v>MAN337214</v>
      </c>
      <c r="J1858" t="s">
        <v>1555</v>
      </c>
      <c r="AT1858" s="5"/>
      <c r="AV1858"/>
      <c r="AW1858" s="53"/>
    </row>
    <row r="1859" spans="7:49" x14ac:dyDescent="0.35">
      <c r="G1859" s="31" t="s">
        <v>2623</v>
      </c>
      <c r="H1859" s="31">
        <v>337215</v>
      </c>
      <c r="I1859" s="95" t="str">
        <f t="shared" si="34"/>
        <v>MAN337215</v>
      </c>
      <c r="J1859" t="s">
        <v>1556</v>
      </c>
      <c r="AT1859" s="5"/>
      <c r="AV1859"/>
      <c r="AW1859" s="53"/>
    </row>
    <row r="1860" spans="7:49" x14ac:dyDescent="0.35">
      <c r="G1860" s="31" t="s">
        <v>2623</v>
      </c>
      <c r="H1860" s="31">
        <v>337910</v>
      </c>
      <c r="I1860" s="95" t="str">
        <f t="shared" si="34"/>
        <v>MAN337910</v>
      </c>
      <c r="J1860" t="s">
        <v>1559</v>
      </c>
      <c r="AT1860" s="5"/>
      <c r="AV1860"/>
      <c r="AW1860" s="53"/>
    </row>
    <row r="1861" spans="7:49" x14ac:dyDescent="0.35">
      <c r="G1861" s="31" t="s">
        <v>2623</v>
      </c>
      <c r="H1861" s="31">
        <v>337920</v>
      </c>
      <c r="I1861" s="95" t="str">
        <f t="shared" si="34"/>
        <v>MAN337920</v>
      </c>
      <c r="J1861" t="s">
        <v>1561</v>
      </c>
      <c r="AT1861" s="5"/>
      <c r="AV1861"/>
      <c r="AW1861" s="53"/>
    </row>
    <row r="1862" spans="7:49" x14ac:dyDescent="0.35">
      <c r="G1862" s="31" t="s">
        <v>2623</v>
      </c>
      <c r="H1862" s="31">
        <v>339112</v>
      </c>
      <c r="I1862" s="95" t="str">
        <f t="shared" si="34"/>
        <v>MAN339112</v>
      </c>
      <c r="J1862" t="s">
        <v>1565</v>
      </c>
      <c r="AT1862" s="5"/>
      <c r="AV1862"/>
      <c r="AW1862" s="53"/>
    </row>
    <row r="1863" spans="7:49" x14ac:dyDescent="0.35">
      <c r="G1863" s="31" t="s">
        <v>2623</v>
      </c>
      <c r="H1863" s="31">
        <v>339113</v>
      </c>
      <c r="I1863" s="95" t="str">
        <f t="shared" si="34"/>
        <v>MAN339113</v>
      </c>
      <c r="J1863" t="s">
        <v>1566</v>
      </c>
      <c r="AT1863" s="5"/>
      <c r="AV1863"/>
      <c r="AW1863" s="53"/>
    </row>
    <row r="1864" spans="7:49" x14ac:dyDescent="0.35">
      <c r="G1864" s="31" t="s">
        <v>2623</v>
      </c>
      <c r="H1864" s="31">
        <v>339114</v>
      </c>
      <c r="I1864" s="95" t="str">
        <f t="shared" si="34"/>
        <v>MAN339114</v>
      </c>
      <c r="J1864" t="s">
        <v>1567</v>
      </c>
      <c r="AT1864" s="5"/>
      <c r="AV1864"/>
      <c r="AW1864" s="53"/>
    </row>
    <row r="1865" spans="7:49" x14ac:dyDescent="0.35">
      <c r="G1865" s="31" t="s">
        <v>2623</v>
      </c>
      <c r="H1865" s="31">
        <v>339115</v>
      </c>
      <c r="I1865" s="95" t="str">
        <f t="shared" si="34"/>
        <v>MAN339115</v>
      </c>
      <c r="J1865" t="s">
        <v>1568</v>
      </c>
      <c r="AT1865" s="5"/>
      <c r="AV1865"/>
      <c r="AW1865" s="53"/>
    </row>
    <row r="1866" spans="7:49" x14ac:dyDescent="0.35">
      <c r="G1866" s="31" t="s">
        <v>2623</v>
      </c>
      <c r="H1866" s="31">
        <v>339116</v>
      </c>
      <c r="I1866" s="95" t="str">
        <f t="shared" si="34"/>
        <v>MAN339116</v>
      </c>
      <c r="J1866" t="s">
        <v>1569</v>
      </c>
      <c r="AT1866" s="5"/>
      <c r="AV1866"/>
      <c r="AW1866" s="53"/>
    </row>
    <row r="1867" spans="7:49" x14ac:dyDescent="0.35">
      <c r="G1867" s="31" t="s">
        <v>2623</v>
      </c>
      <c r="H1867" s="31">
        <v>339910</v>
      </c>
      <c r="I1867" s="95" t="str">
        <f t="shared" si="34"/>
        <v>MAN339910</v>
      </c>
      <c r="J1867" t="s">
        <v>1572</v>
      </c>
      <c r="AT1867" s="5"/>
      <c r="AV1867"/>
      <c r="AW1867" s="53"/>
    </row>
    <row r="1868" spans="7:49" x14ac:dyDescent="0.35">
      <c r="G1868" s="31" t="s">
        <v>2623</v>
      </c>
      <c r="H1868" s="31">
        <v>339920</v>
      </c>
      <c r="I1868" s="95" t="str">
        <f t="shared" si="34"/>
        <v>MAN339920</v>
      </c>
      <c r="J1868" t="s">
        <v>1574</v>
      </c>
      <c r="AT1868" s="5"/>
      <c r="AV1868"/>
      <c r="AW1868" s="53"/>
    </row>
    <row r="1869" spans="7:49" x14ac:dyDescent="0.35">
      <c r="G1869" s="31" t="s">
        <v>2623</v>
      </c>
      <c r="H1869" s="31">
        <v>339930</v>
      </c>
      <c r="I1869" s="95" t="str">
        <f t="shared" si="34"/>
        <v>MAN339930</v>
      </c>
      <c r="J1869" t="s">
        <v>1576</v>
      </c>
      <c r="AT1869" s="5"/>
      <c r="AV1869"/>
      <c r="AW1869" s="53"/>
    </row>
    <row r="1870" spans="7:49" x14ac:dyDescent="0.35">
      <c r="G1870" s="31" t="s">
        <v>2623</v>
      </c>
      <c r="H1870" s="31">
        <v>339940</v>
      </c>
      <c r="I1870" s="95" t="str">
        <f t="shared" si="34"/>
        <v>MAN339940</v>
      </c>
      <c r="J1870" t="s">
        <v>1578</v>
      </c>
      <c r="AT1870" s="5"/>
      <c r="AV1870"/>
      <c r="AW1870" s="53"/>
    </row>
    <row r="1871" spans="7:49" x14ac:dyDescent="0.35">
      <c r="G1871" s="31" t="s">
        <v>2623</v>
      </c>
      <c r="H1871" s="31">
        <v>339950</v>
      </c>
      <c r="I1871" s="95" t="str">
        <f t="shared" si="34"/>
        <v>MAN339950</v>
      </c>
      <c r="J1871" t="s">
        <v>1580</v>
      </c>
      <c r="AT1871" s="5"/>
      <c r="AV1871"/>
      <c r="AW1871" s="53"/>
    </row>
    <row r="1872" spans="7:49" x14ac:dyDescent="0.35">
      <c r="G1872" s="31" t="s">
        <v>2623</v>
      </c>
      <c r="H1872" s="31">
        <v>339991</v>
      </c>
      <c r="I1872" s="95" t="str">
        <f t="shared" si="34"/>
        <v>MAN339991</v>
      </c>
      <c r="J1872" t="s">
        <v>1582</v>
      </c>
      <c r="AT1872" s="5"/>
      <c r="AV1872"/>
      <c r="AW1872" s="53"/>
    </row>
    <row r="1873" spans="7:49" x14ac:dyDescent="0.35">
      <c r="G1873" s="31" t="s">
        <v>2623</v>
      </c>
      <c r="H1873" s="31">
        <v>339992</v>
      </c>
      <c r="I1873" s="95" t="str">
        <f t="shared" si="34"/>
        <v>MAN339992</v>
      </c>
      <c r="J1873" t="s">
        <v>1583</v>
      </c>
      <c r="AT1873" s="5"/>
      <c r="AV1873"/>
      <c r="AW1873" s="53"/>
    </row>
    <row r="1874" spans="7:49" x14ac:dyDescent="0.35">
      <c r="G1874" s="31" t="s">
        <v>2623</v>
      </c>
      <c r="H1874" s="31">
        <v>339993</v>
      </c>
      <c r="I1874" s="95" t="str">
        <f t="shared" si="34"/>
        <v>MAN339993</v>
      </c>
      <c r="J1874" t="s">
        <v>1584</v>
      </c>
      <c r="AT1874" s="5"/>
      <c r="AV1874"/>
      <c r="AW1874" s="53"/>
    </row>
    <row r="1875" spans="7:49" x14ac:dyDescent="0.35">
      <c r="G1875" s="31" t="s">
        <v>2623</v>
      </c>
      <c r="H1875" s="31">
        <v>339994</v>
      </c>
      <c r="I1875" s="95" t="str">
        <f t="shared" si="34"/>
        <v>MAN339994</v>
      </c>
      <c r="J1875" t="s">
        <v>1585</v>
      </c>
      <c r="AT1875" s="5"/>
      <c r="AV1875"/>
      <c r="AW1875" s="53"/>
    </row>
    <row r="1876" spans="7:49" x14ac:dyDescent="0.35">
      <c r="G1876" s="31" t="s">
        <v>2623</v>
      </c>
      <c r="H1876" s="31">
        <v>339995</v>
      </c>
      <c r="I1876" s="95" t="str">
        <f t="shared" si="34"/>
        <v>MAN339995</v>
      </c>
      <c r="J1876" t="s">
        <v>1586</v>
      </c>
      <c r="AT1876" s="5"/>
      <c r="AV1876"/>
      <c r="AW1876" s="53"/>
    </row>
    <row r="1877" spans="7:49" x14ac:dyDescent="0.35">
      <c r="G1877" s="31" t="s">
        <v>2623</v>
      </c>
      <c r="H1877" s="31">
        <v>339999</v>
      </c>
      <c r="I1877" s="95" t="str">
        <f t="shared" si="34"/>
        <v>MAN339999</v>
      </c>
      <c r="J1877" t="s">
        <v>1587</v>
      </c>
      <c r="AT1877" s="5"/>
      <c r="AV1877"/>
      <c r="AW1877" s="53"/>
    </row>
    <row r="1878" spans="7:49" x14ac:dyDescent="0.35">
      <c r="G1878" s="31" t="s">
        <v>2625</v>
      </c>
      <c r="H1878" s="31">
        <v>441</v>
      </c>
      <c r="I1878" s="95" t="str">
        <f t="shared" si="34"/>
        <v>RET441</v>
      </c>
      <c r="J1878" t="s">
        <v>1681</v>
      </c>
      <c r="AT1878" s="5"/>
      <c r="AV1878"/>
      <c r="AW1878" s="53"/>
    </row>
    <row r="1879" spans="7:49" x14ac:dyDescent="0.35">
      <c r="G1879" s="31" t="s">
        <v>2625</v>
      </c>
      <c r="H1879" s="31">
        <v>442</v>
      </c>
      <c r="I1879" s="95" t="str">
        <f t="shared" si="34"/>
        <v>RET442</v>
      </c>
      <c r="J1879" t="s">
        <v>1693</v>
      </c>
      <c r="AT1879" s="5"/>
      <c r="AV1879"/>
      <c r="AW1879" s="53"/>
    </row>
    <row r="1880" spans="7:49" x14ac:dyDescent="0.35">
      <c r="G1880" s="31" t="s">
        <v>2625</v>
      </c>
      <c r="H1880" s="31">
        <v>443</v>
      </c>
      <c r="I1880" s="95" t="str">
        <f t="shared" ref="I1880:I1943" si="35">CONCATENATE(G1880,H1880)</f>
        <v>RET443</v>
      </c>
      <c r="J1880" t="s">
        <v>1700</v>
      </c>
      <c r="AT1880" s="5"/>
      <c r="AV1880"/>
      <c r="AW1880" s="53"/>
    </row>
    <row r="1881" spans="7:49" x14ac:dyDescent="0.35">
      <c r="G1881" s="31" t="s">
        <v>2625</v>
      </c>
      <c r="H1881" s="31">
        <v>444</v>
      </c>
      <c r="I1881" s="95" t="str">
        <f t="shared" si="35"/>
        <v>RET444</v>
      </c>
      <c r="J1881" t="s">
        <v>1703</v>
      </c>
      <c r="AT1881" s="5"/>
      <c r="AV1881"/>
      <c r="AW1881" s="53"/>
    </row>
    <row r="1882" spans="7:49" x14ac:dyDescent="0.35">
      <c r="G1882" s="31" t="s">
        <v>2625</v>
      </c>
      <c r="H1882" s="31">
        <v>445</v>
      </c>
      <c r="I1882" s="95" t="str">
        <f t="shared" si="35"/>
        <v>RET445</v>
      </c>
      <c r="J1882" t="s">
        <v>1712</v>
      </c>
      <c r="AT1882" s="5"/>
      <c r="AV1882"/>
      <c r="AW1882" s="53"/>
    </row>
    <row r="1883" spans="7:49" x14ac:dyDescent="0.35">
      <c r="G1883" s="31" t="s">
        <v>2625</v>
      </c>
      <c r="H1883" s="31">
        <v>446</v>
      </c>
      <c r="I1883" s="95" t="str">
        <f t="shared" si="35"/>
        <v>RET446</v>
      </c>
      <c r="J1883" t="s">
        <v>1725</v>
      </c>
      <c r="AT1883" s="5"/>
      <c r="AV1883"/>
      <c r="AW1883" s="53"/>
    </row>
    <row r="1884" spans="7:49" x14ac:dyDescent="0.35">
      <c r="G1884" s="31" t="s">
        <v>2625</v>
      </c>
      <c r="H1884" s="31">
        <v>447</v>
      </c>
      <c r="I1884" s="95" t="str">
        <f t="shared" si="35"/>
        <v>RET447</v>
      </c>
      <c r="J1884" t="s">
        <v>1732</v>
      </c>
      <c r="AT1884" s="5"/>
      <c r="AV1884"/>
      <c r="AW1884" s="53"/>
    </row>
    <row r="1885" spans="7:49" x14ac:dyDescent="0.35">
      <c r="G1885" s="31" t="s">
        <v>2625</v>
      </c>
      <c r="H1885" s="31">
        <v>448</v>
      </c>
      <c r="I1885" s="95" t="str">
        <f t="shared" si="35"/>
        <v>RET448</v>
      </c>
      <c r="J1885" t="s">
        <v>1735</v>
      </c>
      <c r="AT1885" s="5"/>
      <c r="AV1885"/>
      <c r="AW1885" s="53"/>
    </row>
    <row r="1886" spans="7:49" x14ac:dyDescent="0.35">
      <c r="G1886" s="31" t="s">
        <v>2625</v>
      </c>
      <c r="H1886" s="31">
        <v>451</v>
      </c>
      <c r="I1886" s="95" t="str">
        <f t="shared" si="35"/>
        <v>RET451</v>
      </c>
      <c r="J1886" t="s">
        <v>1747</v>
      </c>
      <c r="AT1886" s="5"/>
      <c r="AV1886"/>
      <c r="AW1886" s="53"/>
    </row>
    <row r="1887" spans="7:49" x14ac:dyDescent="0.35">
      <c r="G1887" s="31" t="s">
        <v>2625</v>
      </c>
      <c r="H1887" s="31">
        <v>452</v>
      </c>
      <c r="I1887" s="95" t="str">
        <f t="shared" si="35"/>
        <v>RET452</v>
      </c>
      <c r="J1887" t="s">
        <v>1756</v>
      </c>
      <c r="AT1887" s="5"/>
      <c r="AV1887"/>
      <c r="AW1887" s="53"/>
    </row>
    <row r="1888" spans="7:49" x14ac:dyDescent="0.35">
      <c r="G1888" s="31" t="s">
        <v>2625</v>
      </c>
      <c r="H1888" s="31">
        <v>453</v>
      </c>
      <c r="I1888" s="95" t="str">
        <f t="shared" si="35"/>
        <v>RET453</v>
      </c>
      <c r="J1888" t="s">
        <v>1761</v>
      </c>
      <c r="AT1888" s="5"/>
      <c r="AV1888"/>
      <c r="AW1888" s="53"/>
    </row>
    <row r="1889" spans="7:49" x14ac:dyDescent="0.35">
      <c r="G1889" s="31" t="s">
        <v>2625</v>
      </c>
      <c r="H1889" s="31">
        <v>454</v>
      </c>
      <c r="I1889" s="95" t="str">
        <f t="shared" si="35"/>
        <v>RET454</v>
      </c>
      <c r="J1889" t="s">
        <v>1774</v>
      </c>
      <c r="AT1889" s="5"/>
      <c r="AV1889"/>
      <c r="AW1889" s="53"/>
    </row>
    <row r="1890" spans="7:49" x14ac:dyDescent="0.35">
      <c r="G1890" s="31" t="s">
        <v>2625</v>
      </c>
      <c r="H1890" s="31">
        <v>4411</v>
      </c>
      <c r="I1890" s="95" t="str">
        <f t="shared" si="35"/>
        <v>RET4411</v>
      </c>
      <c r="J1890" t="s">
        <v>1682</v>
      </c>
      <c r="AT1890" s="5"/>
      <c r="AV1890"/>
      <c r="AW1890" s="53"/>
    </row>
    <row r="1891" spans="7:49" x14ac:dyDescent="0.35">
      <c r="G1891" s="31" t="s">
        <v>2625</v>
      </c>
      <c r="H1891" s="31">
        <v>4412</v>
      </c>
      <c r="I1891" s="95" t="str">
        <f t="shared" si="35"/>
        <v>RET4412</v>
      </c>
      <c r="J1891" t="s">
        <v>1685</v>
      </c>
      <c r="AT1891" s="5"/>
      <c r="AV1891"/>
      <c r="AW1891" s="53"/>
    </row>
    <row r="1892" spans="7:49" x14ac:dyDescent="0.35">
      <c r="G1892" s="31" t="s">
        <v>2625</v>
      </c>
      <c r="H1892" s="31">
        <v>4413</v>
      </c>
      <c r="I1892" s="95" t="str">
        <f t="shared" si="35"/>
        <v>RET4413</v>
      </c>
      <c r="J1892" t="s">
        <v>1690</v>
      </c>
      <c r="AT1892" s="5"/>
      <c r="AV1892"/>
      <c r="AW1892" s="53"/>
    </row>
    <row r="1893" spans="7:49" x14ac:dyDescent="0.35">
      <c r="G1893" s="31" t="s">
        <v>2625</v>
      </c>
      <c r="H1893" s="31">
        <v>4421</v>
      </c>
      <c r="I1893" s="95" t="str">
        <f t="shared" si="35"/>
        <v>RET4421</v>
      </c>
      <c r="J1893" t="s">
        <v>1694</v>
      </c>
      <c r="AT1893" s="5"/>
      <c r="AV1893"/>
      <c r="AW1893" s="53"/>
    </row>
    <row r="1894" spans="7:49" x14ac:dyDescent="0.35">
      <c r="G1894" s="31" t="s">
        <v>2625</v>
      </c>
      <c r="H1894" s="31">
        <v>4422</v>
      </c>
      <c r="I1894" s="95" t="str">
        <f t="shared" si="35"/>
        <v>RET4422</v>
      </c>
      <c r="J1894" t="s">
        <v>1695</v>
      </c>
      <c r="AT1894" s="5"/>
      <c r="AV1894"/>
      <c r="AW1894" s="53"/>
    </row>
    <row r="1895" spans="7:49" x14ac:dyDescent="0.35">
      <c r="G1895" s="31" t="s">
        <v>2625</v>
      </c>
      <c r="H1895" s="31">
        <v>4431</v>
      </c>
      <c r="I1895" s="95" t="str">
        <f t="shared" si="35"/>
        <v>RET4431</v>
      </c>
      <c r="J1895" t="s">
        <v>1700</v>
      </c>
      <c r="AT1895" s="5"/>
      <c r="AV1895"/>
      <c r="AW1895" s="53"/>
    </row>
    <row r="1896" spans="7:49" x14ac:dyDescent="0.35">
      <c r="G1896" s="31" t="s">
        <v>2625</v>
      </c>
      <c r="H1896" s="31">
        <v>4441</v>
      </c>
      <c r="I1896" s="95" t="str">
        <f t="shared" si="35"/>
        <v>RET4441</v>
      </c>
      <c r="J1896" t="s">
        <v>1704</v>
      </c>
      <c r="AT1896" s="5"/>
      <c r="AV1896"/>
      <c r="AW1896" s="53"/>
    </row>
    <row r="1897" spans="7:49" x14ac:dyDescent="0.35">
      <c r="G1897" s="31" t="s">
        <v>2625</v>
      </c>
      <c r="H1897" s="31">
        <v>4442</v>
      </c>
      <c r="I1897" s="95" t="str">
        <f t="shared" si="35"/>
        <v>RET4442</v>
      </c>
      <c r="J1897" t="s">
        <v>1709</v>
      </c>
      <c r="AT1897" s="5"/>
      <c r="AV1897"/>
      <c r="AW1897" s="53"/>
    </row>
    <row r="1898" spans="7:49" x14ac:dyDescent="0.35">
      <c r="G1898" s="31" t="s">
        <v>2625</v>
      </c>
      <c r="H1898" s="31">
        <v>4451</v>
      </c>
      <c r="I1898" s="95" t="str">
        <f t="shared" si="35"/>
        <v>RET4451</v>
      </c>
      <c r="J1898" t="s">
        <v>1713</v>
      </c>
      <c r="AT1898" s="5"/>
      <c r="AV1898"/>
      <c r="AW1898" s="53"/>
    </row>
    <row r="1899" spans="7:49" x14ac:dyDescent="0.35">
      <c r="G1899" s="31" t="s">
        <v>2625</v>
      </c>
      <c r="H1899" s="31">
        <v>4452</v>
      </c>
      <c r="I1899" s="95" t="str">
        <f t="shared" si="35"/>
        <v>RET4452</v>
      </c>
      <c r="J1899" t="s">
        <v>1716</v>
      </c>
      <c r="AT1899" s="5"/>
      <c r="AV1899"/>
      <c r="AW1899" s="53"/>
    </row>
    <row r="1900" spans="7:49" x14ac:dyDescent="0.35">
      <c r="G1900" s="31" t="s">
        <v>2625</v>
      </c>
      <c r="H1900" s="31">
        <v>4453</v>
      </c>
      <c r="I1900" s="95" t="str">
        <f t="shared" si="35"/>
        <v>RET4453</v>
      </c>
      <c r="J1900" t="s">
        <v>1724</v>
      </c>
      <c r="AT1900" s="5"/>
      <c r="AV1900"/>
      <c r="AW1900" s="53"/>
    </row>
    <row r="1901" spans="7:49" x14ac:dyDescent="0.35">
      <c r="G1901" s="31" t="s">
        <v>2625</v>
      </c>
      <c r="H1901" s="31">
        <v>4461</v>
      </c>
      <c r="I1901" s="95" t="str">
        <f t="shared" si="35"/>
        <v>RET4461</v>
      </c>
      <c r="J1901" t="s">
        <v>1725</v>
      </c>
      <c r="AT1901" s="5"/>
      <c r="AV1901"/>
      <c r="AW1901" s="53"/>
    </row>
    <row r="1902" spans="7:49" x14ac:dyDescent="0.35">
      <c r="G1902" s="31" t="s">
        <v>2625</v>
      </c>
      <c r="H1902" s="31">
        <v>4471</v>
      </c>
      <c r="I1902" s="95" t="str">
        <f t="shared" si="35"/>
        <v>RET4471</v>
      </c>
      <c r="J1902" t="s">
        <v>1732</v>
      </c>
      <c r="AT1902" s="5"/>
      <c r="AV1902"/>
      <c r="AW1902" s="53"/>
    </row>
    <row r="1903" spans="7:49" x14ac:dyDescent="0.35">
      <c r="G1903" s="31" t="s">
        <v>2625</v>
      </c>
      <c r="H1903" s="31">
        <v>4481</v>
      </c>
      <c r="I1903" s="95" t="str">
        <f t="shared" si="35"/>
        <v>RET4481</v>
      </c>
      <c r="J1903" t="s">
        <v>1736</v>
      </c>
      <c r="AT1903" s="5"/>
      <c r="AV1903"/>
      <c r="AW1903" s="53"/>
    </row>
    <row r="1904" spans="7:49" x14ac:dyDescent="0.35">
      <c r="G1904" s="31" t="s">
        <v>2625</v>
      </c>
      <c r="H1904" s="31">
        <v>4482</v>
      </c>
      <c r="I1904" s="95" t="str">
        <f t="shared" si="35"/>
        <v>RET4482</v>
      </c>
      <c r="J1904" t="s">
        <v>1743</v>
      </c>
      <c r="AT1904" s="5"/>
      <c r="AV1904"/>
      <c r="AW1904" s="53"/>
    </row>
    <row r="1905" spans="7:49" x14ac:dyDescent="0.35">
      <c r="G1905" s="31" t="s">
        <v>2625</v>
      </c>
      <c r="H1905" s="31">
        <v>4483</v>
      </c>
      <c r="I1905" s="95" t="str">
        <f t="shared" si="35"/>
        <v>RET4483</v>
      </c>
      <c r="J1905" t="s">
        <v>1744</v>
      </c>
      <c r="AT1905" s="5"/>
      <c r="AV1905"/>
      <c r="AW1905" s="53"/>
    </row>
    <row r="1906" spans="7:49" x14ac:dyDescent="0.35">
      <c r="G1906" s="31" t="s">
        <v>2625</v>
      </c>
      <c r="H1906" s="31">
        <v>4511</v>
      </c>
      <c r="I1906" s="95" t="str">
        <f t="shared" si="35"/>
        <v>RET4511</v>
      </c>
      <c r="J1906" t="s">
        <v>1748</v>
      </c>
      <c r="AT1906" s="5"/>
      <c r="AV1906"/>
      <c r="AW1906" s="53"/>
    </row>
    <row r="1907" spans="7:49" x14ac:dyDescent="0.35">
      <c r="G1907" s="31" t="s">
        <v>2625</v>
      </c>
      <c r="H1907" s="31">
        <v>4512</v>
      </c>
      <c r="I1907" s="95" t="str">
        <f t="shared" si="35"/>
        <v>RET4512</v>
      </c>
      <c r="J1907" t="s">
        <v>1753</v>
      </c>
      <c r="AT1907" s="5"/>
      <c r="AV1907"/>
      <c r="AW1907" s="53"/>
    </row>
    <row r="1908" spans="7:49" x14ac:dyDescent="0.35">
      <c r="G1908" s="31" t="s">
        <v>2625</v>
      </c>
      <c r="H1908" s="31">
        <v>4522</v>
      </c>
      <c r="I1908" s="95" t="str">
        <f t="shared" si="35"/>
        <v>RET4522</v>
      </c>
      <c r="J1908" t="s">
        <v>1757</v>
      </c>
      <c r="AT1908" s="5"/>
      <c r="AV1908"/>
      <c r="AW1908" s="53"/>
    </row>
    <row r="1909" spans="7:49" x14ac:dyDescent="0.35">
      <c r="G1909" s="31" t="s">
        <v>2625</v>
      </c>
      <c r="H1909" s="31">
        <v>4523</v>
      </c>
      <c r="I1909" s="95" t="str">
        <f t="shared" si="35"/>
        <v>RET4523</v>
      </c>
      <c r="J1909" t="s">
        <v>1758</v>
      </c>
      <c r="AT1909" s="5"/>
      <c r="AV1909"/>
      <c r="AW1909" s="53"/>
    </row>
    <row r="1910" spans="7:49" x14ac:dyDescent="0.35">
      <c r="G1910" s="31" t="s">
        <v>2625</v>
      </c>
      <c r="H1910" s="31">
        <v>4531</v>
      </c>
      <c r="I1910" s="95" t="str">
        <f t="shared" si="35"/>
        <v>RET4531</v>
      </c>
      <c r="J1910" t="s">
        <v>1762</v>
      </c>
      <c r="AT1910" s="5"/>
      <c r="AV1910"/>
      <c r="AW1910" s="53"/>
    </row>
    <row r="1911" spans="7:49" x14ac:dyDescent="0.35">
      <c r="G1911" s="31" t="s">
        <v>2625</v>
      </c>
      <c r="H1911" s="31">
        <v>4532</v>
      </c>
      <c r="I1911" s="95" t="str">
        <f t="shared" si="35"/>
        <v>RET4532</v>
      </c>
      <c r="J1911" t="s">
        <v>1763</v>
      </c>
      <c r="AT1911" s="5"/>
      <c r="AV1911"/>
      <c r="AW1911" s="53"/>
    </row>
    <row r="1912" spans="7:49" x14ac:dyDescent="0.35">
      <c r="G1912" s="31" t="s">
        <v>2625</v>
      </c>
      <c r="H1912" s="31">
        <v>4533</v>
      </c>
      <c r="I1912" s="95" t="str">
        <f t="shared" si="35"/>
        <v>RET4533</v>
      </c>
      <c r="J1912" t="s">
        <v>1766</v>
      </c>
      <c r="AT1912" s="5"/>
      <c r="AV1912"/>
      <c r="AW1912" s="53"/>
    </row>
    <row r="1913" spans="7:49" x14ac:dyDescent="0.35">
      <c r="G1913" s="31" t="s">
        <v>2625</v>
      </c>
      <c r="H1913" s="31">
        <v>4539</v>
      </c>
      <c r="I1913" s="95" t="str">
        <f t="shared" si="35"/>
        <v>RET4539</v>
      </c>
      <c r="J1913" t="s">
        <v>1767</v>
      </c>
      <c r="AT1913" s="5"/>
      <c r="AV1913"/>
      <c r="AW1913" s="53"/>
    </row>
    <row r="1914" spans="7:49" x14ac:dyDescent="0.35">
      <c r="G1914" s="31" t="s">
        <v>2625</v>
      </c>
      <c r="H1914" s="31">
        <v>4541</v>
      </c>
      <c r="I1914" s="95" t="str">
        <f t="shared" si="35"/>
        <v>RET4541</v>
      </c>
      <c r="J1914" t="s">
        <v>1775</v>
      </c>
      <c r="AT1914" s="5"/>
      <c r="AV1914"/>
      <c r="AW1914" s="53"/>
    </row>
    <row r="1915" spans="7:49" x14ac:dyDescent="0.35">
      <c r="G1915" s="31" t="s">
        <v>2625</v>
      </c>
      <c r="H1915" s="31">
        <v>4542</v>
      </c>
      <c r="I1915" s="95" t="str">
        <f t="shared" si="35"/>
        <v>RET4542</v>
      </c>
      <c r="J1915" t="s">
        <v>1776</v>
      </c>
      <c r="AT1915" s="5"/>
      <c r="AV1915"/>
      <c r="AW1915" s="53"/>
    </row>
    <row r="1916" spans="7:49" x14ac:dyDescent="0.35">
      <c r="G1916" s="31" t="s">
        <v>2625</v>
      </c>
      <c r="H1916" s="31">
        <v>4543</v>
      </c>
      <c r="I1916" s="95" t="str">
        <f t="shared" si="35"/>
        <v>RET4543</v>
      </c>
      <c r="J1916" t="s">
        <v>1777</v>
      </c>
      <c r="AT1916" s="5"/>
      <c r="AV1916"/>
      <c r="AW1916" s="53"/>
    </row>
    <row r="1917" spans="7:49" x14ac:dyDescent="0.35">
      <c r="G1917" s="31" t="s">
        <v>2625</v>
      </c>
      <c r="H1917" s="31">
        <v>44111</v>
      </c>
      <c r="I1917" s="95" t="str">
        <f t="shared" si="35"/>
        <v>RET44111</v>
      </c>
      <c r="J1917" t="s">
        <v>1683</v>
      </c>
      <c r="AT1917" s="5"/>
      <c r="AV1917"/>
      <c r="AW1917" s="53"/>
    </row>
    <row r="1918" spans="7:49" x14ac:dyDescent="0.35">
      <c r="G1918" s="31" t="s">
        <v>2625</v>
      </c>
      <c r="H1918" s="31">
        <v>44112</v>
      </c>
      <c r="I1918" s="95" t="str">
        <f t="shared" si="35"/>
        <v>RET44112</v>
      </c>
      <c r="J1918" t="s">
        <v>1684</v>
      </c>
      <c r="AT1918" s="5"/>
      <c r="AV1918"/>
      <c r="AW1918" s="53"/>
    </row>
    <row r="1919" spans="7:49" x14ac:dyDescent="0.35">
      <c r="G1919" s="31" t="s">
        <v>2625</v>
      </c>
      <c r="H1919" s="31">
        <v>44121</v>
      </c>
      <c r="I1919" s="95" t="str">
        <f t="shared" si="35"/>
        <v>RET44121</v>
      </c>
      <c r="J1919" t="s">
        <v>1686</v>
      </c>
      <c r="AT1919" s="5"/>
      <c r="AV1919"/>
      <c r="AW1919" s="53"/>
    </row>
    <row r="1920" spans="7:49" x14ac:dyDescent="0.35">
      <c r="G1920" s="31" t="s">
        <v>2625</v>
      </c>
      <c r="H1920" s="31">
        <v>44122</v>
      </c>
      <c r="I1920" s="95" t="str">
        <f t="shared" si="35"/>
        <v>RET44122</v>
      </c>
      <c r="J1920" t="s">
        <v>1687</v>
      </c>
      <c r="AT1920" s="5"/>
      <c r="AV1920"/>
      <c r="AW1920" s="53"/>
    </row>
    <row r="1921" spans="7:49" x14ac:dyDescent="0.35">
      <c r="G1921" s="31" t="s">
        <v>2625</v>
      </c>
      <c r="H1921" s="31">
        <v>44131</v>
      </c>
      <c r="I1921" s="95" t="str">
        <f t="shared" si="35"/>
        <v>RET44131</v>
      </c>
      <c r="J1921" t="s">
        <v>1691</v>
      </c>
      <c r="AT1921" s="5"/>
      <c r="AV1921"/>
      <c r="AW1921" s="53"/>
    </row>
    <row r="1922" spans="7:49" x14ac:dyDescent="0.35">
      <c r="G1922" s="31" t="s">
        <v>2625</v>
      </c>
      <c r="H1922" s="31">
        <v>44132</v>
      </c>
      <c r="I1922" s="95" t="str">
        <f t="shared" si="35"/>
        <v>RET44132</v>
      </c>
      <c r="J1922" t="s">
        <v>1692</v>
      </c>
      <c r="AT1922" s="5"/>
      <c r="AV1922"/>
      <c r="AW1922" s="53"/>
    </row>
    <row r="1923" spans="7:49" x14ac:dyDescent="0.35">
      <c r="G1923" s="31" t="s">
        <v>2625</v>
      </c>
      <c r="H1923" s="31">
        <v>44211</v>
      </c>
      <c r="I1923" s="95" t="str">
        <f t="shared" si="35"/>
        <v>RET44211</v>
      </c>
      <c r="J1923" t="s">
        <v>1694</v>
      </c>
      <c r="AT1923" s="5"/>
      <c r="AV1923"/>
      <c r="AW1923" s="53"/>
    </row>
    <row r="1924" spans="7:49" x14ac:dyDescent="0.35">
      <c r="G1924" s="31" t="s">
        <v>2625</v>
      </c>
      <c r="H1924" s="31">
        <v>44221</v>
      </c>
      <c r="I1924" s="95" t="str">
        <f t="shared" si="35"/>
        <v>RET44221</v>
      </c>
      <c r="J1924" t="s">
        <v>1696</v>
      </c>
      <c r="AT1924" s="5"/>
      <c r="AV1924"/>
      <c r="AW1924" s="53"/>
    </row>
    <row r="1925" spans="7:49" x14ac:dyDescent="0.35">
      <c r="G1925" s="31" t="s">
        <v>2625</v>
      </c>
      <c r="H1925" s="31">
        <v>44229</v>
      </c>
      <c r="I1925" s="95" t="str">
        <f t="shared" si="35"/>
        <v>RET44229</v>
      </c>
      <c r="J1925" t="s">
        <v>1697</v>
      </c>
      <c r="AT1925" s="5"/>
      <c r="AV1925"/>
      <c r="AW1925" s="53"/>
    </row>
    <row r="1926" spans="7:49" x14ac:dyDescent="0.35">
      <c r="G1926" s="31" t="s">
        <v>2625</v>
      </c>
      <c r="H1926" s="31">
        <v>44314</v>
      </c>
      <c r="I1926" s="95" t="str">
        <f t="shared" si="35"/>
        <v>RET44314</v>
      </c>
      <c r="J1926" t="s">
        <v>1700</v>
      </c>
      <c r="AT1926" s="5"/>
      <c r="AV1926"/>
      <c r="AW1926" s="53"/>
    </row>
    <row r="1927" spans="7:49" x14ac:dyDescent="0.35">
      <c r="G1927" s="31" t="s">
        <v>2625</v>
      </c>
      <c r="H1927" s="31">
        <v>44411</v>
      </c>
      <c r="I1927" s="95" t="str">
        <f t="shared" si="35"/>
        <v>RET44411</v>
      </c>
      <c r="J1927" t="s">
        <v>1705</v>
      </c>
      <c r="AT1927" s="5"/>
      <c r="AV1927"/>
      <c r="AW1927" s="53"/>
    </row>
    <row r="1928" spans="7:49" x14ac:dyDescent="0.35">
      <c r="G1928" s="31" t="s">
        <v>2625</v>
      </c>
      <c r="H1928" s="31">
        <v>44412</v>
      </c>
      <c r="I1928" s="95" t="str">
        <f t="shared" si="35"/>
        <v>RET44412</v>
      </c>
      <c r="J1928" t="s">
        <v>1706</v>
      </c>
      <c r="AT1928" s="5"/>
      <c r="AV1928"/>
      <c r="AW1928" s="53"/>
    </row>
    <row r="1929" spans="7:49" x14ac:dyDescent="0.35">
      <c r="G1929" s="31" t="s">
        <v>2625</v>
      </c>
      <c r="H1929" s="31">
        <v>44413</v>
      </c>
      <c r="I1929" s="95" t="str">
        <f t="shared" si="35"/>
        <v>RET44413</v>
      </c>
      <c r="J1929" t="s">
        <v>1707</v>
      </c>
      <c r="AT1929" s="5"/>
      <c r="AV1929"/>
      <c r="AW1929" s="53"/>
    </row>
    <row r="1930" spans="7:49" x14ac:dyDescent="0.35">
      <c r="G1930" s="31" t="s">
        <v>2625</v>
      </c>
      <c r="H1930" s="31">
        <v>44419</v>
      </c>
      <c r="I1930" s="95" t="str">
        <f t="shared" si="35"/>
        <v>RET44419</v>
      </c>
      <c r="J1930" t="s">
        <v>1708</v>
      </c>
      <c r="AT1930" s="5"/>
      <c r="AV1930"/>
      <c r="AW1930" s="53"/>
    </row>
    <row r="1931" spans="7:49" x14ac:dyDescent="0.35">
      <c r="G1931" s="31" t="s">
        <v>2625</v>
      </c>
      <c r="H1931" s="31">
        <v>44421</v>
      </c>
      <c r="I1931" s="95" t="str">
        <f t="shared" si="35"/>
        <v>RET44421</v>
      </c>
      <c r="J1931" t="s">
        <v>1710</v>
      </c>
      <c r="AT1931" s="5"/>
      <c r="AV1931"/>
      <c r="AW1931" s="53"/>
    </row>
    <row r="1932" spans="7:49" x14ac:dyDescent="0.35">
      <c r="G1932" s="31" t="s">
        <v>2625</v>
      </c>
      <c r="H1932" s="31">
        <v>44422</v>
      </c>
      <c r="I1932" s="95" t="str">
        <f t="shared" si="35"/>
        <v>RET44422</v>
      </c>
      <c r="J1932" t="s">
        <v>1711</v>
      </c>
      <c r="AT1932" s="5"/>
      <c r="AV1932"/>
      <c r="AW1932" s="53"/>
    </row>
    <row r="1933" spans="7:49" x14ac:dyDescent="0.35">
      <c r="G1933" s="31" t="s">
        <v>2625</v>
      </c>
      <c r="H1933" s="31">
        <v>44511</v>
      </c>
      <c r="I1933" s="95" t="str">
        <f t="shared" si="35"/>
        <v>RET44511</v>
      </c>
      <c r="J1933" t="s">
        <v>1714</v>
      </c>
      <c r="AT1933" s="5"/>
      <c r="AV1933"/>
      <c r="AW1933" s="53"/>
    </row>
    <row r="1934" spans="7:49" x14ac:dyDescent="0.35">
      <c r="G1934" s="31" t="s">
        <v>2625</v>
      </c>
      <c r="H1934" s="31">
        <v>44512</v>
      </c>
      <c r="I1934" s="95" t="str">
        <f t="shared" si="35"/>
        <v>RET44512</v>
      </c>
      <c r="J1934" t="s">
        <v>1715</v>
      </c>
      <c r="AT1934" s="5"/>
      <c r="AV1934"/>
      <c r="AW1934" s="53"/>
    </row>
    <row r="1935" spans="7:49" x14ac:dyDescent="0.35">
      <c r="G1935" s="31" t="s">
        <v>2625</v>
      </c>
      <c r="H1935" s="31">
        <v>44521</v>
      </c>
      <c r="I1935" s="95" t="str">
        <f t="shared" si="35"/>
        <v>RET44521</v>
      </c>
      <c r="J1935" t="s">
        <v>1717</v>
      </c>
      <c r="AT1935" s="5"/>
      <c r="AV1935"/>
      <c r="AW1935" s="53"/>
    </row>
    <row r="1936" spans="7:49" x14ac:dyDescent="0.35">
      <c r="G1936" s="31" t="s">
        <v>2625</v>
      </c>
      <c r="H1936" s="31">
        <v>44522</v>
      </c>
      <c r="I1936" s="95" t="str">
        <f t="shared" si="35"/>
        <v>RET44522</v>
      </c>
      <c r="J1936" t="s">
        <v>1718</v>
      </c>
      <c r="AT1936" s="5"/>
      <c r="AV1936"/>
      <c r="AW1936" s="53"/>
    </row>
    <row r="1937" spans="7:49" x14ac:dyDescent="0.35">
      <c r="G1937" s="31" t="s">
        <v>2625</v>
      </c>
      <c r="H1937" s="31">
        <v>44523</v>
      </c>
      <c r="I1937" s="95" t="str">
        <f t="shared" si="35"/>
        <v>RET44523</v>
      </c>
      <c r="J1937" t="s">
        <v>1719</v>
      </c>
      <c r="AT1937" s="5"/>
      <c r="AV1937"/>
      <c r="AW1937" s="53"/>
    </row>
    <row r="1938" spans="7:49" x14ac:dyDescent="0.35">
      <c r="G1938" s="31" t="s">
        <v>2625</v>
      </c>
      <c r="H1938" s="31">
        <v>44529</v>
      </c>
      <c r="I1938" s="95" t="str">
        <f t="shared" si="35"/>
        <v>RET44529</v>
      </c>
      <c r="J1938" t="s">
        <v>1720</v>
      </c>
      <c r="AT1938" s="5"/>
      <c r="AV1938"/>
      <c r="AW1938" s="53"/>
    </row>
    <row r="1939" spans="7:49" x14ac:dyDescent="0.35">
      <c r="G1939" s="31" t="s">
        <v>2625</v>
      </c>
      <c r="H1939" s="31">
        <v>44531</v>
      </c>
      <c r="I1939" s="95" t="str">
        <f t="shared" si="35"/>
        <v>RET44531</v>
      </c>
      <c r="J1939" t="s">
        <v>1724</v>
      </c>
      <c r="AT1939" s="5"/>
      <c r="AV1939"/>
      <c r="AW1939" s="53"/>
    </row>
    <row r="1940" spans="7:49" x14ac:dyDescent="0.35">
      <c r="G1940" s="31" t="s">
        <v>2625</v>
      </c>
      <c r="H1940" s="31">
        <v>44611</v>
      </c>
      <c r="I1940" s="95" t="str">
        <f t="shared" si="35"/>
        <v>RET44611</v>
      </c>
      <c r="J1940" t="s">
        <v>1726</v>
      </c>
      <c r="AT1940" s="5"/>
      <c r="AV1940"/>
      <c r="AW1940" s="53"/>
    </row>
    <row r="1941" spans="7:49" x14ac:dyDescent="0.35">
      <c r="G1941" s="31" t="s">
        <v>2625</v>
      </c>
      <c r="H1941" s="31">
        <v>44612</v>
      </c>
      <c r="I1941" s="95" t="str">
        <f t="shared" si="35"/>
        <v>RET44612</v>
      </c>
      <c r="J1941" t="s">
        <v>1727</v>
      </c>
      <c r="AT1941" s="5"/>
      <c r="AV1941"/>
      <c r="AW1941" s="53"/>
    </row>
    <row r="1942" spans="7:49" x14ac:dyDescent="0.35">
      <c r="G1942" s="31" t="s">
        <v>2625</v>
      </c>
      <c r="H1942" s="31">
        <v>44613</v>
      </c>
      <c r="I1942" s="95" t="str">
        <f t="shared" si="35"/>
        <v>RET44613</v>
      </c>
      <c r="J1942" t="s">
        <v>1728</v>
      </c>
      <c r="AT1942" s="5"/>
      <c r="AV1942"/>
      <c r="AW1942" s="53"/>
    </row>
    <row r="1943" spans="7:49" x14ac:dyDescent="0.35">
      <c r="G1943" s="31" t="s">
        <v>2625</v>
      </c>
      <c r="H1943" s="31">
        <v>44619</v>
      </c>
      <c r="I1943" s="95" t="str">
        <f t="shared" si="35"/>
        <v>RET44619</v>
      </c>
      <c r="J1943" t="s">
        <v>1729</v>
      </c>
      <c r="AT1943" s="5"/>
      <c r="AV1943"/>
      <c r="AW1943" s="53"/>
    </row>
    <row r="1944" spans="7:49" x14ac:dyDescent="0.35">
      <c r="G1944" s="31" t="s">
        <v>2625</v>
      </c>
      <c r="H1944" s="31">
        <v>44711</v>
      </c>
      <c r="I1944" s="95" t="str">
        <f t="shared" ref="I1944:I2007" si="36">CONCATENATE(G1944,H1944)</f>
        <v>RET44711</v>
      </c>
      <c r="J1944" t="s">
        <v>1733</v>
      </c>
      <c r="AT1944" s="5"/>
      <c r="AV1944"/>
      <c r="AW1944" s="53"/>
    </row>
    <row r="1945" spans="7:49" x14ac:dyDescent="0.35">
      <c r="G1945" s="31" t="s">
        <v>2625</v>
      </c>
      <c r="H1945" s="31">
        <v>44719</v>
      </c>
      <c r="I1945" s="95" t="str">
        <f t="shared" si="36"/>
        <v>RET44719</v>
      </c>
      <c r="J1945" t="s">
        <v>1734</v>
      </c>
      <c r="AT1945" s="5"/>
      <c r="AV1945"/>
      <c r="AW1945" s="53"/>
    </row>
    <row r="1946" spans="7:49" x14ac:dyDescent="0.35">
      <c r="G1946" s="31" t="s">
        <v>2625</v>
      </c>
      <c r="H1946" s="31">
        <v>44811</v>
      </c>
      <c r="I1946" s="95" t="str">
        <f t="shared" si="36"/>
        <v>RET44811</v>
      </c>
      <c r="J1946" t="s">
        <v>1737</v>
      </c>
      <c r="AT1946" s="5"/>
      <c r="AV1946"/>
      <c r="AW1946" s="53"/>
    </row>
    <row r="1947" spans="7:49" x14ac:dyDescent="0.35">
      <c r="G1947" s="31" t="s">
        <v>2625</v>
      </c>
      <c r="H1947" s="31">
        <v>44812</v>
      </c>
      <c r="I1947" s="95" t="str">
        <f t="shared" si="36"/>
        <v>RET44812</v>
      </c>
      <c r="J1947" t="s">
        <v>1738</v>
      </c>
      <c r="AT1947" s="5"/>
      <c r="AV1947"/>
      <c r="AW1947" s="53"/>
    </row>
    <row r="1948" spans="7:49" x14ac:dyDescent="0.35">
      <c r="G1948" s="31" t="s">
        <v>2625</v>
      </c>
      <c r="H1948" s="31">
        <v>44813</v>
      </c>
      <c r="I1948" s="95" t="str">
        <f t="shared" si="36"/>
        <v>RET44813</v>
      </c>
      <c r="J1948" t="s">
        <v>1739</v>
      </c>
      <c r="AT1948" s="5"/>
      <c r="AV1948"/>
      <c r="AW1948" s="53"/>
    </row>
    <row r="1949" spans="7:49" x14ac:dyDescent="0.35">
      <c r="G1949" s="31" t="s">
        <v>2625</v>
      </c>
      <c r="H1949" s="31">
        <v>44814</v>
      </c>
      <c r="I1949" s="95" t="str">
        <f t="shared" si="36"/>
        <v>RET44814</v>
      </c>
      <c r="J1949" t="s">
        <v>1740</v>
      </c>
      <c r="AT1949" s="5"/>
      <c r="AV1949"/>
      <c r="AW1949" s="53"/>
    </row>
    <row r="1950" spans="7:49" x14ac:dyDescent="0.35">
      <c r="G1950" s="31" t="s">
        <v>2625</v>
      </c>
      <c r="H1950" s="31">
        <v>44815</v>
      </c>
      <c r="I1950" s="95" t="str">
        <f t="shared" si="36"/>
        <v>RET44815</v>
      </c>
      <c r="J1950" t="s">
        <v>1741</v>
      </c>
      <c r="AT1950" s="5"/>
      <c r="AV1950"/>
      <c r="AW1950" s="53"/>
    </row>
    <row r="1951" spans="7:49" x14ac:dyDescent="0.35">
      <c r="G1951" s="31" t="s">
        <v>2625</v>
      </c>
      <c r="H1951" s="31">
        <v>44819</v>
      </c>
      <c r="I1951" s="95" t="str">
        <f t="shared" si="36"/>
        <v>RET44819</v>
      </c>
      <c r="J1951" t="s">
        <v>1742</v>
      </c>
      <c r="AT1951" s="5"/>
      <c r="AV1951"/>
      <c r="AW1951" s="53"/>
    </row>
    <row r="1952" spans="7:49" x14ac:dyDescent="0.35">
      <c r="G1952" s="31" t="s">
        <v>2625</v>
      </c>
      <c r="H1952" s="31">
        <v>44821</v>
      </c>
      <c r="I1952" s="95" t="str">
        <f t="shared" si="36"/>
        <v>RET44821</v>
      </c>
      <c r="J1952" t="s">
        <v>1743</v>
      </c>
      <c r="AT1952" s="5"/>
      <c r="AV1952"/>
      <c r="AW1952" s="53"/>
    </row>
    <row r="1953" spans="7:49" x14ac:dyDescent="0.35">
      <c r="G1953" s="31" t="s">
        <v>2625</v>
      </c>
      <c r="H1953" s="31">
        <v>44831</v>
      </c>
      <c r="I1953" s="95" t="str">
        <f t="shared" si="36"/>
        <v>RET44831</v>
      </c>
      <c r="J1953" t="s">
        <v>1745</v>
      </c>
      <c r="AT1953" s="5"/>
      <c r="AV1953"/>
      <c r="AW1953" s="53"/>
    </row>
    <row r="1954" spans="7:49" x14ac:dyDescent="0.35">
      <c r="G1954" s="31" t="s">
        <v>2625</v>
      </c>
      <c r="H1954" s="31">
        <v>44832</v>
      </c>
      <c r="I1954" s="95" t="str">
        <f t="shared" si="36"/>
        <v>RET44832</v>
      </c>
      <c r="J1954" t="s">
        <v>1746</v>
      </c>
      <c r="AT1954" s="5"/>
      <c r="AV1954"/>
      <c r="AW1954" s="53"/>
    </row>
    <row r="1955" spans="7:49" x14ac:dyDescent="0.35">
      <c r="G1955" s="31" t="s">
        <v>2625</v>
      </c>
      <c r="H1955" s="31">
        <v>45111</v>
      </c>
      <c r="I1955" s="95" t="str">
        <f t="shared" si="36"/>
        <v>RET45111</v>
      </c>
      <c r="J1955" t="s">
        <v>1749</v>
      </c>
      <c r="AT1955" s="5"/>
      <c r="AV1955"/>
      <c r="AW1955" s="53"/>
    </row>
    <row r="1956" spans="7:49" x14ac:dyDescent="0.35">
      <c r="G1956" s="31" t="s">
        <v>2625</v>
      </c>
      <c r="H1956" s="31">
        <v>45112</v>
      </c>
      <c r="I1956" s="95" t="str">
        <f t="shared" si="36"/>
        <v>RET45112</v>
      </c>
      <c r="J1956" t="s">
        <v>1750</v>
      </c>
      <c r="AT1956" s="5"/>
      <c r="AV1956"/>
      <c r="AW1956" s="53"/>
    </row>
    <row r="1957" spans="7:49" x14ac:dyDescent="0.35">
      <c r="G1957" s="31" t="s">
        <v>2625</v>
      </c>
      <c r="H1957" s="31">
        <v>45113</v>
      </c>
      <c r="I1957" s="95" t="str">
        <f t="shared" si="36"/>
        <v>RET45113</v>
      </c>
      <c r="J1957" t="s">
        <v>1751</v>
      </c>
      <c r="AT1957" s="5"/>
      <c r="AV1957"/>
      <c r="AW1957" s="53"/>
    </row>
    <row r="1958" spans="7:49" x14ac:dyDescent="0.35">
      <c r="G1958" s="31" t="s">
        <v>2625</v>
      </c>
      <c r="H1958" s="31">
        <v>45114</v>
      </c>
      <c r="I1958" s="95" t="str">
        <f t="shared" si="36"/>
        <v>RET45114</v>
      </c>
      <c r="J1958" t="s">
        <v>1752</v>
      </c>
      <c r="AT1958" s="5"/>
      <c r="AV1958"/>
      <c r="AW1958" s="53"/>
    </row>
    <row r="1959" spans="7:49" x14ac:dyDescent="0.35">
      <c r="G1959" s="31" t="s">
        <v>2625</v>
      </c>
      <c r="H1959" s="31">
        <v>45121</v>
      </c>
      <c r="I1959" s="95" t="str">
        <f t="shared" si="36"/>
        <v>RET45121</v>
      </c>
      <c r="J1959" t="s">
        <v>1753</v>
      </c>
      <c r="AT1959" s="5"/>
      <c r="AV1959"/>
      <c r="AW1959" s="53"/>
    </row>
    <row r="1960" spans="7:49" x14ac:dyDescent="0.35">
      <c r="G1960" s="31" t="s">
        <v>2625</v>
      </c>
      <c r="H1960" s="31">
        <v>45221</v>
      </c>
      <c r="I1960" s="95" t="str">
        <f t="shared" si="36"/>
        <v>RET45221</v>
      </c>
      <c r="J1960" t="s">
        <v>1757</v>
      </c>
      <c r="AT1960" s="5"/>
      <c r="AV1960"/>
      <c r="AW1960" s="53"/>
    </row>
    <row r="1961" spans="7:49" x14ac:dyDescent="0.35">
      <c r="G1961" s="31" t="s">
        <v>2625</v>
      </c>
      <c r="H1961" s="31">
        <v>45231</v>
      </c>
      <c r="I1961" s="95" t="str">
        <f t="shared" si="36"/>
        <v>RET45231</v>
      </c>
      <c r="J1961" t="s">
        <v>1758</v>
      </c>
      <c r="AT1961" s="5"/>
      <c r="AV1961"/>
      <c r="AW1961" s="53"/>
    </row>
    <row r="1962" spans="7:49" x14ac:dyDescent="0.35">
      <c r="G1962" s="31" t="s">
        <v>2625</v>
      </c>
      <c r="H1962" s="31">
        <v>45311</v>
      </c>
      <c r="I1962" s="95" t="str">
        <f t="shared" si="36"/>
        <v>RET45311</v>
      </c>
      <c r="J1962" t="s">
        <v>1762</v>
      </c>
      <c r="AT1962" s="5"/>
      <c r="AV1962"/>
      <c r="AW1962" s="53"/>
    </row>
    <row r="1963" spans="7:49" x14ac:dyDescent="0.35">
      <c r="G1963" s="31" t="s">
        <v>2625</v>
      </c>
      <c r="H1963" s="31">
        <v>45321</v>
      </c>
      <c r="I1963" s="95" t="str">
        <f t="shared" si="36"/>
        <v>RET45321</v>
      </c>
      <c r="J1963" t="s">
        <v>1764</v>
      </c>
      <c r="AT1963" s="5"/>
      <c r="AV1963"/>
      <c r="AW1963" s="53"/>
    </row>
    <row r="1964" spans="7:49" x14ac:dyDescent="0.35">
      <c r="G1964" s="31" t="s">
        <v>2625</v>
      </c>
      <c r="H1964" s="31">
        <v>45322</v>
      </c>
      <c r="I1964" s="95" t="str">
        <f t="shared" si="36"/>
        <v>RET45322</v>
      </c>
      <c r="J1964" t="s">
        <v>1765</v>
      </c>
      <c r="AT1964" s="5"/>
      <c r="AV1964"/>
      <c r="AW1964" s="53"/>
    </row>
    <row r="1965" spans="7:49" x14ac:dyDescent="0.35">
      <c r="G1965" s="31" t="s">
        <v>2625</v>
      </c>
      <c r="H1965" s="31">
        <v>45331</v>
      </c>
      <c r="I1965" s="95" t="str">
        <f t="shared" si="36"/>
        <v>RET45331</v>
      </c>
      <c r="J1965" t="s">
        <v>1766</v>
      </c>
      <c r="AT1965" s="5"/>
      <c r="AV1965"/>
      <c r="AW1965" s="53"/>
    </row>
    <row r="1966" spans="7:49" x14ac:dyDescent="0.35">
      <c r="G1966" s="31" t="s">
        <v>2625</v>
      </c>
      <c r="H1966" s="31">
        <v>45391</v>
      </c>
      <c r="I1966" s="95" t="str">
        <f t="shared" si="36"/>
        <v>RET45391</v>
      </c>
      <c r="J1966" t="s">
        <v>1768</v>
      </c>
      <c r="AT1966" s="5"/>
      <c r="AV1966"/>
      <c r="AW1966" s="53"/>
    </row>
    <row r="1967" spans="7:49" x14ac:dyDescent="0.35">
      <c r="G1967" s="31" t="s">
        <v>2625</v>
      </c>
      <c r="H1967" s="31">
        <v>45392</v>
      </c>
      <c r="I1967" s="95" t="str">
        <f t="shared" si="36"/>
        <v>RET45392</v>
      </c>
      <c r="J1967" t="s">
        <v>1769</v>
      </c>
      <c r="AT1967" s="5"/>
      <c r="AV1967"/>
      <c r="AW1967" s="53"/>
    </row>
    <row r="1968" spans="7:49" x14ac:dyDescent="0.35">
      <c r="G1968" s="31" t="s">
        <v>2625</v>
      </c>
      <c r="H1968" s="31">
        <v>45393</v>
      </c>
      <c r="I1968" s="95" t="str">
        <f t="shared" si="36"/>
        <v>RET45393</v>
      </c>
      <c r="J1968" t="s">
        <v>1770</v>
      </c>
      <c r="AT1968" s="5"/>
      <c r="AV1968"/>
      <c r="AW1968" s="53"/>
    </row>
    <row r="1969" spans="7:49" x14ac:dyDescent="0.35">
      <c r="G1969" s="31" t="s">
        <v>2625</v>
      </c>
      <c r="H1969" s="31">
        <v>45399</v>
      </c>
      <c r="I1969" s="95" t="str">
        <f t="shared" si="36"/>
        <v>RET45399</v>
      </c>
      <c r="J1969" t="s">
        <v>1771</v>
      </c>
      <c r="AT1969" s="5"/>
      <c r="AV1969"/>
      <c r="AW1969" s="53"/>
    </row>
    <row r="1970" spans="7:49" x14ac:dyDescent="0.35">
      <c r="G1970" s="31" t="s">
        <v>2625</v>
      </c>
      <c r="H1970" s="31">
        <v>45411</v>
      </c>
      <c r="I1970" s="95" t="str">
        <f t="shared" si="36"/>
        <v>RET45411</v>
      </c>
      <c r="J1970" t="s">
        <v>1775</v>
      </c>
      <c r="AT1970" s="5"/>
      <c r="AV1970"/>
      <c r="AW1970" s="53"/>
    </row>
    <row r="1971" spans="7:49" x14ac:dyDescent="0.35">
      <c r="G1971" s="31" t="s">
        <v>2625</v>
      </c>
      <c r="H1971" s="31">
        <v>45421</v>
      </c>
      <c r="I1971" s="95" t="str">
        <f t="shared" si="36"/>
        <v>RET45421</v>
      </c>
      <c r="J1971" t="s">
        <v>1776</v>
      </c>
      <c r="AT1971" s="5"/>
      <c r="AV1971"/>
      <c r="AW1971" s="53"/>
    </row>
    <row r="1972" spans="7:49" x14ac:dyDescent="0.35">
      <c r="G1972" s="31" t="s">
        <v>2625</v>
      </c>
      <c r="H1972" s="31">
        <v>45431</v>
      </c>
      <c r="I1972" s="95" t="str">
        <f t="shared" si="36"/>
        <v>RET45431</v>
      </c>
      <c r="J1972" t="s">
        <v>1778</v>
      </c>
      <c r="AT1972" s="5"/>
      <c r="AV1972"/>
      <c r="AW1972" s="53"/>
    </row>
    <row r="1973" spans="7:49" x14ac:dyDescent="0.35">
      <c r="G1973" s="31" t="s">
        <v>2625</v>
      </c>
      <c r="H1973" s="31">
        <v>45439</v>
      </c>
      <c r="I1973" s="95" t="str">
        <f t="shared" si="36"/>
        <v>RET45439</v>
      </c>
      <c r="J1973" t="s">
        <v>1779</v>
      </c>
      <c r="AT1973" s="5"/>
      <c r="AV1973"/>
      <c r="AW1973" s="53"/>
    </row>
    <row r="1974" spans="7:49" x14ac:dyDescent="0.35">
      <c r="G1974" s="31" t="s">
        <v>2625</v>
      </c>
      <c r="H1974" s="31">
        <v>441110</v>
      </c>
      <c r="I1974" s="95" t="str">
        <f t="shared" si="36"/>
        <v>RET441110</v>
      </c>
      <c r="J1974" t="s">
        <v>1683</v>
      </c>
      <c r="AT1974" s="5"/>
      <c r="AV1974"/>
      <c r="AW1974" s="53"/>
    </row>
    <row r="1975" spans="7:49" x14ac:dyDescent="0.35">
      <c r="G1975" s="31" t="s">
        <v>2625</v>
      </c>
      <c r="H1975" s="31">
        <v>441120</v>
      </c>
      <c r="I1975" s="95" t="str">
        <f t="shared" si="36"/>
        <v>RET441120</v>
      </c>
      <c r="J1975" t="s">
        <v>1684</v>
      </c>
      <c r="AT1975" s="5"/>
      <c r="AV1975"/>
      <c r="AW1975" s="53"/>
    </row>
    <row r="1976" spans="7:49" x14ac:dyDescent="0.35">
      <c r="G1976" s="31" t="s">
        <v>2625</v>
      </c>
      <c r="H1976" s="31">
        <v>441210</v>
      </c>
      <c r="I1976" s="95" t="str">
        <f t="shared" si="36"/>
        <v>RET441210</v>
      </c>
      <c r="J1976" t="s">
        <v>1686</v>
      </c>
      <c r="AT1976" s="5"/>
      <c r="AV1976"/>
      <c r="AW1976" s="53"/>
    </row>
    <row r="1977" spans="7:49" x14ac:dyDescent="0.35">
      <c r="G1977" s="31" t="s">
        <v>2625</v>
      </c>
      <c r="H1977" s="31">
        <v>441222</v>
      </c>
      <c r="I1977" s="95" t="str">
        <f t="shared" si="36"/>
        <v>RET441222</v>
      </c>
      <c r="J1977" t="s">
        <v>1688</v>
      </c>
      <c r="AT1977" s="5"/>
      <c r="AV1977"/>
      <c r="AW1977" s="53"/>
    </row>
    <row r="1978" spans="7:49" x14ac:dyDescent="0.35">
      <c r="G1978" s="31" t="s">
        <v>2625</v>
      </c>
      <c r="H1978" s="31">
        <v>441228</v>
      </c>
      <c r="I1978" s="95" t="str">
        <f t="shared" si="36"/>
        <v>RET441228</v>
      </c>
      <c r="J1978" t="s">
        <v>1689</v>
      </c>
      <c r="AT1978" s="5"/>
      <c r="AV1978"/>
      <c r="AW1978" s="53"/>
    </row>
    <row r="1979" spans="7:49" x14ac:dyDescent="0.35">
      <c r="G1979" s="31" t="s">
        <v>2625</v>
      </c>
      <c r="H1979" s="31">
        <v>441310</v>
      </c>
      <c r="I1979" s="95" t="str">
        <f t="shared" si="36"/>
        <v>RET441310</v>
      </c>
      <c r="J1979" t="s">
        <v>1691</v>
      </c>
      <c r="AT1979" s="5"/>
      <c r="AV1979"/>
      <c r="AW1979" s="53"/>
    </row>
    <row r="1980" spans="7:49" x14ac:dyDescent="0.35">
      <c r="G1980" s="31" t="s">
        <v>2625</v>
      </c>
      <c r="H1980" s="31">
        <v>441320</v>
      </c>
      <c r="I1980" s="95" t="str">
        <f t="shared" si="36"/>
        <v>RET441320</v>
      </c>
      <c r="J1980" t="s">
        <v>1692</v>
      </c>
      <c r="AT1980" s="5"/>
      <c r="AV1980"/>
      <c r="AW1980" s="53"/>
    </row>
    <row r="1981" spans="7:49" x14ac:dyDescent="0.35">
      <c r="G1981" s="31" t="s">
        <v>2625</v>
      </c>
      <c r="H1981" s="31">
        <v>442110</v>
      </c>
      <c r="I1981" s="95" t="str">
        <f t="shared" si="36"/>
        <v>RET442110</v>
      </c>
      <c r="J1981" t="s">
        <v>1694</v>
      </c>
      <c r="AT1981" s="5"/>
      <c r="AV1981"/>
      <c r="AW1981" s="53"/>
    </row>
    <row r="1982" spans="7:49" x14ac:dyDescent="0.35">
      <c r="G1982" s="31" t="s">
        <v>2625</v>
      </c>
      <c r="H1982" s="31">
        <v>442210</v>
      </c>
      <c r="I1982" s="95" t="str">
        <f t="shared" si="36"/>
        <v>RET442210</v>
      </c>
      <c r="J1982" t="s">
        <v>1696</v>
      </c>
      <c r="AT1982" s="5"/>
      <c r="AV1982"/>
      <c r="AW1982" s="53"/>
    </row>
    <row r="1983" spans="7:49" x14ac:dyDescent="0.35">
      <c r="G1983" s="31" t="s">
        <v>2625</v>
      </c>
      <c r="H1983" s="31">
        <v>442291</v>
      </c>
      <c r="I1983" s="95" t="str">
        <f t="shared" si="36"/>
        <v>RET442291</v>
      </c>
      <c r="J1983" t="s">
        <v>1698</v>
      </c>
      <c r="AT1983" s="5"/>
      <c r="AV1983"/>
      <c r="AW1983" s="53"/>
    </row>
    <row r="1984" spans="7:49" x14ac:dyDescent="0.35">
      <c r="G1984" s="31" t="s">
        <v>2625</v>
      </c>
      <c r="H1984" s="31">
        <v>442299</v>
      </c>
      <c r="I1984" s="95" t="str">
        <f t="shared" si="36"/>
        <v>RET442299</v>
      </c>
      <c r="J1984" t="s">
        <v>1699</v>
      </c>
      <c r="AT1984" s="5"/>
      <c r="AV1984"/>
      <c r="AW1984" s="53"/>
    </row>
    <row r="1985" spans="7:49" x14ac:dyDescent="0.35">
      <c r="G1985" s="31" t="s">
        <v>2625</v>
      </c>
      <c r="H1985" s="31">
        <v>443141</v>
      </c>
      <c r="I1985" s="95" t="str">
        <f t="shared" si="36"/>
        <v>RET443141</v>
      </c>
      <c r="J1985" t="s">
        <v>1701</v>
      </c>
      <c r="AT1985" s="5"/>
      <c r="AV1985"/>
      <c r="AW1985" s="53"/>
    </row>
    <row r="1986" spans="7:49" x14ac:dyDescent="0.35">
      <c r="G1986" s="31" t="s">
        <v>2625</v>
      </c>
      <c r="H1986" s="31">
        <v>443142</v>
      </c>
      <c r="I1986" s="95" t="str">
        <f t="shared" si="36"/>
        <v>RET443142</v>
      </c>
      <c r="J1986" t="s">
        <v>1702</v>
      </c>
      <c r="AT1986" s="5"/>
      <c r="AV1986"/>
      <c r="AW1986" s="53"/>
    </row>
    <row r="1987" spans="7:49" x14ac:dyDescent="0.35">
      <c r="G1987" s="31" t="s">
        <v>2625</v>
      </c>
      <c r="H1987" s="31">
        <v>444110</v>
      </c>
      <c r="I1987" s="95" t="str">
        <f t="shared" si="36"/>
        <v>RET444110</v>
      </c>
      <c r="J1987" t="s">
        <v>1705</v>
      </c>
      <c r="AT1987" s="5"/>
      <c r="AV1987"/>
      <c r="AW1987" s="53"/>
    </row>
    <row r="1988" spans="7:49" x14ac:dyDescent="0.35">
      <c r="G1988" s="31" t="s">
        <v>2625</v>
      </c>
      <c r="H1988" s="31">
        <v>444120</v>
      </c>
      <c r="I1988" s="95" t="str">
        <f t="shared" si="36"/>
        <v>RET444120</v>
      </c>
      <c r="J1988" t="s">
        <v>1706</v>
      </c>
      <c r="AT1988" s="5"/>
      <c r="AV1988"/>
      <c r="AW1988" s="53"/>
    </row>
    <row r="1989" spans="7:49" x14ac:dyDescent="0.35">
      <c r="G1989" s="31" t="s">
        <v>2625</v>
      </c>
      <c r="H1989" s="31">
        <v>444130</v>
      </c>
      <c r="I1989" s="95" t="str">
        <f t="shared" si="36"/>
        <v>RET444130</v>
      </c>
      <c r="J1989" t="s">
        <v>1707</v>
      </c>
      <c r="AT1989" s="5"/>
      <c r="AV1989"/>
      <c r="AW1989" s="53"/>
    </row>
    <row r="1990" spans="7:49" x14ac:dyDescent="0.35">
      <c r="G1990" s="31" t="s">
        <v>2625</v>
      </c>
      <c r="H1990" s="31">
        <v>444190</v>
      </c>
      <c r="I1990" s="95" t="str">
        <f t="shared" si="36"/>
        <v>RET444190</v>
      </c>
      <c r="J1990" t="s">
        <v>1708</v>
      </c>
      <c r="AT1990" s="5"/>
      <c r="AV1990"/>
      <c r="AW1990" s="53"/>
    </row>
    <row r="1991" spans="7:49" x14ac:dyDescent="0.35">
      <c r="G1991" s="31" t="s">
        <v>2625</v>
      </c>
      <c r="H1991" s="31">
        <v>444210</v>
      </c>
      <c r="I1991" s="95" t="str">
        <f t="shared" si="36"/>
        <v>RET444210</v>
      </c>
      <c r="J1991" t="s">
        <v>1710</v>
      </c>
      <c r="AT1991" s="5"/>
      <c r="AV1991"/>
      <c r="AW1991" s="53"/>
    </row>
    <row r="1992" spans="7:49" x14ac:dyDescent="0.35">
      <c r="G1992" s="31" t="s">
        <v>2625</v>
      </c>
      <c r="H1992" s="31">
        <v>444220</v>
      </c>
      <c r="I1992" s="95" t="str">
        <f t="shared" si="36"/>
        <v>RET444220</v>
      </c>
      <c r="J1992" t="s">
        <v>1711</v>
      </c>
      <c r="AT1992" s="5"/>
      <c r="AV1992"/>
      <c r="AW1992" s="53"/>
    </row>
    <row r="1993" spans="7:49" x14ac:dyDescent="0.35">
      <c r="G1993" s="31" t="s">
        <v>2625</v>
      </c>
      <c r="H1993" s="31">
        <v>445110</v>
      </c>
      <c r="I1993" s="95" t="str">
        <f t="shared" si="36"/>
        <v>RET445110</v>
      </c>
      <c r="J1993" t="s">
        <v>1714</v>
      </c>
      <c r="AT1993" s="5"/>
      <c r="AV1993"/>
      <c r="AW1993" s="53"/>
    </row>
    <row r="1994" spans="7:49" x14ac:dyDescent="0.35">
      <c r="G1994" s="31" t="s">
        <v>2625</v>
      </c>
      <c r="H1994" s="31">
        <v>445120</v>
      </c>
      <c r="I1994" s="95" t="str">
        <f t="shared" si="36"/>
        <v>RET445120</v>
      </c>
      <c r="J1994" t="s">
        <v>1715</v>
      </c>
      <c r="AT1994" s="5"/>
      <c r="AV1994"/>
      <c r="AW1994" s="53"/>
    </row>
    <row r="1995" spans="7:49" x14ac:dyDescent="0.35">
      <c r="G1995" s="31" t="s">
        <v>2625</v>
      </c>
      <c r="H1995" s="31">
        <v>445210</v>
      </c>
      <c r="I1995" s="95" t="str">
        <f t="shared" si="36"/>
        <v>RET445210</v>
      </c>
      <c r="J1995" t="s">
        <v>1717</v>
      </c>
      <c r="AT1995" s="5"/>
      <c r="AV1995"/>
      <c r="AW1995" s="53"/>
    </row>
    <row r="1996" spans="7:49" x14ac:dyDescent="0.35">
      <c r="G1996" s="31" t="s">
        <v>2625</v>
      </c>
      <c r="H1996" s="31">
        <v>445220</v>
      </c>
      <c r="I1996" s="95" t="str">
        <f t="shared" si="36"/>
        <v>RET445220</v>
      </c>
      <c r="J1996" t="s">
        <v>1718</v>
      </c>
      <c r="AT1996" s="5"/>
      <c r="AV1996"/>
      <c r="AW1996" s="53"/>
    </row>
    <row r="1997" spans="7:49" x14ac:dyDescent="0.35">
      <c r="G1997" s="31" t="s">
        <v>2625</v>
      </c>
      <c r="H1997" s="31">
        <v>445230</v>
      </c>
      <c r="I1997" s="95" t="str">
        <f t="shared" si="36"/>
        <v>RET445230</v>
      </c>
      <c r="J1997" t="s">
        <v>1719</v>
      </c>
      <c r="AT1997" s="5"/>
      <c r="AV1997"/>
      <c r="AW1997" s="53"/>
    </row>
    <row r="1998" spans="7:49" x14ac:dyDescent="0.35">
      <c r="G1998" s="31" t="s">
        <v>2625</v>
      </c>
      <c r="H1998" s="31">
        <v>445291</v>
      </c>
      <c r="I1998" s="95" t="str">
        <f t="shared" si="36"/>
        <v>RET445291</v>
      </c>
      <c r="J1998" t="s">
        <v>1721</v>
      </c>
      <c r="AT1998" s="5"/>
      <c r="AV1998"/>
      <c r="AW1998" s="53"/>
    </row>
    <row r="1999" spans="7:49" x14ac:dyDescent="0.35">
      <c r="G1999" s="31" t="s">
        <v>2625</v>
      </c>
      <c r="H1999" s="31">
        <v>445292</v>
      </c>
      <c r="I1999" s="95" t="str">
        <f t="shared" si="36"/>
        <v>RET445292</v>
      </c>
      <c r="J1999" t="s">
        <v>1722</v>
      </c>
      <c r="AT1999" s="5"/>
      <c r="AV1999"/>
      <c r="AW1999" s="53"/>
    </row>
    <row r="2000" spans="7:49" x14ac:dyDescent="0.35">
      <c r="G2000" s="31" t="s">
        <v>2625</v>
      </c>
      <c r="H2000" s="31">
        <v>445299</v>
      </c>
      <c r="I2000" s="95" t="str">
        <f t="shared" si="36"/>
        <v>RET445299</v>
      </c>
      <c r="J2000" t="s">
        <v>1723</v>
      </c>
      <c r="AT2000" s="5"/>
      <c r="AV2000"/>
      <c r="AW2000" s="53"/>
    </row>
    <row r="2001" spans="7:49" x14ac:dyDescent="0.35">
      <c r="G2001" s="31" t="s">
        <v>2625</v>
      </c>
      <c r="H2001" s="31">
        <v>445310</v>
      </c>
      <c r="I2001" s="95" t="str">
        <f t="shared" si="36"/>
        <v>RET445310</v>
      </c>
      <c r="J2001" t="s">
        <v>1724</v>
      </c>
      <c r="AT2001" s="5"/>
      <c r="AV2001"/>
      <c r="AW2001" s="53"/>
    </row>
    <row r="2002" spans="7:49" x14ac:dyDescent="0.35">
      <c r="G2002" s="31" t="s">
        <v>2625</v>
      </c>
      <c r="H2002" s="31">
        <v>446110</v>
      </c>
      <c r="I2002" s="95" t="str">
        <f t="shared" si="36"/>
        <v>RET446110</v>
      </c>
      <c r="J2002" t="s">
        <v>1726</v>
      </c>
      <c r="AT2002" s="5"/>
      <c r="AV2002"/>
      <c r="AW2002" s="53"/>
    </row>
    <row r="2003" spans="7:49" x14ac:dyDescent="0.35">
      <c r="G2003" s="31" t="s">
        <v>2625</v>
      </c>
      <c r="H2003" s="31">
        <v>446120</v>
      </c>
      <c r="I2003" s="95" t="str">
        <f t="shared" si="36"/>
        <v>RET446120</v>
      </c>
      <c r="J2003" t="s">
        <v>1727</v>
      </c>
      <c r="AT2003" s="5"/>
      <c r="AV2003"/>
      <c r="AW2003" s="53"/>
    </row>
    <row r="2004" spans="7:49" x14ac:dyDescent="0.35">
      <c r="G2004" s="31" t="s">
        <v>2625</v>
      </c>
      <c r="H2004" s="31">
        <v>446130</v>
      </c>
      <c r="I2004" s="95" t="str">
        <f t="shared" si="36"/>
        <v>RET446130</v>
      </c>
      <c r="J2004" t="s">
        <v>1728</v>
      </c>
      <c r="AT2004" s="5"/>
      <c r="AV2004"/>
      <c r="AW2004" s="53"/>
    </row>
    <row r="2005" spans="7:49" x14ac:dyDescent="0.35">
      <c r="G2005" s="31" t="s">
        <v>2625</v>
      </c>
      <c r="H2005" s="31">
        <v>446191</v>
      </c>
      <c r="I2005" s="95" t="str">
        <f t="shared" si="36"/>
        <v>RET446191</v>
      </c>
      <c r="J2005" t="s">
        <v>1730</v>
      </c>
      <c r="AT2005" s="5"/>
      <c r="AV2005"/>
      <c r="AW2005" s="53"/>
    </row>
    <row r="2006" spans="7:49" x14ac:dyDescent="0.35">
      <c r="G2006" s="31" t="s">
        <v>2625</v>
      </c>
      <c r="H2006" s="31">
        <v>446199</v>
      </c>
      <c r="I2006" s="95" t="str">
        <f t="shared" si="36"/>
        <v>RET446199</v>
      </c>
      <c r="J2006" t="s">
        <v>1731</v>
      </c>
      <c r="AT2006" s="5"/>
      <c r="AV2006"/>
      <c r="AW2006" s="53"/>
    </row>
    <row r="2007" spans="7:49" x14ac:dyDescent="0.35">
      <c r="G2007" s="31" t="s">
        <v>2625</v>
      </c>
      <c r="H2007" s="31">
        <v>447110</v>
      </c>
      <c r="I2007" s="95" t="str">
        <f t="shared" si="36"/>
        <v>RET447110</v>
      </c>
      <c r="J2007" t="s">
        <v>1733</v>
      </c>
      <c r="AT2007" s="5"/>
      <c r="AV2007"/>
      <c r="AW2007" s="53"/>
    </row>
    <row r="2008" spans="7:49" x14ac:dyDescent="0.35">
      <c r="G2008" s="31" t="s">
        <v>2625</v>
      </c>
      <c r="H2008" s="31">
        <v>447190</v>
      </c>
      <c r="I2008" s="95" t="str">
        <f t="shared" ref="I2008:I2071" si="37">CONCATENATE(G2008,H2008)</f>
        <v>RET447190</v>
      </c>
      <c r="J2008" t="s">
        <v>1734</v>
      </c>
      <c r="AT2008" s="5"/>
      <c r="AV2008"/>
      <c r="AW2008" s="53"/>
    </row>
    <row r="2009" spans="7:49" x14ac:dyDescent="0.35">
      <c r="G2009" s="31" t="s">
        <v>2625</v>
      </c>
      <c r="H2009" s="31">
        <v>448110</v>
      </c>
      <c r="I2009" s="95" t="str">
        <f t="shared" si="37"/>
        <v>RET448110</v>
      </c>
      <c r="J2009" t="s">
        <v>1737</v>
      </c>
      <c r="AT2009" s="5"/>
      <c r="AV2009"/>
      <c r="AW2009" s="53"/>
    </row>
    <row r="2010" spans="7:49" x14ac:dyDescent="0.35">
      <c r="G2010" s="31" t="s">
        <v>2625</v>
      </c>
      <c r="H2010" s="31">
        <v>448120</v>
      </c>
      <c r="I2010" s="95" t="str">
        <f t="shared" si="37"/>
        <v>RET448120</v>
      </c>
      <c r="J2010" t="s">
        <v>1738</v>
      </c>
      <c r="AT2010" s="5"/>
      <c r="AV2010"/>
      <c r="AW2010" s="53"/>
    </row>
    <row r="2011" spans="7:49" x14ac:dyDescent="0.35">
      <c r="G2011" s="31" t="s">
        <v>2625</v>
      </c>
      <c r="H2011" s="31">
        <v>448130</v>
      </c>
      <c r="I2011" s="95" t="str">
        <f t="shared" si="37"/>
        <v>RET448130</v>
      </c>
      <c r="J2011" t="s">
        <v>1739</v>
      </c>
      <c r="AT2011" s="5"/>
      <c r="AV2011"/>
      <c r="AW2011" s="53"/>
    </row>
    <row r="2012" spans="7:49" x14ac:dyDescent="0.35">
      <c r="G2012" s="31" t="s">
        <v>2625</v>
      </c>
      <c r="H2012" s="31">
        <v>448140</v>
      </c>
      <c r="I2012" s="95" t="str">
        <f t="shared" si="37"/>
        <v>RET448140</v>
      </c>
      <c r="J2012" t="s">
        <v>1740</v>
      </c>
      <c r="AT2012" s="5"/>
      <c r="AV2012"/>
      <c r="AW2012" s="53"/>
    </row>
    <row r="2013" spans="7:49" x14ac:dyDescent="0.35">
      <c r="G2013" s="31" t="s">
        <v>2625</v>
      </c>
      <c r="H2013" s="31">
        <v>448150</v>
      </c>
      <c r="I2013" s="95" t="str">
        <f t="shared" si="37"/>
        <v>RET448150</v>
      </c>
      <c r="J2013" t="s">
        <v>1741</v>
      </c>
      <c r="AT2013" s="5"/>
      <c r="AV2013"/>
      <c r="AW2013" s="53"/>
    </row>
    <row r="2014" spans="7:49" x14ac:dyDescent="0.35">
      <c r="G2014" s="31" t="s">
        <v>2625</v>
      </c>
      <c r="H2014" s="31">
        <v>448190</v>
      </c>
      <c r="I2014" s="95" t="str">
        <f t="shared" si="37"/>
        <v>RET448190</v>
      </c>
      <c r="J2014" t="s">
        <v>1742</v>
      </c>
      <c r="AT2014" s="5"/>
      <c r="AV2014"/>
      <c r="AW2014" s="53"/>
    </row>
    <row r="2015" spans="7:49" x14ac:dyDescent="0.35">
      <c r="G2015" s="31" t="s">
        <v>2625</v>
      </c>
      <c r="H2015" s="31">
        <v>448210</v>
      </c>
      <c r="I2015" s="95" t="str">
        <f t="shared" si="37"/>
        <v>RET448210</v>
      </c>
      <c r="J2015" t="s">
        <v>1743</v>
      </c>
      <c r="AT2015" s="5"/>
      <c r="AV2015"/>
      <c r="AW2015" s="53"/>
    </row>
    <row r="2016" spans="7:49" x14ac:dyDescent="0.35">
      <c r="G2016" s="31" t="s">
        <v>2625</v>
      </c>
      <c r="H2016" s="31">
        <v>448310</v>
      </c>
      <c r="I2016" s="95" t="str">
        <f t="shared" si="37"/>
        <v>RET448310</v>
      </c>
      <c r="J2016" t="s">
        <v>1745</v>
      </c>
      <c r="AT2016" s="5"/>
      <c r="AV2016"/>
      <c r="AW2016" s="53"/>
    </row>
    <row r="2017" spans="7:49" x14ac:dyDescent="0.35">
      <c r="G2017" s="31" t="s">
        <v>2625</v>
      </c>
      <c r="H2017" s="31">
        <v>448320</v>
      </c>
      <c r="I2017" s="95" t="str">
        <f t="shared" si="37"/>
        <v>RET448320</v>
      </c>
      <c r="J2017" t="s">
        <v>1746</v>
      </c>
      <c r="AT2017" s="5"/>
      <c r="AV2017"/>
      <c r="AW2017" s="53"/>
    </row>
    <row r="2018" spans="7:49" x14ac:dyDescent="0.35">
      <c r="G2018" s="31" t="s">
        <v>2625</v>
      </c>
      <c r="H2018" s="31">
        <v>451110</v>
      </c>
      <c r="I2018" s="95" t="str">
        <f t="shared" si="37"/>
        <v>RET451110</v>
      </c>
      <c r="J2018" t="s">
        <v>1749</v>
      </c>
      <c r="AT2018" s="5"/>
      <c r="AV2018"/>
      <c r="AW2018" s="53"/>
    </row>
    <row r="2019" spans="7:49" x14ac:dyDescent="0.35">
      <c r="G2019" s="31" t="s">
        <v>2625</v>
      </c>
      <c r="H2019" s="31">
        <v>451120</v>
      </c>
      <c r="I2019" s="95" t="str">
        <f t="shared" si="37"/>
        <v>RET451120</v>
      </c>
      <c r="J2019" t="s">
        <v>1750</v>
      </c>
      <c r="AT2019" s="5"/>
      <c r="AV2019"/>
      <c r="AW2019" s="53"/>
    </row>
    <row r="2020" spans="7:49" x14ac:dyDescent="0.35">
      <c r="G2020" s="31" t="s">
        <v>2625</v>
      </c>
      <c r="H2020" s="31">
        <v>451130</v>
      </c>
      <c r="I2020" s="95" t="str">
        <f t="shared" si="37"/>
        <v>RET451130</v>
      </c>
      <c r="J2020" t="s">
        <v>1751</v>
      </c>
      <c r="AT2020" s="5"/>
      <c r="AV2020"/>
      <c r="AW2020" s="53"/>
    </row>
    <row r="2021" spans="7:49" x14ac:dyDescent="0.35">
      <c r="G2021" s="31" t="s">
        <v>2625</v>
      </c>
      <c r="H2021" s="31">
        <v>451140</v>
      </c>
      <c r="I2021" s="95" t="str">
        <f t="shared" si="37"/>
        <v>RET451140</v>
      </c>
      <c r="J2021" t="s">
        <v>1752</v>
      </c>
      <c r="AT2021" s="5"/>
      <c r="AV2021"/>
      <c r="AW2021" s="53"/>
    </row>
    <row r="2022" spans="7:49" x14ac:dyDescent="0.35">
      <c r="G2022" s="31" t="s">
        <v>2625</v>
      </c>
      <c r="H2022" s="31">
        <v>451211</v>
      </c>
      <c r="I2022" s="95" t="str">
        <f t="shared" si="37"/>
        <v>RET451211</v>
      </c>
      <c r="J2022" t="s">
        <v>1754</v>
      </c>
      <c r="AT2022" s="5"/>
      <c r="AV2022"/>
      <c r="AW2022" s="53"/>
    </row>
    <row r="2023" spans="7:49" x14ac:dyDescent="0.35">
      <c r="G2023" s="31" t="s">
        <v>2625</v>
      </c>
      <c r="H2023" s="31">
        <v>451212</v>
      </c>
      <c r="I2023" s="95" t="str">
        <f t="shared" si="37"/>
        <v>RET451212</v>
      </c>
      <c r="J2023" t="s">
        <v>1755</v>
      </c>
      <c r="AT2023" s="5"/>
      <c r="AV2023"/>
      <c r="AW2023" s="53"/>
    </row>
    <row r="2024" spans="7:49" x14ac:dyDescent="0.35">
      <c r="G2024" s="31" t="s">
        <v>2625</v>
      </c>
      <c r="H2024" s="31">
        <v>452210</v>
      </c>
      <c r="I2024" s="95" t="str">
        <f t="shared" si="37"/>
        <v>RET452210</v>
      </c>
      <c r="J2024" t="s">
        <v>1757</v>
      </c>
      <c r="AT2024" s="5"/>
      <c r="AV2024"/>
      <c r="AW2024" s="53"/>
    </row>
    <row r="2025" spans="7:49" x14ac:dyDescent="0.35">
      <c r="G2025" s="31" t="s">
        <v>2625</v>
      </c>
      <c r="H2025" s="31">
        <v>452311</v>
      </c>
      <c r="I2025" s="95" t="str">
        <f t="shared" si="37"/>
        <v>RET452311</v>
      </c>
      <c r="J2025" t="s">
        <v>1759</v>
      </c>
      <c r="AT2025" s="5"/>
      <c r="AV2025"/>
      <c r="AW2025" s="53"/>
    </row>
    <row r="2026" spans="7:49" x14ac:dyDescent="0.35">
      <c r="G2026" s="31" t="s">
        <v>2625</v>
      </c>
      <c r="H2026" s="31">
        <v>452319</v>
      </c>
      <c r="I2026" s="95" t="str">
        <f t="shared" si="37"/>
        <v>RET452319</v>
      </c>
      <c r="J2026" t="s">
        <v>1760</v>
      </c>
      <c r="AT2026" s="5"/>
      <c r="AV2026"/>
      <c r="AW2026" s="53"/>
    </row>
    <row r="2027" spans="7:49" x14ac:dyDescent="0.35">
      <c r="G2027" s="31" t="s">
        <v>2625</v>
      </c>
      <c r="H2027" s="31">
        <v>453110</v>
      </c>
      <c r="I2027" s="95" t="str">
        <f t="shared" si="37"/>
        <v>RET453110</v>
      </c>
      <c r="J2027" t="s">
        <v>1762</v>
      </c>
      <c r="AT2027" s="5"/>
      <c r="AV2027"/>
      <c r="AW2027" s="53"/>
    </row>
    <row r="2028" spans="7:49" x14ac:dyDescent="0.35">
      <c r="G2028" s="31" t="s">
        <v>2625</v>
      </c>
      <c r="H2028" s="31">
        <v>453210</v>
      </c>
      <c r="I2028" s="95" t="str">
        <f t="shared" si="37"/>
        <v>RET453210</v>
      </c>
      <c r="J2028" t="s">
        <v>1764</v>
      </c>
      <c r="AT2028" s="5"/>
      <c r="AV2028"/>
      <c r="AW2028" s="53"/>
    </row>
    <row r="2029" spans="7:49" x14ac:dyDescent="0.35">
      <c r="G2029" s="31" t="s">
        <v>2625</v>
      </c>
      <c r="H2029" s="31">
        <v>453220</v>
      </c>
      <c r="I2029" s="95" t="str">
        <f t="shared" si="37"/>
        <v>RET453220</v>
      </c>
      <c r="J2029" t="s">
        <v>1765</v>
      </c>
      <c r="AT2029" s="5"/>
      <c r="AV2029"/>
      <c r="AW2029" s="53"/>
    </row>
    <row r="2030" spans="7:49" x14ac:dyDescent="0.35">
      <c r="G2030" s="31" t="s">
        <v>2625</v>
      </c>
      <c r="H2030" s="31">
        <v>453310</v>
      </c>
      <c r="I2030" s="95" t="str">
        <f t="shared" si="37"/>
        <v>RET453310</v>
      </c>
      <c r="J2030" t="s">
        <v>1766</v>
      </c>
      <c r="AT2030" s="5"/>
      <c r="AV2030"/>
      <c r="AW2030" s="53"/>
    </row>
    <row r="2031" spans="7:49" x14ac:dyDescent="0.35">
      <c r="G2031" s="31" t="s">
        <v>2625</v>
      </c>
      <c r="H2031" s="31">
        <v>453910</v>
      </c>
      <c r="I2031" s="95" t="str">
        <f t="shared" si="37"/>
        <v>RET453910</v>
      </c>
      <c r="J2031" t="s">
        <v>1768</v>
      </c>
      <c r="AT2031" s="5"/>
      <c r="AV2031"/>
      <c r="AW2031" s="53"/>
    </row>
    <row r="2032" spans="7:49" x14ac:dyDescent="0.35">
      <c r="G2032" s="31" t="s">
        <v>2625</v>
      </c>
      <c r="H2032" s="31">
        <v>453920</v>
      </c>
      <c r="I2032" s="95" t="str">
        <f t="shared" si="37"/>
        <v>RET453920</v>
      </c>
      <c r="J2032" t="s">
        <v>1769</v>
      </c>
      <c r="AT2032" s="5"/>
      <c r="AV2032"/>
      <c r="AW2032" s="53"/>
    </row>
    <row r="2033" spans="7:49" x14ac:dyDescent="0.35">
      <c r="G2033" s="31" t="s">
        <v>2625</v>
      </c>
      <c r="H2033" s="31">
        <v>453930</v>
      </c>
      <c r="I2033" s="95" t="str">
        <f t="shared" si="37"/>
        <v>RET453930</v>
      </c>
      <c r="J2033" t="s">
        <v>1770</v>
      </c>
      <c r="AT2033" s="5"/>
      <c r="AV2033"/>
      <c r="AW2033" s="53"/>
    </row>
    <row r="2034" spans="7:49" x14ac:dyDescent="0.35">
      <c r="G2034" s="31" t="s">
        <v>2625</v>
      </c>
      <c r="H2034" s="31">
        <v>453991</v>
      </c>
      <c r="I2034" s="95" t="str">
        <f t="shared" si="37"/>
        <v>RET453991</v>
      </c>
      <c r="J2034" t="s">
        <v>1772</v>
      </c>
      <c r="AT2034" s="5"/>
      <c r="AV2034"/>
      <c r="AW2034" s="53"/>
    </row>
    <row r="2035" spans="7:49" x14ac:dyDescent="0.35">
      <c r="G2035" s="31" t="s">
        <v>2625</v>
      </c>
      <c r="H2035" s="31">
        <v>453998</v>
      </c>
      <c r="I2035" s="95" t="str">
        <f t="shared" si="37"/>
        <v>RET453998</v>
      </c>
      <c r="J2035" t="s">
        <v>1773</v>
      </c>
      <c r="AT2035" s="5"/>
      <c r="AV2035"/>
      <c r="AW2035" s="53"/>
    </row>
    <row r="2036" spans="7:49" x14ac:dyDescent="0.35">
      <c r="G2036" s="31" t="s">
        <v>2625</v>
      </c>
      <c r="H2036" s="31">
        <v>454110</v>
      </c>
      <c r="I2036" s="95" t="str">
        <f t="shared" si="37"/>
        <v>RET454110</v>
      </c>
      <c r="J2036" t="s">
        <v>1775</v>
      </c>
      <c r="AT2036" s="5"/>
      <c r="AV2036"/>
      <c r="AW2036" s="53"/>
    </row>
    <row r="2037" spans="7:49" x14ac:dyDescent="0.35">
      <c r="G2037" s="31" t="s">
        <v>2625</v>
      </c>
      <c r="H2037" s="31">
        <v>454210</v>
      </c>
      <c r="I2037" s="95" t="str">
        <f t="shared" si="37"/>
        <v>RET454210</v>
      </c>
      <c r="J2037" t="s">
        <v>1776</v>
      </c>
      <c r="AT2037" s="5"/>
      <c r="AV2037"/>
      <c r="AW2037" s="53"/>
    </row>
    <row r="2038" spans="7:49" x14ac:dyDescent="0.35">
      <c r="G2038" s="31" t="s">
        <v>2625</v>
      </c>
      <c r="H2038" s="31">
        <v>454310</v>
      </c>
      <c r="I2038" s="95" t="str">
        <f t="shared" si="37"/>
        <v>RET454310</v>
      </c>
      <c r="J2038" t="s">
        <v>1778</v>
      </c>
      <c r="AT2038" s="5"/>
      <c r="AV2038"/>
      <c r="AW2038" s="53"/>
    </row>
    <row r="2039" spans="7:49" x14ac:dyDescent="0.35">
      <c r="G2039" s="31" t="s">
        <v>2625</v>
      </c>
      <c r="H2039" s="31">
        <v>454390</v>
      </c>
      <c r="I2039" s="95" t="str">
        <f t="shared" si="37"/>
        <v>RET454390</v>
      </c>
      <c r="J2039" t="s">
        <v>1779</v>
      </c>
      <c r="AT2039" s="5"/>
      <c r="AV2039"/>
      <c r="AW2039" s="53"/>
    </row>
    <row r="2040" spans="7:49" x14ac:dyDescent="0.35">
      <c r="G2040" s="31" t="s">
        <v>162</v>
      </c>
      <c r="H2040" s="31">
        <v>481</v>
      </c>
      <c r="I2040" s="95" t="str">
        <f t="shared" si="37"/>
        <v>TRN481</v>
      </c>
      <c r="J2040" t="s">
        <v>3026</v>
      </c>
      <c r="AT2040" s="5"/>
      <c r="AV2040"/>
      <c r="AW2040" s="53"/>
    </row>
    <row r="2041" spans="7:49" x14ac:dyDescent="0.35">
      <c r="G2041" s="31" t="s">
        <v>162</v>
      </c>
      <c r="H2041" s="31">
        <v>482</v>
      </c>
      <c r="I2041" s="95" t="str">
        <f t="shared" si="37"/>
        <v>TRN482</v>
      </c>
      <c r="J2041" t="s">
        <v>3027</v>
      </c>
      <c r="AT2041" s="5"/>
      <c r="AV2041"/>
      <c r="AW2041" s="53"/>
    </row>
    <row r="2042" spans="7:49" x14ac:dyDescent="0.35">
      <c r="G2042" s="31" t="s">
        <v>162</v>
      </c>
      <c r="H2042" s="31">
        <v>483</v>
      </c>
      <c r="I2042" s="95" t="str">
        <f t="shared" si="37"/>
        <v>TRN483</v>
      </c>
      <c r="J2042" t="s">
        <v>3028</v>
      </c>
      <c r="AT2042" s="5"/>
      <c r="AV2042"/>
      <c r="AW2042" s="53"/>
    </row>
    <row r="2043" spans="7:49" x14ac:dyDescent="0.35">
      <c r="G2043" s="31" t="s">
        <v>162</v>
      </c>
      <c r="H2043" s="31">
        <v>484</v>
      </c>
      <c r="I2043" s="95" t="str">
        <f t="shared" si="37"/>
        <v>TRN484</v>
      </c>
      <c r="J2043" t="s">
        <v>3029</v>
      </c>
      <c r="AT2043" s="5"/>
      <c r="AV2043"/>
      <c r="AW2043" s="53"/>
    </row>
    <row r="2044" spans="7:49" x14ac:dyDescent="0.35">
      <c r="G2044" s="31" t="s">
        <v>162</v>
      </c>
      <c r="H2044" s="31">
        <v>485</v>
      </c>
      <c r="I2044" s="95" t="str">
        <f t="shared" si="37"/>
        <v>TRN485</v>
      </c>
      <c r="J2044" t="s">
        <v>3030</v>
      </c>
      <c r="AT2044" s="5"/>
      <c r="AV2044"/>
      <c r="AW2044" s="53"/>
    </row>
    <row r="2045" spans="7:49" x14ac:dyDescent="0.35">
      <c r="G2045" s="31" t="s">
        <v>162</v>
      </c>
      <c r="H2045" s="31">
        <v>486</v>
      </c>
      <c r="I2045" s="95" t="str">
        <f t="shared" si="37"/>
        <v>TRN486</v>
      </c>
      <c r="J2045" t="s">
        <v>3031</v>
      </c>
      <c r="AT2045" s="5"/>
      <c r="AV2045"/>
      <c r="AW2045" s="53"/>
    </row>
    <row r="2046" spans="7:49" x14ac:dyDescent="0.35">
      <c r="G2046" s="31" t="s">
        <v>162</v>
      </c>
      <c r="H2046" s="31">
        <v>487</v>
      </c>
      <c r="I2046" s="95" t="str">
        <f t="shared" si="37"/>
        <v>TRN487</v>
      </c>
      <c r="J2046" t="s">
        <v>3032</v>
      </c>
      <c r="AT2046" s="5"/>
      <c r="AV2046"/>
      <c r="AW2046" s="53"/>
    </row>
    <row r="2047" spans="7:49" x14ac:dyDescent="0.35">
      <c r="G2047" s="31" t="s">
        <v>162</v>
      </c>
      <c r="H2047" s="31">
        <v>488</v>
      </c>
      <c r="I2047" s="95" t="str">
        <f t="shared" si="37"/>
        <v>TRN488</v>
      </c>
      <c r="J2047" t="s">
        <v>3033</v>
      </c>
      <c r="AT2047" s="5"/>
      <c r="AV2047"/>
      <c r="AW2047" s="53"/>
    </row>
    <row r="2048" spans="7:49" x14ac:dyDescent="0.35">
      <c r="G2048" s="31" t="s">
        <v>162</v>
      </c>
      <c r="H2048" s="31">
        <v>491</v>
      </c>
      <c r="I2048" s="95" t="str">
        <f t="shared" si="37"/>
        <v>TRN491</v>
      </c>
      <c r="J2048" t="s">
        <v>1901</v>
      </c>
      <c r="AT2048" s="5"/>
      <c r="AV2048"/>
      <c r="AW2048" s="53"/>
    </row>
    <row r="2049" spans="7:49" x14ac:dyDescent="0.35">
      <c r="G2049" s="31" t="s">
        <v>162</v>
      </c>
      <c r="H2049" s="31">
        <v>492</v>
      </c>
      <c r="I2049" s="95" t="str">
        <f t="shared" si="37"/>
        <v>TRN492</v>
      </c>
      <c r="J2049" t="s">
        <v>3034</v>
      </c>
      <c r="AT2049" s="5"/>
      <c r="AV2049"/>
      <c r="AW2049" s="53"/>
    </row>
    <row r="2050" spans="7:49" x14ac:dyDescent="0.35">
      <c r="G2050" s="31" t="s">
        <v>162</v>
      </c>
      <c r="H2050" s="31">
        <v>493</v>
      </c>
      <c r="I2050" s="95" t="str">
        <f t="shared" si="37"/>
        <v>TRN493</v>
      </c>
      <c r="J2050" t="s">
        <v>3035</v>
      </c>
      <c r="AT2050" s="5"/>
      <c r="AV2050"/>
      <c r="AW2050" s="53"/>
    </row>
    <row r="2051" spans="7:49" x14ac:dyDescent="0.35">
      <c r="G2051" s="31" t="s">
        <v>162</v>
      </c>
      <c r="H2051" s="31">
        <v>4811</v>
      </c>
      <c r="I2051" s="95" t="str">
        <f t="shared" si="37"/>
        <v>TRN4811</v>
      </c>
      <c r="J2051" t="s">
        <v>3036</v>
      </c>
      <c r="AT2051" s="5"/>
      <c r="AV2051"/>
      <c r="AW2051" s="53"/>
    </row>
    <row r="2052" spans="7:49" x14ac:dyDescent="0.35">
      <c r="G2052" s="31" t="s">
        <v>162</v>
      </c>
      <c r="H2052" s="31">
        <v>4812</v>
      </c>
      <c r="I2052" s="95" t="str">
        <f t="shared" si="37"/>
        <v>TRN4812</v>
      </c>
      <c r="J2052" t="s">
        <v>3037</v>
      </c>
      <c r="AT2052" s="5"/>
      <c r="AV2052"/>
      <c r="AW2052" s="53"/>
    </row>
    <row r="2053" spans="7:49" x14ac:dyDescent="0.35">
      <c r="G2053" s="31" t="s">
        <v>162</v>
      </c>
      <c r="H2053" s="31">
        <v>4821</v>
      </c>
      <c r="I2053" s="95" t="str">
        <f t="shared" si="37"/>
        <v>TRN4821</v>
      </c>
      <c r="J2053" t="s">
        <v>3027</v>
      </c>
      <c r="AT2053" s="5"/>
      <c r="AV2053"/>
      <c r="AW2053" s="53"/>
    </row>
    <row r="2054" spans="7:49" x14ac:dyDescent="0.35">
      <c r="G2054" s="31" t="s">
        <v>162</v>
      </c>
      <c r="H2054" s="31">
        <v>4831</v>
      </c>
      <c r="I2054" s="95" t="str">
        <f t="shared" si="37"/>
        <v>TRN4831</v>
      </c>
      <c r="J2054" t="s">
        <v>3038</v>
      </c>
      <c r="AT2054" s="5"/>
      <c r="AV2054"/>
      <c r="AW2054" s="53"/>
    </row>
    <row r="2055" spans="7:49" x14ac:dyDescent="0.35">
      <c r="G2055" s="31" t="s">
        <v>162</v>
      </c>
      <c r="H2055" s="31">
        <v>4832</v>
      </c>
      <c r="I2055" s="95" t="str">
        <f t="shared" si="37"/>
        <v>TRN4832</v>
      </c>
      <c r="J2055" t="s">
        <v>3039</v>
      </c>
      <c r="AT2055" s="5"/>
      <c r="AV2055"/>
      <c r="AW2055" s="53"/>
    </row>
    <row r="2056" spans="7:49" x14ac:dyDescent="0.35">
      <c r="G2056" s="31" t="s">
        <v>162</v>
      </c>
      <c r="H2056" s="31">
        <v>4841</v>
      </c>
      <c r="I2056" s="95" t="str">
        <f t="shared" si="37"/>
        <v>TRN4841</v>
      </c>
      <c r="J2056" t="s">
        <v>3040</v>
      </c>
      <c r="AT2056" s="5"/>
      <c r="AV2056"/>
      <c r="AW2056" s="53"/>
    </row>
    <row r="2057" spans="7:49" x14ac:dyDescent="0.35">
      <c r="G2057" s="31" t="s">
        <v>162</v>
      </c>
      <c r="H2057" s="31">
        <v>4842</v>
      </c>
      <c r="I2057" s="95" t="str">
        <f t="shared" si="37"/>
        <v>TRN4842</v>
      </c>
      <c r="J2057" t="s">
        <v>3041</v>
      </c>
      <c r="AT2057" s="5"/>
      <c r="AV2057"/>
      <c r="AW2057" s="53"/>
    </row>
    <row r="2058" spans="7:49" x14ac:dyDescent="0.35">
      <c r="G2058" s="31" t="s">
        <v>162</v>
      </c>
      <c r="H2058" s="31">
        <v>4851</v>
      </c>
      <c r="I2058" s="95" t="str">
        <f t="shared" si="37"/>
        <v>TRN4851</v>
      </c>
      <c r="J2058" t="s">
        <v>3042</v>
      </c>
      <c r="AT2058" s="5"/>
      <c r="AV2058"/>
      <c r="AW2058" s="53"/>
    </row>
    <row r="2059" spans="7:49" x14ac:dyDescent="0.35">
      <c r="G2059" s="31" t="s">
        <v>162</v>
      </c>
      <c r="H2059" s="31">
        <v>4852</v>
      </c>
      <c r="I2059" s="95" t="str">
        <f t="shared" si="37"/>
        <v>TRN4852</v>
      </c>
      <c r="J2059" t="s">
        <v>1829</v>
      </c>
      <c r="AT2059" s="5"/>
      <c r="AV2059"/>
      <c r="AW2059" s="53"/>
    </row>
    <row r="2060" spans="7:49" x14ac:dyDescent="0.35">
      <c r="G2060" s="31" t="s">
        <v>162</v>
      </c>
      <c r="H2060" s="31">
        <v>4853</v>
      </c>
      <c r="I2060" s="95" t="str">
        <f t="shared" si="37"/>
        <v>TRN4853</v>
      </c>
      <c r="J2060" t="s">
        <v>3043</v>
      </c>
      <c r="AT2060" s="5"/>
      <c r="AV2060"/>
      <c r="AW2060" s="53"/>
    </row>
    <row r="2061" spans="7:49" x14ac:dyDescent="0.35">
      <c r="G2061" s="31" t="s">
        <v>162</v>
      </c>
      <c r="H2061" s="31">
        <v>4854</v>
      </c>
      <c r="I2061" s="95" t="str">
        <f t="shared" si="37"/>
        <v>TRN4854</v>
      </c>
      <c r="J2061" t="s">
        <v>1837</v>
      </c>
      <c r="AT2061" s="5"/>
      <c r="AV2061"/>
      <c r="AW2061" s="53"/>
    </row>
    <row r="2062" spans="7:49" x14ac:dyDescent="0.35">
      <c r="G2062" s="31" t="s">
        <v>162</v>
      </c>
      <c r="H2062" s="31">
        <v>4855</v>
      </c>
      <c r="I2062" s="95" t="str">
        <f t="shared" si="37"/>
        <v>TRN4855</v>
      </c>
      <c r="J2062" t="s">
        <v>1840</v>
      </c>
      <c r="AT2062" s="5"/>
      <c r="AV2062"/>
      <c r="AW2062" s="53"/>
    </row>
    <row r="2063" spans="7:49" x14ac:dyDescent="0.35">
      <c r="G2063" s="31" t="s">
        <v>162</v>
      </c>
      <c r="H2063" s="31">
        <v>4859</v>
      </c>
      <c r="I2063" s="95" t="str">
        <f t="shared" si="37"/>
        <v>TRN4859</v>
      </c>
      <c r="J2063" t="s">
        <v>3044</v>
      </c>
      <c r="AT2063" s="5"/>
      <c r="AV2063"/>
      <c r="AW2063" s="53"/>
    </row>
    <row r="2064" spans="7:49" x14ac:dyDescent="0.35">
      <c r="G2064" s="31" t="s">
        <v>162</v>
      </c>
      <c r="H2064" s="31">
        <v>4861</v>
      </c>
      <c r="I2064" s="95" t="str">
        <f t="shared" si="37"/>
        <v>TRN4861</v>
      </c>
      <c r="J2064" t="s">
        <v>1848</v>
      </c>
      <c r="AT2064" s="5"/>
      <c r="AV2064"/>
      <c r="AW2064" s="53"/>
    </row>
    <row r="2065" spans="7:49" x14ac:dyDescent="0.35">
      <c r="G2065" s="31" t="s">
        <v>162</v>
      </c>
      <c r="H2065" s="31">
        <v>4862</v>
      </c>
      <c r="I2065" s="95" t="str">
        <f t="shared" si="37"/>
        <v>TRN4862</v>
      </c>
      <c r="J2065" t="s">
        <v>1851</v>
      </c>
      <c r="AT2065" s="5"/>
      <c r="AV2065"/>
      <c r="AW2065" s="53"/>
    </row>
    <row r="2066" spans="7:49" x14ac:dyDescent="0.35">
      <c r="G2066" s="31" t="s">
        <v>162</v>
      </c>
      <c r="H2066" s="31">
        <v>4869</v>
      </c>
      <c r="I2066" s="95" t="str">
        <f t="shared" si="37"/>
        <v>TRN4869</v>
      </c>
      <c r="J2066" t="s">
        <v>3045</v>
      </c>
      <c r="AT2066" s="5"/>
      <c r="AV2066"/>
      <c r="AW2066" s="53"/>
    </row>
    <row r="2067" spans="7:49" x14ac:dyDescent="0.35">
      <c r="G2067" s="31" t="s">
        <v>162</v>
      </c>
      <c r="H2067" s="31">
        <v>4871</v>
      </c>
      <c r="I2067" s="95" t="str">
        <f t="shared" si="37"/>
        <v>TRN4871</v>
      </c>
      <c r="J2067" t="s">
        <v>1860</v>
      </c>
      <c r="AT2067" s="5"/>
      <c r="AV2067"/>
      <c r="AW2067" s="53"/>
    </row>
    <row r="2068" spans="7:49" x14ac:dyDescent="0.35">
      <c r="G2068" s="31" t="s">
        <v>162</v>
      </c>
      <c r="H2068" s="31">
        <v>4872</v>
      </c>
      <c r="I2068" s="95" t="str">
        <f t="shared" si="37"/>
        <v>TRN4872</v>
      </c>
      <c r="J2068" t="s">
        <v>1863</v>
      </c>
      <c r="AT2068" s="5"/>
      <c r="AV2068"/>
      <c r="AW2068" s="53"/>
    </row>
    <row r="2069" spans="7:49" x14ac:dyDescent="0.35">
      <c r="G2069" s="31" t="s">
        <v>162</v>
      </c>
      <c r="H2069" s="31">
        <v>4879</v>
      </c>
      <c r="I2069" s="95" t="str">
        <f t="shared" si="37"/>
        <v>TRN4879</v>
      </c>
      <c r="J2069" t="s">
        <v>1866</v>
      </c>
      <c r="AT2069" s="5"/>
      <c r="AV2069"/>
      <c r="AW2069" s="53"/>
    </row>
    <row r="2070" spans="7:49" x14ac:dyDescent="0.35">
      <c r="G2070" s="31" t="s">
        <v>162</v>
      </c>
      <c r="H2070" s="31">
        <v>4881</v>
      </c>
      <c r="I2070" s="95" t="str">
        <f t="shared" si="37"/>
        <v>TRN4881</v>
      </c>
      <c r="J2070" t="s">
        <v>3046</v>
      </c>
      <c r="AT2070" s="5"/>
      <c r="AV2070"/>
      <c r="AW2070" s="53"/>
    </row>
    <row r="2071" spans="7:49" x14ac:dyDescent="0.35">
      <c r="G2071" s="31" t="s">
        <v>162</v>
      </c>
      <c r="H2071" s="31">
        <v>4882</v>
      </c>
      <c r="I2071" s="95" t="str">
        <f t="shared" si="37"/>
        <v>TRN4882</v>
      </c>
      <c r="J2071" t="s">
        <v>1876</v>
      </c>
      <c r="AT2071" s="5"/>
      <c r="AV2071"/>
      <c r="AW2071" s="53"/>
    </row>
    <row r="2072" spans="7:49" x14ac:dyDescent="0.35">
      <c r="G2072" s="31" t="s">
        <v>162</v>
      </c>
      <c r="H2072" s="31">
        <v>4883</v>
      </c>
      <c r="I2072" s="95" t="str">
        <f t="shared" ref="I2072:I2135" si="38">CONCATENATE(G2072,H2072)</f>
        <v>TRN4883</v>
      </c>
      <c r="J2072" t="s">
        <v>3047</v>
      </c>
      <c r="AT2072" s="5"/>
      <c r="AV2072"/>
      <c r="AW2072" s="53"/>
    </row>
    <row r="2073" spans="7:49" x14ac:dyDescent="0.35">
      <c r="G2073" s="31" t="s">
        <v>162</v>
      </c>
      <c r="H2073" s="31">
        <v>4884</v>
      </c>
      <c r="I2073" s="95" t="str">
        <f t="shared" si="38"/>
        <v>TRN4884</v>
      </c>
      <c r="J2073" t="s">
        <v>3048</v>
      </c>
      <c r="AT2073" s="5"/>
      <c r="AV2073"/>
      <c r="AW2073" s="53"/>
    </row>
    <row r="2074" spans="7:49" x14ac:dyDescent="0.35">
      <c r="G2074" s="31" t="s">
        <v>162</v>
      </c>
      <c r="H2074" s="31">
        <v>4885</v>
      </c>
      <c r="I2074" s="95" t="str">
        <f t="shared" si="38"/>
        <v>TRN4885</v>
      </c>
      <c r="J2074" t="s">
        <v>3049</v>
      </c>
      <c r="AT2074" s="5"/>
      <c r="AV2074"/>
      <c r="AW2074" s="53"/>
    </row>
    <row r="2075" spans="7:49" x14ac:dyDescent="0.35">
      <c r="G2075" s="31" t="s">
        <v>162</v>
      </c>
      <c r="H2075" s="31">
        <v>4889</v>
      </c>
      <c r="I2075" s="95" t="str">
        <f t="shared" si="38"/>
        <v>TRN4889</v>
      </c>
      <c r="J2075" t="s">
        <v>3050</v>
      </c>
      <c r="AT2075" s="5"/>
      <c r="AV2075"/>
      <c r="AW2075" s="53"/>
    </row>
    <row r="2076" spans="7:49" x14ac:dyDescent="0.35">
      <c r="G2076" s="31" t="s">
        <v>162</v>
      </c>
      <c r="H2076" s="31">
        <v>4911</v>
      </c>
      <c r="I2076" s="95" t="str">
        <f t="shared" si="38"/>
        <v>TRN4911</v>
      </c>
      <c r="J2076" t="s">
        <v>1901</v>
      </c>
      <c r="AT2076" s="5"/>
      <c r="AV2076"/>
      <c r="AW2076" s="53"/>
    </row>
    <row r="2077" spans="7:49" x14ac:dyDescent="0.35">
      <c r="G2077" s="31" t="s">
        <v>162</v>
      </c>
      <c r="H2077" s="31">
        <v>4921</v>
      </c>
      <c r="I2077" s="95" t="str">
        <f t="shared" si="38"/>
        <v>TRN4921</v>
      </c>
      <c r="J2077" t="s">
        <v>1905</v>
      </c>
      <c r="AT2077" s="5"/>
      <c r="AV2077"/>
      <c r="AW2077" s="53"/>
    </row>
    <row r="2078" spans="7:49" x14ac:dyDescent="0.35">
      <c r="G2078" s="31" t="s">
        <v>162</v>
      </c>
      <c r="H2078" s="31">
        <v>4922</v>
      </c>
      <c r="I2078" s="95" t="str">
        <f t="shared" si="38"/>
        <v>TRN4922</v>
      </c>
      <c r="J2078" t="s">
        <v>1908</v>
      </c>
      <c r="AT2078" s="5"/>
      <c r="AV2078"/>
      <c r="AW2078" s="53"/>
    </row>
    <row r="2079" spans="7:49" x14ac:dyDescent="0.35">
      <c r="G2079" s="31" t="s">
        <v>162</v>
      </c>
      <c r="H2079" s="31">
        <v>4931</v>
      </c>
      <c r="I2079" s="95" t="str">
        <f t="shared" si="38"/>
        <v>TRN4931</v>
      </c>
      <c r="J2079" t="s">
        <v>3035</v>
      </c>
      <c r="AT2079" s="5"/>
      <c r="AV2079"/>
      <c r="AW2079" s="53"/>
    </row>
    <row r="2080" spans="7:49" x14ac:dyDescent="0.35">
      <c r="G2080" s="31" t="s">
        <v>162</v>
      </c>
      <c r="H2080" s="31">
        <v>48111</v>
      </c>
      <c r="I2080" s="95" t="str">
        <f t="shared" si="38"/>
        <v>TRN48111</v>
      </c>
      <c r="J2080" t="s">
        <v>3036</v>
      </c>
      <c r="AT2080" s="5"/>
      <c r="AV2080"/>
      <c r="AW2080" s="53"/>
    </row>
    <row r="2081" spans="7:49" x14ac:dyDescent="0.35">
      <c r="G2081" s="31" t="s">
        <v>162</v>
      </c>
      <c r="H2081" s="31">
        <v>48121</v>
      </c>
      <c r="I2081" s="95" t="str">
        <f t="shared" si="38"/>
        <v>TRN48121</v>
      </c>
      <c r="J2081" t="s">
        <v>3037</v>
      </c>
      <c r="AT2081" s="5"/>
      <c r="AV2081"/>
      <c r="AW2081" s="53"/>
    </row>
    <row r="2082" spans="7:49" x14ac:dyDescent="0.35">
      <c r="G2082" s="31" t="s">
        <v>162</v>
      </c>
      <c r="H2082" s="31">
        <v>48211</v>
      </c>
      <c r="I2082" s="95" t="str">
        <f t="shared" si="38"/>
        <v>TRN48211</v>
      </c>
      <c r="J2082" t="s">
        <v>3027</v>
      </c>
      <c r="AT2082" s="5"/>
      <c r="AV2082"/>
      <c r="AW2082" s="53"/>
    </row>
    <row r="2083" spans="7:49" x14ac:dyDescent="0.35">
      <c r="G2083" s="31" t="s">
        <v>162</v>
      </c>
      <c r="H2083" s="31">
        <v>48311</v>
      </c>
      <c r="I2083" s="95" t="str">
        <f t="shared" si="38"/>
        <v>TRN48311</v>
      </c>
      <c r="J2083" t="s">
        <v>3038</v>
      </c>
      <c r="AT2083" s="5"/>
      <c r="AV2083"/>
      <c r="AW2083" s="53"/>
    </row>
    <row r="2084" spans="7:49" x14ac:dyDescent="0.35">
      <c r="G2084" s="31" t="s">
        <v>162</v>
      </c>
      <c r="H2084" s="31">
        <v>48321</v>
      </c>
      <c r="I2084" s="95" t="str">
        <f t="shared" si="38"/>
        <v>TRN48321</v>
      </c>
      <c r="J2084" t="s">
        <v>3039</v>
      </c>
      <c r="AT2084" s="5"/>
      <c r="AV2084"/>
      <c r="AW2084" s="53"/>
    </row>
    <row r="2085" spans="7:49" x14ac:dyDescent="0.35">
      <c r="G2085" s="31" t="s">
        <v>162</v>
      </c>
      <c r="H2085" s="31">
        <v>48411</v>
      </c>
      <c r="I2085" s="95" t="str">
        <f t="shared" si="38"/>
        <v>TRN48411</v>
      </c>
      <c r="J2085" t="s">
        <v>3051</v>
      </c>
      <c r="AT2085" s="5"/>
      <c r="AV2085"/>
      <c r="AW2085" s="53"/>
    </row>
    <row r="2086" spans="7:49" x14ac:dyDescent="0.35">
      <c r="G2086" s="31" t="s">
        <v>162</v>
      </c>
      <c r="H2086" s="31">
        <v>48412</v>
      </c>
      <c r="I2086" s="95" t="str">
        <f t="shared" si="38"/>
        <v>TRN48412</v>
      </c>
      <c r="J2086" t="s">
        <v>3052</v>
      </c>
      <c r="AT2086" s="5"/>
      <c r="AV2086"/>
      <c r="AW2086" s="53"/>
    </row>
    <row r="2087" spans="7:49" x14ac:dyDescent="0.35">
      <c r="G2087" s="31" t="s">
        <v>162</v>
      </c>
      <c r="H2087" s="31">
        <v>48421</v>
      </c>
      <c r="I2087" s="95" t="str">
        <f t="shared" si="38"/>
        <v>TRN48421</v>
      </c>
      <c r="J2087" t="s">
        <v>1815</v>
      </c>
      <c r="AT2087" s="5"/>
      <c r="AV2087"/>
      <c r="AW2087" s="53"/>
    </row>
    <row r="2088" spans="7:49" x14ac:dyDescent="0.35">
      <c r="G2088" s="31" t="s">
        <v>162</v>
      </c>
      <c r="H2088" s="31">
        <v>48422</v>
      </c>
      <c r="I2088" s="95" t="str">
        <f t="shared" si="38"/>
        <v>TRN48422</v>
      </c>
      <c r="J2088" t="s">
        <v>3053</v>
      </c>
      <c r="AT2088" s="5"/>
      <c r="AV2088"/>
      <c r="AW2088" s="53"/>
    </row>
    <row r="2089" spans="7:49" x14ac:dyDescent="0.35">
      <c r="G2089" s="31" t="s">
        <v>162</v>
      </c>
      <c r="H2089" s="31">
        <v>48423</v>
      </c>
      <c r="I2089" s="95" t="str">
        <f t="shared" si="38"/>
        <v>TRN48423</v>
      </c>
      <c r="J2089" t="s">
        <v>3054</v>
      </c>
      <c r="AT2089" s="5"/>
      <c r="AV2089"/>
      <c r="AW2089" s="53"/>
    </row>
    <row r="2090" spans="7:49" x14ac:dyDescent="0.35">
      <c r="G2090" s="31" t="s">
        <v>162</v>
      </c>
      <c r="H2090" s="31">
        <v>48511</v>
      </c>
      <c r="I2090" s="95" t="str">
        <f t="shared" si="38"/>
        <v>TRN48511</v>
      </c>
      <c r="J2090" t="s">
        <v>3042</v>
      </c>
      <c r="AT2090" s="5"/>
      <c r="AV2090"/>
      <c r="AW2090" s="53"/>
    </row>
    <row r="2091" spans="7:49" x14ac:dyDescent="0.35">
      <c r="G2091" s="31" t="s">
        <v>162</v>
      </c>
      <c r="H2091" s="31">
        <v>48521</v>
      </c>
      <c r="I2091" s="95" t="str">
        <f t="shared" si="38"/>
        <v>TRN48521</v>
      </c>
      <c r="J2091" t="s">
        <v>1829</v>
      </c>
      <c r="AT2091" s="5"/>
      <c r="AV2091"/>
      <c r="AW2091" s="53"/>
    </row>
    <row r="2092" spans="7:49" x14ac:dyDescent="0.35">
      <c r="G2092" s="31" t="s">
        <v>162</v>
      </c>
      <c r="H2092" s="31">
        <v>48531</v>
      </c>
      <c r="I2092" s="95" t="str">
        <f t="shared" si="38"/>
        <v>TRN48531</v>
      </c>
      <c r="J2092" t="s">
        <v>3055</v>
      </c>
      <c r="AT2092" s="5"/>
      <c r="AV2092"/>
      <c r="AW2092" s="53"/>
    </row>
    <row r="2093" spans="7:49" x14ac:dyDescent="0.35">
      <c r="G2093" s="31" t="s">
        <v>162</v>
      </c>
      <c r="H2093" s="31">
        <v>48532</v>
      </c>
      <c r="I2093" s="95" t="str">
        <f t="shared" si="38"/>
        <v>TRN48532</v>
      </c>
      <c r="J2093" t="s">
        <v>1834</v>
      </c>
      <c r="AT2093" s="5"/>
      <c r="AV2093"/>
      <c r="AW2093" s="53"/>
    </row>
    <row r="2094" spans="7:49" x14ac:dyDescent="0.35">
      <c r="G2094" s="31" t="s">
        <v>162</v>
      </c>
      <c r="H2094" s="31">
        <v>48541</v>
      </c>
      <c r="I2094" s="95" t="str">
        <f t="shared" si="38"/>
        <v>TRN48541</v>
      </c>
      <c r="J2094" t="s">
        <v>1837</v>
      </c>
      <c r="AT2094" s="5"/>
      <c r="AV2094"/>
      <c r="AW2094" s="53"/>
    </row>
    <row r="2095" spans="7:49" x14ac:dyDescent="0.35">
      <c r="G2095" s="31" t="s">
        <v>162</v>
      </c>
      <c r="H2095" s="31">
        <v>48551</v>
      </c>
      <c r="I2095" s="95" t="str">
        <f t="shared" si="38"/>
        <v>TRN48551</v>
      </c>
      <c r="J2095" t="s">
        <v>2644</v>
      </c>
      <c r="AT2095" s="5"/>
      <c r="AV2095"/>
      <c r="AW2095" s="53"/>
    </row>
    <row r="2096" spans="7:49" x14ac:dyDescent="0.35">
      <c r="G2096" s="31" t="s">
        <v>162</v>
      </c>
      <c r="H2096" s="31">
        <v>48599</v>
      </c>
      <c r="I2096" s="95" t="str">
        <f t="shared" si="38"/>
        <v>TRN48599</v>
      </c>
      <c r="J2096" t="s">
        <v>2645</v>
      </c>
      <c r="AT2096" s="5"/>
      <c r="AV2096"/>
      <c r="AW2096" s="53"/>
    </row>
    <row r="2097" spans="7:49" x14ac:dyDescent="0.35">
      <c r="G2097" s="31" t="s">
        <v>162</v>
      </c>
      <c r="H2097" s="31">
        <v>48611</v>
      </c>
      <c r="I2097" s="95" t="str">
        <f t="shared" si="38"/>
        <v>TRN48611</v>
      </c>
      <c r="J2097" t="s">
        <v>2646</v>
      </c>
      <c r="AT2097" s="5"/>
      <c r="AV2097"/>
      <c r="AW2097" s="53"/>
    </row>
    <row r="2098" spans="7:49" x14ac:dyDescent="0.35">
      <c r="G2098" s="31" t="s">
        <v>162</v>
      </c>
      <c r="H2098" s="31">
        <v>48621</v>
      </c>
      <c r="I2098" s="95" t="str">
        <f t="shared" si="38"/>
        <v>TRN48621</v>
      </c>
      <c r="J2098" t="s">
        <v>2647</v>
      </c>
      <c r="AT2098" s="5"/>
      <c r="AV2098"/>
      <c r="AW2098" s="53"/>
    </row>
    <row r="2099" spans="7:49" x14ac:dyDescent="0.35">
      <c r="G2099" s="31" t="s">
        <v>162</v>
      </c>
      <c r="H2099" s="31">
        <v>48691</v>
      </c>
      <c r="I2099" s="95" t="str">
        <f t="shared" si="38"/>
        <v>TRN48691</v>
      </c>
      <c r="J2099" t="s">
        <v>2656</v>
      </c>
      <c r="AT2099" s="5"/>
      <c r="AV2099"/>
      <c r="AW2099" s="53"/>
    </row>
    <row r="2100" spans="7:49" x14ac:dyDescent="0.35">
      <c r="G2100" s="31" t="s">
        <v>162</v>
      </c>
      <c r="H2100" s="31">
        <v>48699</v>
      </c>
      <c r="I2100" s="95" t="str">
        <f t="shared" si="38"/>
        <v>TRN48699</v>
      </c>
      <c r="J2100" t="s">
        <v>2657</v>
      </c>
      <c r="AT2100" s="5"/>
      <c r="AV2100"/>
      <c r="AW2100" s="53"/>
    </row>
    <row r="2101" spans="7:49" x14ac:dyDescent="0.35">
      <c r="G2101" s="31" t="s">
        <v>162</v>
      </c>
      <c r="H2101" s="31">
        <v>48711</v>
      </c>
      <c r="I2101" s="95" t="str">
        <f t="shared" si="38"/>
        <v>TRN48711</v>
      </c>
      <c r="J2101" t="s">
        <v>2648</v>
      </c>
      <c r="AT2101" s="5"/>
      <c r="AV2101"/>
      <c r="AW2101" s="53"/>
    </row>
    <row r="2102" spans="7:49" x14ac:dyDescent="0.35">
      <c r="G2102" s="31" t="s">
        <v>162</v>
      </c>
      <c r="H2102" s="31">
        <v>48721</v>
      </c>
      <c r="I2102" s="95" t="str">
        <f t="shared" si="38"/>
        <v>TRN48721</v>
      </c>
      <c r="J2102" t="s">
        <v>2649</v>
      </c>
      <c r="AT2102" s="5"/>
      <c r="AV2102"/>
      <c r="AW2102" s="53"/>
    </row>
    <row r="2103" spans="7:49" x14ac:dyDescent="0.35">
      <c r="G2103" s="31" t="s">
        <v>162</v>
      </c>
      <c r="H2103" s="31">
        <v>48799</v>
      </c>
      <c r="I2103" s="95" t="str">
        <f t="shared" si="38"/>
        <v>TRN48799</v>
      </c>
      <c r="J2103" t="s">
        <v>2650</v>
      </c>
      <c r="AT2103" s="5"/>
      <c r="AV2103"/>
      <c r="AW2103" s="53"/>
    </row>
    <row r="2104" spans="7:49" x14ac:dyDescent="0.35">
      <c r="G2104" s="31" t="s">
        <v>162</v>
      </c>
      <c r="H2104" s="31">
        <v>48811</v>
      </c>
      <c r="I2104" s="95" t="str">
        <f t="shared" si="38"/>
        <v>TRN48811</v>
      </c>
      <c r="J2104" t="s">
        <v>2658</v>
      </c>
      <c r="AT2104" s="5"/>
      <c r="AV2104"/>
      <c r="AW2104" s="53"/>
    </row>
    <row r="2105" spans="7:49" x14ac:dyDescent="0.35">
      <c r="G2105" s="31" t="s">
        <v>162</v>
      </c>
      <c r="H2105" s="31">
        <v>48819</v>
      </c>
      <c r="I2105" s="95" t="str">
        <f t="shared" si="38"/>
        <v>TRN48819</v>
      </c>
      <c r="J2105" t="s">
        <v>2659</v>
      </c>
      <c r="AT2105" s="5"/>
      <c r="AV2105"/>
      <c r="AW2105" s="53"/>
    </row>
    <row r="2106" spans="7:49" x14ac:dyDescent="0.35">
      <c r="G2106" s="31" t="s">
        <v>162</v>
      </c>
      <c r="H2106" s="31">
        <v>48821</v>
      </c>
      <c r="I2106" s="95" t="str">
        <f t="shared" si="38"/>
        <v>TRN48821</v>
      </c>
      <c r="J2106" t="s">
        <v>2651</v>
      </c>
      <c r="AT2106" s="5"/>
      <c r="AV2106"/>
      <c r="AW2106" s="53"/>
    </row>
    <row r="2107" spans="7:49" x14ac:dyDescent="0.35">
      <c r="G2107" s="31" t="s">
        <v>162</v>
      </c>
      <c r="H2107" s="31">
        <v>48831</v>
      </c>
      <c r="I2107" s="95" t="str">
        <f t="shared" si="38"/>
        <v>TRN48831</v>
      </c>
      <c r="J2107" t="s">
        <v>2660</v>
      </c>
      <c r="AT2107" s="5"/>
      <c r="AV2107"/>
      <c r="AW2107" s="53"/>
    </row>
    <row r="2108" spans="7:49" x14ac:dyDescent="0.35">
      <c r="G2108" s="31" t="s">
        <v>162</v>
      </c>
      <c r="H2108" s="31">
        <v>48832</v>
      </c>
      <c r="I2108" s="95" t="str">
        <f t="shared" si="38"/>
        <v>TRN48832</v>
      </c>
      <c r="J2108" t="s">
        <v>2661</v>
      </c>
      <c r="AT2108" s="5"/>
      <c r="AV2108"/>
      <c r="AW2108" s="53"/>
    </row>
    <row r="2109" spans="7:49" x14ac:dyDescent="0.35">
      <c r="G2109" s="31" t="s">
        <v>162</v>
      </c>
      <c r="H2109" s="31">
        <v>48833</v>
      </c>
      <c r="I2109" s="95" t="str">
        <f t="shared" si="38"/>
        <v>TRN48833</v>
      </c>
      <c r="J2109" t="s">
        <v>2662</v>
      </c>
      <c r="AT2109" s="5"/>
      <c r="AV2109"/>
      <c r="AW2109" s="53"/>
    </row>
    <row r="2110" spans="7:49" x14ac:dyDescent="0.35">
      <c r="G2110" s="31" t="s">
        <v>162</v>
      </c>
      <c r="H2110" s="31">
        <v>48839</v>
      </c>
      <c r="I2110" s="95" t="str">
        <f t="shared" si="38"/>
        <v>TRN48839</v>
      </c>
      <c r="J2110" t="s">
        <v>2663</v>
      </c>
      <c r="AT2110" s="5"/>
      <c r="AV2110"/>
      <c r="AW2110" s="53"/>
    </row>
    <row r="2111" spans="7:49" x14ac:dyDescent="0.35">
      <c r="G2111" s="31" t="s">
        <v>162</v>
      </c>
      <c r="H2111" s="31">
        <v>48841</v>
      </c>
      <c r="I2111" s="95" t="str">
        <f t="shared" si="38"/>
        <v>TRN48841</v>
      </c>
      <c r="J2111" t="s">
        <v>2664</v>
      </c>
      <c r="AT2111" s="5"/>
      <c r="AV2111"/>
      <c r="AW2111" s="53"/>
    </row>
    <row r="2112" spans="7:49" x14ac:dyDescent="0.35">
      <c r="G2112" s="31" t="s">
        <v>162</v>
      </c>
      <c r="H2112" s="31">
        <v>48849</v>
      </c>
      <c r="I2112" s="95" t="str">
        <f t="shared" si="38"/>
        <v>TRN48849</v>
      </c>
      <c r="J2112" t="s">
        <v>2665</v>
      </c>
      <c r="AT2112" s="5"/>
      <c r="AV2112"/>
      <c r="AW2112" s="53"/>
    </row>
    <row r="2113" spans="7:49" x14ac:dyDescent="0.35">
      <c r="G2113" s="31" t="s">
        <v>162</v>
      </c>
      <c r="H2113" s="31">
        <v>48851</v>
      </c>
      <c r="I2113" s="95" t="str">
        <f t="shared" si="38"/>
        <v>TRN48851</v>
      </c>
      <c r="J2113" t="s">
        <v>2652</v>
      </c>
      <c r="AT2113" s="5"/>
      <c r="AV2113"/>
      <c r="AW2113" s="53"/>
    </row>
    <row r="2114" spans="7:49" x14ac:dyDescent="0.35">
      <c r="G2114" s="31" t="s">
        <v>162</v>
      </c>
      <c r="H2114" s="31">
        <v>48899</v>
      </c>
      <c r="I2114" s="95" t="str">
        <f t="shared" si="38"/>
        <v>TRN48899</v>
      </c>
      <c r="J2114" t="s">
        <v>2653</v>
      </c>
      <c r="AT2114" s="5"/>
      <c r="AV2114"/>
      <c r="AW2114" s="53"/>
    </row>
    <row r="2115" spans="7:49" x14ac:dyDescent="0.35">
      <c r="G2115" s="31" t="s">
        <v>162</v>
      </c>
      <c r="H2115" s="31">
        <v>49111</v>
      </c>
      <c r="I2115" s="95" t="str">
        <f t="shared" si="38"/>
        <v>TRN49111</v>
      </c>
      <c r="J2115" t="s">
        <v>2643</v>
      </c>
      <c r="AT2115" s="5"/>
      <c r="AV2115"/>
      <c r="AW2115" s="53"/>
    </row>
    <row r="2116" spans="7:49" x14ac:dyDescent="0.35">
      <c r="G2116" s="31" t="s">
        <v>162</v>
      </c>
      <c r="H2116" s="31">
        <v>49211</v>
      </c>
      <c r="I2116" s="95" t="str">
        <f t="shared" si="38"/>
        <v>TRN49211</v>
      </c>
      <c r="J2116" t="s">
        <v>2654</v>
      </c>
      <c r="AT2116" s="5"/>
      <c r="AV2116"/>
      <c r="AW2116" s="53"/>
    </row>
    <row r="2117" spans="7:49" x14ac:dyDescent="0.35">
      <c r="G2117" s="31" t="s">
        <v>162</v>
      </c>
      <c r="H2117" s="31">
        <v>49221</v>
      </c>
      <c r="I2117" s="95" t="str">
        <f t="shared" si="38"/>
        <v>TRN49221</v>
      </c>
      <c r="J2117" t="s">
        <v>2655</v>
      </c>
      <c r="AT2117" s="5"/>
      <c r="AV2117"/>
      <c r="AW2117" s="53"/>
    </row>
    <row r="2118" spans="7:49" x14ac:dyDescent="0.35">
      <c r="G2118" s="31" t="s">
        <v>162</v>
      </c>
      <c r="H2118" s="31">
        <v>49311</v>
      </c>
      <c r="I2118" s="95" t="str">
        <f t="shared" si="38"/>
        <v>TRN49311</v>
      </c>
      <c r="J2118" t="s">
        <v>2666</v>
      </c>
      <c r="AT2118" s="5"/>
      <c r="AV2118"/>
      <c r="AW2118" s="53"/>
    </row>
    <row r="2119" spans="7:49" x14ac:dyDescent="0.35">
      <c r="G2119" s="31" t="s">
        <v>162</v>
      </c>
      <c r="H2119" s="31">
        <v>49312</v>
      </c>
      <c r="I2119" s="95" t="str">
        <f t="shared" si="38"/>
        <v>TRN49312</v>
      </c>
      <c r="J2119" t="s">
        <v>2667</v>
      </c>
      <c r="AT2119" s="5"/>
      <c r="AV2119"/>
      <c r="AW2119" s="53"/>
    </row>
    <row r="2120" spans="7:49" x14ac:dyDescent="0.35">
      <c r="G2120" s="31" t="s">
        <v>162</v>
      </c>
      <c r="H2120" s="31">
        <v>49313</v>
      </c>
      <c r="I2120" s="95" t="str">
        <f t="shared" si="38"/>
        <v>TRN49313</v>
      </c>
      <c r="J2120" t="s">
        <v>1916</v>
      </c>
      <c r="AT2120" s="5"/>
      <c r="AV2120"/>
      <c r="AW2120" s="53"/>
    </row>
    <row r="2121" spans="7:49" x14ac:dyDescent="0.35">
      <c r="G2121" s="31" t="s">
        <v>162</v>
      </c>
      <c r="H2121" s="31">
        <v>49319</v>
      </c>
      <c r="I2121" s="95" t="str">
        <f t="shared" si="38"/>
        <v>TRN49319</v>
      </c>
      <c r="J2121" t="s">
        <v>2668</v>
      </c>
      <c r="AT2121" s="5"/>
      <c r="AV2121"/>
      <c r="AW2121" s="53"/>
    </row>
    <row r="2122" spans="7:49" x14ac:dyDescent="0.35">
      <c r="G2122" s="31" t="s">
        <v>162</v>
      </c>
      <c r="H2122" s="31">
        <v>481111</v>
      </c>
      <c r="I2122" s="95" t="str">
        <f t="shared" si="38"/>
        <v>TRN481111</v>
      </c>
      <c r="J2122" t="s">
        <v>1783</v>
      </c>
      <c r="AT2122" s="5"/>
      <c r="AV2122"/>
      <c r="AW2122" s="53"/>
    </row>
    <row r="2123" spans="7:49" x14ac:dyDescent="0.35">
      <c r="G2123" s="31" t="s">
        <v>162</v>
      </c>
      <c r="H2123" s="31">
        <v>481112</v>
      </c>
      <c r="I2123" s="95" t="str">
        <f t="shared" si="38"/>
        <v>TRN481112</v>
      </c>
      <c r="J2123" t="s">
        <v>1784</v>
      </c>
      <c r="AT2123" s="5"/>
      <c r="AV2123"/>
      <c r="AW2123" s="53"/>
    </row>
    <row r="2124" spans="7:49" x14ac:dyDescent="0.35">
      <c r="G2124" s="31" t="s">
        <v>162</v>
      </c>
      <c r="H2124" s="31">
        <v>481211</v>
      </c>
      <c r="I2124" s="95" t="str">
        <f t="shared" si="38"/>
        <v>TRN481211</v>
      </c>
      <c r="J2124" t="s">
        <v>1787</v>
      </c>
      <c r="AT2124" s="5"/>
      <c r="AV2124"/>
      <c r="AW2124" s="53"/>
    </row>
    <row r="2125" spans="7:49" x14ac:dyDescent="0.35">
      <c r="G2125" s="31" t="s">
        <v>162</v>
      </c>
      <c r="H2125" s="31">
        <v>481212</v>
      </c>
      <c r="I2125" s="95" t="str">
        <f t="shared" si="38"/>
        <v>TRN481212</v>
      </c>
      <c r="J2125" t="s">
        <v>1788</v>
      </c>
      <c r="AT2125" s="5"/>
      <c r="AV2125"/>
      <c r="AW2125" s="53"/>
    </row>
    <row r="2126" spans="7:49" x14ac:dyDescent="0.35">
      <c r="G2126" s="31" t="s">
        <v>162</v>
      </c>
      <c r="H2126" s="31">
        <v>481219</v>
      </c>
      <c r="I2126" s="95" t="str">
        <f t="shared" si="38"/>
        <v>TRN481219</v>
      </c>
      <c r="J2126" t="s">
        <v>1789</v>
      </c>
      <c r="AT2126" s="5"/>
      <c r="AV2126"/>
      <c r="AW2126" s="53"/>
    </row>
    <row r="2127" spans="7:49" x14ac:dyDescent="0.35">
      <c r="G2127" s="31" t="s">
        <v>162</v>
      </c>
      <c r="H2127" s="31">
        <v>482111</v>
      </c>
      <c r="I2127" s="95" t="str">
        <f t="shared" si="38"/>
        <v>TRN482111</v>
      </c>
      <c r="J2127" t="s">
        <v>1793</v>
      </c>
      <c r="AT2127" s="5"/>
      <c r="AV2127"/>
      <c r="AW2127" s="53"/>
    </row>
    <row r="2128" spans="7:49" x14ac:dyDescent="0.35">
      <c r="G2128" s="31" t="s">
        <v>162</v>
      </c>
      <c r="H2128" s="31">
        <v>482112</v>
      </c>
      <c r="I2128" s="95" t="str">
        <f t="shared" si="38"/>
        <v>TRN482112</v>
      </c>
      <c r="J2128" t="s">
        <v>1794</v>
      </c>
      <c r="AT2128" s="5"/>
      <c r="AV2128"/>
      <c r="AW2128" s="53"/>
    </row>
    <row r="2129" spans="7:49" x14ac:dyDescent="0.35">
      <c r="G2129" s="31" t="s">
        <v>162</v>
      </c>
      <c r="H2129" s="31">
        <v>483111</v>
      </c>
      <c r="I2129" s="95" t="str">
        <f t="shared" si="38"/>
        <v>TRN483111</v>
      </c>
      <c r="J2129" t="s">
        <v>1798</v>
      </c>
      <c r="AT2129" s="5"/>
      <c r="AV2129"/>
      <c r="AW2129" s="53"/>
    </row>
    <row r="2130" spans="7:49" x14ac:dyDescent="0.35">
      <c r="G2130" s="31" t="s">
        <v>162</v>
      </c>
      <c r="H2130" s="31">
        <v>483112</v>
      </c>
      <c r="I2130" s="95" t="str">
        <f t="shared" si="38"/>
        <v>TRN483112</v>
      </c>
      <c r="J2130" t="s">
        <v>1799</v>
      </c>
      <c r="AT2130" s="5"/>
      <c r="AV2130"/>
      <c r="AW2130" s="53"/>
    </row>
    <row r="2131" spans="7:49" x14ac:dyDescent="0.35">
      <c r="G2131" s="31" t="s">
        <v>162</v>
      </c>
      <c r="H2131" s="31">
        <v>483113</v>
      </c>
      <c r="I2131" s="95" t="str">
        <f t="shared" si="38"/>
        <v>TRN483113</v>
      </c>
      <c r="J2131" t="s">
        <v>1800</v>
      </c>
      <c r="AT2131" s="5"/>
      <c r="AV2131"/>
      <c r="AW2131" s="53"/>
    </row>
    <row r="2132" spans="7:49" x14ac:dyDescent="0.35">
      <c r="G2132" s="31" t="s">
        <v>162</v>
      </c>
      <c r="H2132" s="31">
        <v>483114</v>
      </c>
      <c r="I2132" s="95" t="str">
        <f t="shared" si="38"/>
        <v>TRN483114</v>
      </c>
      <c r="J2132" t="s">
        <v>1801</v>
      </c>
      <c r="AT2132" s="5"/>
      <c r="AV2132"/>
      <c r="AW2132" s="53"/>
    </row>
    <row r="2133" spans="7:49" x14ac:dyDescent="0.35">
      <c r="G2133" s="31" t="s">
        <v>162</v>
      </c>
      <c r="H2133" s="31">
        <v>483211</v>
      </c>
      <c r="I2133" s="95" t="str">
        <f t="shared" si="38"/>
        <v>TRN483211</v>
      </c>
      <c r="J2133" t="s">
        <v>1804</v>
      </c>
      <c r="AT2133" s="5"/>
      <c r="AV2133"/>
      <c r="AW2133" s="53"/>
    </row>
    <row r="2134" spans="7:49" x14ac:dyDescent="0.35">
      <c r="G2134" s="31" t="s">
        <v>162</v>
      </c>
      <c r="H2134" s="31">
        <v>483212</v>
      </c>
      <c r="I2134" s="95" t="str">
        <f t="shared" si="38"/>
        <v>TRN483212</v>
      </c>
      <c r="J2134" t="s">
        <v>1805</v>
      </c>
      <c r="AT2134" s="5"/>
      <c r="AV2134"/>
      <c r="AW2134" s="53"/>
    </row>
    <row r="2135" spans="7:49" x14ac:dyDescent="0.35">
      <c r="G2135" s="31" t="s">
        <v>162</v>
      </c>
      <c r="H2135" s="31">
        <v>484110</v>
      </c>
      <c r="I2135" s="95" t="str">
        <f t="shared" si="38"/>
        <v>TRN484110</v>
      </c>
      <c r="J2135" t="s">
        <v>1809</v>
      </c>
      <c r="AT2135" s="5"/>
      <c r="AV2135"/>
      <c r="AW2135" s="53"/>
    </row>
    <row r="2136" spans="7:49" x14ac:dyDescent="0.35">
      <c r="G2136" s="31" t="s">
        <v>162</v>
      </c>
      <c r="H2136" s="31">
        <v>484121</v>
      </c>
      <c r="I2136" s="95" t="str">
        <f t="shared" ref="I2136:I2178" si="39">CONCATENATE(G2136,H2136)</f>
        <v>TRN484121</v>
      </c>
      <c r="J2136" t="s">
        <v>1811</v>
      </c>
      <c r="AT2136" s="5"/>
      <c r="AV2136"/>
      <c r="AW2136" s="53"/>
    </row>
    <row r="2137" spans="7:49" x14ac:dyDescent="0.35">
      <c r="G2137" s="31" t="s">
        <v>162</v>
      </c>
      <c r="H2137" s="31">
        <v>484122</v>
      </c>
      <c r="I2137" s="95" t="str">
        <f t="shared" si="39"/>
        <v>TRN484122</v>
      </c>
      <c r="J2137" t="s">
        <v>1812</v>
      </c>
      <c r="AT2137" s="5"/>
      <c r="AV2137"/>
      <c r="AW2137" s="53"/>
    </row>
    <row r="2138" spans="7:49" x14ac:dyDescent="0.35">
      <c r="G2138" s="31" t="s">
        <v>162</v>
      </c>
      <c r="H2138" s="31">
        <v>484210</v>
      </c>
      <c r="I2138" s="95" t="str">
        <f t="shared" si="39"/>
        <v>TRN484210</v>
      </c>
      <c r="J2138" t="s">
        <v>1815</v>
      </c>
      <c r="AT2138" s="5"/>
      <c r="AV2138"/>
      <c r="AW2138" s="53"/>
    </row>
    <row r="2139" spans="7:49" x14ac:dyDescent="0.35">
      <c r="G2139" s="31" t="s">
        <v>162</v>
      </c>
      <c r="H2139" s="31">
        <v>484220</v>
      </c>
      <c r="I2139" s="95" t="str">
        <f t="shared" si="39"/>
        <v>TRN484220</v>
      </c>
      <c r="J2139" t="s">
        <v>1817</v>
      </c>
      <c r="AT2139" s="5"/>
      <c r="AV2139"/>
      <c r="AW2139" s="53"/>
    </row>
    <row r="2140" spans="7:49" x14ac:dyDescent="0.35">
      <c r="G2140" s="31" t="s">
        <v>162</v>
      </c>
      <c r="H2140" s="31">
        <v>484230</v>
      </c>
      <c r="I2140" s="95" t="str">
        <f t="shared" si="39"/>
        <v>TRN484230</v>
      </c>
      <c r="J2140" t="s">
        <v>1819</v>
      </c>
      <c r="AT2140" s="5"/>
      <c r="AV2140"/>
      <c r="AW2140" s="53"/>
    </row>
    <row r="2141" spans="7:49" x14ac:dyDescent="0.35">
      <c r="G2141" s="31" t="s">
        <v>162</v>
      </c>
      <c r="H2141" s="31">
        <v>485111</v>
      </c>
      <c r="I2141" s="95" t="str">
        <f t="shared" si="39"/>
        <v>TRN485111</v>
      </c>
      <c r="J2141" t="s">
        <v>1823</v>
      </c>
      <c r="AT2141" s="5"/>
      <c r="AV2141"/>
      <c r="AW2141" s="53"/>
    </row>
    <row r="2142" spans="7:49" x14ac:dyDescent="0.35">
      <c r="G2142" s="31" t="s">
        <v>162</v>
      </c>
      <c r="H2142" s="31">
        <v>485112</v>
      </c>
      <c r="I2142" s="95" t="str">
        <f t="shared" si="39"/>
        <v>TRN485112</v>
      </c>
      <c r="J2142" t="s">
        <v>1824</v>
      </c>
      <c r="AT2142" s="5"/>
      <c r="AV2142"/>
      <c r="AW2142" s="53"/>
    </row>
    <row r="2143" spans="7:49" x14ac:dyDescent="0.35">
      <c r="G2143" s="31" t="s">
        <v>162</v>
      </c>
      <c r="H2143" s="31">
        <v>485113</v>
      </c>
      <c r="I2143" s="95" t="str">
        <f t="shared" si="39"/>
        <v>TRN485113</v>
      </c>
      <c r="J2143" t="s">
        <v>1825</v>
      </c>
      <c r="AT2143" s="5"/>
      <c r="AV2143"/>
      <c r="AW2143" s="53"/>
    </row>
    <row r="2144" spans="7:49" x14ac:dyDescent="0.35">
      <c r="G2144" s="31" t="s">
        <v>162</v>
      </c>
      <c r="H2144" s="31">
        <v>485119</v>
      </c>
      <c r="I2144" s="95" t="str">
        <f t="shared" si="39"/>
        <v>TRN485119</v>
      </c>
      <c r="J2144" t="s">
        <v>1826</v>
      </c>
      <c r="AT2144" s="5"/>
      <c r="AV2144"/>
      <c r="AW2144" s="53"/>
    </row>
    <row r="2145" spans="7:49" x14ac:dyDescent="0.35">
      <c r="G2145" s="31" t="s">
        <v>162</v>
      </c>
      <c r="H2145" s="31">
        <v>485210</v>
      </c>
      <c r="I2145" s="95" t="str">
        <f t="shared" si="39"/>
        <v>TRN485210</v>
      </c>
      <c r="J2145" t="s">
        <v>1829</v>
      </c>
      <c r="AT2145" s="5"/>
      <c r="AV2145"/>
      <c r="AW2145" s="53"/>
    </row>
    <row r="2146" spans="7:49" x14ac:dyDescent="0.35">
      <c r="G2146" s="31" t="s">
        <v>162</v>
      </c>
      <c r="H2146" s="31">
        <v>485310</v>
      </c>
      <c r="I2146" s="95" t="str">
        <f t="shared" si="39"/>
        <v>TRN485310</v>
      </c>
      <c r="J2146" t="s">
        <v>1832</v>
      </c>
      <c r="AT2146" s="5"/>
      <c r="AV2146"/>
      <c r="AW2146" s="53"/>
    </row>
    <row r="2147" spans="7:49" x14ac:dyDescent="0.35">
      <c r="G2147" s="31" t="s">
        <v>162</v>
      </c>
      <c r="H2147" s="31">
        <v>485320</v>
      </c>
      <c r="I2147" s="95" t="str">
        <f t="shared" si="39"/>
        <v>TRN485320</v>
      </c>
      <c r="J2147" t="s">
        <v>1834</v>
      </c>
      <c r="AT2147" s="5"/>
      <c r="AV2147"/>
      <c r="AW2147" s="53"/>
    </row>
    <row r="2148" spans="7:49" x14ac:dyDescent="0.35">
      <c r="G2148" s="31" t="s">
        <v>162</v>
      </c>
      <c r="H2148" s="31">
        <v>485410</v>
      </c>
      <c r="I2148" s="95" t="str">
        <f t="shared" si="39"/>
        <v>TRN485410</v>
      </c>
      <c r="J2148" t="s">
        <v>1837</v>
      </c>
      <c r="AT2148" s="5"/>
      <c r="AV2148"/>
      <c r="AW2148" s="53"/>
    </row>
    <row r="2149" spans="7:49" x14ac:dyDescent="0.35">
      <c r="G2149" s="31" t="s">
        <v>162</v>
      </c>
      <c r="H2149" s="31">
        <v>485510</v>
      </c>
      <c r="I2149" s="95" t="str">
        <f t="shared" si="39"/>
        <v>TRN485510</v>
      </c>
      <c r="J2149" t="s">
        <v>1840</v>
      </c>
      <c r="AT2149" s="5"/>
      <c r="AV2149"/>
      <c r="AW2149" s="53"/>
    </row>
    <row r="2150" spans="7:49" x14ac:dyDescent="0.35">
      <c r="G2150" s="31" t="s">
        <v>162</v>
      </c>
      <c r="H2150" s="31">
        <v>485991</v>
      </c>
      <c r="I2150" s="95" t="str">
        <f t="shared" si="39"/>
        <v>TRN485991</v>
      </c>
      <c r="J2150" t="s">
        <v>1843</v>
      </c>
      <c r="AT2150" s="5"/>
      <c r="AV2150"/>
      <c r="AW2150" s="53"/>
    </row>
    <row r="2151" spans="7:49" x14ac:dyDescent="0.35">
      <c r="G2151" s="31" t="s">
        <v>162</v>
      </c>
      <c r="H2151" s="31">
        <v>485999</v>
      </c>
      <c r="I2151" s="95" t="str">
        <f t="shared" si="39"/>
        <v>TRN485999</v>
      </c>
      <c r="J2151" t="s">
        <v>1844</v>
      </c>
      <c r="AT2151" s="5"/>
      <c r="AV2151"/>
      <c r="AW2151" s="53"/>
    </row>
    <row r="2152" spans="7:49" x14ac:dyDescent="0.35">
      <c r="G2152" s="31" t="s">
        <v>162</v>
      </c>
      <c r="H2152" s="31">
        <v>486110</v>
      </c>
      <c r="I2152" s="95" t="str">
        <f t="shared" si="39"/>
        <v>TRN486110</v>
      </c>
      <c r="J2152" t="s">
        <v>1848</v>
      </c>
      <c r="AT2152" s="5"/>
      <c r="AV2152"/>
      <c r="AW2152" s="53"/>
    </row>
    <row r="2153" spans="7:49" x14ac:dyDescent="0.35">
      <c r="G2153" s="31" t="s">
        <v>162</v>
      </c>
      <c r="H2153" s="31">
        <v>486210</v>
      </c>
      <c r="I2153" s="95" t="str">
        <f t="shared" si="39"/>
        <v>TRN486210</v>
      </c>
      <c r="J2153" t="s">
        <v>1851</v>
      </c>
      <c r="AT2153" s="5"/>
      <c r="AV2153"/>
      <c r="AW2153" s="53"/>
    </row>
    <row r="2154" spans="7:49" x14ac:dyDescent="0.35">
      <c r="G2154" s="31" t="s">
        <v>162</v>
      </c>
      <c r="H2154" s="31">
        <v>486910</v>
      </c>
      <c r="I2154" s="95" t="str">
        <f t="shared" si="39"/>
        <v>TRN486910</v>
      </c>
      <c r="J2154" t="s">
        <v>1854</v>
      </c>
      <c r="AT2154" s="5"/>
      <c r="AV2154"/>
      <c r="AW2154" s="53"/>
    </row>
    <row r="2155" spans="7:49" x14ac:dyDescent="0.35">
      <c r="G2155" s="31" t="s">
        <v>162</v>
      </c>
      <c r="H2155" s="31">
        <v>486990</v>
      </c>
      <c r="I2155" s="95" t="str">
        <f t="shared" si="39"/>
        <v>TRN486990</v>
      </c>
      <c r="J2155" t="s">
        <v>1856</v>
      </c>
      <c r="AT2155" s="5"/>
      <c r="AV2155"/>
      <c r="AW2155" s="53"/>
    </row>
    <row r="2156" spans="7:49" x14ac:dyDescent="0.35">
      <c r="G2156" s="31" t="s">
        <v>162</v>
      </c>
      <c r="H2156" s="31">
        <v>487110</v>
      </c>
      <c r="I2156" s="95" t="str">
        <f t="shared" si="39"/>
        <v>TRN487110</v>
      </c>
      <c r="J2156" t="s">
        <v>1860</v>
      </c>
      <c r="AT2156" s="5"/>
      <c r="AV2156"/>
      <c r="AW2156" s="53"/>
    </row>
    <row r="2157" spans="7:49" x14ac:dyDescent="0.35">
      <c r="G2157" s="31" t="s">
        <v>162</v>
      </c>
      <c r="H2157" s="31">
        <v>487210</v>
      </c>
      <c r="I2157" s="95" t="str">
        <f t="shared" si="39"/>
        <v>TRN487210</v>
      </c>
      <c r="J2157" t="s">
        <v>1863</v>
      </c>
      <c r="AT2157" s="5"/>
      <c r="AV2157"/>
      <c r="AW2157" s="53"/>
    </row>
    <row r="2158" spans="7:49" x14ac:dyDescent="0.35">
      <c r="G2158" s="31" t="s">
        <v>162</v>
      </c>
      <c r="H2158" s="31">
        <v>487990</v>
      </c>
      <c r="I2158" s="95" t="str">
        <f t="shared" si="39"/>
        <v>TRN487990</v>
      </c>
      <c r="J2158" t="s">
        <v>1866</v>
      </c>
      <c r="AT2158" s="5"/>
      <c r="AV2158"/>
      <c r="AW2158" s="53"/>
    </row>
    <row r="2159" spans="7:49" x14ac:dyDescent="0.35">
      <c r="G2159" s="31" t="s">
        <v>162</v>
      </c>
      <c r="H2159" s="31">
        <v>488111</v>
      </c>
      <c r="I2159" s="95" t="str">
        <f t="shared" si="39"/>
        <v>TRN488111</v>
      </c>
      <c r="J2159" t="s">
        <v>1870</v>
      </c>
      <c r="AT2159" s="5"/>
      <c r="AV2159"/>
      <c r="AW2159" s="53"/>
    </row>
    <row r="2160" spans="7:49" x14ac:dyDescent="0.35">
      <c r="G2160" s="31" t="s">
        <v>162</v>
      </c>
      <c r="H2160" s="31">
        <v>488119</v>
      </c>
      <c r="I2160" s="95" t="str">
        <f t="shared" si="39"/>
        <v>TRN488119</v>
      </c>
      <c r="J2160" t="s">
        <v>1871</v>
      </c>
      <c r="AT2160" s="5"/>
      <c r="AV2160"/>
      <c r="AW2160" s="53"/>
    </row>
    <row r="2161" spans="7:49" x14ac:dyDescent="0.35">
      <c r="G2161" s="31" t="s">
        <v>162</v>
      </c>
      <c r="H2161" s="31">
        <v>488190</v>
      </c>
      <c r="I2161" s="95" t="str">
        <f t="shared" si="39"/>
        <v>TRN488190</v>
      </c>
      <c r="J2161" t="s">
        <v>1873</v>
      </c>
      <c r="AT2161" s="5"/>
      <c r="AV2161"/>
      <c r="AW2161" s="53"/>
    </row>
    <row r="2162" spans="7:49" x14ac:dyDescent="0.35">
      <c r="G2162" s="31" t="s">
        <v>162</v>
      </c>
      <c r="H2162" s="31">
        <v>488210</v>
      </c>
      <c r="I2162" s="95" t="str">
        <f t="shared" si="39"/>
        <v>TRN488210</v>
      </c>
      <c r="J2162" t="s">
        <v>1876</v>
      </c>
      <c r="AT2162" s="5"/>
      <c r="AV2162"/>
      <c r="AW2162" s="53"/>
    </row>
    <row r="2163" spans="7:49" x14ac:dyDescent="0.35">
      <c r="G2163" s="31" t="s">
        <v>162</v>
      </c>
      <c r="H2163" s="31">
        <v>488310</v>
      </c>
      <c r="I2163" s="95" t="str">
        <f t="shared" si="39"/>
        <v>TRN488310</v>
      </c>
      <c r="J2163" t="s">
        <v>1879</v>
      </c>
      <c r="AT2163" s="5"/>
      <c r="AV2163"/>
      <c r="AW2163" s="53"/>
    </row>
    <row r="2164" spans="7:49" x14ac:dyDescent="0.35">
      <c r="G2164" s="31" t="s">
        <v>162</v>
      </c>
      <c r="H2164" s="31">
        <v>488320</v>
      </c>
      <c r="I2164" s="95" t="str">
        <f t="shared" si="39"/>
        <v>TRN488320</v>
      </c>
      <c r="J2164" t="s">
        <v>1881</v>
      </c>
      <c r="AT2164" s="5"/>
      <c r="AV2164"/>
      <c r="AW2164" s="53"/>
    </row>
    <row r="2165" spans="7:49" x14ac:dyDescent="0.35">
      <c r="G2165" s="31" t="s">
        <v>162</v>
      </c>
      <c r="H2165" s="31">
        <v>488330</v>
      </c>
      <c r="I2165" s="95" t="str">
        <f t="shared" si="39"/>
        <v>TRN488330</v>
      </c>
      <c r="J2165" t="s">
        <v>1883</v>
      </c>
      <c r="AT2165" s="5"/>
      <c r="AV2165"/>
      <c r="AW2165" s="53"/>
    </row>
    <row r="2166" spans="7:49" x14ac:dyDescent="0.35">
      <c r="G2166" s="31" t="s">
        <v>162</v>
      </c>
      <c r="H2166" s="31">
        <v>488390</v>
      </c>
      <c r="I2166" s="95" t="str">
        <f t="shared" si="39"/>
        <v>TRN488390</v>
      </c>
      <c r="J2166" t="s">
        <v>1885</v>
      </c>
      <c r="AT2166" s="5"/>
      <c r="AV2166"/>
      <c r="AW2166" s="53"/>
    </row>
    <row r="2167" spans="7:49" x14ac:dyDescent="0.35">
      <c r="G2167" s="31" t="s">
        <v>162</v>
      </c>
      <c r="H2167" s="31">
        <v>488410</v>
      </c>
      <c r="I2167" s="95" t="str">
        <f t="shared" si="39"/>
        <v>TRN488410</v>
      </c>
      <c r="J2167" t="s">
        <v>1888</v>
      </c>
      <c r="AT2167" s="5"/>
      <c r="AV2167"/>
      <c r="AW2167" s="53"/>
    </row>
    <row r="2168" spans="7:49" x14ac:dyDescent="0.35">
      <c r="G2168" s="31" t="s">
        <v>162</v>
      </c>
      <c r="H2168" s="31">
        <v>488490</v>
      </c>
      <c r="I2168" s="95" t="str">
        <f t="shared" si="39"/>
        <v>TRN488490</v>
      </c>
      <c r="J2168" t="s">
        <v>1890</v>
      </c>
      <c r="AT2168" s="5"/>
      <c r="AV2168"/>
      <c r="AW2168" s="53"/>
    </row>
    <row r="2169" spans="7:49" x14ac:dyDescent="0.35">
      <c r="G2169" s="31" t="s">
        <v>162</v>
      </c>
      <c r="H2169" s="31">
        <v>488510</v>
      </c>
      <c r="I2169" s="95" t="str">
        <f t="shared" si="39"/>
        <v>TRN488510</v>
      </c>
      <c r="J2169" t="s">
        <v>1893</v>
      </c>
      <c r="AT2169" s="5"/>
      <c r="AV2169"/>
      <c r="AW2169" s="53"/>
    </row>
    <row r="2170" spans="7:49" x14ac:dyDescent="0.35">
      <c r="G2170" s="31" t="s">
        <v>162</v>
      </c>
      <c r="H2170" s="31">
        <v>488991</v>
      </c>
      <c r="I2170" s="95" t="str">
        <f t="shared" si="39"/>
        <v>TRN488991</v>
      </c>
      <c r="J2170" t="s">
        <v>1896</v>
      </c>
      <c r="AT2170" s="5"/>
      <c r="AV2170"/>
      <c r="AW2170" s="53"/>
    </row>
    <row r="2171" spans="7:49" x14ac:dyDescent="0.35">
      <c r="G2171" s="31" t="s">
        <v>162</v>
      </c>
      <c r="H2171" s="31">
        <v>488999</v>
      </c>
      <c r="I2171" s="95" t="str">
        <f t="shared" si="39"/>
        <v>TRN488999</v>
      </c>
      <c r="J2171" t="s">
        <v>1897</v>
      </c>
      <c r="AT2171" s="5"/>
      <c r="AV2171"/>
      <c r="AW2171" s="53"/>
    </row>
    <row r="2172" spans="7:49" x14ac:dyDescent="0.35">
      <c r="G2172" s="31" t="s">
        <v>162</v>
      </c>
      <c r="H2172" s="31">
        <v>491110</v>
      </c>
      <c r="I2172" s="95" t="str">
        <f t="shared" si="39"/>
        <v>TRN491110</v>
      </c>
      <c r="J2172" t="s">
        <v>1901</v>
      </c>
      <c r="AT2172" s="5"/>
      <c r="AV2172"/>
      <c r="AW2172" s="53"/>
    </row>
    <row r="2173" spans="7:49" x14ac:dyDescent="0.35">
      <c r="G2173" s="31" t="s">
        <v>162</v>
      </c>
      <c r="H2173" s="31">
        <v>492110</v>
      </c>
      <c r="I2173" s="95" t="str">
        <f t="shared" si="39"/>
        <v>TRN492110</v>
      </c>
      <c r="J2173" t="s">
        <v>1905</v>
      </c>
      <c r="AT2173" s="5"/>
      <c r="AV2173"/>
      <c r="AW2173" s="53"/>
    </row>
    <row r="2174" spans="7:49" x14ac:dyDescent="0.35">
      <c r="G2174" s="31" t="s">
        <v>162</v>
      </c>
      <c r="H2174" s="31">
        <v>492210</v>
      </c>
      <c r="I2174" s="95" t="str">
        <f t="shared" si="39"/>
        <v>TRN492210</v>
      </c>
      <c r="J2174" t="s">
        <v>1908</v>
      </c>
      <c r="AT2174" s="5"/>
      <c r="AV2174"/>
      <c r="AW2174" s="53"/>
    </row>
    <row r="2175" spans="7:49" x14ac:dyDescent="0.35">
      <c r="G2175" s="31" t="s">
        <v>162</v>
      </c>
      <c r="H2175" s="31">
        <v>493110</v>
      </c>
      <c r="I2175" s="95" t="str">
        <f t="shared" si="39"/>
        <v>TRN493110</v>
      </c>
      <c r="J2175" t="s">
        <v>1912</v>
      </c>
      <c r="AT2175" s="5"/>
      <c r="AV2175"/>
      <c r="AW2175" s="53"/>
    </row>
    <row r="2176" spans="7:49" x14ac:dyDescent="0.35">
      <c r="G2176" s="31" t="s">
        <v>162</v>
      </c>
      <c r="H2176" s="31">
        <v>493120</v>
      </c>
      <c r="I2176" s="95" t="str">
        <f t="shared" si="39"/>
        <v>TRN493120</v>
      </c>
      <c r="J2176" t="s">
        <v>1914</v>
      </c>
      <c r="AT2176" s="5"/>
      <c r="AV2176"/>
      <c r="AW2176" s="53"/>
    </row>
    <row r="2177" spans="7:49" x14ac:dyDescent="0.35">
      <c r="G2177" s="31" t="s">
        <v>162</v>
      </c>
      <c r="H2177" s="31">
        <v>493130</v>
      </c>
      <c r="I2177" s="95" t="str">
        <f t="shared" si="39"/>
        <v>TRN493130</v>
      </c>
      <c r="J2177" t="s">
        <v>1916</v>
      </c>
      <c r="AT2177" s="5"/>
      <c r="AV2177"/>
      <c r="AW2177" s="53"/>
    </row>
    <row r="2178" spans="7:49" x14ac:dyDescent="0.35">
      <c r="G2178" s="31" t="s">
        <v>162</v>
      </c>
      <c r="H2178" s="31">
        <v>493190</v>
      </c>
      <c r="I2178" s="95" t="str">
        <f t="shared" si="39"/>
        <v>TRN493190</v>
      </c>
      <c r="J2178" t="s">
        <v>1918</v>
      </c>
      <c r="AT2178" s="5"/>
      <c r="AV2178"/>
      <c r="AW2178" s="53"/>
    </row>
  </sheetData>
  <mergeCells count="23">
    <mergeCell ref="HR1:HU1"/>
    <mergeCell ref="B1:D1"/>
    <mergeCell ref="G1:J1"/>
    <mergeCell ref="L1:P1"/>
    <mergeCell ref="R1:S1"/>
    <mergeCell ref="BJ1:BP1"/>
    <mergeCell ref="U1:AE1"/>
    <mergeCell ref="AG1:AP1"/>
    <mergeCell ref="AS1:BA1"/>
    <mergeCell ref="BC1:BF1"/>
    <mergeCell ref="HG1:HK1"/>
    <mergeCell ref="BR1:BU1"/>
    <mergeCell ref="CQ1:CX1"/>
    <mergeCell ref="CZ1:DR1"/>
    <mergeCell ref="DT1:EI1"/>
    <mergeCell ref="EK1:EP1"/>
    <mergeCell ref="GI1:GL1"/>
    <mergeCell ref="GC1:GG1"/>
    <mergeCell ref="BX1:BY1"/>
    <mergeCell ref="CA1:CD1"/>
    <mergeCell ref="CG1:CI1"/>
    <mergeCell ref="CK1:CN1"/>
    <mergeCell ref="ER1:GA1"/>
  </mergeCells>
  <pageMargins left="0.7" right="0.7" top="0.75" bottom="0.75" header="0.3" footer="0.3"/>
  <pageSetup orientation="portrait" horizontalDpi="300" verticalDpi="0"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RowHeight="14.5" x14ac:dyDescent="0.35"/>
  <cols>
    <col min="1" max="1" width="2.26953125" style="42" customWidth="1"/>
    <col min="2" max="3" width="6.6328125" style="107" bestFit="1" customWidth="1"/>
    <col min="4" max="4" width="8.08984375" style="107" bestFit="1" customWidth="1"/>
    <col min="5" max="5" width="39.90625" style="42" bestFit="1" customWidth="1"/>
    <col min="6" max="16384" width="8.7265625" style="42"/>
  </cols>
  <sheetData>
    <row r="1" spans="2:5" ht="7.5" customHeight="1" x14ac:dyDescent="0.35"/>
    <row r="2" spans="2:5" s="161" customFormat="1" x14ac:dyDescent="0.35">
      <c r="B2" s="159" t="s">
        <v>3401</v>
      </c>
      <c r="C2" s="159" t="s">
        <v>3402</v>
      </c>
      <c r="D2" s="159" t="s">
        <v>3403</v>
      </c>
      <c r="E2" s="160" t="s">
        <v>417</v>
      </c>
    </row>
    <row r="3" spans="2:5" x14ac:dyDescent="0.35">
      <c r="B3" s="113" t="s">
        <v>3404</v>
      </c>
      <c r="C3" s="113" t="s">
        <v>3405</v>
      </c>
      <c r="D3" s="113">
        <v>20</v>
      </c>
      <c r="E3" s="42" t="s">
        <v>3406</v>
      </c>
    </row>
    <row r="4" spans="2:5" x14ac:dyDescent="0.35">
      <c r="B4" s="113" t="s">
        <v>3407</v>
      </c>
      <c r="C4" s="113" t="s">
        <v>3408</v>
      </c>
      <c r="D4" s="113">
        <v>784</v>
      </c>
      <c r="E4" s="42" t="s">
        <v>3409</v>
      </c>
    </row>
    <row r="5" spans="2:5" x14ac:dyDescent="0.35">
      <c r="B5" s="113" t="s">
        <v>3410</v>
      </c>
      <c r="C5" s="113" t="s">
        <v>3411</v>
      </c>
      <c r="D5" s="113">
        <v>4</v>
      </c>
      <c r="E5" s="42" t="s">
        <v>3412</v>
      </c>
    </row>
    <row r="6" spans="2:5" x14ac:dyDescent="0.35">
      <c r="B6" s="113" t="s">
        <v>3413</v>
      </c>
      <c r="C6" s="113" t="s">
        <v>3414</v>
      </c>
      <c r="D6" s="113">
        <v>28</v>
      </c>
      <c r="E6" s="42" t="s">
        <v>3415</v>
      </c>
    </row>
    <row r="7" spans="2:5" x14ac:dyDescent="0.35">
      <c r="B7" s="113" t="s">
        <v>3416</v>
      </c>
      <c r="C7" s="113" t="s">
        <v>3417</v>
      </c>
      <c r="D7" s="113">
        <v>660</v>
      </c>
      <c r="E7" s="42" t="s">
        <v>3418</v>
      </c>
    </row>
    <row r="8" spans="2:5" x14ac:dyDescent="0.35">
      <c r="B8" s="113" t="s">
        <v>3419</v>
      </c>
      <c r="C8" s="113" t="s">
        <v>3420</v>
      </c>
      <c r="D8" s="113">
        <v>8</v>
      </c>
      <c r="E8" s="42" t="s">
        <v>3421</v>
      </c>
    </row>
    <row r="9" spans="2:5" x14ac:dyDescent="0.35">
      <c r="B9" s="113" t="s">
        <v>3422</v>
      </c>
      <c r="C9" s="113" t="s">
        <v>3423</v>
      </c>
      <c r="D9" s="113">
        <v>51</v>
      </c>
      <c r="E9" s="42" t="s">
        <v>3424</v>
      </c>
    </row>
    <row r="10" spans="2:5" x14ac:dyDescent="0.35">
      <c r="B10" s="113" t="s">
        <v>3425</v>
      </c>
      <c r="C10" s="113" t="s">
        <v>3426</v>
      </c>
      <c r="D10" s="113">
        <v>530</v>
      </c>
      <c r="E10" s="42" t="s">
        <v>3427</v>
      </c>
    </row>
    <row r="11" spans="2:5" x14ac:dyDescent="0.35">
      <c r="B11" s="113" t="s">
        <v>3428</v>
      </c>
      <c r="C11" s="113" t="s">
        <v>3429</v>
      </c>
      <c r="D11" s="113">
        <v>24</v>
      </c>
      <c r="E11" s="42" t="s">
        <v>3430</v>
      </c>
    </row>
    <row r="12" spans="2:5" x14ac:dyDescent="0.35">
      <c r="B12" s="113" t="s">
        <v>3431</v>
      </c>
      <c r="C12" s="113" t="s">
        <v>3432</v>
      </c>
      <c r="D12" s="113">
        <v>10</v>
      </c>
      <c r="E12" s="42" t="s">
        <v>3433</v>
      </c>
    </row>
    <row r="13" spans="2:5" x14ac:dyDescent="0.35">
      <c r="B13" s="113" t="s">
        <v>3434</v>
      </c>
      <c r="C13" s="113" t="s">
        <v>3435</v>
      </c>
      <c r="D13" s="113">
        <v>32</v>
      </c>
      <c r="E13" s="42" t="s">
        <v>3436</v>
      </c>
    </row>
    <row r="14" spans="2:5" x14ac:dyDescent="0.35">
      <c r="B14" s="113" t="s">
        <v>3437</v>
      </c>
      <c r="C14" s="113" t="s">
        <v>3438</v>
      </c>
      <c r="D14" s="113">
        <v>16</v>
      </c>
      <c r="E14" s="42" t="s">
        <v>3439</v>
      </c>
    </row>
    <row r="15" spans="2:5" x14ac:dyDescent="0.35">
      <c r="B15" s="113" t="s">
        <v>3440</v>
      </c>
      <c r="C15" s="113" t="s">
        <v>3441</v>
      </c>
      <c r="D15" s="113">
        <v>40</v>
      </c>
      <c r="E15" s="42" t="s">
        <v>3442</v>
      </c>
    </row>
    <row r="16" spans="2:5" x14ac:dyDescent="0.35">
      <c r="B16" s="113" t="s">
        <v>3443</v>
      </c>
      <c r="C16" s="113" t="s">
        <v>3444</v>
      </c>
      <c r="D16" s="113">
        <v>36</v>
      </c>
      <c r="E16" s="42" t="s">
        <v>3445</v>
      </c>
    </row>
    <row r="17" spans="2:5" x14ac:dyDescent="0.35">
      <c r="B17" s="113" t="s">
        <v>3446</v>
      </c>
      <c r="C17" s="113" t="s">
        <v>3447</v>
      </c>
      <c r="D17" s="113">
        <v>533</v>
      </c>
      <c r="E17" s="42" t="s">
        <v>3448</v>
      </c>
    </row>
    <row r="18" spans="2:5" x14ac:dyDescent="0.35">
      <c r="B18" s="113" t="s">
        <v>3449</v>
      </c>
      <c r="C18" s="113" t="s">
        <v>3450</v>
      </c>
      <c r="D18" s="113">
        <v>248</v>
      </c>
      <c r="E18" s="42" t="s">
        <v>3451</v>
      </c>
    </row>
    <row r="19" spans="2:5" x14ac:dyDescent="0.35">
      <c r="B19" s="113" t="s">
        <v>3452</v>
      </c>
      <c r="C19" s="113" t="s">
        <v>3453</v>
      </c>
      <c r="D19" s="113">
        <v>31</v>
      </c>
      <c r="E19" s="42" t="s">
        <v>3454</v>
      </c>
    </row>
    <row r="20" spans="2:5" x14ac:dyDescent="0.35">
      <c r="B20" s="113" t="s">
        <v>3455</v>
      </c>
      <c r="C20" s="113" t="s">
        <v>3456</v>
      </c>
      <c r="D20" s="113">
        <v>70</v>
      </c>
      <c r="E20" s="42" t="s">
        <v>3457</v>
      </c>
    </row>
    <row r="21" spans="2:5" x14ac:dyDescent="0.35">
      <c r="B21" s="113" t="s">
        <v>3458</v>
      </c>
      <c r="C21" s="113" t="s">
        <v>3459</v>
      </c>
      <c r="D21" s="113">
        <v>52</v>
      </c>
      <c r="E21" s="42" t="s">
        <v>3460</v>
      </c>
    </row>
    <row r="22" spans="2:5" x14ac:dyDescent="0.35">
      <c r="B22" s="113" t="s">
        <v>3461</v>
      </c>
      <c r="C22" s="113" t="s">
        <v>3462</v>
      </c>
      <c r="D22" s="113">
        <v>50</v>
      </c>
      <c r="E22" s="42" t="s">
        <v>3463</v>
      </c>
    </row>
    <row r="23" spans="2:5" x14ac:dyDescent="0.35">
      <c r="B23" s="113" t="s">
        <v>3464</v>
      </c>
      <c r="C23" s="113" t="s">
        <v>3465</v>
      </c>
      <c r="D23" s="113">
        <v>56</v>
      </c>
      <c r="E23" s="42" t="s">
        <v>3466</v>
      </c>
    </row>
    <row r="24" spans="2:5" x14ac:dyDescent="0.35">
      <c r="B24" s="113" t="s">
        <v>3467</v>
      </c>
      <c r="C24" s="113" t="s">
        <v>3468</v>
      </c>
      <c r="D24" s="113">
        <v>854</v>
      </c>
      <c r="E24" s="42" t="s">
        <v>3469</v>
      </c>
    </row>
    <row r="25" spans="2:5" x14ac:dyDescent="0.35">
      <c r="B25" s="113" t="s">
        <v>3470</v>
      </c>
      <c r="C25" s="113" t="s">
        <v>3471</v>
      </c>
      <c r="D25" s="113">
        <v>100</v>
      </c>
      <c r="E25" s="42" t="s">
        <v>3472</v>
      </c>
    </row>
    <row r="26" spans="2:5" x14ac:dyDescent="0.35">
      <c r="B26" s="113" t="s">
        <v>3473</v>
      </c>
      <c r="C26" s="113" t="s">
        <v>3474</v>
      </c>
      <c r="D26" s="113">
        <v>48</v>
      </c>
      <c r="E26" s="42" t="s">
        <v>3475</v>
      </c>
    </row>
    <row r="27" spans="2:5" x14ac:dyDescent="0.35">
      <c r="B27" s="113" t="s">
        <v>3476</v>
      </c>
      <c r="C27" s="113" t="s">
        <v>3477</v>
      </c>
      <c r="D27" s="113">
        <v>108</v>
      </c>
      <c r="E27" s="42" t="s">
        <v>3478</v>
      </c>
    </row>
    <row r="28" spans="2:5" x14ac:dyDescent="0.35">
      <c r="B28" s="113" t="s">
        <v>3479</v>
      </c>
      <c r="C28" s="113" t="s">
        <v>3480</v>
      </c>
      <c r="D28" s="113">
        <v>204</v>
      </c>
      <c r="E28" s="42" t="s">
        <v>3481</v>
      </c>
    </row>
    <row r="29" spans="2:5" x14ac:dyDescent="0.35">
      <c r="B29" s="113" t="s">
        <v>3482</v>
      </c>
      <c r="C29" s="113" t="s">
        <v>3483</v>
      </c>
      <c r="D29" s="113">
        <v>652</v>
      </c>
      <c r="E29" s="42" t="s">
        <v>3484</v>
      </c>
    </row>
    <row r="30" spans="2:5" x14ac:dyDescent="0.35">
      <c r="B30" s="113" t="s">
        <v>3485</v>
      </c>
      <c r="C30" s="113" t="s">
        <v>3486</v>
      </c>
      <c r="D30" s="113">
        <v>60</v>
      </c>
      <c r="E30" s="42" t="s">
        <v>3487</v>
      </c>
    </row>
    <row r="31" spans="2:5" x14ac:dyDescent="0.35">
      <c r="B31" s="113" t="s">
        <v>3488</v>
      </c>
      <c r="C31" s="113" t="s">
        <v>3489</v>
      </c>
      <c r="D31" s="113">
        <v>96</v>
      </c>
      <c r="E31" s="42" t="s">
        <v>3490</v>
      </c>
    </row>
    <row r="32" spans="2:5" x14ac:dyDescent="0.35">
      <c r="B32" s="113" t="s">
        <v>3491</v>
      </c>
      <c r="C32" s="113" t="s">
        <v>3492</v>
      </c>
      <c r="D32" s="113">
        <v>68</v>
      </c>
      <c r="E32" s="42" t="s">
        <v>3493</v>
      </c>
    </row>
    <row r="33" spans="2:5" x14ac:dyDescent="0.35">
      <c r="B33" s="113" t="s">
        <v>3494</v>
      </c>
      <c r="C33" s="113" t="s">
        <v>3495</v>
      </c>
      <c r="D33" s="113">
        <v>76</v>
      </c>
      <c r="E33" s="42" t="s">
        <v>3496</v>
      </c>
    </row>
    <row r="34" spans="2:5" x14ac:dyDescent="0.35">
      <c r="B34" s="113" t="s">
        <v>3497</v>
      </c>
      <c r="C34" s="113" t="s">
        <v>3498</v>
      </c>
      <c r="D34" s="113">
        <v>44</v>
      </c>
      <c r="E34" s="42" t="s">
        <v>3499</v>
      </c>
    </row>
    <row r="35" spans="2:5" x14ac:dyDescent="0.35">
      <c r="B35" s="113" t="s">
        <v>3500</v>
      </c>
      <c r="C35" s="113" t="s">
        <v>3501</v>
      </c>
      <c r="D35" s="113">
        <v>64</v>
      </c>
      <c r="E35" s="42" t="s">
        <v>3502</v>
      </c>
    </row>
    <row r="36" spans="2:5" x14ac:dyDescent="0.35">
      <c r="B36" s="113" t="s">
        <v>3503</v>
      </c>
      <c r="C36" s="113" t="s">
        <v>3504</v>
      </c>
      <c r="D36" s="113">
        <v>74</v>
      </c>
      <c r="E36" s="42" t="s">
        <v>3505</v>
      </c>
    </row>
    <row r="37" spans="2:5" x14ac:dyDescent="0.35">
      <c r="B37" s="113" t="s">
        <v>3506</v>
      </c>
      <c r="C37" s="113" t="s">
        <v>3507</v>
      </c>
      <c r="D37" s="113">
        <v>72</v>
      </c>
      <c r="E37" s="42" t="s">
        <v>3508</v>
      </c>
    </row>
    <row r="38" spans="2:5" x14ac:dyDescent="0.35">
      <c r="B38" s="113" t="s">
        <v>3509</v>
      </c>
      <c r="C38" s="113" t="s">
        <v>3510</v>
      </c>
      <c r="D38" s="113">
        <v>112</v>
      </c>
      <c r="E38" s="42" t="s">
        <v>3511</v>
      </c>
    </row>
    <row r="39" spans="2:5" x14ac:dyDescent="0.35">
      <c r="B39" s="113" t="s">
        <v>3512</v>
      </c>
      <c r="C39" s="113" t="s">
        <v>3513</v>
      </c>
      <c r="D39" s="113">
        <v>84</v>
      </c>
      <c r="E39" s="42" t="s">
        <v>3514</v>
      </c>
    </row>
    <row r="40" spans="2:5" x14ac:dyDescent="0.35">
      <c r="B40" s="113" t="s">
        <v>3515</v>
      </c>
      <c r="C40" s="113" t="s">
        <v>3516</v>
      </c>
      <c r="D40" s="113">
        <v>124</v>
      </c>
      <c r="E40" s="42" t="s">
        <v>3517</v>
      </c>
    </row>
    <row r="41" spans="2:5" x14ac:dyDescent="0.35">
      <c r="B41" s="113" t="s">
        <v>3518</v>
      </c>
      <c r="C41" s="113" t="s">
        <v>3519</v>
      </c>
      <c r="D41" s="113">
        <v>166</v>
      </c>
      <c r="E41" s="42" t="s">
        <v>3520</v>
      </c>
    </row>
    <row r="42" spans="2:5" x14ac:dyDescent="0.35">
      <c r="B42" s="113" t="s">
        <v>3521</v>
      </c>
      <c r="C42" s="113" t="s">
        <v>3522</v>
      </c>
      <c r="D42" s="113">
        <v>180</v>
      </c>
      <c r="E42" s="42" t="s">
        <v>3523</v>
      </c>
    </row>
    <row r="43" spans="2:5" x14ac:dyDescent="0.35">
      <c r="B43" s="113" t="s">
        <v>3524</v>
      </c>
      <c r="C43" s="113" t="s">
        <v>3525</v>
      </c>
      <c r="D43" s="113">
        <v>140</v>
      </c>
      <c r="E43" s="42" t="s">
        <v>3526</v>
      </c>
    </row>
    <row r="44" spans="2:5" x14ac:dyDescent="0.35">
      <c r="B44" s="113" t="s">
        <v>3527</v>
      </c>
      <c r="C44" s="113" t="s">
        <v>3528</v>
      </c>
      <c r="D44" s="113">
        <v>178</v>
      </c>
      <c r="E44" s="42" t="s">
        <v>3529</v>
      </c>
    </row>
    <row r="45" spans="2:5" x14ac:dyDescent="0.35">
      <c r="B45" s="113" t="s">
        <v>3530</v>
      </c>
      <c r="C45" s="113" t="s">
        <v>3531</v>
      </c>
      <c r="D45" s="113">
        <v>756</v>
      </c>
      <c r="E45" s="42" t="s">
        <v>3532</v>
      </c>
    </row>
    <row r="46" spans="2:5" x14ac:dyDescent="0.35">
      <c r="B46" s="113" t="s">
        <v>3533</v>
      </c>
      <c r="C46" s="113" t="s">
        <v>3534</v>
      </c>
      <c r="D46" s="113">
        <v>384</v>
      </c>
      <c r="E46" s="42" t="s">
        <v>3535</v>
      </c>
    </row>
    <row r="47" spans="2:5" x14ac:dyDescent="0.35">
      <c r="B47" s="113" t="s">
        <v>3536</v>
      </c>
      <c r="C47" s="113" t="s">
        <v>3537</v>
      </c>
      <c r="D47" s="113">
        <v>184</v>
      </c>
      <c r="E47" s="42" t="s">
        <v>3538</v>
      </c>
    </row>
    <row r="48" spans="2:5" x14ac:dyDescent="0.35">
      <c r="B48" s="113" t="s">
        <v>3539</v>
      </c>
      <c r="C48" s="113" t="s">
        <v>3540</v>
      </c>
      <c r="D48" s="113">
        <v>152</v>
      </c>
      <c r="E48" s="42" t="s">
        <v>3541</v>
      </c>
    </row>
    <row r="49" spans="2:5" x14ac:dyDescent="0.35">
      <c r="B49" s="113" t="s">
        <v>3542</v>
      </c>
      <c r="C49" s="113" t="s">
        <v>3543</v>
      </c>
      <c r="D49" s="113">
        <v>120</v>
      </c>
      <c r="E49" s="42" t="s">
        <v>3544</v>
      </c>
    </row>
    <row r="50" spans="2:5" x14ac:dyDescent="0.35">
      <c r="B50" s="113" t="s">
        <v>3545</v>
      </c>
      <c r="C50" s="113" t="s">
        <v>3546</v>
      </c>
      <c r="D50" s="113">
        <v>156</v>
      </c>
      <c r="E50" s="42" t="s">
        <v>3547</v>
      </c>
    </row>
    <row r="51" spans="2:5" x14ac:dyDescent="0.35">
      <c r="B51" s="113" t="s">
        <v>3548</v>
      </c>
      <c r="C51" s="113" t="s">
        <v>3549</v>
      </c>
      <c r="D51" s="113">
        <v>170</v>
      </c>
      <c r="E51" s="42" t="s">
        <v>3550</v>
      </c>
    </row>
    <row r="52" spans="2:5" x14ac:dyDescent="0.35">
      <c r="B52" s="113" t="s">
        <v>3551</v>
      </c>
      <c r="C52" s="113" t="s">
        <v>3552</v>
      </c>
      <c r="D52" s="113">
        <v>188</v>
      </c>
      <c r="E52" s="42" t="s">
        <v>3553</v>
      </c>
    </row>
    <row r="53" spans="2:5" x14ac:dyDescent="0.35">
      <c r="B53" s="113" t="s">
        <v>3554</v>
      </c>
      <c r="C53" s="113" t="s">
        <v>3555</v>
      </c>
      <c r="D53" s="113">
        <v>192</v>
      </c>
      <c r="E53" s="42" t="s">
        <v>3556</v>
      </c>
    </row>
    <row r="54" spans="2:5" x14ac:dyDescent="0.35">
      <c r="B54" s="113" t="s">
        <v>3557</v>
      </c>
      <c r="C54" s="113" t="s">
        <v>3558</v>
      </c>
      <c r="D54" s="113">
        <v>132</v>
      </c>
      <c r="E54" s="42" t="s">
        <v>3559</v>
      </c>
    </row>
    <row r="55" spans="2:5" x14ac:dyDescent="0.35">
      <c r="B55" s="113" t="s">
        <v>3560</v>
      </c>
      <c r="C55" s="113" t="s">
        <v>3561</v>
      </c>
      <c r="D55" s="113">
        <v>162</v>
      </c>
      <c r="E55" s="42" t="s">
        <v>3562</v>
      </c>
    </row>
    <row r="56" spans="2:5" x14ac:dyDescent="0.35">
      <c r="B56" s="113" t="s">
        <v>3563</v>
      </c>
      <c r="C56" s="113" t="s">
        <v>3564</v>
      </c>
      <c r="D56" s="113">
        <v>196</v>
      </c>
      <c r="E56" s="42" t="s">
        <v>3565</v>
      </c>
    </row>
    <row r="57" spans="2:5" x14ac:dyDescent="0.35">
      <c r="B57" s="113" t="s">
        <v>3566</v>
      </c>
      <c r="C57" s="113" t="s">
        <v>3567</v>
      </c>
      <c r="D57" s="113">
        <v>203</v>
      </c>
      <c r="E57" s="42" t="s">
        <v>3568</v>
      </c>
    </row>
    <row r="58" spans="2:5" x14ac:dyDescent="0.35">
      <c r="B58" s="113" t="s">
        <v>3569</v>
      </c>
      <c r="C58" s="113" t="s">
        <v>3570</v>
      </c>
      <c r="D58" s="113">
        <v>276</v>
      </c>
      <c r="E58" s="42" t="s">
        <v>3571</v>
      </c>
    </row>
    <row r="59" spans="2:5" x14ac:dyDescent="0.35">
      <c r="B59" s="113" t="s">
        <v>3572</v>
      </c>
      <c r="C59" s="113" t="s">
        <v>3573</v>
      </c>
      <c r="D59" s="113">
        <v>262</v>
      </c>
      <c r="E59" s="42" t="s">
        <v>3574</v>
      </c>
    </row>
    <row r="60" spans="2:5" x14ac:dyDescent="0.35">
      <c r="B60" s="113" t="s">
        <v>3575</v>
      </c>
      <c r="C60" s="113" t="s">
        <v>3576</v>
      </c>
      <c r="D60" s="113">
        <v>208</v>
      </c>
      <c r="E60" s="42" t="s">
        <v>3577</v>
      </c>
    </row>
    <row r="61" spans="2:5" x14ac:dyDescent="0.35">
      <c r="B61" s="113" t="s">
        <v>3578</v>
      </c>
      <c r="C61" s="113" t="s">
        <v>3579</v>
      </c>
      <c r="D61" s="113">
        <v>212</v>
      </c>
      <c r="E61" s="42" t="s">
        <v>3580</v>
      </c>
    </row>
    <row r="62" spans="2:5" x14ac:dyDescent="0.35">
      <c r="B62" s="113" t="s">
        <v>3581</v>
      </c>
      <c r="C62" s="113" t="s">
        <v>3582</v>
      </c>
      <c r="D62" s="113">
        <v>214</v>
      </c>
      <c r="E62" s="42" t="s">
        <v>3583</v>
      </c>
    </row>
    <row r="63" spans="2:5" x14ac:dyDescent="0.35">
      <c r="B63" s="113" t="s">
        <v>3584</v>
      </c>
      <c r="C63" s="113" t="s">
        <v>3585</v>
      </c>
      <c r="D63" s="113">
        <v>12</v>
      </c>
      <c r="E63" s="42" t="s">
        <v>3586</v>
      </c>
    </row>
    <row r="64" spans="2:5" x14ac:dyDescent="0.35">
      <c r="B64" s="113" t="s">
        <v>3587</v>
      </c>
      <c r="C64" s="113" t="s">
        <v>3588</v>
      </c>
      <c r="D64" s="113">
        <v>218</v>
      </c>
      <c r="E64" s="42" t="s">
        <v>3589</v>
      </c>
    </row>
    <row r="65" spans="2:5" x14ac:dyDescent="0.35">
      <c r="B65" s="113" t="s">
        <v>438</v>
      </c>
      <c r="C65" s="113" t="s">
        <v>3590</v>
      </c>
      <c r="D65" s="113">
        <v>233</v>
      </c>
      <c r="E65" s="42" t="s">
        <v>3591</v>
      </c>
    </row>
    <row r="66" spans="2:5" x14ac:dyDescent="0.35">
      <c r="B66" s="113" t="s">
        <v>3592</v>
      </c>
      <c r="C66" s="113" t="s">
        <v>3593</v>
      </c>
      <c r="D66" s="113">
        <v>818</v>
      </c>
      <c r="E66" s="42" t="s">
        <v>3594</v>
      </c>
    </row>
    <row r="67" spans="2:5" x14ac:dyDescent="0.35">
      <c r="B67" s="113" t="s">
        <v>3595</v>
      </c>
      <c r="C67" s="113" t="s">
        <v>3596</v>
      </c>
      <c r="D67" s="113">
        <v>732</v>
      </c>
      <c r="E67" s="42" t="s">
        <v>3597</v>
      </c>
    </row>
    <row r="68" spans="2:5" x14ac:dyDescent="0.35">
      <c r="B68" s="113" t="s">
        <v>3598</v>
      </c>
      <c r="C68" s="113" t="s">
        <v>3599</v>
      </c>
      <c r="D68" s="113">
        <v>232</v>
      </c>
      <c r="E68" s="42" t="s">
        <v>3600</v>
      </c>
    </row>
    <row r="69" spans="2:5" x14ac:dyDescent="0.35">
      <c r="B69" s="113" t="s">
        <v>3601</v>
      </c>
      <c r="C69" s="113" t="s">
        <v>429</v>
      </c>
      <c r="D69" s="113">
        <v>724</v>
      </c>
      <c r="E69" s="42" t="s">
        <v>3602</v>
      </c>
    </row>
    <row r="70" spans="2:5" x14ac:dyDescent="0.35">
      <c r="B70" s="113" t="s">
        <v>3603</v>
      </c>
      <c r="C70" s="113" t="s">
        <v>3604</v>
      </c>
      <c r="D70" s="113">
        <v>231</v>
      </c>
      <c r="E70" s="42" t="s">
        <v>3605</v>
      </c>
    </row>
    <row r="71" spans="2:5" x14ac:dyDescent="0.35">
      <c r="B71" s="113" t="s">
        <v>3606</v>
      </c>
      <c r="C71" s="113" t="s">
        <v>2621</v>
      </c>
      <c r="D71" s="113">
        <v>246</v>
      </c>
      <c r="E71" s="42" t="s">
        <v>3607</v>
      </c>
    </row>
    <row r="72" spans="2:5" x14ac:dyDescent="0.35">
      <c r="B72" s="113" t="s">
        <v>3608</v>
      </c>
      <c r="C72" s="113" t="s">
        <v>3609</v>
      </c>
      <c r="D72" s="113">
        <v>242</v>
      </c>
      <c r="E72" s="42" t="s">
        <v>3610</v>
      </c>
    </row>
    <row r="73" spans="2:5" x14ac:dyDescent="0.35">
      <c r="B73" s="113" t="s">
        <v>3611</v>
      </c>
      <c r="C73" s="113" t="s">
        <v>3612</v>
      </c>
      <c r="D73" s="113">
        <v>238</v>
      </c>
      <c r="E73" s="42" t="s">
        <v>3613</v>
      </c>
    </row>
    <row r="74" spans="2:5" x14ac:dyDescent="0.35">
      <c r="B74" s="113" t="s">
        <v>3614</v>
      </c>
      <c r="C74" s="113" t="s">
        <v>3615</v>
      </c>
      <c r="D74" s="113">
        <v>583</v>
      </c>
      <c r="E74" s="42" t="s">
        <v>3616</v>
      </c>
    </row>
    <row r="75" spans="2:5" x14ac:dyDescent="0.35">
      <c r="B75" s="113" t="s">
        <v>3617</v>
      </c>
      <c r="C75" s="113" t="s">
        <v>3618</v>
      </c>
      <c r="D75" s="113">
        <v>234</v>
      </c>
      <c r="E75" s="42" t="s">
        <v>3619</v>
      </c>
    </row>
    <row r="76" spans="2:5" x14ac:dyDescent="0.35">
      <c r="B76" s="113" t="s">
        <v>3620</v>
      </c>
      <c r="C76" s="113" t="s">
        <v>3621</v>
      </c>
      <c r="D76" s="113">
        <v>250</v>
      </c>
      <c r="E76" s="42" t="s">
        <v>3622</v>
      </c>
    </row>
    <row r="77" spans="2:5" x14ac:dyDescent="0.35">
      <c r="B77" s="113" t="s">
        <v>3623</v>
      </c>
      <c r="C77" s="113" t="s">
        <v>435</v>
      </c>
      <c r="D77" s="113">
        <v>266</v>
      </c>
      <c r="E77" s="42" t="s">
        <v>3624</v>
      </c>
    </row>
    <row r="78" spans="2:5" x14ac:dyDescent="0.35">
      <c r="B78" s="113" t="s">
        <v>3625</v>
      </c>
      <c r="C78" s="113" t="s">
        <v>3626</v>
      </c>
      <c r="D78" s="113">
        <v>826</v>
      </c>
      <c r="E78" s="42" t="s">
        <v>3627</v>
      </c>
    </row>
    <row r="79" spans="2:5" x14ac:dyDescent="0.35">
      <c r="B79" s="113" t="s">
        <v>3628</v>
      </c>
      <c r="C79" s="113" t="s">
        <v>3629</v>
      </c>
      <c r="D79" s="113">
        <v>308</v>
      </c>
      <c r="E79" s="42" t="s">
        <v>3630</v>
      </c>
    </row>
    <row r="80" spans="2:5" x14ac:dyDescent="0.35">
      <c r="B80" s="113" t="s">
        <v>3631</v>
      </c>
      <c r="C80" s="113" t="s">
        <v>3632</v>
      </c>
      <c r="D80" s="113">
        <v>268</v>
      </c>
      <c r="E80" s="42" t="s">
        <v>3633</v>
      </c>
    </row>
    <row r="81" spans="2:5" x14ac:dyDescent="0.35">
      <c r="B81" s="113" t="s">
        <v>3634</v>
      </c>
      <c r="C81" s="113" t="s">
        <v>3635</v>
      </c>
      <c r="D81" s="113">
        <v>254</v>
      </c>
      <c r="E81" s="42" t="s">
        <v>3636</v>
      </c>
    </row>
    <row r="82" spans="2:5" x14ac:dyDescent="0.35">
      <c r="B82" s="113" t="s">
        <v>3637</v>
      </c>
      <c r="C82" s="113" t="s">
        <v>3638</v>
      </c>
      <c r="D82" s="113">
        <v>831</v>
      </c>
      <c r="E82" s="42" t="s">
        <v>3639</v>
      </c>
    </row>
    <row r="83" spans="2:5" x14ac:dyDescent="0.35">
      <c r="B83" s="113" t="s">
        <v>3640</v>
      </c>
      <c r="C83" s="113" t="s">
        <v>3641</v>
      </c>
      <c r="D83" s="113">
        <v>288</v>
      </c>
      <c r="E83" s="42" t="s">
        <v>3642</v>
      </c>
    </row>
    <row r="84" spans="2:5" x14ac:dyDescent="0.35">
      <c r="B84" s="113" t="s">
        <v>3277</v>
      </c>
      <c r="C84" s="113" t="s">
        <v>3643</v>
      </c>
      <c r="D84" s="113">
        <v>292</v>
      </c>
      <c r="E84" s="42" t="s">
        <v>3644</v>
      </c>
    </row>
    <row r="85" spans="2:5" x14ac:dyDescent="0.35">
      <c r="B85" s="113" t="s">
        <v>3645</v>
      </c>
      <c r="C85" s="113" t="s">
        <v>3646</v>
      </c>
      <c r="D85" s="113">
        <v>304</v>
      </c>
      <c r="E85" s="42" t="s">
        <v>3647</v>
      </c>
    </row>
    <row r="86" spans="2:5" x14ac:dyDescent="0.35">
      <c r="B86" s="113" t="s">
        <v>3648</v>
      </c>
      <c r="C86" s="113" t="s">
        <v>3649</v>
      </c>
      <c r="D86" s="113">
        <v>270</v>
      </c>
      <c r="E86" s="42" t="s">
        <v>3650</v>
      </c>
    </row>
    <row r="87" spans="2:5" x14ac:dyDescent="0.35">
      <c r="B87" s="113" t="s">
        <v>3651</v>
      </c>
      <c r="C87" s="113" t="s">
        <v>3652</v>
      </c>
      <c r="D87" s="113">
        <v>324</v>
      </c>
      <c r="E87" s="42" t="s">
        <v>3653</v>
      </c>
    </row>
    <row r="88" spans="2:5" x14ac:dyDescent="0.35">
      <c r="B88" s="113" t="s">
        <v>3654</v>
      </c>
      <c r="C88" s="113" t="s">
        <v>3655</v>
      </c>
      <c r="D88" s="113">
        <v>312</v>
      </c>
      <c r="E88" s="42" t="s">
        <v>3656</v>
      </c>
    </row>
    <row r="89" spans="2:5" x14ac:dyDescent="0.35">
      <c r="B89" s="113" t="s">
        <v>3657</v>
      </c>
      <c r="C89" s="113" t="s">
        <v>3658</v>
      </c>
      <c r="D89" s="113">
        <v>226</v>
      </c>
      <c r="E89" s="42" t="s">
        <v>3659</v>
      </c>
    </row>
    <row r="90" spans="2:5" x14ac:dyDescent="0.35">
      <c r="B90" s="113" t="s">
        <v>3660</v>
      </c>
      <c r="C90" s="113" t="s">
        <v>3661</v>
      </c>
      <c r="D90" s="113">
        <v>300</v>
      </c>
      <c r="E90" s="42" t="s">
        <v>3662</v>
      </c>
    </row>
    <row r="91" spans="2:5" x14ac:dyDescent="0.35">
      <c r="B91" s="113" t="s">
        <v>3663</v>
      </c>
      <c r="C91" s="113" t="s">
        <v>3664</v>
      </c>
      <c r="D91" s="113">
        <v>239</v>
      </c>
      <c r="E91" s="42" t="s">
        <v>3665</v>
      </c>
    </row>
    <row r="92" spans="2:5" x14ac:dyDescent="0.35">
      <c r="B92" s="113" t="s">
        <v>3666</v>
      </c>
      <c r="C92" s="113" t="s">
        <v>3667</v>
      </c>
      <c r="D92" s="113">
        <v>320</v>
      </c>
      <c r="E92" s="42" t="s">
        <v>3668</v>
      </c>
    </row>
    <row r="93" spans="2:5" x14ac:dyDescent="0.35">
      <c r="B93" s="113" t="s">
        <v>3669</v>
      </c>
      <c r="C93" s="113" t="s">
        <v>3670</v>
      </c>
      <c r="D93" s="113">
        <v>316</v>
      </c>
      <c r="E93" s="42" t="s">
        <v>3671</v>
      </c>
    </row>
    <row r="94" spans="2:5" x14ac:dyDescent="0.35">
      <c r="B94" s="113" t="s">
        <v>3672</v>
      </c>
      <c r="C94" s="113" t="s">
        <v>3673</v>
      </c>
      <c r="D94" s="113">
        <v>624</v>
      </c>
      <c r="E94" s="42" t="s">
        <v>3674</v>
      </c>
    </row>
    <row r="95" spans="2:5" x14ac:dyDescent="0.35">
      <c r="B95" s="113" t="s">
        <v>3675</v>
      </c>
      <c r="C95" s="113" t="s">
        <v>3676</v>
      </c>
      <c r="D95" s="113">
        <v>328</v>
      </c>
      <c r="E95" s="42" t="s">
        <v>3677</v>
      </c>
    </row>
    <row r="96" spans="2:5" x14ac:dyDescent="0.35">
      <c r="B96" s="113" t="s">
        <v>3678</v>
      </c>
      <c r="C96" s="113" t="s">
        <v>3679</v>
      </c>
      <c r="D96" s="113">
        <v>344</v>
      </c>
      <c r="E96" s="42" t="s">
        <v>3680</v>
      </c>
    </row>
    <row r="97" spans="2:5" x14ac:dyDescent="0.35">
      <c r="B97" s="113" t="s">
        <v>3681</v>
      </c>
      <c r="C97" s="113" t="s">
        <v>3682</v>
      </c>
      <c r="D97" s="113">
        <v>334</v>
      </c>
      <c r="E97" s="42" t="s">
        <v>3683</v>
      </c>
    </row>
    <row r="98" spans="2:5" x14ac:dyDescent="0.35">
      <c r="B98" s="113" t="s">
        <v>3684</v>
      </c>
      <c r="C98" s="113" t="s">
        <v>3685</v>
      </c>
      <c r="D98" s="113">
        <v>340</v>
      </c>
      <c r="E98" s="42" t="s">
        <v>3686</v>
      </c>
    </row>
    <row r="99" spans="2:5" x14ac:dyDescent="0.35">
      <c r="B99" s="113" t="s">
        <v>3687</v>
      </c>
      <c r="C99" s="113" t="s">
        <v>3688</v>
      </c>
      <c r="D99" s="113">
        <v>191</v>
      </c>
      <c r="E99" s="42" t="s">
        <v>3689</v>
      </c>
    </row>
    <row r="100" spans="2:5" x14ac:dyDescent="0.35">
      <c r="B100" s="113" t="s">
        <v>3690</v>
      </c>
      <c r="C100" s="113" t="s">
        <v>3691</v>
      </c>
      <c r="D100" s="113">
        <v>332</v>
      </c>
      <c r="E100" s="42" t="s">
        <v>3692</v>
      </c>
    </row>
    <row r="101" spans="2:5" x14ac:dyDescent="0.35">
      <c r="B101" s="113" t="s">
        <v>3693</v>
      </c>
      <c r="C101" s="113" t="s">
        <v>3694</v>
      </c>
      <c r="D101" s="113">
        <v>348</v>
      </c>
      <c r="E101" s="42" t="s">
        <v>3695</v>
      </c>
    </row>
    <row r="102" spans="2:5" x14ac:dyDescent="0.35">
      <c r="B102" s="113" t="s">
        <v>3696</v>
      </c>
      <c r="C102" s="113" t="s">
        <v>3697</v>
      </c>
      <c r="D102" s="113">
        <v>360</v>
      </c>
      <c r="E102" s="42" t="s">
        <v>3698</v>
      </c>
    </row>
    <row r="103" spans="2:5" x14ac:dyDescent="0.35">
      <c r="B103" s="113" t="s">
        <v>3699</v>
      </c>
      <c r="C103" s="113" t="s">
        <v>3700</v>
      </c>
      <c r="D103" s="113">
        <v>372</v>
      </c>
      <c r="E103" s="42" t="s">
        <v>3701</v>
      </c>
    </row>
    <row r="104" spans="2:5" x14ac:dyDescent="0.35">
      <c r="B104" s="113" t="s">
        <v>3702</v>
      </c>
      <c r="C104" s="113" t="s">
        <v>3703</v>
      </c>
      <c r="D104" s="113">
        <v>376</v>
      </c>
      <c r="E104" s="42" t="s">
        <v>3704</v>
      </c>
    </row>
    <row r="105" spans="2:5" x14ac:dyDescent="0.35">
      <c r="B105" s="113" t="s">
        <v>3705</v>
      </c>
      <c r="C105" s="113" t="s">
        <v>3706</v>
      </c>
      <c r="D105" s="113">
        <v>833</v>
      </c>
      <c r="E105" s="42" t="s">
        <v>3707</v>
      </c>
    </row>
    <row r="106" spans="2:5" x14ac:dyDescent="0.35">
      <c r="B106" s="113" t="s">
        <v>3708</v>
      </c>
      <c r="C106" s="113" t="s">
        <v>434</v>
      </c>
      <c r="D106" s="113">
        <v>356</v>
      </c>
      <c r="E106" s="42" t="s">
        <v>3709</v>
      </c>
    </row>
    <row r="107" spans="2:5" x14ac:dyDescent="0.35">
      <c r="B107" s="113" t="s">
        <v>3710</v>
      </c>
      <c r="C107" s="113" t="s">
        <v>3711</v>
      </c>
      <c r="D107" s="113">
        <v>86</v>
      </c>
      <c r="E107" s="42" t="s">
        <v>3712</v>
      </c>
    </row>
    <row r="108" spans="2:5" x14ac:dyDescent="0.35">
      <c r="B108" s="113" t="s">
        <v>3713</v>
      </c>
      <c r="C108" s="113" t="s">
        <v>3714</v>
      </c>
      <c r="D108" s="113">
        <v>368</v>
      </c>
      <c r="E108" s="42" t="s">
        <v>3715</v>
      </c>
    </row>
    <row r="109" spans="2:5" x14ac:dyDescent="0.35">
      <c r="B109" s="113" t="s">
        <v>3716</v>
      </c>
      <c r="C109" s="113" t="s">
        <v>3717</v>
      </c>
      <c r="D109" s="113">
        <v>364</v>
      </c>
      <c r="E109" s="42" t="s">
        <v>3718</v>
      </c>
    </row>
    <row r="110" spans="2:5" x14ac:dyDescent="0.35">
      <c r="B110" s="113" t="s">
        <v>3719</v>
      </c>
      <c r="C110" s="113" t="s">
        <v>3720</v>
      </c>
      <c r="D110" s="113">
        <v>352</v>
      </c>
      <c r="E110" s="42" t="s">
        <v>3721</v>
      </c>
    </row>
    <row r="111" spans="2:5" x14ac:dyDescent="0.35">
      <c r="B111" s="113" t="s">
        <v>3722</v>
      </c>
      <c r="C111" s="113" t="s">
        <v>3723</v>
      </c>
      <c r="D111" s="113">
        <v>380</v>
      </c>
      <c r="E111" s="42" t="s">
        <v>3724</v>
      </c>
    </row>
    <row r="112" spans="2:5" x14ac:dyDescent="0.35">
      <c r="B112" s="113" t="s">
        <v>3725</v>
      </c>
      <c r="C112" s="113" t="s">
        <v>3726</v>
      </c>
      <c r="D112" s="113">
        <v>832</v>
      </c>
      <c r="E112" s="42" t="s">
        <v>3727</v>
      </c>
    </row>
    <row r="113" spans="2:5" x14ac:dyDescent="0.35">
      <c r="B113" s="113" t="s">
        <v>3728</v>
      </c>
      <c r="C113" s="113" t="s">
        <v>3729</v>
      </c>
      <c r="D113" s="113">
        <v>388</v>
      </c>
      <c r="E113" s="42" t="s">
        <v>3730</v>
      </c>
    </row>
    <row r="114" spans="2:5" x14ac:dyDescent="0.35">
      <c r="B114" s="113" t="s">
        <v>3731</v>
      </c>
      <c r="C114" s="113" t="s">
        <v>3732</v>
      </c>
      <c r="D114" s="113">
        <v>400</v>
      </c>
      <c r="E114" s="42" t="s">
        <v>3733</v>
      </c>
    </row>
    <row r="115" spans="2:5" x14ac:dyDescent="0.35">
      <c r="B115" s="113" t="s">
        <v>3734</v>
      </c>
      <c r="C115" s="113" t="s">
        <v>3735</v>
      </c>
      <c r="D115" s="113">
        <v>392</v>
      </c>
      <c r="E115" s="42" t="s">
        <v>3736</v>
      </c>
    </row>
    <row r="116" spans="2:5" x14ac:dyDescent="0.35">
      <c r="B116" s="113" t="s">
        <v>3737</v>
      </c>
      <c r="C116" s="113" t="s">
        <v>3738</v>
      </c>
      <c r="D116" s="113">
        <v>404</v>
      </c>
      <c r="E116" s="42" t="s">
        <v>3739</v>
      </c>
    </row>
    <row r="117" spans="2:5" x14ac:dyDescent="0.35">
      <c r="B117" s="113" t="s">
        <v>3740</v>
      </c>
      <c r="C117" s="113" t="s">
        <v>3741</v>
      </c>
      <c r="D117" s="113">
        <v>417</v>
      </c>
      <c r="E117" s="42" t="s">
        <v>3742</v>
      </c>
    </row>
    <row r="118" spans="2:5" x14ac:dyDescent="0.35">
      <c r="B118" s="113" t="s">
        <v>3743</v>
      </c>
      <c r="C118" s="113" t="s">
        <v>3744</v>
      </c>
      <c r="D118" s="113">
        <v>116</v>
      </c>
      <c r="E118" s="42" t="s">
        <v>3745</v>
      </c>
    </row>
    <row r="119" spans="2:5" x14ac:dyDescent="0.35">
      <c r="B119" s="113" t="s">
        <v>3746</v>
      </c>
      <c r="C119" s="113" t="s">
        <v>3747</v>
      </c>
      <c r="D119" s="113">
        <v>296</v>
      </c>
      <c r="E119" s="42" t="s">
        <v>3748</v>
      </c>
    </row>
    <row r="120" spans="2:5" x14ac:dyDescent="0.35">
      <c r="B120" s="113" t="s">
        <v>148</v>
      </c>
      <c r="C120" s="113" t="s">
        <v>3749</v>
      </c>
      <c r="D120" s="113">
        <v>174</v>
      </c>
      <c r="E120" s="42" t="s">
        <v>3750</v>
      </c>
    </row>
    <row r="121" spans="2:5" x14ac:dyDescent="0.35">
      <c r="B121" s="113" t="s">
        <v>3751</v>
      </c>
      <c r="C121" s="113" t="s">
        <v>3752</v>
      </c>
      <c r="D121" s="113">
        <v>659</v>
      </c>
      <c r="E121" s="42" t="s">
        <v>3753</v>
      </c>
    </row>
    <row r="122" spans="2:5" x14ac:dyDescent="0.35">
      <c r="B122" s="113" t="s">
        <v>3754</v>
      </c>
      <c r="C122" s="113" t="s">
        <v>3755</v>
      </c>
      <c r="D122" s="113">
        <v>408</v>
      </c>
      <c r="E122" s="42" t="s">
        <v>3756</v>
      </c>
    </row>
    <row r="123" spans="2:5" x14ac:dyDescent="0.35">
      <c r="B123" s="113" t="s">
        <v>3757</v>
      </c>
      <c r="C123" s="113" t="s">
        <v>3758</v>
      </c>
      <c r="D123" s="113">
        <v>410</v>
      </c>
      <c r="E123" s="42" t="s">
        <v>3759</v>
      </c>
    </row>
    <row r="124" spans="2:5" x14ac:dyDescent="0.35">
      <c r="B124" s="113" t="s">
        <v>3760</v>
      </c>
      <c r="C124" s="113" t="s">
        <v>3761</v>
      </c>
      <c r="D124" s="113">
        <v>414</v>
      </c>
      <c r="E124" s="42" t="s">
        <v>3762</v>
      </c>
    </row>
    <row r="125" spans="2:5" x14ac:dyDescent="0.35">
      <c r="B125" s="113" t="s">
        <v>3763</v>
      </c>
      <c r="C125" s="113" t="s">
        <v>3764</v>
      </c>
      <c r="D125" s="113">
        <v>136</v>
      </c>
      <c r="E125" s="42" t="s">
        <v>3765</v>
      </c>
    </row>
    <row r="126" spans="2:5" x14ac:dyDescent="0.35">
      <c r="B126" s="113" t="s">
        <v>3766</v>
      </c>
      <c r="C126" s="113" t="s">
        <v>3767</v>
      </c>
      <c r="D126" s="113">
        <v>398</v>
      </c>
      <c r="E126" s="42" t="s">
        <v>3768</v>
      </c>
    </row>
    <row r="127" spans="2:5" x14ac:dyDescent="0.35">
      <c r="B127" s="113" t="s">
        <v>3769</v>
      </c>
      <c r="C127" s="113" t="s">
        <v>3770</v>
      </c>
      <c r="D127" s="113">
        <v>418</v>
      </c>
      <c r="E127" s="42" t="s">
        <v>3771</v>
      </c>
    </row>
    <row r="128" spans="2:5" x14ac:dyDescent="0.35">
      <c r="B128" s="113" t="s">
        <v>3772</v>
      </c>
      <c r="C128" s="113" t="s">
        <v>3773</v>
      </c>
      <c r="D128" s="113">
        <v>422</v>
      </c>
      <c r="E128" s="42" t="s">
        <v>3774</v>
      </c>
    </row>
    <row r="129" spans="2:5" x14ac:dyDescent="0.35">
      <c r="B129" s="113" t="s">
        <v>3775</v>
      </c>
      <c r="C129" s="113" t="s">
        <v>3776</v>
      </c>
      <c r="D129" s="113">
        <v>662</v>
      </c>
      <c r="E129" s="42" t="s">
        <v>3777</v>
      </c>
    </row>
    <row r="130" spans="2:5" x14ac:dyDescent="0.35">
      <c r="B130" s="113" t="s">
        <v>3778</v>
      </c>
      <c r="C130" s="113" t="s">
        <v>3779</v>
      </c>
      <c r="D130" s="113">
        <v>438</v>
      </c>
      <c r="E130" s="42" t="s">
        <v>3780</v>
      </c>
    </row>
    <row r="131" spans="2:5" x14ac:dyDescent="0.35">
      <c r="B131" s="113" t="s">
        <v>3781</v>
      </c>
      <c r="C131" s="113" t="s">
        <v>3782</v>
      </c>
      <c r="D131" s="113">
        <v>144</v>
      </c>
      <c r="E131" s="42" t="s">
        <v>3783</v>
      </c>
    </row>
    <row r="132" spans="2:5" x14ac:dyDescent="0.35">
      <c r="B132" s="113" t="s">
        <v>3784</v>
      </c>
      <c r="C132" s="113" t="s">
        <v>3785</v>
      </c>
      <c r="D132" s="113">
        <v>430</v>
      </c>
      <c r="E132" s="42" t="s">
        <v>3786</v>
      </c>
    </row>
    <row r="133" spans="2:5" x14ac:dyDescent="0.35">
      <c r="B133" s="113" t="s">
        <v>3787</v>
      </c>
      <c r="C133" s="113" t="s">
        <v>3788</v>
      </c>
      <c r="D133" s="113">
        <v>426</v>
      </c>
      <c r="E133" s="42" t="s">
        <v>3789</v>
      </c>
    </row>
    <row r="134" spans="2:5" x14ac:dyDescent="0.35">
      <c r="B134" s="113" t="s">
        <v>3790</v>
      </c>
      <c r="C134" s="113" t="s">
        <v>3791</v>
      </c>
      <c r="D134" s="113">
        <v>440</v>
      </c>
      <c r="E134" s="42" t="s">
        <v>3792</v>
      </c>
    </row>
    <row r="135" spans="2:5" x14ac:dyDescent="0.35">
      <c r="B135" s="113" t="s">
        <v>3793</v>
      </c>
      <c r="C135" s="113" t="s">
        <v>3794</v>
      </c>
      <c r="D135" s="113">
        <v>442</v>
      </c>
      <c r="E135" s="42" t="s">
        <v>3795</v>
      </c>
    </row>
    <row r="136" spans="2:5" x14ac:dyDescent="0.35">
      <c r="B136" s="113" t="s">
        <v>3796</v>
      </c>
      <c r="C136" s="113" t="s">
        <v>3797</v>
      </c>
      <c r="D136" s="113">
        <v>428</v>
      </c>
      <c r="E136" s="42" t="s">
        <v>3798</v>
      </c>
    </row>
    <row r="137" spans="2:5" x14ac:dyDescent="0.35">
      <c r="B137" s="113" t="s">
        <v>3799</v>
      </c>
      <c r="C137" s="113" t="s">
        <v>3800</v>
      </c>
      <c r="D137" s="113">
        <v>434</v>
      </c>
      <c r="E137" s="42" t="s">
        <v>3801</v>
      </c>
    </row>
    <row r="138" spans="2:5" x14ac:dyDescent="0.35">
      <c r="B138" s="113" t="s">
        <v>3802</v>
      </c>
      <c r="C138" s="113" t="s">
        <v>3803</v>
      </c>
      <c r="D138" s="113">
        <v>504</v>
      </c>
      <c r="E138" s="42" t="s">
        <v>3804</v>
      </c>
    </row>
    <row r="139" spans="2:5" x14ac:dyDescent="0.35">
      <c r="B139" s="113" t="s">
        <v>3805</v>
      </c>
      <c r="C139" s="113" t="s">
        <v>3806</v>
      </c>
      <c r="D139" s="113">
        <v>492</v>
      </c>
      <c r="E139" s="42" t="s">
        <v>3807</v>
      </c>
    </row>
    <row r="140" spans="2:5" x14ac:dyDescent="0.35">
      <c r="B140" s="113" t="s">
        <v>3808</v>
      </c>
      <c r="C140" s="113" t="s">
        <v>3809</v>
      </c>
      <c r="D140" s="113">
        <v>498</v>
      </c>
      <c r="E140" s="42" t="s">
        <v>3810</v>
      </c>
    </row>
    <row r="141" spans="2:5" x14ac:dyDescent="0.35">
      <c r="B141" s="113" t="s">
        <v>3811</v>
      </c>
      <c r="C141" s="113" t="s">
        <v>3400</v>
      </c>
      <c r="D141" s="113">
        <v>499</v>
      </c>
      <c r="E141" s="42" t="s">
        <v>3812</v>
      </c>
    </row>
    <row r="142" spans="2:5" x14ac:dyDescent="0.35">
      <c r="B142" s="113" t="s">
        <v>3813</v>
      </c>
      <c r="C142" s="113" t="s">
        <v>3814</v>
      </c>
      <c r="D142" s="113">
        <v>663</v>
      </c>
      <c r="E142" s="42" t="s">
        <v>3815</v>
      </c>
    </row>
    <row r="143" spans="2:5" x14ac:dyDescent="0.35">
      <c r="B143" s="113" t="s">
        <v>3816</v>
      </c>
      <c r="C143" s="113" t="s">
        <v>3817</v>
      </c>
      <c r="D143" s="113">
        <v>450</v>
      </c>
      <c r="E143" s="42" t="s">
        <v>3818</v>
      </c>
    </row>
    <row r="144" spans="2:5" x14ac:dyDescent="0.35">
      <c r="B144" s="113" t="s">
        <v>3819</v>
      </c>
      <c r="C144" s="113" t="s">
        <v>3820</v>
      </c>
      <c r="D144" s="113">
        <v>584</v>
      </c>
      <c r="E144" s="42" t="s">
        <v>3821</v>
      </c>
    </row>
    <row r="145" spans="2:5" x14ac:dyDescent="0.35">
      <c r="B145" s="113" t="s">
        <v>3822</v>
      </c>
      <c r="C145" s="113" t="s">
        <v>3823</v>
      </c>
      <c r="D145" s="113">
        <v>807</v>
      </c>
      <c r="E145" s="42" t="s">
        <v>3824</v>
      </c>
    </row>
    <row r="146" spans="2:5" x14ac:dyDescent="0.35">
      <c r="B146" s="113" t="s">
        <v>3825</v>
      </c>
      <c r="C146" s="113" t="s">
        <v>3826</v>
      </c>
      <c r="D146" s="113">
        <v>466</v>
      </c>
      <c r="E146" s="42" t="s">
        <v>3827</v>
      </c>
    </row>
    <row r="147" spans="2:5" x14ac:dyDescent="0.35">
      <c r="B147" s="113" t="s">
        <v>3828</v>
      </c>
      <c r="C147" s="113" t="s">
        <v>3281</v>
      </c>
      <c r="D147" s="113">
        <v>104</v>
      </c>
      <c r="E147" s="42" t="s">
        <v>3829</v>
      </c>
    </row>
    <row r="148" spans="2:5" x14ac:dyDescent="0.35">
      <c r="B148" s="113" t="s">
        <v>2628</v>
      </c>
      <c r="C148" s="113" t="s">
        <v>3830</v>
      </c>
      <c r="D148" s="113">
        <v>496</v>
      </c>
      <c r="E148" s="42" t="s">
        <v>3831</v>
      </c>
    </row>
    <row r="149" spans="2:5" x14ac:dyDescent="0.35">
      <c r="B149" s="113" t="s">
        <v>3832</v>
      </c>
      <c r="C149" s="113" t="s">
        <v>3833</v>
      </c>
      <c r="D149" s="113">
        <v>446</v>
      </c>
      <c r="E149" s="42" t="s">
        <v>3834</v>
      </c>
    </row>
    <row r="150" spans="2:5" x14ac:dyDescent="0.35">
      <c r="B150" s="113" t="s">
        <v>3835</v>
      </c>
      <c r="C150" s="113" t="s">
        <v>3836</v>
      </c>
      <c r="D150" s="113">
        <v>580</v>
      </c>
      <c r="E150" s="42" t="s">
        <v>3837</v>
      </c>
    </row>
    <row r="151" spans="2:5" x14ac:dyDescent="0.35">
      <c r="B151" s="113" t="s">
        <v>3838</v>
      </c>
      <c r="C151" s="113" t="s">
        <v>3839</v>
      </c>
      <c r="D151" s="113">
        <v>474</v>
      </c>
      <c r="E151" s="42" t="s">
        <v>3840</v>
      </c>
    </row>
    <row r="152" spans="2:5" x14ac:dyDescent="0.35">
      <c r="B152" s="113" t="s">
        <v>3841</v>
      </c>
      <c r="C152" s="113" t="s">
        <v>3842</v>
      </c>
      <c r="D152" s="113">
        <v>478</v>
      </c>
      <c r="E152" s="42" t="s">
        <v>3843</v>
      </c>
    </row>
    <row r="153" spans="2:5" x14ac:dyDescent="0.35">
      <c r="B153" s="113" t="s">
        <v>3844</v>
      </c>
      <c r="C153" s="113" t="s">
        <v>3845</v>
      </c>
      <c r="D153" s="113">
        <v>500</v>
      </c>
      <c r="E153" s="42" t="s">
        <v>3846</v>
      </c>
    </row>
    <row r="154" spans="2:5" x14ac:dyDescent="0.35">
      <c r="B154" s="113" t="s">
        <v>3847</v>
      </c>
      <c r="C154" s="113" t="s">
        <v>3848</v>
      </c>
      <c r="D154" s="113">
        <v>470</v>
      </c>
      <c r="E154" s="42" t="s">
        <v>3849</v>
      </c>
    </row>
    <row r="155" spans="2:5" x14ac:dyDescent="0.35">
      <c r="B155" s="113" t="s">
        <v>3850</v>
      </c>
      <c r="C155" s="113" t="s">
        <v>3851</v>
      </c>
      <c r="D155" s="113">
        <v>480</v>
      </c>
      <c r="E155" s="42" t="s">
        <v>3852</v>
      </c>
    </row>
    <row r="156" spans="2:5" x14ac:dyDescent="0.35">
      <c r="B156" s="113" t="s">
        <v>3853</v>
      </c>
      <c r="C156" s="113" t="s">
        <v>3854</v>
      </c>
      <c r="D156" s="113">
        <v>462</v>
      </c>
      <c r="E156" s="42" t="s">
        <v>3855</v>
      </c>
    </row>
    <row r="157" spans="2:5" x14ac:dyDescent="0.35">
      <c r="B157" s="113" t="s">
        <v>3856</v>
      </c>
      <c r="C157" s="113" t="s">
        <v>3857</v>
      </c>
      <c r="D157" s="113">
        <v>454</v>
      </c>
      <c r="E157" s="42" t="s">
        <v>3858</v>
      </c>
    </row>
    <row r="158" spans="2:5" x14ac:dyDescent="0.35">
      <c r="B158" s="113" t="s">
        <v>3859</v>
      </c>
      <c r="C158" s="113" t="s">
        <v>3860</v>
      </c>
      <c r="D158" s="113">
        <v>484</v>
      </c>
      <c r="E158" s="42" t="s">
        <v>3861</v>
      </c>
    </row>
    <row r="159" spans="2:5" x14ac:dyDescent="0.35">
      <c r="B159" s="113" t="s">
        <v>3862</v>
      </c>
      <c r="C159" s="113" t="s">
        <v>3863</v>
      </c>
      <c r="D159" s="113">
        <v>458</v>
      </c>
      <c r="E159" s="42" t="s">
        <v>3864</v>
      </c>
    </row>
    <row r="160" spans="2:5" x14ac:dyDescent="0.35">
      <c r="B160" s="113" t="s">
        <v>3865</v>
      </c>
      <c r="C160" s="113" t="s">
        <v>3866</v>
      </c>
      <c r="D160" s="113">
        <v>508</v>
      </c>
      <c r="E160" s="42" t="s">
        <v>3867</v>
      </c>
    </row>
    <row r="161" spans="2:5" x14ac:dyDescent="0.35">
      <c r="B161" s="113" t="s">
        <v>3868</v>
      </c>
      <c r="C161" s="113" t="s">
        <v>3869</v>
      </c>
      <c r="D161" s="113">
        <v>516</v>
      </c>
      <c r="E161" s="42" t="s">
        <v>3870</v>
      </c>
    </row>
    <row r="162" spans="2:5" x14ac:dyDescent="0.35">
      <c r="B162" s="113" t="s">
        <v>3871</v>
      </c>
      <c r="C162" s="113" t="s">
        <v>3872</v>
      </c>
      <c r="D162" s="113">
        <v>540</v>
      </c>
      <c r="E162" s="42" t="s">
        <v>3873</v>
      </c>
    </row>
    <row r="163" spans="2:5" x14ac:dyDescent="0.35">
      <c r="B163" s="113" t="s">
        <v>3874</v>
      </c>
      <c r="C163" s="113" t="s">
        <v>3875</v>
      </c>
      <c r="D163" s="113">
        <v>562</v>
      </c>
      <c r="E163" s="42" t="s">
        <v>3876</v>
      </c>
    </row>
    <row r="164" spans="2:5" x14ac:dyDescent="0.35">
      <c r="B164" s="113" t="s">
        <v>3877</v>
      </c>
      <c r="C164" s="113" t="s">
        <v>3878</v>
      </c>
      <c r="D164" s="113">
        <v>574</v>
      </c>
      <c r="E164" s="42" t="s">
        <v>3879</v>
      </c>
    </row>
    <row r="165" spans="2:5" x14ac:dyDescent="0.35">
      <c r="B165" s="113" t="s">
        <v>3880</v>
      </c>
      <c r="C165" s="113" t="s">
        <v>3881</v>
      </c>
      <c r="D165" s="113">
        <v>566</v>
      </c>
      <c r="E165" s="42" t="s">
        <v>3882</v>
      </c>
    </row>
    <row r="166" spans="2:5" x14ac:dyDescent="0.35">
      <c r="B166" s="113" t="s">
        <v>3883</v>
      </c>
      <c r="C166" s="113" t="s">
        <v>3884</v>
      </c>
      <c r="D166" s="113">
        <v>558</v>
      </c>
      <c r="E166" s="42" t="s">
        <v>3885</v>
      </c>
    </row>
    <row r="167" spans="2:5" x14ac:dyDescent="0.35">
      <c r="B167" s="113" t="s">
        <v>3886</v>
      </c>
      <c r="C167" s="113" t="s">
        <v>3887</v>
      </c>
      <c r="D167" s="113">
        <v>528</v>
      </c>
      <c r="E167" s="42" t="s">
        <v>3888</v>
      </c>
    </row>
    <row r="168" spans="2:5" x14ac:dyDescent="0.35">
      <c r="B168" s="113" t="s">
        <v>3889</v>
      </c>
      <c r="C168" s="113" t="s">
        <v>3890</v>
      </c>
      <c r="D168" s="113">
        <v>578</v>
      </c>
      <c r="E168" s="42" t="s">
        <v>3891</v>
      </c>
    </row>
    <row r="169" spans="2:5" x14ac:dyDescent="0.35">
      <c r="B169" s="113" t="s">
        <v>3892</v>
      </c>
      <c r="C169" s="113" t="s">
        <v>3893</v>
      </c>
      <c r="D169" s="113">
        <v>524</v>
      </c>
      <c r="E169" s="42" t="s">
        <v>3894</v>
      </c>
    </row>
    <row r="170" spans="2:5" x14ac:dyDescent="0.35">
      <c r="B170" s="113" t="s">
        <v>3895</v>
      </c>
      <c r="C170" s="113" t="s">
        <v>3896</v>
      </c>
      <c r="D170" s="113">
        <v>520</v>
      </c>
      <c r="E170" s="42" t="s">
        <v>3897</v>
      </c>
    </row>
    <row r="171" spans="2:5" x14ac:dyDescent="0.35">
      <c r="B171" s="113" t="s">
        <v>3898</v>
      </c>
      <c r="C171" s="113" t="s">
        <v>3899</v>
      </c>
      <c r="D171" s="113">
        <v>570</v>
      </c>
      <c r="E171" s="42" t="s">
        <v>3900</v>
      </c>
    </row>
    <row r="172" spans="2:5" x14ac:dyDescent="0.35">
      <c r="B172" s="113" t="s">
        <v>3901</v>
      </c>
      <c r="C172" s="113" t="s">
        <v>3902</v>
      </c>
      <c r="D172" s="113">
        <v>554</v>
      </c>
      <c r="E172" s="42" t="s">
        <v>3903</v>
      </c>
    </row>
    <row r="173" spans="2:5" x14ac:dyDescent="0.35">
      <c r="B173" s="113" t="s">
        <v>3904</v>
      </c>
      <c r="C173" s="113" t="s">
        <v>3905</v>
      </c>
      <c r="D173" s="113">
        <v>512</v>
      </c>
      <c r="E173" s="42" t="s">
        <v>3906</v>
      </c>
    </row>
    <row r="174" spans="2:5" x14ac:dyDescent="0.35">
      <c r="B174" s="113" t="s">
        <v>3907</v>
      </c>
      <c r="C174" s="113" t="s">
        <v>3908</v>
      </c>
      <c r="D174" s="113">
        <v>591</v>
      </c>
      <c r="E174" s="42" t="s">
        <v>3909</v>
      </c>
    </row>
    <row r="175" spans="2:5" x14ac:dyDescent="0.35">
      <c r="B175" s="113" t="s">
        <v>3910</v>
      </c>
      <c r="C175" s="113" t="s">
        <v>3911</v>
      </c>
      <c r="D175" s="113">
        <v>604</v>
      </c>
      <c r="E175" s="42" t="s">
        <v>3912</v>
      </c>
    </row>
    <row r="176" spans="2:5" x14ac:dyDescent="0.35">
      <c r="B176" s="113" t="s">
        <v>3913</v>
      </c>
      <c r="C176" s="113" t="s">
        <v>3914</v>
      </c>
      <c r="D176" s="113">
        <v>258</v>
      </c>
      <c r="E176" s="42" t="s">
        <v>3915</v>
      </c>
    </row>
    <row r="177" spans="2:5" x14ac:dyDescent="0.35">
      <c r="B177" s="113" t="s">
        <v>3916</v>
      </c>
      <c r="C177" s="113" t="s">
        <v>3917</v>
      </c>
      <c r="D177" s="113">
        <v>598</v>
      </c>
      <c r="E177" s="42" t="s">
        <v>3918</v>
      </c>
    </row>
    <row r="178" spans="2:5" x14ac:dyDescent="0.35">
      <c r="B178" s="113" t="s">
        <v>3919</v>
      </c>
      <c r="C178" s="113" t="s">
        <v>3920</v>
      </c>
      <c r="D178" s="113">
        <v>608</v>
      </c>
      <c r="E178" s="42" t="s">
        <v>3921</v>
      </c>
    </row>
    <row r="179" spans="2:5" x14ac:dyDescent="0.35">
      <c r="B179" s="113" t="s">
        <v>3922</v>
      </c>
      <c r="C179" s="113" t="s">
        <v>3923</v>
      </c>
      <c r="D179" s="113">
        <v>586</v>
      </c>
      <c r="E179" s="42" t="s">
        <v>3924</v>
      </c>
    </row>
    <row r="180" spans="2:5" x14ac:dyDescent="0.35">
      <c r="B180" s="113" t="s">
        <v>3925</v>
      </c>
      <c r="C180" s="113" t="s">
        <v>3926</v>
      </c>
      <c r="D180" s="113">
        <v>616</v>
      </c>
      <c r="E180" s="42" t="s">
        <v>3927</v>
      </c>
    </row>
    <row r="181" spans="2:5" x14ac:dyDescent="0.35">
      <c r="B181" s="113" t="s">
        <v>3928</v>
      </c>
      <c r="C181" s="113" t="s">
        <v>3284</v>
      </c>
      <c r="D181" s="113">
        <v>666</v>
      </c>
      <c r="E181" s="42" t="s">
        <v>3929</v>
      </c>
    </row>
    <row r="182" spans="2:5" x14ac:dyDescent="0.35">
      <c r="B182" s="113" t="s">
        <v>3930</v>
      </c>
      <c r="C182" s="113" t="s">
        <v>3931</v>
      </c>
      <c r="D182" s="113">
        <v>612</v>
      </c>
      <c r="E182" s="42" t="s">
        <v>3932</v>
      </c>
    </row>
    <row r="183" spans="2:5" x14ac:dyDescent="0.35">
      <c r="B183" s="113" t="s">
        <v>3933</v>
      </c>
      <c r="C183" s="113" t="s">
        <v>3934</v>
      </c>
      <c r="D183" s="113">
        <v>630</v>
      </c>
      <c r="E183" s="42" t="s">
        <v>3935</v>
      </c>
    </row>
    <row r="184" spans="2:5" x14ac:dyDescent="0.35">
      <c r="B184" s="113" t="s">
        <v>3936</v>
      </c>
      <c r="C184" s="113" t="s">
        <v>3937</v>
      </c>
      <c r="D184" s="113">
        <v>275</v>
      </c>
      <c r="E184" s="42" t="s">
        <v>3938</v>
      </c>
    </row>
    <row r="185" spans="2:5" x14ac:dyDescent="0.35">
      <c r="B185" s="113" t="s">
        <v>3939</v>
      </c>
      <c r="C185" s="113" t="s">
        <v>3940</v>
      </c>
      <c r="D185" s="113">
        <v>620</v>
      </c>
      <c r="E185" s="42" t="s">
        <v>3941</v>
      </c>
    </row>
    <row r="186" spans="2:5" x14ac:dyDescent="0.35">
      <c r="B186" s="113" t="s">
        <v>3942</v>
      </c>
      <c r="C186" s="113" t="s">
        <v>3943</v>
      </c>
      <c r="D186" s="113">
        <v>585</v>
      </c>
      <c r="E186" s="42" t="s">
        <v>3944</v>
      </c>
    </row>
    <row r="187" spans="2:5" x14ac:dyDescent="0.35">
      <c r="B187" s="113" t="s">
        <v>3945</v>
      </c>
      <c r="C187" s="113" t="s">
        <v>3946</v>
      </c>
      <c r="D187" s="113">
        <v>600</v>
      </c>
      <c r="E187" s="42" t="s">
        <v>3947</v>
      </c>
    </row>
    <row r="188" spans="2:5" x14ac:dyDescent="0.35">
      <c r="B188" s="113" t="s">
        <v>3948</v>
      </c>
      <c r="C188" s="113" t="s">
        <v>3949</v>
      </c>
      <c r="D188" s="113">
        <v>634</v>
      </c>
      <c r="E188" s="42" t="s">
        <v>3950</v>
      </c>
    </row>
    <row r="189" spans="2:5" x14ac:dyDescent="0.35">
      <c r="B189" s="113" t="s">
        <v>3951</v>
      </c>
      <c r="C189" s="113" t="s">
        <v>2622</v>
      </c>
      <c r="D189" s="113">
        <v>638</v>
      </c>
      <c r="E189" s="42" t="s">
        <v>3952</v>
      </c>
    </row>
    <row r="190" spans="2:5" x14ac:dyDescent="0.35">
      <c r="B190" s="113" t="s">
        <v>3953</v>
      </c>
      <c r="C190" s="113" t="s">
        <v>3954</v>
      </c>
      <c r="D190" s="113">
        <v>642</v>
      </c>
      <c r="E190" s="42" t="s">
        <v>3955</v>
      </c>
    </row>
    <row r="191" spans="2:5" x14ac:dyDescent="0.35">
      <c r="B191" s="113" t="s">
        <v>3956</v>
      </c>
      <c r="C191" s="113" t="s">
        <v>3957</v>
      </c>
      <c r="D191" s="113">
        <v>688</v>
      </c>
      <c r="E191" s="42" t="s">
        <v>3958</v>
      </c>
    </row>
    <row r="192" spans="2:5" x14ac:dyDescent="0.35">
      <c r="B192" s="113" t="s">
        <v>3959</v>
      </c>
      <c r="C192" s="113" t="s">
        <v>3960</v>
      </c>
      <c r="D192" s="113">
        <v>643</v>
      </c>
      <c r="E192" s="42" t="s">
        <v>3961</v>
      </c>
    </row>
    <row r="193" spans="2:5" x14ac:dyDescent="0.35">
      <c r="B193" s="113" t="s">
        <v>3962</v>
      </c>
      <c r="C193" s="113" t="s">
        <v>3963</v>
      </c>
      <c r="D193" s="113">
        <v>646</v>
      </c>
      <c r="E193" s="42" t="s">
        <v>3964</v>
      </c>
    </row>
    <row r="194" spans="2:5" x14ac:dyDescent="0.35">
      <c r="B194" s="113" t="s">
        <v>3965</v>
      </c>
      <c r="C194" s="113" t="s">
        <v>3966</v>
      </c>
      <c r="D194" s="113">
        <v>682</v>
      </c>
      <c r="E194" s="42" t="s">
        <v>3967</v>
      </c>
    </row>
    <row r="195" spans="2:5" x14ac:dyDescent="0.35">
      <c r="B195" s="113" t="s">
        <v>3968</v>
      </c>
      <c r="C195" s="113" t="s">
        <v>3969</v>
      </c>
      <c r="D195" s="113">
        <v>90</v>
      </c>
      <c r="E195" s="42" t="s">
        <v>3970</v>
      </c>
    </row>
    <row r="196" spans="2:5" x14ac:dyDescent="0.35">
      <c r="B196" s="113" t="s">
        <v>3971</v>
      </c>
      <c r="C196" s="113" t="s">
        <v>3972</v>
      </c>
      <c r="D196" s="113">
        <v>690</v>
      </c>
      <c r="E196" s="42" t="s">
        <v>3973</v>
      </c>
    </row>
    <row r="197" spans="2:5" x14ac:dyDescent="0.35">
      <c r="B197" s="113" t="s">
        <v>3974</v>
      </c>
      <c r="C197" s="113" t="s">
        <v>3265</v>
      </c>
      <c r="D197" s="113">
        <v>736</v>
      </c>
      <c r="E197" s="42" t="s">
        <v>3975</v>
      </c>
    </row>
    <row r="198" spans="2:5" x14ac:dyDescent="0.35">
      <c r="B198" s="113" t="s">
        <v>3976</v>
      </c>
      <c r="C198" s="113" t="s">
        <v>3977</v>
      </c>
      <c r="D198" s="113">
        <v>752</v>
      </c>
      <c r="E198" s="42" t="s">
        <v>3978</v>
      </c>
    </row>
    <row r="199" spans="2:5" x14ac:dyDescent="0.35">
      <c r="B199" s="113" t="s">
        <v>3979</v>
      </c>
      <c r="C199" s="113" t="s">
        <v>3980</v>
      </c>
      <c r="D199" s="113">
        <v>702</v>
      </c>
      <c r="E199" s="42" t="s">
        <v>3981</v>
      </c>
    </row>
    <row r="200" spans="2:5" x14ac:dyDescent="0.35">
      <c r="B200" s="113" t="s">
        <v>3982</v>
      </c>
      <c r="C200" s="113" t="s">
        <v>3983</v>
      </c>
      <c r="D200" s="113">
        <v>654</v>
      </c>
      <c r="E200" s="42" t="s">
        <v>3984</v>
      </c>
    </row>
    <row r="201" spans="2:5" x14ac:dyDescent="0.35">
      <c r="B201" s="113" t="s">
        <v>3985</v>
      </c>
      <c r="C201" s="113" t="s">
        <v>3986</v>
      </c>
      <c r="D201" s="113">
        <v>705</v>
      </c>
      <c r="E201" s="42" t="s">
        <v>3987</v>
      </c>
    </row>
    <row r="202" spans="2:5" x14ac:dyDescent="0.35">
      <c r="B202" s="113" t="s">
        <v>3988</v>
      </c>
      <c r="C202" s="113" t="s">
        <v>3989</v>
      </c>
      <c r="D202" s="113">
        <v>744</v>
      </c>
      <c r="E202" s="42" t="s">
        <v>3990</v>
      </c>
    </row>
    <row r="203" spans="2:5" x14ac:dyDescent="0.35">
      <c r="B203" s="113" t="s">
        <v>3991</v>
      </c>
      <c r="C203" s="113" t="s">
        <v>3992</v>
      </c>
      <c r="D203" s="113">
        <v>703</v>
      </c>
      <c r="E203" s="42" t="s">
        <v>3993</v>
      </c>
    </row>
    <row r="204" spans="2:5" x14ac:dyDescent="0.35">
      <c r="B204" s="113" t="s">
        <v>3994</v>
      </c>
      <c r="C204" s="113" t="s">
        <v>3995</v>
      </c>
      <c r="D204" s="113">
        <v>694</v>
      </c>
      <c r="E204" s="42" t="s">
        <v>3996</v>
      </c>
    </row>
    <row r="205" spans="2:5" x14ac:dyDescent="0.35">
      <c r="B205" s="113" t="s">
        <v>3997</v>
      </c>
      <c r="C205" s="113" t="s">
        <v>3998</v>
      </c>
      <c r="D205" s="113">
        <v>674</v>
      </c>
      <c r="E205" s="42" t="s">
        <v>3999</v>
      </c>
    </row>
    <row r="206" spans="2:5" x14ac:dyDescent="0.35">
      <c r="B206" s="113" t="s">
        <v>4000</v>
      </c>
      <c r="C206" s="113" t="s">
        <v>4001</v>
      </c>
      <c r="D206" s="113">
        <v>686</v>
      </c>
      <c r="E206" s="42" t="s">
        <v>4002</v>
      </c>
    </row>
    <row r="207" spans="2:5" x14ac:dyDescent="0.35">
      <c r="B207" s="113" t="s">
        <v>4003</v>
      </c>
      <c r="C207" s="113" t="s">
        <v>4004</v>
      </c>
      <c r="D207" s="113">
        <v>706</v>
      </c>
      <c r="E207" s="42" t="s">
        <v>4005</v>
      </c>
    </row>
    <row r="208" spans="2:5" x14ac:dyDescent="0.35">
      <c r="B208" s="113" t="s">
        <v>4006</v>
      </c>
      <c r="C208" s="113" t="s">
        <v>4007</v>
      </c>
      <c r="D208" s="113">
        <v>740</v>
      </c>
      <c r="E208" s="42" t="s">
        <v>4008</v>
      </c>
    </row>
    <row r="209" spans="2:5" x14ac:dyDescent="0.35">
      <c r="B209" s="113" t="s">
        <v>4009</v>
      </c>
      <c r="C209" s="113" t="s">
        <v>4010</v>
      </c>
      <c r="D209" s="113">
        <v>728</v>
      </c>
      <c r="E209" s="42" t="s">
        <v>4011</v>
      </c>
    </row>
    <row r="210" spans="2:5" x14ac:dyDescent="0.35">
      <c r="B210" s="113" t="s">
        <v>4012</v>
      </c>
      <c r="C210" s="113" t="s">
        <v>4013</v>
      </c>
      <c r="D210" s="113">
        <v>678</v>
      </c>
      <c r="E210" s="42" t="s">
        <v>4014</v>
      </c>
    </row>
    <row r="211" spans="2:5" x14ac:dyDescent="0.35">
      <c r="B211" s="113" t="s">
        <v>4015</v>
      </c>
      <c r="C211" s="113" t="s">
        <v>4016</v>
      </c>
      <c r="D211" s="113">
        <v>222</v>
      </c>
      <c r="E211" s="42" t="s">
        <v>4017</v>
      </c>
    </row>
    <row r="212" spans="2:5" x14ac:dyDescent="0.35">
      <c r="B212" s="113" t="s">
        <v>4018</v>
      </c>
      <c r="C212" s="113" t="s">
        <v>4019</v>
      </c>
      <c r="D212" s="113">
        <v>760</v>
      </c>
      <c r="E212" s="42" t="s">
        <v>4020</v>
      </c>
    </row>
    <row r="213" spans="2:5" x14ac:dyDescent="0.35">
      <c r="B213" s="113" t="s">
        <v>4021</v>
      </c>
      <c r="C213" s="113" t="s">
        <v>4022</v>
      </c>
      <c r="D213" s="113">
        <v>748</v>
      </c>
      <c r="E213" s="42" t="s">
        <v>4023</v>
      </c>
    </row>
    <row r="214" spans="2:5" x14ac:dyDescent="0.35">
      <c r="B214" s="113" t="s">
        <v>4024</v>
      </c>
      <c r="C214" s="113" t="s">
        <v>4025</v>
      </c>
      <c r="D214" s="113">
        <v>796</v>
      </c>
      <c r="E214" s="42" t="s">
        <v>4026</v>
      </c>
    </row>
    <row r="215" spans="2:5" x14ac:dyDescent="0.35">
      <c r="B215" s="113" t="s">
        <v>4027</v>
      </c>
      <c r="C215" s="113" t="s">
        <v>4028</v>
      </c>
      <c r="D215" s="113">
        <v>148</v>
      </c>
      <c r="E215" s="42" t="s">
        <v>4029</v>
      </c>
    </row>
    <row r="216" spans="2:5" x14ac:dyDescent="0.35">
      <c r="B216" s="113" t="s">
        <v>4030</v>
      </c>
      <c r="C216" s="113" t="s">
        <v>4031</v>
      </c>
      <c r="D216" s="113">
        <v>260</v>
      </c>
      <c r="E216" s="42" t="s">
        <v>4032</v>
      </c>
    </row>
    <row r="217" spans="2:5" x14ac:dyDescent="0.35">
      <c r="B217" s="113" t="s">
        <v>4033</v>
      </c>
      <c r="C217" s="113" t="s">
        <v>4034</v>
      </c>
      <c r="D217" s="113">
        <v>768</v>
      </c>
      <c r="E217" s="42" t="s">
        <v>4035</v>
      </c>
    </row>
    <row r="218" spans="2:5" x14ac:dyDescent="0.35">
      <c r="B218" s="113" t="s">
        <v>4036</v>
      </c>
      <c r="C218" s="113" t="s">
        <v>4037</v>
      </c>
      <c r="D218" s="113">
        <v>764</v>
      </c>
      <c r="E218" s="42" t="s">
        <v>4038</v>
      </c>
    </row>
    <row r="219" spans="2:5" x14ac:dyDescent="0.35">
      <c r="B219" s="113" t="s">
        <v>4039</v>
      </c>
      <c r="C219" s="113" t="s">
        <v>4040</v>
      </c>
      <c r="D219" s="113">
        <v>762</v>
      </c>
      <c r="E219" s="42" t="s">
        <v>4041</v>
      </c>
    </row>
    <row r="220" spans="2:5" x14ac:dyDescent="0.35">
      <c r="B220" s="113" t="s">
        <v>4042</v>
      </c>
      <c r="C220" s="113" t="s">
        <v>4043</v>
      </c>
      <c r="D220" s="113">
        <v>772</v>
      </c>
      <c r="E220" s="42" t="s">
        <v>4044</v>
      </c>
    </row>
    <row r="221" spans="2:5" x14ac:dyDescent="0.35">
      <c r="B221" s="113" t="s">
        <v>4045</v>
      </c>
      <c r="C221" s="113" t="s">
        <v>4046</v>
      </c>
      <c r="D221" s="113">
        <v>626</v>
      </c>
      <c r="E221" s="42" t="s">
        <v>4047</v>
      </c>
    </row>
    <row r="222" spans="2:5" x14ac:dyDescent="0.35">
      <c r="B222" s="113" t="s">
        <v>4048</v>
      </c>
      <c r="C222" s="113" t="s">
        <v>4049</v>
      </c>
      <c r="D222" s="113">
        <v>795</v>
      </c>
      <c r="E222" s="42" t="s">
        <v>4050</v>
      </c>
    </row>
    <row r="223" spans="2:5" x14ac:dyDescent="0.35">
      <c r="B223" s="113" t="s">
        <v>4051</v>
      </c>
      <c r="C223" s="113" t="s">
        <v>4052</v>
      </c>
      <c r="D223" s="113">
        <v>788</v>
      </c>
      <c r="E223" s="42" t="s">
        <v>4053</v>
      </c>
    </row>
    <row r="224" spans="2:5" x14ac:dyDescent="0.35">
      <c r="B224" s="113" t="s">
        <v>4054</v>
      </c>
      <c r="C224" s="113" t="s">
        <v>4055</v>
      </c>
      <c r="D224" s="113">
        <v>776</v>
      </c>
      <c r="E224" s="42" t="s">
        <v>4056</v>
      </c>
    </row>
    <row r="225" spans="2:5" x14ac:dyDescent="0.35">
      <c r="B225" s="113" t="s">
        <v>4057</v>
      </c>
      <c r="C225" s="113" t="s">
        <v>4058</v>
      </c>
      <c r="D225" s="113">
        <v>792</v>
      </c>
      <c r="E225" s="42" t="s">
        <v>4059</v>
      </c>
    </row>
    <row r="226" spans="2:5" x14ac:dyDescent="0.35">
      <c r="B226" s="113" t="s">
        <v>4060</v>
      </c>
      <c r="C226" s="113" t="s">
        <v>4061</v>
      </c>
      <c r="D226" s="113">
        <v>780</v>
      </c>
      <c r="E226" s="42" t="s">
        <v>4062</v>
      </c>
    </row>
    <row r="227" spans="2:5" x14ac:dyDescent="0.35">
      <c r="B227" s="113" t="s">
        <v>4063</v>
      </c>
      <c r="C227" s="113" t="s">
        <v>4064</v>
      </c>
      <c r="D227" s="113">
        <v>798</v>
      </c>
      <c r="E227" s="42" t="s">
        <v>4065</v>
      </c>
    </row>
    <row r="228" spans="2:5" x14ac:dyDescent="0.35">
      <c r="B228" s="113" t="s">
        <v>4066</v>
      </c>
      <c r="C228" s="113" t="s">
        <v>4067</v>
      </c>
      <c r="D228" s="113">
        <v>158</v>
      </c>
      <c r="E228" s="42" t="s">
        <v>4068</v>
      </c>
    </row>
    <row r="229" spans="2:5" x14ac:dyDescent="0.35">
      <c r="B229" s="113" t="s">
        <v>4069</v>
      </c>
      <c r="C229" s="113" t="s">
        <v>4070</v>
      </c>
      <c r="D229" s="113">
        <v>834</v>
      </c>
      <c r="E229" s="42" t="s">
        <v>4071</v>
      </c>
    </row>
    <row r="230" spans="2:5" x14ac:dyDescent="0.35">
      <c r="B230" s="113" t="s">
        <v>4072</v>
      </c>
      <c r="C230" s="113" t="s">
        <v>4073</v>
      </c>
      <c r="D230" s="113">
        <v>804</v>
      </c>
      <c r="E230" s="42" t="s">
        <v>4074</v>
      </c>
    </row>
    <row r="231" spans="2:5" x14ac:dyDescent="0.35">
      <c r="B231" s="113" t="s">
        <v>4075</v>
      </c>
      <c r="C231" s="113" t="s">
        <v>4076</v>
      </c>
      <c r="D231" s="113">
        <v>800</v>
      </c>
      <c r="E231" s="42" t="s">
        <v>4077</v>
      </c>
    </row>
    <row r="232" spans="2:5" x14ac:dyDescent="0.35">
      <c r="B232" s="113" t="s">
        <v>4078</v>
      </c>
      <c r="C232" s="113" t="s">
        <v>4079</v>
      </c>
      <c r="D232" s="113">
        <v>581</v>
      </c>
      <c r="E232" s="42" t="s">
        <v>4080</v>
      </c>
    </row>
    <row r="233" spans="2:5" x14ac:dyDescent="0.35">
      <c r="B233" s="113" t="s">
        <v>3346</v>
      </c>
      <c r="C233" s="113" t="s">
        <v>426</v>
      </c>
      <c r="D233" s="113">
        <v>840</v>
      </c>
      <c r="E233" s="42" t="s">
        <v>4081</v>
      </c>
    </row>
    <row r="234" spans="2:5" x14ac:dyDescent="0.35">
      <c r="B234" s="113" t="s">
        <v>4082</v>
      </c>
      <c r="C234" s="113" t="s">
        <v>4083</v>
      </c>
      <c r="D234" s="113">
        <v>858</v>
      </c>
      <c r="E234" s="42" t="s">
        <v>4084</v>
      </c>
    </row>
    <row r="235" spans="2:5" x14ac:dyDescent="0.35">
      <c r="B235" s="113" t="s">
        <v>4085</v>
      </c>
      <c r="C235" s="113" t="s">
        <v>4086</v>
      </c>
      <c r="D235" s="113">
        <v>860</v>
      </c>
      <c r="E235" s="42" t="s">
        <v>4087</v>
      </c>
    </row>
    <row r="236" spans="2:5" x14ac:dyDescent="0.35">
      <c r="B236" s="113" t="s">
        <v>4088</v>
      </c>
      <c r="C236" s="113" t="s">
        <v>4089</v>
      </c>
      <c r="D236" s="113">
        <v>336</v>
      </c>
      <c r="E236" s="42" t="s">
        <v>4090</v>
      </c>
    </row>
    <row r="237" spans="2:5" x14ac:dyDescent="0.35">
      <c r="B237" s="113" t="s">
        <v>4091</v>
      </c>
      <c r="C237" s="113" t="s">
        <v>4092</v>
      </c>
      <c r="D237" s="113">
        <v>670</v>
      </c>
      <c r="E237" s="42" t="s">
        <v>4093</v>
      </c>
    </row>
    <row r="238" spans="2:5" x14ac:dyDescent="0.35">
      <c r="B238" s="113" t="s">
        <v>4094</v>
      </c>
      <c r="C238" s="113" t="s">
        <v>4095</v>
      </c>
      <c r="D238" s="113">
        <v>862</v>
      </c>
      <c r="E238" s="42" t="s">
        <v>4096</v>
      </c>
    </row>
    <row r="239" spans="2:5" x14ac:dyDescent="0.35">
      <c r="B239" s="113" t="s">
        <v>4097</v>
      </c>
      <c r="C239" s="113" t="s">
        <v>4098</v>
      </c>
      <c r="D239" s="113">
        <v>92</v>
      </c>
      <c r="E239" s="42" t="s">
        <v>4099</v>
      </c>
    </row>
    <row r="240" spans="2:5" x14ac:dyDescent="0.35">
      <c r="B240" s="113" t="s">
        <v>4100</v>
      </c>
      <c r="C240" s="113" t="s">
        <v>4101</v>
      </c>
      <c r="D240" s="113">
        <v>850</v>
      </c>
      <c r="E240" s="42" t="s">
        <v>4102</v>
      </c>
    </row>
    <row r="241" spans="2:5" x14ac:dyDescent="0.35">
      <c r="B241" s="113" t="s">
        <v>4103</v>
      </c>
      <c r="C241" s="113" t="s">
        <v>4104</v>
      </c>
      <c r="D241" s="113">
        <v>704</v>
      </c>
      <c r="E241" s="42" t="s">
        <v>4105</v>
      </c>
    </row>
    <row r="242" spans="2:5" x14ac:dyDescent="0.35">
      <c r="B242" s="113" t="s">
        <v>4106</v>
      </c>
      <c r="C242" s="113" t="s">
        <v>4107</v>
      </c>
      <c r="D242" s="113">
        <v>548</v>
      </c>
      <c r="E242" s="42" t="s">
        <v>4108</v>
      </c>
    </row>
    <row r="243" spans="2:5" x14ac:dyDescent="0.35">
      <c r="B243" s="113" t="s">
        <v>4109</v>
      </c>
      <c r="C243" s="113" t="s">
        <v>4110</v>
      </c>
      <c r="D243" s="113">
        <v>876</v>
      </c>
      <c r="E243" s="42" t="s">
        <v>4111</v>
      </c>
    </row>
    <row r="244" spans="2:5" x14ac:dyDescent="0.35">
      <c r="B244" s="113" t="s">
        <v>4112</v>
      </c>
      <c r="C244" s="113" t="s">
        <v>4113</v>
      </c>
      <c r="D244" s="113">
        <v>882</v>
      </c>
      <c r="E244" s="42" t="s">
        <v>4114</v>
      </c>
    </row>
    <row r="245" spans="2:5" x14ac:dyDescent="0.35">
      <c r="B245" s="113" t="s">
        <v>4115</v>
      </c>
      <c r="C245" s="113" t="s">
        <v>4116</v>
      </c>
      <c r="D245" s="113">
        <v>887</v>
      </c>
      <c r="E245" s="42" t="s">
        <v>4117</v>
      </c>
    </row>
    <row r="246" spans="2:5" x14ac:dyDescent="0.35">
      <c r="B246" s="113" t="s">
        <v>4118</v>
      </c>
      <c r="C246" s="113" t="s">
        <v>4119</v>
      </c>
      <c r="D246" s="113">
        <v>175</v>
      </c>
      <c r="E246" s="42" t="s">
        <v>4120</v>
      </c>
    </row>
    <row r="247" spans="2:5" x14ac:dyDescent="0.35">
      <c r="B247" s="113" t="s">
        <v>4121</v>
      </c>
      <c r="C247" s="113" t="s">
        <v>4122</v>
      </c>
      <c r="D247" s="113">
        <v>710</v>
      </c>
      <c r="E247" s="42" t="s">
        <v>4123</v>
      </c>
    </row>
    <row r="248" spans="2:5" x14ac:dyDescent="0.35">
      <c r="B248" s="113" t="s">
        <v>4124</v>
      </c>
      <c r="C248" s="113" t="s">
        <v>4125</v>
      </c>
      <c r="D248" s="113">
        <v>894</v>
      </c>
      <c r="E248" s="42" t="s">
        <v>4126</v>
      </c>
    </row>
    <row r="249" spans="2:5" x14ac:dyDescent="0.35">
      <c r="B249" s="113" t="s">
        <v>4127</v>
      </c>
      <c r="C249" s="113" t="s">
        <v>4128</v>
      </c>
      <c r="D249" s="113">
        <v>716</v>
      </c>
      <c r="E249" s="42" t="s">
        <v>4129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AH41"/>
  <sheetViews>
    <sheetView topLeftCell="B1" workbookViewId="0">
      <pane xSplit="1" ySplit="2" topLeftCell="F3" activePane="bottomRight" state="frozen"/>
      <selection activeCell="B1" sqref="B1"/>
      <selection pane="topRight" activeCell="C1" sqref="C1"/>
      <selection pane="bottomLeft" activeCell="B3" sqref="B3"/>
      <selection pane="bottomRight" activeCell="M9" sqref="M9"/>
    </sheetView>
  </sheetViews>
  <sheetFormatPr defaultRowHeight="14.5" x14ac:dyDescent="0.35"/>
  <cols>
    <col min="1" max="1" width="8.7265625" style="53"/>
    <col min="2" max="2" width="32.54296875" style="53" bestFit="1" customWidth="1"/>
    <col min="3" max="4" width="8.7265625" style="53"/>
    <col min="5" max="5" width="10.81640625" style="53" bestFit="1" customWidth="1"/>
    <col min="6" max="6" width="8.7265625" style="53"/>
    <col min="7" max="7" width="34" style="53" bestFit="1" customWidth="1"/>
    <col min="8" max="9" width="8.7265625" style="53"/>
    <col min="10" max="10" width="10.81640625" style="53" bestFit="1" customWidth="1"/>
    <col min="11" max="11" width="7.7265625" style="53" bestFit="1" customWidth="1"/>
    <col min="12" max="12" width="10.81640625" style="53" customWidth="1"/>
    <col min="13" max="13" width="7.7265625" style="53" bestFit="1" customWidth="1"/>
    <col min="14" max="14" width="14.36328125" style="53" bestFit="1" customWidth="1"/>
    <col min="15" max="15" width="4.26953125" style="53" bestFit="1" customWidth="1"/>
    <col min="16" max="16" width="7.81640625" style="53" bestFit="1" customWidth="1"/>
    <col min="17" max="17" width="37.7265625" style="5" customWidth="1"/>
    <col min="18" max="18" width="35.453125" style="53" customWidth="1"/>
    <col min="19" max="19" width="8.7265625" style="53"/>
    <col min="20" max="20" width="13.453125" style="53" customWidth="1"/>
    <col min="21" max="22" width="8.7265625" style="53"/>
    <col min="23" max="23" width="34" style="53" bestFit="1" customWidth="1"/>
    <col min="24" max="28" width="8.7265625" style="53"/>
    <col min="29" max="30" width="11.26953125" style="53" bestFit="1" customWidth="1"/>
    <col min="31" max="16384" width="8.7265625" style="53"/>
  </cols>
  <sheetData>
    <row r="1" spans="2:34" x14ac:dyDescent="0.35">
      <c r="E1" s="170" t="s">
        <v>4170</v>
      </c>
      <c r="F1" s="170"/>
      <c r="G1" s="170"/>
      <c r="H1" s="170"/>
      <c r="I1" s="5"/>
      <c r="J1" s="170" t="s">
        <v>490</v>
      </c>
      <c r="K1" s="170"/>
      <c r="L1" s="170"/>
      <c r="M1" s="170"/>
      <c r="N1" s="170"/>
      <c r="O1" s="170"/>
      <c r="P1" s="170"/>
      <c r="Q1" s="170"/>
      <c r="R1" s="170"/>
      <c r="AB1" s="142" t="s">
        <v>2817</v>
      </c>
      <c r="AC1" s="141">
        <v>2.0833333333333332E-2</v>
      </c>
      <c r="AD1" s="140">
        <f>AC1+(2/24)</f>
        <v>0.10416666666666666</v>
      </c>
      <c r="AE1" s="142" t="str">
        <f>AB1</f>
        <v>MDT:</v>
      </c>
      <c r="AF1" s="141">
        <v>0.39583333333333331</v>
      </c>
      <c r="AG1" s="140">
        <f>AF1+(2/24)</f>
        <v>0.47916666666666663</v>
      </c>
    </row>
    <row r="2" spans="2:34" ht="15" thickBot="1" x14ac:dyDescent="0.4">
      <c r="B2" s="134" t="s">
        <v>4149</v>
      </c>
      <c r="C2" s="134" t="s">
        <v>0</v>
      </c>
      <c r="E2" s="14" t="s">
        <v>501</v>
      </c>
      <c r="F2" s="14" t="s">
        <v>512</v>
      </c>
      <c r="G2" s="14" t="s">
        <v>4176</v>
      </c>
      <c r="H2" s="14" t="s">
        <v>236</v>
      </c>
      <c r="I2" s="5"/>
      <c r="J2" s="14" t="s">
        <v>501</v>
      </c>
      <c r="K2" s="14" t="s">
        <v>512</v>
      </c>
      <c r="L2" s="14" t="s">
        <v>236</v>
      </c>
      <c r="M2" s="14" t="s">
        <v>359</v>
      </c>
      <c r="N2" s="14" t="s">
        <v>228</v>
      </c>
      <c r="O2" s="14" t="s">
        <v>231</v>
      </c>
      <c r="P2" s="14" t="s">
        <v>285</v>
      </c>
      <c r="Q2" s="184" t="s">
        <v>4171</v>
      </c>
      <c r="R2" s="14" t="s">
        <v>472</v>
      </c>
      <c r="AC2" s="140">
        <f>AD2-(2/24)</f>
        <v>0.20833333333333337</v>
      </c>
      <c r="AD2" s="141">
        <v>0.29166666666666669</v>
      </c>
      <c r="AE2" s="96" t="s">
        <v>2818</v>
      </c>
      <c r="AF2" s="140">
        <f>AG2-(2/24)</f>
        <v>0.25000000000000006</v>
      </c>
      <c r="AG2" s="141">
        <f>AD2+(1/24)</f>
        <v>0.33333333333333337</v>
      </c>
      <c r="AH2" s="96" t="s">
        <v>2818</v>
      </c>
    </row>
    <row r="3" spans="2:34" ht="15" thickBot="1" x14ac:dyDescent="0.4">
      <c r="B3" s="130" t="s">
        <v>2798</v>
      </c>
      <c r="C3" s="130" t="s">
        <v>154</v>
      </c>
      <c r="E3" s="108">
        <v>1</v>
      </c>
      <c r="F3" s="111" t="s">
        <v>4166</v>
      </c>
      <c r="G3" s="119" t="s">
        <v>4177</v>
      </c>
      <c r="H3" s="126">
        <v>1000002</v>
      </c>
      <c r="I3" s="5"/>
      <c r="J3" s="108">
        <v>1</v>
      </c>
      <c r="K3" s="111" t="s">
        <v>2746</v>
      </c>
      <c r="L3" s="180">
        <v>1000002</v>
      </c>
      <c r="M3" s="180" t="str">
        <f>VLOOKUP(L3,Tags,2,FALSE)</f>
        <v>FH</v>
      </c>
      <c r="N3" s="180" t="str">
        <f>VLOOKUP(L3,Tags,3,FALSE)</f>
        <v>F&lt;PROJNAME&gt;H</v>
      </c>
      <c r="O3" s="180" t="str">
        <f>VLOOKUP(L3,Tags,4,FALSE)</f>
        <v>S</v>
      </c>
      <c r="P3" s="180" t="str">
        <f>VLOOKUP(L3,Tags,5,FALSE)</f>
        <v>G</v>
      </c>
      <c r="Q3" s="182" t="s">
        <v>4173</v>
      </c>
      <c r="R3" s="181" t="str">
        <f>VLOOKUP(L3,Tags,6,FALSE)</f>
        <v>Project Name:</v>
      </c>
    </row>
    <row r="4" spans="2:34" ht="15" thickBot="1" x14ac:dyDescent="0.4">
      <c r="B4" s="130" t="s">
        <v>4142</v>
      </c>
      <c r="C4" s="130" t="s">
        <v>154</v>
      </c>
      <c r="E4" s="108">
        <v>1</v>
      </c>
      <c r="F4" s="111" t="s">
        <v>4166</v>
      </c>
      <c r="G4" s="185" t="s">
        <v>496</v>
      </c>
      <c r="H4" s="186">
        <v>1000003</v>
      </c>
      <c r="I4" s="5"/>
      <c r="J4" s="108">
        <v>1</v>
      </c>
      <c r="K4" s="111" t="s">
        <v>2746</v>
      </c>
      <c r="L4" s="180">
        <v>1000003</v>
      </c>
      <c r="M4" s="180" t="str">
        <f>VLOOKUP(L4,Tags,2,FALSE)</f>
        <v>FH</v>
      </c>
      <c r="N4" s="180" t="str">
        <f>VLOOKUP(L4,Tags,3,FALSE)</f>
        <v>F&lt;CUST&gt;H</v>
      </c>
      <c r="O4" s="180" t="str">
        <f>VLOOKUP(L4,Tags,4,FALSE)</f>
        <v>S</v>
      </c>
      <c r="P4" s="180" t="str">
        <f>VLOOKUP(L4,Tags,5,FALSE)</f>
        <v>G</v>
      </c>
      <c r="Q4" s="182" t="s">
        <v>4174</v>
      </c>
      <c r="R4" s="181" t="str">
        <f>VLOOKUP(L4,Tags,6,FALSE)</f>
        <v>Customer:</v>
      </c>
      <c r="AC4" s="139"/>
    </row>
    <row r="5" spans="2:34" ht="15" thickBot="1" x14ac:dyDescent="0.4">
      <c r="B5" s="130" t="s">
        <v>4143</v>
      </c>
      <c r="C5" s="130" t="s">
        <v>2627</v>
      </c>
      <c r="E5" s="108">
        <v>1</v>
      </c>
      <c r="F5" s="111" t="s">
        <v>4166</v>
      </c>
      <c r="G5" s="119" t="s">
        <v>4178</v>
      </c>
      <c r="H5" s="126">
        <v>1000004</v>
      </c>
      <c r="I5" s="5"/>
      <c r="J5" s="108">
        <v>1</v>
      </c>
      <c r="K5" s="111" t="s">
        <v>2746</v>
      </c>
      <c r="L5" s="180">
        <v>1000004</v>
      </c>
      <c r="M5" s="180" t="str">
        <f>VLOOKUP(L5,Tags,2,FALSE)</f>
        <v>FH</v>
      </c>
      <c r="N5" s="180" t="str">
        <f>VLOOKUP(L5,Tags,3,FALSE)</f>
        <v>F&lt;OBJID&gt;H</v>
      </c>
      <c r="O5" s="180" t="str">
        <f>VLOOKUP(L5,Tags,4,FALSE)</f>
        <v>S</v>
      </c>
      <c r="P5" s="180" t="str">
        <f>VLOOKUP(L5,Tags,5,FALSE)</f>
        <v>G</v>
      </c>
      <c r="Q5" s="182"/>
      <c r="R5" s="181" t="str">
        <f>VLOOKUP(L5,Tags,6,FALSE)</f>
        <v>OBJID:</v>
      </c>
      <c r="AB5" s="1" t="s">
        <v>3353</v>
      </c>
      <c r="AF5" s="53" t="s">
        <v>3363</v>
      </c>
    </row>
    <row r="6" spans="2:34" ht="15" thickBot="1" x14ac:dyDescent="0.4">
      <c r="B6" s="130" t="s">
        <v>4144</v>
      </c>
      <c r="C6" s="130" t="s">
        <v>2627</v>
      </c>
      <c r="E6" s="108">
        <v>1</v>
      </c>
      <c r="F6" s="111" t="s">
        <v>4166</v>
      </c>
      <c r="G6" s="185" t="s">
        <v>4179</v>
      </c>
      <c r="H6" s="186">
        <v>1000005</v>
      </c>
      <c r="I6" s="5"/>
      <c r="J6" s="108">
        <v>1</v>
      </c>
      <c r="K6" s="111" t="s">
        <v>2746</v>
      </c>
      <c r="L6" s="180">
        <v>1000005</v>
      </c>
      <c r="M6" s="180" t="str">
        <f>VLOOKUP(L6,Tags,2,FALSE)</f>
        <v>FH</v>
      </c>
      <c r="N6" s="180" t="str">
        <f>VLOOKUP(L6,Tags,3,FALSE)</f>
        <v>F&lt;MODULE&gt;H</v>
      </c>
      <c r="O6" s="180" t="str">
        <f>VLOOKUP(L6,Tags,4,FALSE)</f>
        <v>S</v>
      </c>
      <c r="P6" s="180" t="str">
        <f>VLOOKUP(L6,Tags,5,FALSE)</f>
        <v>G</v>
      </c>
      <c r="Q6" s="182"/>
      <c r="R6" s="181" t="str">
        <f>VLOOKUP(L6,Tags,6,FALSE)</f>
        <v>Module:</v>
      </c>
      <c r="AB6" s="53">
        <v>1</v>
      </c>
      <c r="AC6" s="53" t="s">
        <v>3354</v>
      </c>
    </row>
    <row r="7" spans="2:34" ht="15" thickBot="1" x14ac:dyDescent="0.4">
      <c r="B7" s="130" t="s">
        <v>4146</v>
      </c>
      <c r="C7" s="130" t="s">
        <v>2630</v>
      </c>
      <c r="E7" s="108">
        <v>1</v>
      </c>
      <c r="F7" s="111" t="s">
        <v>4166</v>
      </c>
      <c r="G7" s="119" t="s">
        <v>4180</v>
      </c>
      <c r="H7" s="126">
        <v>1000006</v>
      </c>
      <c r="I7" s="5"/>
      <c r="J7" s="108">
        <v>1</v>
      </c>
      <c r="K7" s="111" t="s">
        <v>2746</v>
      </c>
      <c r="L7" s="180">
        <v>1000006</v>
      </c>
      <c r="M7" s="180" t="str">
        <f>VLOOKUP(L7,Tags,2,FALSE)</f>
        <v>FH</v>
      </c>
      <c r="N7" s="180" t="str">
        <f>VLOOKUP(L7,Tags,3,FALSE)</f>
        <v>F&lt;SPECNAME&gt;H</v>
      </c>
      <c r="O7" s="180" t="str">
        <f>VLOOKUP(L7,Tags,4,FALSE)</f>
        <v>S</v>
      </c>
      <c r="P7" s="180" t="str">
        <f>VLOOKUP(L7,Tags,5,FALSE)</f>
        <v>G</v>
      </c>
      <c r="Q7" s="182"/>
      <c r="R7" s="181" t="str">
        <f>VLOOKUP(L7,Tags,6,FALSE)</f>
        <v>Specification Name:</v>
      </c>
      <c r="AB7" s="53">
        <v>2</v>
      </c>
      <c r="AC7" s="53" t="s">
        <v>3355</v>
      </c>
    </row>
    <row r="8" spans="2:34" ht="15" thickBot="1" x14ac:dyDescent="0.4">
      <c r="B8" s="130" t="s">
        <v>4147</v>
      </c>
      <c r="C8" s="130" t="s">
        <v>2627</v>
      </c>
      <c r="E8" s="108">
        <v>1</v>
      </c>
      <c r="F8" s="111" t="s">
        <v>4166</v>
      </c>
      <c r="G8" s="185" t="s">
        <v>203</v>
      </c>
      <c r="H8" s="186">
        <v>1000007</v>
      </c>
      <c r="I8" s="5"/>
      <c r="J8" s="108">
        <v>1</v>
      </c>
      <c r="K8" s="111" t="s">
        <v>2746</v>
      </c>
      <c r="L8" s="180">
        <v>1000007</v>
      </c>
      <c r="M8" s="180" t="str">
        <f>VLOOKUP(L8,Tags,2,FALSE)</f>
        <v>FH</v>
      </c>
      <c r="N8" s="180" t="str">
        <f>VLOOKUP(L8,Tags,3,FALSE)</f>
        <v>F&lt;BDESC&gt;H</v>
      </c>
      <c r="O8" s="180" t="str">
        <f>VLOOKUP(L8,Tags,4,FALSE)</f>
        <v>S</v>
      </c>
      <c r="P8" s="180" t="str">
        <f>VLOOKUP(L8,Tags,5,FALSE)</f>
        <v>G</v>
      </c>
      <c r="Q8" s="182"/>
      <c r="R8" s="181" t="str">
        <f>VLOOKUP(L8,Tags,6,FALSE)</f>
        <v>OBJID Description</v>
      </c>
      <c r="AB8" s="53">
        <v>3</v>
      </c>
      <c r="AC8" s="53" t="s">
        <v>3356</v>
      </c>
    </row>
    <row r="9" spans="2:34" ht="15" thickBot="1" x14ac:dyDescent="0.4">
      <c r="B9" s="130" t="s">
        <v>4148</v>
      </c>
      <c r="C9" s="130" t="s">
        <v>2627</v>
      </c>
      <c r="E9" s="108">
        <v>1</v>
      </c>
      <c r="F9" s="111" t="s">
        <v>4166</v>
      </c>
      <c r="G9" s="119" t="s">
        <v>204</v>
      </c>
      <c r="H9" s="126">
        <v>1000008</v>
      </c>
      <c r="I9" s="5"/>
      <c r="J9" s="108">
        <v>1</v>
      </c>
      <c r="K9" s="111" t="s">
        <v>2746</v>
      </c>
      <c r="L9" s="180">
        <v>1000008</v>
      </c>
      <c r="M9" s="180" t="str">
        <f>VLOOKUP(L9,Tags,2,FALSE)</f>
        <v>FH</v>
      </c>
      <c r="N9" s="180" t="str">
        <f>VLOOKUP(L9,Tags,3,FALSE)</f>
        <v>F&lt;CREATEBY&gt;H</v>
      </c>
      <c r="O9" s="180" t="str">
        <f>VLOOKUP(L9,Tags,4,FALSE)</f>
        <v>S</v>
      </c>
      <c r="P9" s="180" t="str">
        <f>VLOOKUP(L9,Tags,5,FALSE)</f>
        <v>G</v>
      </c>
      <c r="Q9" s="182"/>
      <c r="R9" s="181" t="str">
        <f>VLOOKUP(L9,Tags,6,FALSE)</f>
        <v>Created By</v>
      </c>
      <c r="AB9" s="53">
        <v>4</v>
      </c>
      <c r="AC9" s="53" t="s">
        <v>3358</v>
      </c>
    </row>
    <row r="10" spans="2:34" ht="15" thickBot="1" x14ac:dyDescent="0.4">
      <c r="B10" s="130" t="s">
        <v>4151</v>
      </c>
      <c r="C10" s="130" t="s">
        <v>158</v>
      </c>
      <c r="E10" s="108">
        <v>1</v>
      </c>
      <c r="F10" s="111" t="s">
        <v>4166</v>
      </c>
      <c r="G10" s="185" t="s">
        <v>4181</v>
      </c>
      <c r="H10" s="186">
        <v>1000009</v>
      </c>
      <c r="I10" s="5"/>
      <c r="J10" s="108">
        <v>1</v>
      </c>
      <c r="K10" s="111" t="s">
        <v>2746</v>
      </c>
      <c r="L10" s="180">
        <v>1000009</v>
      </c>
      <c r="M10" s="180" t="str">
        <f>VLOOKUP(L10,Tags,2,FALSE)</f>
        <v>FH</v>
      </c>
      <c r="N10" s="180" t="str">
        <f>VLOOKUP(L10,Tags,3,FALSE)</f>
        <v>F&lt;DOCDATE&gt;H</v>
      </c>
      <c r="O10" s="180" t="str">
        <f>VLOOKUP(L10,Tags,4,FALSE)</f>
        <v>S</v>
      </c>
      <c r="P10" s="180" t="str">
        <f>VLOOKUP(L10,Tags,5,FALSE)</f>
        <v>G</v>
      </c>
      <c r="Q10" s="183">
        <f ca="1">TODAY()</f>
        <v>43427</v>
      </c>
      <c r="R10" s="181" t="str">
        <f>VLOOKUP(L10,Tags,6,FALSE)</f>
        <v>Document Date:</v>
      </c>
      <c r="AB10" s="53">
        <v>5</v>
      </c>
      <c r="AC10" s="53" t="s">
        <v>3357</v>
      </c>
    </row>
    <row r="11" spans="2:34" x14ac:dyDescent="0.35">
      <c r="E11" s="108">
        <v>1</v>
      </c>
      <c r="F11" s="111" t="s">
        <v>4166</v>
      </c>
      <c r="G11" s="119" t="s">
        <v>4182</v>
      </c>
      <c r="H11" s="126">
        <v>1000010</v>
      </c>
      <c r="I11" s="5"/>
      <c r="J11" s="108">
        <v>1</v>
      </c>
      <c r="K11" s="111" t="s">
        <v>2746</v>
      </c>
      <c r="L11" s="180">
        <v>1000010</v>
      </c>
      <c r="M11" s="180" t="str">
        <f>VLOOKUP(L11,Tags,2,FALSE)</f>
        <v>FH</v>
      </c>
      <c r="N11" s="180" t="str">
        <f>VLOOKUP(L11,Tags,3,FALSE)</f>
        <v>F&lt;DOCTYPE&gt;H</v>
      </c>
      <c r="O11" s="180" t="str">
        <f>VLOOKUP(L11,Tags,4,FALSE)</f>
        <v>S</v>
      </c>
      <c r="P11" s="180" t="str">
        <f>VLOOKUP(L11,Tags,5,FALSE)</f>
        <v>G</v>
      </c>
      <c r="Q11" s="182"/>
      <c r="R11" s="181" t="str">
        <f>VLOOKUP(L11,Tags,6,FALSE)</f>
        <v>*Document Type:</v>
      </c>
      <c r="AB11" s="53">
        <v>6</v>
      </c>
      <c r="AC11" s="53" t="s">
        <v>3359</v>
      </c>
    </row>
    <row r="12" spans="2:34" x14ac:dyDescent="0.35">
      <c r="E12" s="108">
        <v>1</v>
      </c>
      <c r="F12" s="111" t="s">
        <v>4166</v>
      </c>
      <c r="G12" s="185" t="s">
        <v>4183</v>
      </c>
      <c r="H12" s="186">
        <v>1000011</v>
      </c>
      <c r="I12" s="5"/>
      <c r="J12" s="108">
        <v>1</v>
      </c>
      <c r="K12" s="111" t="s">
        <v>2746</v>
      </c>
      <c r="L12" s="180">
        <v>1000011</v>
      </c>
      <c r="M12" s="180" t="str">
        <f>VLOOKUP(L12,Tags,2,FALSE)</f>
        <v>FH</v>
      </c>
      <c r="N12" s="180" t="str">
        <f>VLOOKUP(L12,Tags,3,FALSE)</f>
        <v>F&lt;COMPDATE&gt;H</v>
      </c>
      <c r="O12" s="180" t="str">
        <f>VLOOKUP(L12,Tags,4,FALSE)</f>
        <v>S</v>
      </c>
      <c r="P12" s="180" t="str">
        <f>VLOOKUP(L12,Tags,5,FALSE)</f>
        <v>G</v>
      </c>
      <c r="Q12" s="182"/>
      <c r="R12" s="181" t="str">
        <f>VLOOKUP(L12,Tags,6,FALSE)</f>
        <v>Target Completion Date:</v>
      </c>
      <c r="AB12" s="53">
        <v>7</v>
      </c>
    </row>
    <row r="13" spans="2:34" x14ac:dyDescent="0.35">
      <c r="E13" s="108">
        <v>1</v>
      </c>
      <c r="F13" s="111" t="s">
        <v>4166</v>
      </c>
      <c r="G13" s="119" t="s">
        <v>4184</v>
      </c>
      <c r="H13" s="126">
        <v>1000012</v>
      </c>
      <c r="I13" s="5"/>
      <c r="J13" s="108">
        <v>1</v>
      </c>
      <c r="K13" s="111" t="s">
        <v>2746</v>
      </c>
      <c r="L13" s="180">
        <v>1000012</v>
      </c>
      <c r="M13" s="180" t="str">
        <f>VLOOKUP(L13,Tags,2,FALSE)</f>
        <v>FH</v>
      </c>
      <c r="N13" s="180" t="str">
        <f>VLOOKUP(L13,Tags,3,FALSE)</f>
        <v>F&lt;PRIORITY&gt;H</v>
      </c>
      <c r="O13" s="180" t="str">
        <f>VLOOKUP(L13,Tags,4,FALSE)</f>
        <v>S</v>
      </c>
      <c r="P13" s="180" t="str">
        <f>VLOOKUP(L13,Tags,5,FALSE)</f>
        <v>G</v>
      </c>
      <c r="Q13" s="182"/>
      <c r="R13" s="181" t="str">
        <f>VLOOKUP(L13,Tags,6,FALSE)</f>
        <v>Priority Level (Low, Medium, High):</v>
      </c>
    </row>
    <row r="14" spans="2:34" ht="15" thickBot="1" x14ac:dyDescent="0.4">
      <c r="B14" s="134" t="s">
        <v>4150</v>
      </c>
      <c r="C14" s="134" t="s">
        <v>0</v>
      </c>
      <c r="E14" s="108">
        <v>1</v>
      </c>
      <c r="F14" s="111" t="s">
        <v>4166</v>
      </c>
      <c r="G14" s="185" t="s">
        <v>4185</v>
      </c>
      <c r="H14" s="186">
        <v>1000013</v>
      </c>
      <c r="I14" s="5"/>
      <c r="J14" s="108">
        <v>1</v>
      </c>
      <c r="K14" s="111" t="s">
        <v>2746</v>
      </c>
      <c r="L14" s="180">
        <v>1000013</v>
      </c>
      <c r="M14" s="180" t="str">
        <f>VLOOKUP(L14,Tags,2,FALSE)</f>
        <v>FH</v>
      </c>
      <c r="N14" s="180" t="str">
        <f>VLOOKUP(L14,Tags,3,FALSE)</f>
        <v xml:space="preserve">F&lt;REUSEFLAG&gt;H  </v>
      </c>
      <c r="O14" s="180" t="str">
        <f>VLOOKUP(L14,Tags,4,FALSE)</f>
        <v>S</v>
      </c>
      <c r="P14" s="180" t="str">
        <f>VLOOKUP(L14,Tags,5,FALSE)</f>
        <v>G</v>
      </c>
      <c r="Q14" s="182"/>
      <c r="R14" s="181" t="str">
        <f>VLOOKUP(L14,Tags,6,FALSE)</f>
        <v>Reusable Object(Yes/No):</v>
      </c>
    </row>
    <row r="15" spans="2:34" ht="15" thickBot="1" x14ac:dyDescent="0.4">
      <c r="B15" s="130" t="s">
        <v>2798</v>
      </c>
      <c r="C15" s="130" t="s">
        <v>154</v>
      </c>
      <c r="E15" s="108">
        <v>1</v>
      </c>
      <c r="F15" s="111" t="s">
        <v>4166</v>
      </c>
      <c r="G15" s="119" t="s">
        <v>4186</v>
      </c>
      <c r="H15" s="126">
        <v>1000014</v>
      </c>
      <c r="I15" s="5"/>
      <c r="J15" s="108">
        <v>1</v>
      </c>
      <c r="K15" s="111" t="s">
        <v>2746</v>
      </c>
      <c r="L15" s="180">
        <v>1000014</v>
      </c>
      <c r="M15" s="180" t="str">
        <f>VLOOKUP(L15,Tags,2,FALSE)</f>
        <v>FH</v>
      </c>
      <c r="N15" s="180" t="str">
        <f>VLOOKUP(L15,Tags,3,FALSE)</f>
        <v>F&lt;DOCSTATUS&gt;H</v>
      </c>
      <c r="O15" s="180" t="str">
        <f>VLOOKUP(L15,Tags,4,FALSE)</f>
        <v>S</v>
      </c>
      <c r="P15" s="180" t="str">
        <f>VLOOKUP(L15,Tags,5,FALSE)</f>
        <v>G</v>
      </c>
      <c r="Q15" s="182"/>
      <c r="R15" s="181" t="str">
        <f>VLOOKUP(L15,Tags,6,FALSE)</f>
        <v>Document Status:</v>
      </c>
      <c r="AB15" s="1" t="s">
        <v>3372</v>
      </c>
    </row>
    <row r="16" spans="2:34" ht="15" thickBot="1" x14ac:dyDescent="0.4">
      <c r="B16" s="130" t="s">
        <v>4141</v>
      </c>
      <c r="C16" s="130" t="s">
        <v>2623</v>
      </c>
      <c r="E16" s="108">
        <v>1</v>
      </c>
      <c r="F16" s="111" t="s">
        <v>4166</v>
      </c>
      <c r="G16" s="185" t="s">
        <v>211</v>
      </c>
      <c r="H16" s="186">
        <v>1000015</v>
      </c>
      <c r="I16" s="5"/>
      <c r="J16" s="108">
        <v>1</v>
      </c>
      <c r="K16" s="111" t="s">
        <v>2746</v>
      </c>
      <c r="L16" s="180">
        <v>1000015</v>
      </c>
      <c r="M16" s="180" t="str">
        <f>VLOOKUP(L16,Tags,2,FALSE)</f>
        <v>FH</v>
      </c>
      <c r="N16" s="180" t="str">
        <f>VLOOKUP(L16,Tags,3,FALSE)</f>
        <v>F&lt;BPONAME&gt;H</v>
      </c>
      <c r="O16" s="180" t="str">
        <f>VLOOKUP(L16,Tags,4,FALSE)</f>
        <v>S</v>
      </c>
      <c r="P16" s="180" t="str">
        <f>VLOOKUP(L16,Tags,5,FALSE)</f>
        <v>G</v>
      </c>
      <c r="Q16" s="182"/>
      <c r="R16" s="181" t="str">
        <f>VLOOKUP(L16,Tags,6,FALSE)</f>
        <v>Client Owner (BPO) - Name</v>
      </c>
      <c r="AB16" s="53">
        <v>1</v>
      </c>
      <c r="AC16" s="53" t="s">
        <v>3373</v>
      </c>
    </row>
    <row r="17" spans="2:24" ht="15" thickBot="1" x14ac:dyDescent="0.4">
      <c r="B17" s="130" t="s">
        <v>516</v>
      </c>
      <c r="C17" s="130" t="s">
        <v>158</v>
      </c>
      <c r="E17" s="108">
        <v>1</v>
      </c>
      <c r="F17" s="111" t="s">
        <v>4166</v>
      </c>
      <c r="G17" s="119" t="s">
        <v>212</v>
      </c>
      <c r="H17" s="126">
        <v>1000016</v>
      </c>
      <c r="I17" s="5"/>
      <c r="J17" s="108">
        <v>1</v>
      </c>
      <c r="K17" s="111" t="s">
        <v>2746</v>
      </c>
      <c r="L17" s="180">
        <v>1000016</v>
      </c>
      <c r="M17" s="180" t="str">
        <f>VLOOKUP(L17,Tags,2,FALSE)</f>
        <v>FH</v>
      </c>
      <c r="N17" s="180" t="str">
        <f>VLOOKUP(L17,Tags,3,FALSE)</f>
        <v>F&lt;FLNAME&gt;H</v>
      </c>
      <c r="O17" s="180" t="str">
        <f>VLOOKUP(L17,Tags,4,FALSE)</f>
        <v>S</v>
      </c>
      <c r="P17" s="180" t="str">
        <f>VLOOKUP(L17,Tags,5,FALSE)</f>
        <v>G</v>
      </c>
      <c r="Q17" s="182"/>
      <c r="R17" s="181" t="str">
        <f>VLOOKUP(L17,Tags,6,FALSE)</f>
        <v>Functional Owner (Consultant) - Name</v>
      </c>
    </row>
    <row r="18" spans="2:24" ht="15" thickBot="1" x14ac:dyDescent="0.4">
      <c r="B18" s="136" t="s">
        <v>517</v>
      </c>
      <c r="C18" s="136" t="s">
        <v>158</v>
      </c>
      <c r="E18" s="108">
        <v>1</v>
      </c>
      <c r="F18" s="111" t="s">
        <v>4166</v>
      </c>
      <c r="G18" s="185" t="s">
        <v>213</v>
      </c>
      <c r="H18" s="186">
        <v>1000017</v>
      </c>
      <c r="I18" s="5"/>
      <c r="J18" s="108">
        <v>1</v>
      </c>
      <c r="K18" s="111" t="s">
        <v>2746</v>
      </c>
      <c r="L18" s="180">
        <v>1000017</v>
      </c>
      <c r="M18" s="180" t="str">
        <f>VLOOKUP(L18,Tags,2,FALSE)</f>
        <v>FH</v>
      </c>
      <c r="N18" s="180" t="str">
        <f>VLOOKUP(L18,Tags,3,FALSE)</f>
        <v>F&lt;TLNAME&gt;H</v>
      </c>
      <c r="O18" s="180" t="str">
        <f>VLOOKUP(L18,Tags,4,FALSE)</f>
        <v>S</v>
      </c>
      <c r="P18" s="180" t="str">
        <f>VLOOKUP(L18,Tags,5,FALSE)</f>
        <v>G</v>
      </c>
      <c r="Q18" s="182"/>
      <c r="R18" s="181" t="str">
        <f>VLOOKUP(L18,Tags,6,FALSE)</f>
        <v>Technical Owner (Consultant) - Name</v>
      </c>
    </row>
    <row r="19" spans="2:24" ht="15" thickBot="1" x14ac:dyDescent="0.4">
      <c r="B19" s="130" t="s">
        <v>518</v>
      </c>
      <c r="C19" s="130" t="s">
        <v>158</v>
      </c>
      <c r="E19" s="108">
        <v>1</v>
      </c>
      <c r="F19" s="111" t="s">
        <v>4166</v>
      </c>
      <c r="G19" s="119" t="s">
        <v>214</v>
      </c>
      <c r="H19" s="126">
        <v>1000018</v>
      </c>
      <c r="I19" s="5"/>
      <c r="J19" s="108">
        <v>1</v>
      </c>
      <c r="K19" s="111" t="s">
        <v>2746</v>
      </c>
      <c r="L19" s="180">
        <v>1000018</v>
      </c>
      <c r="M19" s="180" t="str">
        <f>VLOOKUP(L19,Tags,2,FALSE)</f>
        <v>FH</v>
      </c>
      <c r="N19" s="180" t="str">
        <f>VLOOKUP(L19,Tags,3,FALSE)</f>
        <v>F&lt;DEVNAME&gt;H</v>
      </c>
      <c r="O19" s="180" t="str">
        <f>VLOOKUP(L19,Tags,4,FALSE)</f>
        <v>S</v>
      </c>
      <c r="P19" s="180" t="str">
        <f>VLOOKUP(L19,Tags,5,FALSE)</f>
        <v>G</v>
      </c>
      <c r="Q19" s="182" t="s">
        <v>4175</v>
      </c>
      <c r="R19" s="181" t="str">
        <f>VLOOKUP(L19,Tags,6,FALSE)</f>
        <v>Developer - Name</v>
      </c>
    </row>
    <row r="20" spans="2:24" ht="15" thickBot="1" x14ac:dyDescent="0.4">
      <c r="B20" s="130" t="s">
        <v>519</v>
      </c>
      <c r="C20" s="130" t="s">
        <v>158</v>
      </c>
      <c r="E20" s="108">
        <v>1</v>
      </c>
      <c r="F20" s="111" t="s">
        <v>4166</v>
      </c>
      <c r="G20" s="185" t="s">
        <v>215</v>
      </c>
      <c r="H20" s="186">
        <v>1000019</v>
      </c>
      <c r="I20" s="5"/>
      <c r="J20" s="108">
        <v>1</v>
      </c>
      <c r="K20" s="111" t="s">
        <v>2746</v>
      </c>
      <c r="L20" s="180">
        <v>1000019</v>
      </c>
      <c r="M20" s="180" t="str">
        <f>VLOOKUP(L20,Tags,2,FALSE)</f>
        <v>FH</v>
      </c>
      <c r="N20" s="180" t="str">
        <f>VLOOKUP(L20,Tags,3,FALSE)</f>
        <v>F&lt;BPOROLE&gt;H</v>
      </c>
      <c r="O20" s="180" t="str">
        <f>VLOOKUP(L20,Tags,4,FALSE)</f>
        <v>S</v>
      </c>
      <c r="P20" s="180" t="str">
        <f>VLOOKUP(L20,Tags,5,FALSE)</f>
        <v>G</v>
      </c>
      <c r="Q20" s="182"/>
      <c r="R20" s="181" t="str">
        <f>VLOOKUP(L20,Tags,6,FALSE)</f>
        <v>Client Owner (BPO) - Role</v>
      </c>
    </row>
    <row r="21" spans="2:24" ht="15" thickBot="1" x14ac:dyDescent="0.4">
      <c r="B21" s="130" t="s">
        <v>520</v>
      </c>
      <c r="C21" s="130" t="s">
        <v>158</v>
      </c>
      <c r="E21" s="108">
        <v>1</v>
      </c>
      <c r="F21" s="111" t="s">
        <v>4166</v>
      </c>
      <c r="G21" s="119" t="s">
        <v>216</v>
      </c>
      <c r="H21" s="126">
        <v>1000020</v>
      </c>
      <c r="I21" s="5"/>
      <c r="J21" s="108">
        <v>1</v>
      </c>
      <c r="K21" s="111" t="s">
        <v>2746</v>
      </c>
      <c r="L21" s="180">
        <v>1000020</v>
      </c>
      <c r="M21" s="180" t="str">
        <f>VLOOKUP(L21,Tags,2,FALSE)</f>
        <v>FH</v>
      </c>
      <c r="N21" s="180" t="str">
        <f>VLOOKUP(L21,Tags,3,FALSE)</f>
        <v>F&lt;FLROLE&gt;H</v>
      </c>
      <c r="O21" s="180" t="str">
        <f>VLOOKUP(L21,Tags,4,FALSE)</f>
        <v>S</v>
      </c>
      <c r="P21" s="180" t="str">
        <f>VLOOKUP(L21,Tags,5,FALSE)</f>
        <v>G</v>
      </c>
      <c r="Q21" s="182"/>
      <c r="R21" s="181" t="str">
        <f>VLOOKUP(L21,Tags,6,FALSE)</f>
        <v>Functional Owner (Consultant) - Role</v>
      </c>
    </row>
    <row r="22" spans="2:24" ht="15" thickBot="1" x14ac:dyDescent="0.4">
      <c r="B22" s="130" t="s">
        <v>521</v>
      </c>
      <c r="C22" s="130" t="s">
        <v>158</v>
      </c>
      <c r="E22" s="108">
        <v>1</v>
      </c>
      <c r="F22" s="111" t="s">
        <v>4166</v>
      </c>
      <c r="G22" s="185" t="s">
        <v>217</v>
      </c>
      <c r="H22" s="186">
        <v>1000021</v>
      </c>
      <c r="I22" s="5"/>
      <c r="J22" s="108">
        <v>1</v>
      </c>
      <c r="K22" s="111" t="s">
        <v>2746</v>
      </c>
      <c r="L22" s="180">
        <v>1000021</v>
      </c>
      <c r="M22" s="180" t="str">
        <f>VLOOKUP(L22,Tags,2,FALSE)</f>
        <v>FH</v>
      </c>
      <c r="N22" s="180" t="str">
        <f>VLOOKUP(L22,Tags,3,FALSE)</f>
        <v>F&lt;TLROLE&gt;H</v>
      </c>
      <c r="O22" s="180" t="str">
        <f>VLOOKUP(L22,Tags,4,FALSE)</f>
        <v>S</v>
      </c>
      <c r="P22" s="180" t="str">
        <f>VLOOKUP(L22,Tags,5,FALSE)</f>
        <v>G</v>
      </c>
      <c r="Q22" s="182"/>
      <c r="R22" s="181" t="str">
        <f>VLOOKUP(L22,Tags,6,FALSE)</f>
        <v>Technical Owner (Consultant) - Role</v>
      </c>
    </row>
    <row r="23" spans="2:24" ht="15" thickBot="1" x14ac:dyDescent="0.4">
      <c r="B23" s="130" t="s">
        <v>4145</v>
      </c>
      <c r="C23" s="130" t="s">
        <v>2627</v>
      </c>
      <c r="E23" s="108">
        <v>1</v>
      </c>
      <c r="F23" s="111" t="s">
        <v>4166</v>
      </c>
      <c r="G23" s="119" t="s">
        <v>218</v>
      </c>
      <c r="H23" s="126">
        <v>1000022</v>
      </c>
      <c r="I23" s="5"/>
      <c r="J23" s="108">
        <v>1</v>
      </c>
      <c r="K23" s="111" t="s">
        <v>2746</v>
      </c>
      <c r="L23" s="180">
        <v>1000022</v>
      </c>
      <c r="M23" s="180" t="str">
        <f>VLOOKUP(L23,Tags,2,FALSE)</f>
        <v>FH</v>
      </c>
      <c r="N23" s="180" t="str">
        <f>VLOOKUP(L23,Tags,3,FALSE)</f>
        <v>F&lt;DEVROLE&gt;H</v>
      </c>
      <c r="O23" s="180" t="str">
        <f>VLOOKUP(L23,Tags,4,FALSE)</f>
        <v>S</v>
      </c>
      <c r="P23" s="180" t="str">
        <f>VLOOKUP(L23,Tags,5,FALSE)</f>
        <v>G</v>
      </c>
      <c r="Q23" s="182"/>
      <c r="R23" s="181" t="str">
        <f>VLOOKUP(L23,Tags,6,FALSE)</f>
        <v>Developer - Role</v>
      </c>
    </row>
    <row r="24" spans="2:24" ht="15" thickBot="1" x14ac:dyDescent="0.4">
      <c r="B24" s="130" t="s">
        <v>4147</v>
      </c>
      <c r="C24" s="130" t="s">
        <v>2627</v>
      </c>
      <c r="E24" s="108">
        <v>1</v>
      </c>
      <c r="F24" s="111" t="s">
        <v>4166</v>
      </c>
      <c r="G24" s="185" t="s">
        <v>219</v>
      </c>
      <c r="H24" s="186">
        <v>1000023</v>
      </c>
      <c r="I24" s="5"/>
      <c r="J24" s="108">
        <v>1</v>
      </c>
      <c r="K24" s="111" t="s">
        <v>2746</v>
      </c>
      <c r="L24" s="180">
        <v>1000023</v>
      </c>
      <c r="M24" s="180" t="str">
        <f>VLOOKUP(L24,Tags,2,FALSE)</f>
        <v>FH</v>
      </c>
      <c r="N24" s="180" t="str">
        <f>VLOOKUP(L24,Tags,3,FALSE)</f>
        <v>F&lt;BPOEMAIL&gt;H</v>
      </c>
      <c r="O24" s="180" t="str">
        <f>VLOOKUP(L24,Tags,4,FALSE)</f>
        <v>S</v>
      </c>
      <c r="P24" s="180" t="str">
        <f>VLOOKUP(L24,Tags,5,FALSE)</f>
        <v>G</v>
      </c>
      <c r="Q24" s="182"/>
      <c r="R24" s="181" t="str">
        <f>VLOOKUP(L24,Tags,6,FALSE)</f>
        <v>Client Owner (BPO) - Email</v>
      </c>
    </row>
    <row r="25" spans="2:24" ht="15" thickBot="1" x14ac:dyDescent="0.4">
      <c r="B25" s="130" t="s">
        <v>4148</v>
      </c>
      <c r="C25" s="130" t="s">
        <v>2627</v>
      </c>
      <c r="E25" s="108">
        <v>1</v>
      </c>
      <c r="F25" s="111" t="s">
        <v>4166</v>
      </c>
      <c r="G25" s="119" t="s">
        <v>220</v>
      </c>
      <c r="H25" s="126">
        <v>1000024</v>
      </c>
      <c r="I25" s="5"/>
      <c r="J25" s="108">
        <v>1</v>
      </c>
      <c r="K25" s="111" t="s">
        <v>2746</v>
      </c>
      <c r="L25" s="180">
        <v>1000024</v>
      </c>
      <c r="M25" s="180" t="str">
        <f>VLOOKUP(L25,Tags,2,FALSE)</f>
        <v>FH</v>
      </c>
      <c r="N25" s="180" t="str">
        <f>VLOOKUP(L25,Tags,3,FALSE)</f>
        <v>F&lt;FLEMAIL&gt;H</v>
      </c>
      <c r="O25" s="180" t="str">
        <f>VLOOKUP(L25,Tags,4,FALSE)</f>
        <v>S</v>
      </c>
      <c r="P25" s="180" t="str">
        <f>VLOOKUP(L25,Tags,5,FALSE)</f>
        <v>G</v>
      </c>
      <c r="Q25" s="182"/>
      <c r="R25" s="181" t="str">
        <f>VLOOKUP(L25,Tags,6,FALSE)</f>
        <v>Functional Owner (Consultant) - Email</v>
      </c>
    </row>
    <row r="26" spans="2:24" x14ac:dyDescent="0.35">
      <c r="E26" s="108">
        <v>1</v>
      </c>
      <c r="F26" s="111" t="s">
        <v>4166</v>
      </c>
      <c r="G26" s="185" t="s">
        <v>221</v>
      </c>
      <c r="H26" s="186">
        <v>1000025</v>
      </c>
      <c r="I26" s="5"/>
      <c r="J26" s="108">
        <v>1</v>
      </c>
      <c r="K26" s="111" t="s">
        <v>2746</v>
      </c>
      <c r="L26" s="180">
        <v>1000025</v>
      </c>
      <c r="M26" s="180" t="str">
        <f>VLOOKUP(L26,Tags,2,FALSE)</f>
        <v>FH</v>
      </c>
      <c r="N26" s="180" t="str">
        <f>VLOOKUP(L26,Tags,3,FALSE)</f>
        <v>F&lt;TLEMAIL&gt;H</v>
      </c>
      <c r="O26" s="180" t="str">
        <f>VLOOKUP(L26,Tags,4,FALSE)</f>
        <v>S</v>
      </c>
      <c r="P26" s="180" t="str">
        <f>VLOOKUP(L26,Tags,5,FALSE)</f>
        <v>G</v>
      </c>
      <c r="Q26" s="182"/>
      <c r="R26" s="181" t="str">
        <f>VLOOKUP(L26,Tags,6,FALSE)</f>
        <v>Technical Owner (Consultant) - Email</v>
      </c>
    </row>
    <row r="27" spans="2:24" x14ac:dyDescent="0.35">
      <c r="E27" s="108">
        <v>1</v>
      </c>
      <c r="F27" s="111" t="s">
        <v>4166</v>
      </c>
      <c r="G27" s="119" t="s">
        <v>222</v>
      </c>
      <c r="H27" s="126">
        <v>1000026</v>
      </c>
      <c r="I27" s="5"/>
      <c r="J27" s="108">
        <v>1</v>
      </c>
      <c r="K27" s="111" t="s">
        <v>2746</v>
      </c>
      <c r="L27" s="180">
        <v>1000026</v>
      </c>
      <c r="M27" s="180" t="str">
        <f>VLOOKUP(L27,Tags,2,FALSE)</f>
        <v>FH</v>
      </c>
      <c r="N27" s="180" t="str">
        <f>VLOOKUP(L27,Tags,3,FALSE)</f>
        <v>F&lt;DEVEMAIL&gt;H</v>
      </c>
      <c r="O27" s="180" t="str">
        <f>VLOOKUP(L27,Tags,4,FALSE)</f>
        <v>S</v>
      </c>
      <c r="P27" s="180" t="str">
        <f>VLOOKUP(L27,Tags,5,FALSE)</f>
        <v>G</v>
      </c>
      <c r="Q27" s="182"/>
      <c r="R27" s="181" t="str">
        <f>VLOOKUP(L27,Tags,6,FALSE)</f>
        <v>Developer - Email</v>
      </c>
    </row>
    <row r="28" spans="2:24" x14ac:dyDescent="0.35">
      <c r="E28" s="108">
        <v>1</v>
      </c>
      <c r="F28" s="111" t="s">
        <v>4166</v>
      </c>
      <c r="G28" s="185" t="s">
        <v>223</v>
      </c>
      <c r="H28" s="186">
        <v>1000027</v>
      </c>
      <c r="I28" s="5"/>
      <c r="J28" s="108">
        <v>1</v>
      </c>
      <c r="K28" s="111" t="s">
        <v>2746</v>
      </c>
      <c r="L28" s="180">
        <v>1000027</v>
      </c>
      <c r="M28" s="180" t="str">
        <f>VLOOKUP(L28,Tags,2,FALSE)</f>
        <v>FH</v>
      </c>
      <c r="N28" s="180" t="str">
        <f>VLOOKUP(L28,Tags,3,FALSE)</f>
        <v>F&lt;BPOPHONE&gt;H</v>
      </c>
      <c r="O28" s="180" t="str">
        <f>VLOOKUP(L28,Tags,4,FALSE)</f>
        <v>S</v>
      </c>
      <c r="P28" s="180" t="str">
        <f>VLOOKUP(L28,Tags,5,FALSE)</f>
        <v>G</v>
      </c>
      <c r="Q28" s="182"/>
      <c r="R28" s="181" t="str">
        <f>VLOOKUP(L28,Tags,6,FALSE)</f>
        <v>Client Owner (BPO) - Phone</v>
      </c>
    </row>
    <row r="29" spans="2:24" x14ac:dyDescent="0.35">
      <c r="E29" s="108">
        <v>1</v>
      </c>
      <c r="F29" s="111" t="s">
        <v>4166</v>
      </c>
      <c r="G29" s="119" t="s">
        <v>224</v>
      </c>
      <c r="H29" s="126">
        <v>1000028</v>
      </c>
      <c r="I29" s="5"/>
      <c r="J29" s="108">
        <v>1</v>
      </c>
      <c r="K29" s="111" t="s">
        <v>2746</v>
      </c>
      <c r="L29" s="180">
        <v>1000028</v>
      </c>
      <c r="M29" s="180" t="str">
        <f>VLOOKUP(L29,Tags,2,FALSE)</f>
        <v>FH</v>
      </c>
      <c r="N29" s="180" t="str">
        <f>VLOOKUP(L29,Tags,3,FALSE)</f>
        <v>F&lt;FLPHONE&gt;H</v>
      </c>
      <c r="O29" s="180" t="str">
        <f>VLOOKUP(L29,Tags,4,FALSE)</f>
        <v>S</v>
      </c>
      <c r="P29" s="180" t="str">
        <f>VLOOKUP(L29,Tags,5,FALSE)</f>
        <v>G</v>
      </c>
      <c r="Q29" s="182"/>
      <c r="R29" s="181" t="str">
        <f>VLOOKUP(L29,Tags,6,FALSE)</f>
        <v>Functional Owner (Consultant) - Phone</v>
      </c>
    </row>
    <row r="30" spans="2:24" x14ac:dyDescent="0.35">
      <c r="E30" s="108">
        <v>1</v>
      </c>
      <c r="F30" s="111" t="s">
        <v>4166</v>
      </c>
      <c r="G30" s="185" t="s">
        <v>225</v>
      </c>
      <c r="H30" s="186">
        <v>1000029</v>
      </c>
      <c r="I30" s="5"/>
      <c r="J30" s="108">
        <v>1</v>
      </c>
      <c r="K30" s="111" t="s">
        <v>2746</v>
      </c>
      <c r="L30" s="180">
        <v>1000029</v>
      </c>
      <c r="M30" s="180" t="str">
        <f>VLOOKUP(L30,Tags,2,FALSE)</f>
        <v>FH</v>
      </c>
      <c r="N30" s="180" t="str">
        <f>VLOOKUP(L30,Tags,3,FALSE)</f>
        <v>F&lt;TLPHONE&gt;H</v>
      </c>
      <c r="O30" s="180" t="str">
        <f>VLOOKUP(L30,Tags,4,FALSE)</f>
        <v>S</v>
      </c>
      <c r="P30" s="180" t="str">
        <f>VLOOKUP(L30,Tags,5,FALSE)</f>
        <v>G</v>
      </c>
      <c r="Q30" s="182"/>
      <c r="R30" s="181" t="str">
        <f>VLOOKUP(L30,Tags,6,FALSE)</f>
        <v>Technical Owner (Consultant) - Phone</v>
      </c>
    </row>
    <row r="31" spans="2:24" x14ac:dyDescent="0.35">
      <c r="E31" s="108">
        <v>1</v>
      </c>
      <c r="F31" s="111" t="s">
        <v>4166</v>
      </c>
      <c r="G31" s="119" t="s">
        <v>226</v>
      </c>
      <c r="H31" s="126">
        <v>1000030</v>
      </c>
      <c r="I31" s="5"/>
      <c r="J31" s="108">
        <v>1</v>
      </c>
      <c r="K31" s="111" t="s">
        <v>2746</v>
      </c>
      <c r="L31" s="180">
        <v>1000030</v>
      </c>
      <c r="M31" s="180" t="str">
        <f>VLOOKUP(L31,Tags,2,FALSE)</f>
        <v>FH</v>
      </c>
      <c r="N31" s="180" t="str">
        <f>VLOOKUP(L31,Tags,3,FALSE)</f>
        <v>F&lt;DEVPHONE&gt;H</v>
      </c>
      <c r="O31" s="180" t="str">
        <f>VLOOKUP(L31,Tags,4,FALSE)</f>
        <v>S</v>
      </c>
      <c r="P31" s="180" t="str">
        <f>VLOOKUP(L31,Tags,5,FALSE)</f>
        <v>G</v>
      </c>
      <c r="Q31" s="182"/>
      <c r="R31" s="181" t="str">
        <f>VLOOKUP(L31,Tags,6,FALSE)</f>
        <v>Developer - Phone</v>
      </c>
    </row>
    <row r="32" spans="2:24" x14ac:dyDescent="0.35">
      <c r="I32" s="5"/>
      <c r="J32" s="108">
        <v>1</v>
      </c>
      <c r="K32" s="111" t="s">
        <v>2746</v>
      </c>
      <c r="L32" s="180">
        <v>1</v>
      </c>
      <c r="M32" s="180" t="s">
        <v>362</v>
      </c>
      <c r="N32" s="180" t="s">
        <v>357</v>
      </c>
      <c r="O32" s="180" t="s">
        <v>155</v>
      </c>
      <c r="P32" s="180" t="s">
        <v>284</v>
      </c>
      <c r="Q32" s="182">
        <v>2018</v>
      </c>
      <c r="R32" s="96" t="s">
        <v>364</v>
      </c>
      <c r="S32" s="5"/>
      <c r="T32" s="5"/>
      <c r="U32" s="5"/>
      <c r="V32" s="5"/>
      <c r="W32" s="5"/>
      <c r="X32" s="5"/>
    </row>
    <row r="33" spans="9:24" x14ac:dyDescent="0.35">
      <c r="I33" s="5"/>
      <c r="J33" s="108">
        <v>1</v>
      </c>
      <c r="K33" s="111" t="s">
        <v>2746</v>
      </c>
      <c r="L33" s="180">
        <v>2</v>
      </c>
      <c r="M33" s="180" t="s">
        <v>362</v>
      </c>
      <c r="N33" s="180" t="s">
        <v>358</v>
      </c>
      <c r="O33" s="180" t="s">
        <v>155</v>
      </c>
      <c r="P33" s="180" t="s">
        <v>284</v>
      </c>
      <c r="Q33" s="182" t="s">
        <v>4172</v>
      </c>
      <c r="R33" s="96" t="s">
        <v>365</v>
      </c>
      <c r="S33" s="5"/>
      <c r="T33" s="5"/>
      <c r="U33" s="5"/>
      <c r="V33" s="5"/>
      <c r="W33" s="5"/>
      <c r="X33" s="5"/>
    </row>
    <row r="34" spans="9:24" x14ac:dyDescent="0.35">
      <c r="I34" s="5"/>
      <c r="J34" s="5"/>
      <c r="K34" s="5"/>
      <c r="L34" s="5"/>
      <c r="M34" s="5"/>
      <c r="N34" s="5"/>
      <c r="O34" s="5"/>
      <c r="P34" s="5"/>
      <c r="R34" s="5"/>
      <c r="S34" s="5"/>
      <c r="T34" s="5"/>
      <c r="U34" s="5"/>
      <c r="V34" s="5"/>
      <c r="W34" s="5"/>
      <c r="X34" s="5"/>
    </row>
    <row r="35" spans="9:24" x14ac:dyDescent="0.35">
      <c r="I35" s="5"/>
      <c r="J35" s="5"/>
      <c r="K35" s="5"/>
      <c r="L35" s="5"/>
      <c r="M35" s="5"/>
      <c r="N35" s="5"/>
      <c r="O35" s="5"/>
      <c r="P35" s="5"/>
      <c r="R35" s="5"/>
      <c r="S35" s="5"/>
      <c r="T35" s="5"/>
      <c r="U35" s="5"/>
      <c r="V35" s="5"/>
      <c r="W35" s="5"/>
      <c r="X35" s="5"/>
    </row>
    <row r="36" spans="9:24" x14ac:dyDescent="0.35">
      <c r="I36" s="5"/>
      <c r="J36" s="5"/>
      <c r="K36" s="5"/>
      <c r="L36" s="5"/>
      <c r="M36" s="5"/>
      <c r="N36" s="5"/>
      <c r="O36" s="5"/>
      <c r="P36" s="5"/>
      <c r="R36" s="5"/>
      <c r="S36" s="5"/>
      <c r="T36" s="5"/>
      <c r="U36" s="5"/>
      <c r="V36" s="5"/>
      <c r="W36" s="5"/>
      <c r="X36" s="5"/>
    </row>
    <row r="37" spans="9:24" x14ac:dyDescent="0.35">
      <c r="I37" s="5"/>
      <c r="J37" s="5"/>
      <c r="K37" s="5"/>
      <c r="L37" s="5"/>
      <c r="M37" s="5"/>
      <c r="N37" s="5"/>
      <c r="O37" s="5"/>
      <c r="P37" s="5"/>
      <c r="R37" s="5"/>
      <c r="S37" s="5"/>
      <c r="T37" s="5"/>
      <c r="U37" s="5"/>
      <c r="V37" s="5"/>
      <c r="W37" s="5"/>
      <c r="X37" s="5"/>
    </row>
    <row r="38" spans="9:24" x14ac:dyDescent="0.35">
      <c r="I38" s="5"/>
      <c r="J38" s="5"/>
      <c r="K38" s="5"/>
      <c r="L38" s="5"/>
      <c r="M38" s="5"/>
      <c r="N38" s="5"/>
      <c r="O38" s="5"/>
      <c r="P38" s="5"/>
      <c r="R38" s="5"/>
      <c r="S38" s="5"/>
      <c r="T38" s="5"/>
      <c r="U38" s="5"/>
      <c r="V38" s="5"/>
      <c r="W38" s="5"/>
      <c r="X38" s="5"/>
    </row>
    <row r="39" spans="9:24" x14ac:dyDescent="0.35">
      <c r="I39" s="5"/>
      <c r="J39" s="5"/>
      <c r="K39" s="5"/>
      <c r="L39" s="5"/>
      <c r="M39" s="5"/>
      <c r="N39" s="5"/>
      <c r="O39" s="5"/>
      <c r="P39" s="5"/>
      <c r="R39" s="5"/>
      <c r="S39" s="5"/>
      <c r="T39" s="5"/>
      <c r="U39" s="5"/>
      <c r="V39" s="5"/>
      <c r="W39" s="5"/>
      <c r="X39" s="5"/>
    </row>
    <row r="40" spans="9:24" x14ac:dyDescent="0.35">
      <c r="I40" s="5"/>
      <c r="J40" s="5"/>
      <c r="K40" s="5"/>
      <c r="L40" s="5"/>
      <c r="M40" s="5"/>
      <c r="N40" s="5"/>
      <c r="O40" s="5"/>
      <c r="P40" s="5"/>
      <c r="R40" s="5"/>
      <c r="S40" s="5"/>
      <c r="T40" s="5"/>
      <c r="U40" s="5"/>
      <c r="V40" s="5"/>
      <c r="W40" s="5"/>
      <c r="X40" s="5"/>
    </row>
    <row r="41" spans="9:24" x14ac:dyDescent="0.35">
      <c r="I41" s="5"/>
      <c r="J41" s="5"/>
      <c r="K41" s="5"/>
      <c r="L41" s="5"/>
      <c r="M41" s="5"/>
      <c r="N41" s="5"/>
      <c r="O41" s="5"/>
      <c r="P41" s="5"/>
      <c r="R41" s="5"/>
      <c r="S41" s="5"/>
      <c r="T41" s="5"/>
      <c r="U41" s="5"/>
      <c r="V41" s="5"/>
      <c r="W41" s="5"/>
      <c r="X41" s="5"/>
    </row>
  </sheetData>
  <mergeCells count="2">
    <mergeCell ref="J1:R1"/>
    <mergeCell ref="E1:H1"/>
  </mergeCells>
  <pageMargins left="0.7" right="0.7" top="0.75" bottom="0.75" header="0.3" footer="0.3"/>
  <pageSetup orientation="portrait" horizontalDpi="30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abSelected="1" topLeftCell="B1" workbookViewId="0">
      <pane ySplit="2" topLeftCell="A3" activePane="bottomLeft" state="frozen"/>
      <selection pane="bottomLeft" activeCell="F3" sqref="F3"/>
    </sheetView>
  </sheetViews>
  <sheetFormatPr defaultRowHeight="14.5" x14ac:dyDescent="0.35"/>
  <cols>
    <col min="1" max="1" width="8.54296875" hidden="1" customWidth="1"/>
    <col min="3" max="3" width="17.453125" style="40" customWidth="1"/>
    <col min="4" max="4" width="17.90625" hidden="1" customWidth="1"/>
    <col min="5" max="5" width="24.453125" style="40" customWidth="1"/>
    <col min="6" max="6" width="59.1796875" style="40" customWidth="1"/>
    <col min="7" max="7" width="16.6328125" bestFit="1" customWidth="1"/>
    <col min="8" max="8" width="18.08984375" bestFit="1" customWidth="1"/>
  </cols>
  <sheetData>
    <row r="2" spans="1:8" s="52" customFormat="1" x14ac:dyDescent="0.35">
      <c r="A2" s="50" t="s">
        <v>633</v>
      </c>
      <c r="B2" s="50" t="s">
        <v>0</v>
      </c>
      <c r="C2" s="51" t="s">
        <v>634</v>
      </c>
      <c r="D2" s="50" t="s">
        <v>635</v>
      </c>
      <c r="E2" s="51" t="s">
        <v>639</v>
      </c>
      <c r="F2" s="51" t="s">
        <v>638</v>
      </c>
      <c r="G2" s="50" t="s">
        <v>636</v>
      </c>
      <c r="H2" s="50" t="s">
        <v>637</v>
      </c>
    </row>
    <row r="3" spans="1:8" s="48" customFormat="1" ht="116" x14ac:dyDescent="0.35">
      <c r="C3" s="44" t="s">
        <v>644</v>
      </c>
      <c r="D3" s="49"/>
      <c r="E3" s="44" t="s">
        <v>630</v>
      </c>
      <c r="F3" s="44" t="s">
        <v>640</v>
      </c>
      <c r="G3" s="49"/>
      <c r="H3" s="49"/>
    </row>
    <row r="4" spans="1:8" s="42" customFormat="1" ht="159.5" x14ac:dyDescent="0.35">
      <c r="C4" s="44" t="s">
        <v>467</v>
      </c>
      <c r="E4" s="44" t="s">
        <v>631</v>
      </c>
      <c r="F4" s="44" t="s">
        <v>641</v>
      </c>
    </row>
    <row r="5" spans="1:8" s="42" customFormat="1" ht="145" x14ac:dyDescent="0.35">
      <c r="C5" s="44" t="s">
        <v>467</v>
      </c>
      <c r="E5" s="44" t="s">
        <v>632</v>
      </c>
      <c r="F5" s="44" t="s">
        <v>647</v>
      </c>
    </row>
    <row r="6" spans="1:8" s="42" customFormat="1" ht="29" x14ac:dyDescent="0.35">
      <c r="C6" s="49" t="s">
        <v>468</v>
      </c>
      <c r="E6" s="44" t="s">
        <v>642</v>
      </c>
      <c r="F6" s="44" t="s">
        <v>645</v>
      </c>
    </row>
    <row r="7" spans="1:8" s="42" customFormat="1" ht="116" x14ac:dyDescent="0.35">
      <c r="C7" s="49" t="s">
        <v>468</v>
      </c>
      <c r="E7" s="44" t="s">
        <v>643</v>
      </c>
      <c r="F7" s="44" t="s">
        <v>646</v>
      </c>
    </row>
    <row r="8" spans="1:8" s="42" customFormat="1" ht="130.5" x14ac:dyDescent="0.35">
      <c r="C8" s="44" t="s">
        <v>468</v>
      </c>
      <c r="E8" s="44" t="s">
        <v>650</v>
      </c>
      <c r="F8" s="44" t="s">
        <v>648</v>
      </c>
    </row>
    <row r="9" spans="1:8" s="42" customFormat="1" ht="29" x14ac:dyDescent="0.35">
      <c r="C9" s="44" t="s">
        <v>468</v>
      </c>
      <c r="E9" s="44" t="s">
        <v>650</v>
      </c>
      <c r="F9" s="44" t="s">
        <v>649</v>
      </c>
    </row>
    <row r="10" spans="1:8" s="42" customFormat="1" ht="72.5" x14ac:dyDescent="0.35">
      <c r="C10" s="44" t="s">
        <v>467</v>
      </c>
      <c r="E10" s="44" t="s">
        <v>2748</v>
      </c>
      <c r="F10" s="44" t="s">
        <v>2753</v>
      </c>
    </row>
    <row r="11" spans="1:8" s="42" customFormat="1" ht="101.5" x14ac:dyDescent="0.35">
      <c r="C11" s="44" t="s">
        <v>467</v>
      </c>
      <c r="E11" s="44" t="s">
        <v>2751</v>
      </c>
      <c r="F11" s="44" t="s">
        <v>2752</v>
      </c>
    </row>
    <row r="12" spans="1:8" s="42" customFormat="1" ht="72.5" x14ac:dyDescent="0.35">
      <c r="C12" s="44" t="s">
        <v>644</v>
      </c>
      <c r="E12" s="44" t="s">
        <v>2754</v>
      </c>
      <c r="F12" s="44" t="s">
        <v>2756</v>
      </c>
    </row>
    <row r="13" spans="1:8" s="42" customFormat="1" ht="72.5" x14ac:dyDescent="0.35">
      <c r="C13" s="44" t="s">
        <v>644</v>
      </c>
      <c r="E13" s="44" t="s">
        <v>2755</v>
      </c>
      <c r="F13" s="44" t="s">
        <v>2757</v>
      </c>
    </row>
    <row r="14" spans="1:8" s="42" customFormat="1" ht="72.5" x14ac:dyDescent="0.35">
      <c r="C14" s="44" t="s">
        <v>644</v>
      </c>
      <c r="E14" s="44" t="s">
        <v>2758</v>
      </c>
      <c r="F14" s="44" t="s">
        <v>2759</v>
      </c>
    </row>
    <row r="15" spans="1:8" x14ac:dyDescent="0.35">
      <c r="F15" s="40" t="s">
        <v>3360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4.5" x14ac:dyDescent="0.35"/>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97"/>
      <c r="B25" s="97"/>
      <c r="C25" s="97"/>
      <c r="D25" s="97"/>
      <c r="E25" s="97"/>
      <c r="F25" s="97"/>
      <c r="G25" s="97"/>
      <c r="H25" s="97"/>
      <c r="I25" s="97"/>
      <c r="J25" s="97"/>
      <c r="K25" s="97"/>
      <c r="L25" s="97"/>
      <c r="M25" s="97"/>
      <c r="N25" s="97"/>
      <c r="O25" s="97"/>
      <c r="P25" s="97"/>
      <c r="Q25" s="97"/>
      <c r="R25" s="97"/>
      <c r="S25" s="97"/>
      <c r="T25" s="97"/>
    </row>
    <row r="26" spans="1:20" x14ac:dyDescent="0.35">
      <c r="A26" s="97"/>
      <c r="B26" s="97"/>
      <c r="C26" s="97"/>
      <c r="D26" s="97"/>
      <c r="E26" s="97"/>
      <c r="F26" s="97"/>
      <c r="G26" s="97"/>
      <c r="H26" s="97"/>
      <c r="I26" s="97"/>
      <c r="J26" s="97"/>
      <c r="K26" s="97"/>
      <c r="L26" s="97"/>
      <c r="M26" s="97"/>
      <c r="N26" s="97"/>
      <c r="O26" s="97"/>
      <c r="P26" s="97"/>
      <c r="Q26" s="97"/>
      <c r="R26" s="97"/>
      <c r="S26" s="97"/>
      <c r="T26" s="97"/>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97"/>
      <c r="C31" s="97"/>
      <c r="D31" s="97"/>
      <c r="E31" s="97"/>
      <c r="F31" s="97"/>
      <c r="G31" s="97"/>
      <c r="H31" s="97"/>
      <c r="I31" s="97"/>
      <c r="J31" s="97"/>
      <c r="K31" s="97"/>
      <c r="L31" s="97"/>
      <c r="M31" s="97"/>
      <c r="N31" s="97"/>
      <c r="O31" s="97"/>
      <c r="P31" s="97"/>
      <c r="Q31" s="97"/>
      <c r="R31" s="97"/>
      <c r="S31" s="97"/>
      <c r="T31" s="97"/>
    </row>
    <row r="32" spans="1:20" x14ac:dyDescent="0.35">
      <c r="A32" s="97"/>
      <c r="B32" s="97"/>
      <c r="C32" s="97"/>
      <c r="D32" s="97"/>
      <c r="E32" s="97"/>
      <c r="F32" s="97"/>
      <c r="G32" s="97"/>
      <c r="H32" s="97"/>
      <c r="I32" s="97"/>
      <c r="J32" s="97"/>
      <c r="K32" s="97"/>
      <c r="L32" s="97"/>
      <c r="M32" s="97"/>
      <c r="N32" s="97"/>
      <c r="O32" s="97"/>
      <c r="P32" s="97"/>
      <c r="Q32" s="97"/>
      <c r="R32" s="97"/>
      <c r="S32" s="97"/>
      <c r="T32" s="97"/>
    </row>
    <row r="33" spans="1:20" ht="14.5" customHeight="1" x14ac:dyDescent="0.35">
      <c r="A33" s="97"/>
      <c r="B33" s="97"/>
      <c r="C33" s="97"/>
      <c r="D33" s="97"/>
      <c r="E33" s="97"/>
      <c r="F33" s="97"/>
      <c r="G33" s="97"/>
      <c r="H33" s="97"/>
      <c r="I33" s="97"/>
      <c r="J33" s="97"/>
      <c r="K33" s="97"/>
      <c r="L33" s="97"/>
      <c r="M33" s="97"/>
      <c r="N33" s="97"/>
      <c r="O33" s="97"/>
      <c r="P33" s="97"/>
      <c r="Q33" s="97"/>
      <c r="R33" s="97"/>
      <c r="S33" s="97"/>
      <c r="T33" s="97"/>
    </row>
    <row r="34" spans="1:20" ht="14.5" customHeight="1" x14ac:dyDescent="0.35">
      <c r="A34" s="97"/>
      <c r="B34" s="97"/>
      <c r="C34" s="97"/>
      <c r="D34" s="97"/>
      <c r="E34" s="97"/>
      <c r="F34" s="97"/>
      <c r="G34" s="97"/>
      <c r="H34" s="97"/>
      <c r="I34" s="97"/>
      <c r="J34" s="97"/>
      <c r="K34" s="97"/>
      <c r="L34" s="97"/>
      <c r="M34" s="97"/>
      <c r="N34" s="97"/>
      <c r="O34" s="97"/>
      <c r="P34" s="97"/>
      <c r="Q34" s="97"/>
      <c r="R34" s="97"/>
      <c r="S34" s="97"/>
      <c r="T34" s="97"/>
    </row>
    <row r="35" spans="1:20" ht="14.5" customHeight="1" x14ac:dyDescent="0.35">
      <c r="A35" s="97"/>
      <c r="B35" s="97"/>
      <c r="C35" s="97"/>
      <c r="D35" s="97"/>
      <c r="E35" s="97"/>
      <c r="F35" s="97"/>
      <c r="G35" s="97"/>
      <c r="H35" s="97"/>
      <c r="I35" s="97"/>
      <c r="J35" s="97"/>
      <c r="K35" s="97"/>
      <c r="L35" s="97"/>
      <c r="M35" s="97"/>
      <c r="N35" s="97"/>
      <c r="O35" s="97"/>
      <c r="P35" s="97"/>
      <c r="Q35" s="97"/>
      <c r="R35" s="97"/>
      <c r="S35" s="97"/>
      <c r="T35" s="97"/>
    </row>
    <row r="36" spans="1:20" ht="14.5" customHeight="1" x14ac:dyDescent="0.35">
      <c r="A36" s="97"/>
      <c r="B36" s="97"/>
      <c r="C36" s="97"/>
      <c r="D36" s="97"/>
      <c r="E36" s="97"/>
      <c r="F36" s="97"/>
      <c r="G36" s="97"/>
      <c r="H36" s="97"/>
      <c r="I36" s="97"/>
      <c r="J36" s="97"/>
      <c r="K36" s="97"/>
      <c r="L36" s="97"/>
      <c r="M36" s="97"/>
      <c r="N36" s="97"/>
      <c r="O36" s="97"/>
      <c r="P36" s="97"/>
      <c r="Q36" s="97"/>
      <c r="R36" s="97"/>
      <c r="S36" s="97"/>
      <c r="T36" s="97"/>
    </row>
    <row r="37" spans="1:20" ht="14.5" customHeight="1" x14ac:dyDescent="0.35">
      <c r="A37" s="97"/>
      <c r="B37" s="97"/>
      <c r="C37" s="97"/>
      <c r="D37" s="97"/>
      <c r="E37" s="97"/>
      <c r="F37" s="97"/>
      <c r="G37" s="97"/>
      <c r="H37" s="97"/>
      <c r="I37" s="97"/>
      <c r="J37" s="97"/>
      <c r="K37" s="97"/>
      <c r="L37" s="97"/>
      <c r="M37" s="97"/>
      <c r="N37" s="97"/>
      <c r="O37" s="97"/>
      <c r="P37" s="97"/>
      <c r="Q37" s="97"/>
      <c r="R37" s="97"/>
      <c r="S37" s="97"/>
      <c r="T37" s="97"/>
    </row>
    <row r="38" spans="1:20" ht="14.5" customHeight="1" x14ac:dyDescent="0.35">
      <c r="A38" s="97"/>
      <c r="B38" s="97"/>
      <c r="C38" s="97"/>
      <c r="D38" s="97"/>
      <c r="E38" s="97"/>
      <c r="F38" s="97"/>
      <c r="G38" s="97"/>
      <c r="H38" s="97"/>
      <c r="I38" s="97"/>
      <c r="J38" s="97"/>
      <c r="K38" s="97"/>
      <c r="L38" s="97"/>
      <c r="M38" s="97"/>
      <c r="N38" s="97"/>
      <c r="O38" s="97"/>
      <c r="P38" s="97"/>
      <c r="Q38" s="97"/>
      <c r="R38" s="97"/>
      <c r="S38" s="97"/>
      <c r="T38" s="97"/>
    </row>
    <row r="39" spans="1:20" x14ac:dyDescent="0.35">
      <c r="A39" s="97"/>
      <c r="B39" s="97"/>
      <c r="C39" s="97"/>
      <c r="D39" s="97"/>
      <c r="E39" s="97"/>
      <c r="F39" s="97"/>
      <c r="G39" s="97"/>
      <c r="H39" s="97"/>
      <c r="I39" s="97"/>
      <c r="J39" s="97"/>
      <c r="K39" s="97"/>
      <c r="L39" s="97"/>
      <c r="M39" s="97"/>
      <c r="N39" s="97"/>
      <c r="O39" s="97"/>
      <c r="P39" s="97"/>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s="53" customFormat="1" x14ac:dyDescent="0.35">
      <c r="A41" s="97"/>
      <c r="B41" s="97"/>
      <c r="C41" s="97"/>
      <c r="D41" s="97"/>
      <c r="E41" s="97"/>
      <c r="F41" s="97"/>
      <c r="G41" s="97"/>
      <c r="H41" s="97"/>
      <c r="I41" s="97"/>
      <c r="J41" s="97"/>
      <c r="K41" s="97"/>
      <c r="L41" s="97"/>
      <c r="M41" s="97"/>
      <c r="N41" s="97"/>
      <c r="O41" s="97"/>
      <c r="P41" s="97"/>
      <c r="Q41" s="97"/>
      <c r="R41" s="97"/>
      <c r="S41" s="97"/>
      <c r="T41" s="97"/>
    </row>
    <row r="42" spans="1:20" s="53" customFormat="1" ht="14.5" customHeight="1" x14ac:dyDescent="0.35">
      <c r="A42" s="97"/>
      <c r="B42" s="97"/>
      <c r="C42" s="97"/>
      <c r="D42" s="97"/>
      <c r="E42" s="97"/>
      <c r="F42" s="97"/>
      <c r="G42" s="97"/>
      <c r="H42" s="97"/>
      <c r="I42" s="97"/>
      <c r="J42" s="97"/>
      <c r="K42" s="97"/>
      <c r="L42" s="97"/>
      <c r="M42" s="97"/>
      <c r="N42" s="97"/>
      <c r="O42" s="97"/>
      <c r="P42" s="97"/>
      <c r="Q42" s="97"/>
      <c r="R42" s="97"/>
      <c r="S42" s="97"/>
      <c r="T42" s="97"/>
    </row>
    <row r="43" spans="1:20" s="53" customFormat="1" ht="14.5" customHeight="1" x14ac:dyDescent="0.35">
      <c r="A43" s="97"/>
      <c r="B43" s="97"/>
      <c r="C43" s="97"/>
      <c r="D43" s="97"/>
      <c r="E43" s="97"/>
      <c r="F43" s="97"/>
      <c r="G43" s="97"/>
      <c r="H43" s="97"/>
      <c r="I43" s="97"/>
      <c r="J43" s="97"/>
      <c r="K43" s="97"/>
      <c r="L43" s="97"/>
      <c r="M43" s="97"/>
      <c r="N43" s="97"/>
      <c r="O43" s="97"/>
      <c r="P43" s="97"/>
      <c r="Q43" s="97"/>
      <c r="R43" s="97"/>
      <c r="S43" s="97"/>
      <c r="T43" s="97"/>
    </row>
    <row r="44" spans="1:20" s="53" customFormat="1" ht="14.5" customHeight="1" x14ac:dyDescent="0.35">
      <c r="A44" s="97"/>
      <c r="B44" s="97"/>
      <c r="C44" s="97"/>
      <c r="D44" s="97"/>
      <c r="E44" s="97"/>
      <c r="F44" s="97"/>
      <c r="G44" s="97"/>
      <c r="H44" s="97"/>
      <c r="I44" s="97"/>
      <c r="J44" s="97"/>
      <c r="K44" s="97"/>
      <c r="L44" s="97"/>
      <c r="M44" s="97"/>
      <c r="N44" s="97"/>
      <c r="O44" s="97"/>
      <c r="P44" s="97"/>
      <c r="Q44" s="97"/>
      <c r="R44" s="97"/>
      <c r="S44" s="97"/>
      <c r="T44" s="97"/>
    </row>
    <row r="45" spans="1:20" s="53" customFormat="1" ht="14.5" customHeight="1" x14ac:dyDescent="0.35">
      <c r="A45" s="97"/>
      <c r="B45" s="97"/>
      <c r="C45" s="97"/>
      <c r="D45" s="97"/>
      <c r="E45" s="97"/>
      <c r="F45" s="97"/>
      <c r="G45" s="97"/>
      <c r="H45" s="97"/>
      <c r="I45" s="97"/>
      <c r="J45" s="97"/>
      <c r="K45" s="97"/>
      <c r="L45" s="97"/>
      <c r="M45" s="97"/>
      <c r="N45" s="97"/>
      <c r="O45" s="97"/>
      <c r="P45" s="97"/>
      <c r="Q45" s="97"/>
      <c r="R45" s="97"/>
      <c r="S45" s="97"/>
      <c r="T45" s="97"/>
    </row>
    <row r="46" spans="1:20" s="53" customFormat="1" ht="14.5" customHeight="1" x14ac:dyDescent="0.35">
      <c r="A46" s="97"/>
      <c r="B46" s="97"/>
      <c r="C46" s="97"/>
      <c r="D46" s="97"/>
      <c r="E46" s="97"/>
      <c r="F46" s="97"/>
      <c r="G46" s="97"/>
      <c r="H46" s="97"/>
      <c r="I46" s="97"/>
      <c r="J46" s="97"/>
      <c r="K46" s="97"/>
      <c r="L46" s="97"/>
      <c r="M46" s="97"/>
      <c r="N46" s="97"/>
      <c r="O46" s="97"/>
      <c r="P46" s="97"/>
      <c r="Q46" s="97"/>
      <c r="R46" s="97"/>
      <c r="S46" s="97"/>
      <c r="T46" s="97"/>
    </row>
    <row r="47" spans="1:20" s="53" customFormat="1" ht="14.5" customHeight="1" x14ac:dyDescent="0.35">
      <c r="A47" s="97"/>
      <c r="B47" s="97"/>
      <c r="C47" s="97"/>
      <c r="D47" s="97"/>
      <c r="E47" s="97"/>
      <c r="F47" s="97"/>
      <c r="G47" s="97"/>
      <c r="H47" s="97"/>
      <c r="I47" s="97"/>
      <c r="J47" s="97"/>
      <c r="K47" s="97"/>
      <c r="L47" s="97"/>
      <c r="M47" s="97"/>
      <c r="N47" s="97"/>
      <c r="O47" s="97"/>
      <c r="P47" s="97"/>
      <c r="Q47" s="97"/>
      <c r="R47" s="97"/>
      <c r="S47" s="97"/>
      <c r="T47" s="97"/>
    </row>
    <row r="48" spans="1:20" s="53" customFormat="1" x14ac:dyDescent="0.35">
      <c r="A48" s="97"/>
      <c r="B48" s="97"/>
      <c r="C48" s="97"/>
      <c r="D48" s="97"/>
      <c r="E48" s="97"/>
      <c r="F48" s="97"/>
      <c r="G48" s="97"/>
      <c r="H48" s="97"/>
      <c r="I48" s="97"/>
      <c r="J48" s="97"/>
      <c r="K48" s="97"/>
      <c r="L48" s="97"/>
      <c r="M48" s="97"/>
      <c r="N48" s="97"/>
      <c r="O48" s="97"/>
      <c r="P48" s="97"/>
      <c r="Q48" s="97"/>
      <c r="R48" s="97"/>
      <c r="S48" s="97"/>
      <c r="T48" s="97"/>
    </row>
    <row r="49" spans="1:20" s="53" customFormat="1" ht="33.5" x14ac:dyDescent="0.75">
      <c r="A49" s="97"/>
      <c r="B49" s="97"/>
      <c r="C49" s="97"/>
      <c r="D49" s="97"/>
      <c r="E49" s="97"/>
      <c r="F49" s="97"/>
      <c r="G49" s="97"/>
      <c r="H49" s="158" t="s">
        <v>3374</v>
      </c>
      <c r="I49" s="97"/>
      <c r="J49" s="97"/>
      <c r="K49" s="97"/>
      <c r="L49" s="97"/>
      <c r="M49" s="97"/>
      <c r="N49" s="97"/>
      <c r="O49" s="97"/>
      <c r="P49" s="97"/>
      <c r="Q49" s="97"/>
      <c r="R49" s="97"/>
      <c r="S49" s="97"/>
      <c r="T49" s="97"/>
    </row>
    <row r="50" spans="1:20" s="53" customFormat="1" x14ac:dyDescent="0.35">
      <c r="A50" s="97"/>
      <c r="B50" s="97"/>
      <c r="C50" s="97"/>
      <c r="D50" s="97"/>
      <c r="E50" s="97"/>
      <c r="F50" s="97"/>
      <c r="G50" s="97"/>
      <c r="H50" s="97"/>
      <c r="I50" s="97"/>
      <c r="J50" s="97"/>
      <c r="K50" s="97"/>
      <c r="L50" s="97"/>
      <c r="M50" s="97"/>
      <c r="N50" s="97"/>
      <c r="O50" s="97"/>
      <c r="P50" s="97"/>
      <c r="Q50" s="97"/>
      <c r="R50" s="97"/>
      <c r="S50" s="97"/>
      <c r="T50" s="97"/>
    </row>
    <row r="51" spans="1:20" s="53" customFormat="1"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s="53" customFormat="1" ht="14.5" customHeight="1" x14ac:dyDescent="0.35">
      <c r="A52" s="97"/>
      <c r="B52" s="97" t="s">
        <v>3382</v>
      </c>
      <c r="C52" s="97"/>
      <c r="D52" s="97"/>
      <c r="E52" s="97"/>
      <c r="F52" s="97"/>
      <c r="G52" s="97"/>
      <c r="H52" s="97"/>
      <c r="I52" s="97"/>
      <c r="J52" s="97" t="s">
        <v>3381</v>
      </c>
      <c r="K52" s="97"/>
      <c r="L52" s="97"/>
      <c r="M52" s="97"/>
      <c r="N52" s="97"/>
      <c r="O52" s="97"/>
      <c r="P52" s="97"/>
      <c r="Q52" s="97"/>
      <c r="R52" s="97"/>
      <c r="S52" s="97"/>
      <c r="T52" s="97"/>
    </row>
    <row r="53" spans="1:20" s="53" customFormat="1" ht="14.5" customHeight="1" x14ac:dyDescent="0.35">
      <c r="A53" s="97"/>
      <c r="B53" s="173" t="s">
        <v>3376</v>
      </c>
      <c r="C53" s="173"/>
      <c r="D53" s="173"/>
      <c r="E53" s="173"/>
      <c r="F53" s="173"/>
      <c r="G53" s="173"/>
      <c r="H53" s="173"/>
      <c r="I53" s="97"/>
      <c r="J53" s="173" t="s">
        <v>3375</v>
      </c>
      <c r="K53" s="173"/>
      <c r="L53" s="173"/>
      <c r="M53" s="173"/>
      <c r="N53" s="173"/>
      <c r="O53" s="173"/>
      <c r="P53" s="173"/>
      <c r="Q53" s="97"/>
      <c r="R53" s="97"/>
      <c r="S53" s="97"/>
      <c r="T53" s="97"/>
    </row>
    <row r="54" spans="1:20" s="53" customFormat="1" ht="14.5" customHeight="1" x14ac:dyDescent="0.35">
      <c r="A54" s="97"/>
      <c r="B54" s="173"/>
      <c r="C54" s="173"/>
      <c r="D54" s="173"/>
      <c r="E54" s="173"/>
      <c r="F54" s="173"/>
      <c r="G54" s="173"/>
      <c r="H54" s="173"/>
      <c r="I54" s="97"/>
      <c r="J54" s="173"/>
      <c r="K54" s="173"/>
      <c r="L54" s="173"/>
      <c r="M54" s="173"/>
      <c r="N54" s="173"/>
      <c r="O54" s="173"/>
      <c r="P54" s="173"/>
      <c r="Q54" s="97"/>
      <c r="R54" s="97"/>
      <c r="S54" s="97"/>
      <c r="T54" s="97"/>
    </row>
    <row r="55" spans="1:20" s="53" customFormat="1" ht="14.5" customHeight="1" x14ac:dyDescent="0.35">
      <c r="A55" s="97"/>
      <c r="B55" s="173"/>
      <c r="C55" s="173"/>
      <c r="D55" s="173"/>
      <c r="E55" s="173"/>
      <c r="F55" s="173"/>
      <c r="G55" s="173"/>
      <c r="H55" s="173"/>
      <c r="I55" s="97"/>
      <c r="J55" s="173"/>
      <c r="K55" s="173"/>
      <c r="L55" s="173"/>
      <c r="M55" s="173"/>
      <c r="N55" s="173"/>
      <c r="O55" s="173"/>
      <c r="P55" s="173"/>
      <c r="Q55" s="97"/>
      <c r="R55" s="97"/>
      <c r="S55" s="97"/>
      <c r="T55" s="97"/>
    </row>
    <row r="56" spans="1:20" s="53" customFormat="1"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s="53" customFormat="1" ht="14.5" customHeight="1" x14ac:dyDescent="0.35">
      <c r="A57" s="97"/>
      <c r="B57" s="97"/>
      <c r="C57" s="97"/>
      <c r="D57" s="97"/>
      <c r="E57" s="97"/>
      <c r="F57" s="97"/>
      <c r="G57" s="97"/>
      <c r="H57" s="97"/>
      <c r="I57" s="97"/>
      <c r="J57" s="97"/>
      <c r="K57" s="97"/>
      <c r="L57" s="97"/>
      <c r="M57" s="97"/>
      <c r="N57" s="97"/>
      <c r="O57" s="97"/>
      <c r="P57" s="97"/>
      <c r="Q57" s="97"/>
      <c r="R57" s="97"/>
      <c r="S57" s="97"/>
      <c r="T57" s="97"/>
    </row>
    <row r="58" spans="1:20" s="53" customFormat="1" x14ac:dyDescent="0.35">
      <c r="A58" s="97"/>
      <c r="B58" s="97" t="s">
        <v>3379</v>
      </c>
      <c r="C58" s="97"/>
      <c r="D58" s="97"/>
      <c r="E58" s="97"/>
      <c r="F58" s="97"/>
      <c r="G58" s="97"/>
      <c r="H58" s="97"/>
      <c r="I58" s="97"/>
      <c r="J58" s="97" t="s">
        <v>3380</v>
      </c>
      <c r="K58" s="97"/>
      <c r="L58" s="97"/>
      <c r="M58" s="97"/>
      <c r="N58" s="97"/>
      <c r="O58" s="97"/>
      <c r="P58" s="97"/>
      <c r="Q58" s="97"/>
      <c r="R58" s="97"/>
      <c r="S58" s="97"/>
      <c r="T58" s="97"/>
    </row>
    <row r="59" spans="1:20" s="53" customFormat="1" x14ac:dyDescent="0.35">
      <c r="A59" s="97"/>
      <c r="B59" s="173" t="s">
        <v>3377</v>
      </c>
      <c r="C59" s="173"/>
      <c r="D59" s="173"/>
      <c r="E59" s="173"/>
      <c r="F59" s="173"/>
      <c r="G59" s="173"/>
      <c r="H59" s="173"/>
      <c r="I59" s="97"/>
      <c r="J59" s="173" t="s">
        <v>3378</v>
      </c>
      <c r="K59" s="173"/>
      <c r="L59" s="173"/>
      <c r="M59" s="173"/>
      <c r="N59" s="173"/>
      <c r="O59" s="173"/>
      <c r="P59" s="173"/>
      <c r="Q59" s="97"/>
      <c r="R59" s="97"/>
      <c r="S59" s="97"/>
      <c r="T59" s="97"/>
    </row>
    <row r="60" spans="1:20" s="53" customFormat="1" x14ac:dyDescent="0.35">
      <c r="A60" s="97"/>
      <c r="B60" s="173"/>
      <c r="C60" s="173"/>
      <c r="D60" s="173"/>
      <c r="E60" s="173"/>
      <c r="F60" s="173"/>
      <c r="G60" s="173"/>
      <c r="H60" s="173"/>
      <c r="I60" s="97"/>
      <c r="J60" s="173"/>
      <c r="K60" s="173"/>
      <c r="L60" s="173"/>
      <c r="M60" s="173"/>
      <c r="N60" s="173"/>
      <c r="O60" s="173"/>
      <c r="P60" s="173"/>
      <c r="Q60" s="97"/>
      <c r="R60" s="97"/>
      <c r="S60" s="97"/>
      <c r="T60" s="97"/>
    </row>
    <row r="61" spans="1:20" s="53" customFormat="1" x14ac:dyDescent="0.35">
      <c r="A61" s="97"/>
      <c r="B61" s="173"/>
      <c r="C61" s="173"/>
      <c r="D61" s="173"/>
      <c r="E61" s="173"/>
      <c r="F61" s="173"/>
      <c r="G61" s="173"/>
      <c r="H61" s="173"/>
      <c r="I61" s="97"/>
      <c r="J61" s="173"/>
      <c r="K61" s="173"/>
      <c r="L61" s="173"/>
      <c r="M61" s="173"/>
      <c r="N61" s="173"/>
      <c r="O61" s="173"/>
      <c r="P61" s="173"/>
      <c r="Q61" s="97"/>
      <c r="R61" s="97"/>
      <c r="S61" s="97"/>
      <c r="T61" s="97"/>
    </row>
    <row r="62" spans="1:20" s="53" customFormat="1" x14ac:dyDescent="0.35">
      <c r="A62" s="97"/>
      <c r="B62" s="97"/>
      <c r="C62" s="97"/>
      <c r="D62" s="97"/>
      <c r="E62" s="97"/>
      <c r="F62" s="97"/>
      <c r="G62" s="97"/>
      <c r="H62" s="97"/>
      <c r="I62" s="97"/>
      <c r="J62" s="97"/>
      <c r="K62" s="97"/>
      <c r="L62" s="97"/>
      <c r="M62" s="97"/>
      <c r="N62" s="97"/>
      <c r="O62" s="97"/>
      <c r="P62" s="97"/>
      <c r="Q62" s="97"/>
      <c r="R62" s="97"/>
      <c r="S62" s="97"/>
      <c r="T62" s="97"/>
    </row>
    <row r="63" spans="1:20" s="53" customFormat="1" x14ac:dyDescent="0.35">
      <c r="A63" s="97"/>
      <c r="B63" s="97"/>
      <c r="C63" s="97"/>
      <c r="D63" s="97"/>
      <c r="E63" s="97"/>
      <c r="F63" s="97"/>
      <c r="G63" s="97"/>
      <c r="H63" s="97"/>
      <c r="I63" s="97"/>
      <c r="J63" s="97"/>
      <c r="K63" s="97"/>
      <c r="L63" s="97"/>
      <c r="M63" s="97"/>
      <c r="N63" s="97"/>
      <c r="O63" s="97"/>
      <c r="P63" s="97"/>
      <c r="Q63" s="97"/>
      <c r="R63" s="97"/>
      <c r="S63" s="97"/>
      <c r="T63" s="97"/>
    </row>
    <row r="64" spans="1:20" s="53" customFormat="1" x14ac:dyDescent="0.35">
      <c r="A64" s="97"/>
      <c r="B64" s="97" t="s">
        <v>3383</v>
      </c>
      <c r="C64" s="97"/>
      <c r="D64" s="97"/>
      <c r="E64" s="97"/>
      <c r="F64" s="97"/>
      <c r="G64" s="97"/>
      <c r="H64" s="97"/>
      <c r="I64" s="97"/>
      <c r="J64" s="97" t="s">
        <v>3384</v>
      </c>
      <c r="K64" s="97"/>
      <c r="L64" s="97"/>
      <c r="M64" s="97"/>
      <c r="N64" s="97"/>
      <c r="O64" s="97"/>
      <c r="P64" s="97"/>
      <c r="Q64" s="97"/>
      <c r="R64" s="97"/>
      <c r="S64" s="97"/>
      <c r="T64" s="97"/>
    </row>
    <row r="65" spans="1:20" s="53" customFormat="1" x14ac:dyDescent="0.35">
      <c r="A65" s="97"/>
      <c r="B65" s="173" t="s">
        <v>3388</v>
      </c>
      <c r="C65" s="173"/>
      <c r="D65" s="173"/>
      <c r="E65" s="173"/>
      <c r="F65" s="173"/>
      <c r="G65" s="173"/>
      <c r="H65" s="173"/>
      <c r="I65" s="97"/>
      <c r="J65" s="173" t="s">
        <v>3389</v>
      </c>
      <c r="K65" s="173"/>
      <c r="L65" s="173"/>
      <c r="M65" s="173"/>
      <c r="N65" s="173"/>
      <c r="O65" s="173"/>
      <c r="P65" s="173"/>
      <c r="Q65" s="97"/>
      <c r="R65" s="97"/>
      <c r="S65" s="97"/>
      <c r="T65" s="97"/>
    </row>
    <row r="66" spans="1:20" s="53" customFormat="1" x14ac:dyDescent="0.35">
      <c r="A66" s="97"/>
      <c r="B66" s="173"/>
      <c r="C66" s="173"/>
      <c r="D66" s="173"/>
      <c r="E66" s="173"/>
      <c r="F66" s="173"/>
      <c r="G66" s="173"/>
      <c r="H66" s="173"/>
      <c r="I66" s="97"/>
      <c r="J66" s="173"/>
      <c r="K66" s="173"/>
      <c r="L66" s="173"/>
      <c r="M66" s="173"/>
      <c r="N66" s="173"/>
      <c r="O66" s="173"/>
      <c r="P66" s="173"/>
      <c r="Q66" s="97"/>
      <c r="R66" s="97"/>
      <c r="S66" s="97"/>
      <c r="T66" s="97"/>
    </row>
    <row r="67" spans="1:20" s="53" customFormat="1" x14ac:dyDescent="0.35">
      <c r="A67" s="97"/>
      <c r="B67" s="173"/>
      <c r="C67" s="173"/>
      <c r="D67" s="173"/>
      <c r="E67" s="173"/>
      <c r="F67" s="173"/>
      <c r="G67" s="173"/>
      <c r="H67" s="173"/>
      <c r="I67" s="97"/>
      <c r="J67" s="173"/>
      <c r="K67" s="173"/>
      <c r="L67" s="173"/>
      <c r="M67" s="173"/>
      <c r="N67" s="173"/>
      <c r="O67" s="173"/>
      <c r="P67" s="173"/>
      <c r="Q67" s="97"/>
      <c r="R67" s="97"/>
      <c r="S67" s="97"/>
      <c r="T67" s="97"/>
    </row>
    <row r="68" spans="1:20" s="53" customFormat="1" x14ac:dyDescent="0.35">
      <c r="A68" s="97"/>
      <c r="B68" s="97"/>
      <c r="C68" s="97"/>
      <c r="D68" s="97"/>
      <c r="E68" s="97"/>
      <c r="F68" s="97"/>
      <c r="G68" s="97"/>
      <c r="H68" s="97"/>
      <c r="I68" s="97"/>
      <c r="J68" s="97"/>
      <c r="K68" s="97"/>
      <c r="L68" s="97"/>
      <c r="M68" s="97"/>
      <c r="N68" s="97"/>
      <c r="O68" s="97"/>
      <c r="P68" s="97"/>
      <c r="Q68" s="97"/>
      <c r="R68" s="97"/>
      <c r="S68" s="97"/>
      <c r="T68" s="97"/>
    </row>
    <row r="69" spans="1:20" s="53" customFormat="1" x14ac:dyDescent="0.35">
      <c r="A69" s="97"/>
      <c r="B69" s="97"/>
      <c r="C69" s="97"/>
      <c r="D69" s="97"/>
      <c r="E69" s="97"/>
      <c r="F69" s="97"/>
      <c r="G69" s="97"/>
      <c r="H69" s="97"/>
      <c r="I69" s="97"/>
      <c r="J69" s="97"/>
      <c r="K69" s="97"/>
      <c r="L69" s="97"/>
      <c r="M69" s="97"/>
      <c r="N69" s="97"/>
      <c r="O69" s="97"/>
      <c r="P69" s="97"/>
      <c r="Q69" s="97"/>
      <c r="R69" s="97"/>
      <c r="S69" s="97"/>
      <c r="T69" s="97"/>
    </row>
    <row r="70" spans="1:20" s="53" customFormat="1" x14ac:dyDescent="0.35">
      <c r="A70" s="97"/>
      <c r="B70" s="97" t="s">
        <v>3385</v>
      </c>
      <c r="C70" s="97"/>
      <c r="D70" s="97"/>
      <c r="E70" s="97"/>
      <c r="F70" s="97"/>
      <c r="G70" s="97"/>
      <c r="H70" s="97"/>
      <c r="I70" s="97"/>
      <c r="J70" s="97" t="s">
        <v>3385</v>
      </c>
      <c r="K70" s="97"/>
      <c r="L70" s="97"/>
      <c r="M70" s="97"/>
      <c r="N70" s="97"/>
      <c r="O70" s="97"/>
      <c r="P70" s="97"/>
      <c r="Q70" s="97"/>
      <c r="R70" s="97"/>
      <c r="S70" s="97"/>
      <c r="T70" s="97"/>
    </row>
    <row r="71" spans="1:20" s="53" customFormat="1" x14ac:dyDescent="0.35">
      <c r="A71" s="97"/>
      <c r="B71" s="173" t="s">
        <v>3386</v>
      </c>
      <c r="C71" s="173"/>
      <c r="D71" s="173"/>
      <c r="E71" s="173"/>
      <c r="F71" s="173"/>
      <c r="G71" s="173"/>
      <c r="H71" s="173"/>
      <c r="I71" s="97"/>
      <c r="J71" s="173" t="s">
        <v>3387</v>
      </c>
      <c r="K71" s="173"/>
      <c r="L71" s="173"/>
      <c r="M71" s="173"/>
      <c r="N71" s="173"/>
      <c r="O71" s="173"/>
      <c r="P71" s="173"/>
      <c r="Q71" s="97"/>
      <c r="R71" s="97"/>
      <c r="S71" s="97"/>
      <c r="T71" s="97"/>
    </row>
    <row r="72" spans="1:20" s="53" customFormat="1" x14ac:dyDescent="0.35">
      <c r="A72" s="97"/>
      <c r="B72" s="173"/>
      <c r="C72" s="173"/>
      <c r="D72" s="173"/>
      <c r="E72" s="173"/>
      <c r="F72" s="173"/>
      <c r="G72" s="173"/>
      <c r="H72" s="173"/>
      <c r="I72" s="97"/>
      <c r="J72" s="173"/>
      <c r="K72" s="173"/>
      <c r="L72" s="173"/>
      <c r="M72" s="173"/>
      <c r="N72" s="173"/>
      <c r="O72" s="173"/>
      <c r="P72" s="173"/>
      <c r="Q72" s="97"/>
      <c r="R72" s="97"/>
      <c r="S72" s="97"/>
      <c r="T72" s="97"/>
    </row>
    <row r="73" spans="1:20" s="53" customFormat="1" x14ac:dyDescent="0.35">
      <c r="A73" s="97"/>
      <c r="B73" s="173"/>
      <c r="C73" s="173"/>
      <c r="D73" s="173"/>
      <c r="E73" s="173"/>
      <c r="F73" s="173"/>
      <c r="G73" s="173"/>
      <c r="H73" s="173"/>
      <c r="I73" s="97"/>
      <c r="J73" s="173"/>
      <c r="K73" s="173"/>
      <c r="L73" s="173"/>
      <c r="M73" s="173"/>
      <c r="N73" s="173"/>
      <c r="O73" s="173"/>
      <c r="P73" s="173"/>
      <c r="Q73" s="97"/>
      <c r="R73" s="97"/>
      <c r="S73" s="97"/>
      <c r="T73" s="97"/>
    </row>
    <row r="74" spans="1:20" s="53" customFormat="1" x14ac:dyDescent="0.35">
      <c r="A74" s="97"/>
      <c r="B74" s="97"/>
      <c r="C74" s="97"/>
      <c r="D74" s="97"/>
      <c r="E74" s="97"/>
      <c r="F74" s="97"/>
      <c r="G74" s="97"/>
      <c r="H74" s="97"/>
      <c r="I74" s="97"/>
      <c r="J74" s="97"/>
      <c r="K74" s="97"/>
      <c r="L74" s="97"/>
      <c r="M74" s="97"/>
      <c r="N74" s="97"/>
      <c r="O74" s="97"/>
      <c r="P74" s="97"/>
      <c r="Q74" s="97"/>
      <c r="R74" s="97"/>
      <c r="S74" s="97"/>
      <c r="T74" s="97"/>
    </row>
    <row r="75" spans="1:20" s="53" customFormat="1" x14ac:dyDescent="0.35">
      <c r="A75" s="97"/>
      <c r="B75" s="97"/>
      <c r="C75" s="97"/>
      <c r="D75" s="97"/>
      <c r="E75" s="97"/>
      <c r="F75" s="97"/>
      <c r="G75" s="97"/>
      <c r="H75" s="97"/>
      <c r="I75" s="97"/>
      <c r="J75" s="97"/>
      <c r="K75" s="97"/>
      <c r="L75" s="97"/>
      <c r="M75" s="97"/>
      <c r="N75" s="97"/>
      <c r="O75" s="97"/>
      <c r="P75" s="97"/>
      <c r="Q75" s="97"/>
      <c r="R75" s="97"/>
      <c r="S75" s="97"/>
      <c r="T75" s="97"/>
    </row>
    <row r="76" spans="1:20" s="53" customFormat="1" x14ac:dyDescent="0.35">
      <c r="A76" s="97"/>
      <c r="B76" s="97"/>
      <c r="C76" s="97"/>
      <c r="D76" s="97"/>
      <c r="E76" s="97"/>
      <c r="F76" s="97" t="s">
        <v>3390</v>
      </c>
      <c r="G76" s="97"/>
      <c r="H76" s="97"/>
      <c r="I76" s="97"/>
      <c r="J76" s="97"/>
      <c r="K76" s="97"/>
      <c r="L76" s="97"/>
      <c r="M76" s="97"/>
      <c r="N76" s="97"/>
      <c r="O76" s="97"/>
      <c r="P76" s="97"/>
      <c r="Q76" s="97"/>
      <c r="R76" s="97"/>
      <c r="S76" s="97"/>
      <c r="T76" s="97"/>
    </row>
    <row r="77" spans="1:20" s="53" customFormat="1" x14ac:dyDescent="0.35">
      <c r="A77" s="97"/>
      <c r="B77" s="97"/>
      <c r="C77" s="97"/>
      <c r="D77" s="97"/>
      <c r="E77" s="97"/>
      <c r="F77" s="173" t="s">
        <v>3393</v>
      </c>
      <c r="G77" s="173"/>
      <c r="H77" s="173"/>
      <c r="I77" s="173"/>
      <c r="J77" s="173"/>
      <c r="K77" s="173"/>
      <c r="L77" s="173"/>
      <c r="M77" s="97"/>
      <c r="N77" s="97"/>
      <c r="O77" s="97"/>
      <c r="P77" s="97"/>
      <c r="Q77" s="97"/>
      <c r="R77" s="97"/>
      <c r="S77" s="97"/>
      <c r="T77" s="97"/>
    </row>
    <row r="78" spans="1:20" s="53" customFormat="1" x14ac:dyDescent="0.35">
      <c r="A78" s="97"/>
      <c r="B78" s="97"/>
      <c r="C78" s="97"/>
      <c r="D78" s="97"/>
      <c r="E78" s="97"/>
      <c r="F78" s="173"/>
      <c r="G78" s="173"/>
      <c r="H78" s="173"/>
      <c r="I78" s="173"/>
      <c r="J78" s="173"/>
      <c r="K78" s="173"/>
      <c r="L78" s="173"/>
      <c r="M78" s="97"/>
      <c r="N78" s="97"/>
      <c r="O78" s="97"/>
      <c r="P78" s="97"/>
      <c r="Q78" s="97"/>
      <c r="R78" s="97"/>
      <c r="S78" s="97"/>
      <c r="T78" s="97"/>
    </row>
    <row r="79" spans="1:20" s="53" customFormat="1" x14ac:dyDescent="0.35">
      <c r="A79" s="97"/>
      <c r="B79" s="97"/>
      <c r="C79" s="97"/>
      <c r="D79" s="97"/>
      <c r="E79" s="97"/>
      <c r="F79" s="173"/>
      <c r="G79" s="173"/>
      <c r="H79" s="173"/>
      <c r="I79" s="173"/>
      <c r="J79" s="173"/>
      <c r="K79" s="173"/>
      <c r="L79" s="173"/>
      <c r="M79" s="97"/>
      <c r="N79" s="97"/>
      <c r="O79" s="97"/>
      <c r="P79" s="97"/>
      <c r="Q79" s="97"/>
      <c r="R79" s="97"/>
      <c r="S79" s="97"/>
      <c r="T79" s="97"/>
    </row>
    <row r="80" spans="1:20" s="53" customFormat="1" x14ac:dyDescent="0.35">
      <c r="A80" s="97"/>
      <c r="B80" s="97"/>
      <c r="C80" s="97"/>
      <c r="D80" s="97"/>
      <c r="E80" s="97"/>
      <c r="F80" s="97"/>
      <c r="G80" s="97"/>
      <c r="H80" s="97"/>
      <c r="I80" s="97"/>
      <c r="J80" s="97"/>
      <c r="K80" s="97"/>
      <c r="L80" s="97"/>
      <c r="M80" s="97"/>
      <c r="N80" s="97"/>
      <c r="O80" s="97"/>
      <c r="P80" s="97"/>
      <c r="Q80" s="97"/>
      <c r="R80" s="97"/>
      <c r="S80" s="97"/>
      <c r="T80" s="97"/>
    </row>
    <row r="81" spans="1:20" s="53" customFormat="1" x14ac:dyDescent="0.35">
      <c r="A81" s="97"/>
      <c r="B81" s="97"/>
      <c r="C81" s="97"/>
      <c r="D81" s="97"/>
      <c r="E81" s="97"/>
      <c r="F81" s="97"/>
      <c r="G81" s="97"/>
      <c r="H81" s="97"/>
      <c r="I81" s="97"/>
      <c r="J81" s="97"/>
      <c r="K81" s="97"/>
      <c r="L81" s="97"/>
      <c r="M81" s="97"/>
      <c r="N81" s="97"/>
      <c r="O81" s="97"/>
      <c r="P81" s="97"/>
      <c r="Q81" s="97"/>
      <c r="R81" s="97"/>
      <c r="S81" s="97"/>
      <c r="T81" s="97"/>
    </row>
    <row r="82" spans="1:20" s="53" customFormat="1" x14ac:dyDescent="0.35">
      <c r="A82" s="97"/>
      <c r="B82" s="97" t="s">
        <v>3391</v>
      </c>
      <c r="C82" s="97"/>
      <c r="D82" s="97"/>
      <c r="E82" s="97"/>
      <c r="F82" s="97"/>
      <c r="G82" s="97"/>
      <c r="H82" s="97"/>
      <c r="I82" s="97"/>
      <c r="J82" s="97" t="s">
        <v>3394</v>
      </c>
      <c r="K82" s="97"/>
      <c r="L82" s="97"/>
      <c r="M82" s="97"/>
      <c r="N82" s="97"/>
      <c r="O82" s="97"/>
      <c r="P82" s="97"/>
      <c r="Q82" s="97"/>
      <c r="R82" s="97"/>
      <c r="S82" s="97"/>
      <c r="T82" s="97"/>
    </row>
    <row r="83" spans="1:20" s="53" customFormat="1" ht="14.5" customHeight="1" x14ac:dyDescent="0.35">
      <c r="A83" s="97"/>
      <c r="B83" s="173" t="s">
        <v>3392</v>
      </c>
      <c r="C83" s="173"/>
      <c r="D83" s="173"/>
      <c r="E83" s="173"/>
      <c r="F83" s="173"/>
      <c r="G83" s="173"/>
      <c r="H83" s="173"/>
      <c r="I83" s="97"/>
      <c r="J83" s="173" t="s">
        <v>3395</v>
      </c>
      <c r="K83" s="173"/>
      <c r="L83" s="173"/>
      <c r="M83" s="173"/>
      <c r="N83" s="173"/>
      <c r="O83" s="173"/>
      <c r="P83" s="173"/>
      <c r="Q83" s="97"/>
      <c r="R83" s="97"/>
      <c r="S83" s="97"/>
      <c r="T83" s="97"/>
    </row>
    <row r="84" spans="1:20" s="53" customFormat="1" x14ac:dyDescent="0.35">
      <c r="A84" s="97"/>
      <c r="B84" s="173"/>
      <c r="C84" s="173"/>
      <c r="D84" s="173"/>
      <c r="E84" s="173"/>
      <c r="F84" s="173"/>
      <c r="G84" s="173"/>
      <c r="H84" s="173"/>
      <c r="I84" s="97"/>
      <c r="J84" s="173"/>
      <c r="K84" s="173"/>
      <c r="L84" s="173"/>
      <c r="M84" s="173"/>
      <c r="N84" s="173"/>
      <c r="O84" s="173"/>
      <c r="P84" s="173"/>
      <c r="Q84" s="97"/>
      <c r="R84" s="97"/>
      <c r="S84" s="97"/>
      <c r="T84" s="97"/>
    </row>
    <row r="85" spans="1:20" s="53" customFormat="1" x14ac:dyDescent="0.35">
      <c r="A85" s="97"/>
      <c r="B85" s="173"/>
      <c r="C85" s="173"/>
      <c r="D85" s="173"/>
      <c r="E85" s="173"/>
      <c r="F85" s="173"/>
      <c r="G85" s="173"/>
      <c r="H85" s="173"/>
      <c r="I85" s="97"/>
      <c r="J85" s="173"/>
      <c r="K85" s="173"/>
      <c r="L85" s="173"/>
      <c r="M85" s="173"/>
      <c r="N85" s="173"/>
      <c r="O85" s="173"/>
      <c r="P85" s="173"/>
      <c r="Q85" s="97"/>
      <c r="R85" s="97"/>
      <c r="S85" s="97"/>
      <c r="T85" s="97"/>
    </row>
    <row r="86" spans="1:20" s="53" customFormat="1" x14ac:dyDescent="0.35">
      <c r="A86" s="97"/>
      <c r="B86" s="173"/>
      <c r="C86" s="173"/>
      <c r="D86" s="173"/>
      <c r="E86" s="173"/>
      <c r="F86" s="173"/>
      <c r="G86" s="173"/>
      <c r="H86" s="173"/>
      <c r="I86" s="97"/>
      <c r="J86" s="173"/>
      <c r="K86" s="173"/>
      <c r="L86" s="173"/>
      <c r="M86" s="173"/>
      <c r="N86" s="173"/>
      <c r="O86" s="173"/>
      <c r="P86" s="173"/>
      <c r="Q86" s="97"/>
      <c r="R86" s="97"/>
      <c r="S86" s="97"/>
      <c r="T86" s="97"/>
    </row>
    <row r="87" spans="1:20" s="53" customFormat="1" x14ac:dyDescent="0.35">
      <c r="A87" s="97"/>
      <c r="B87" s="173"/>
      <c r="C87" s="173"/>
      <c r="D87" s="173"/>
      <c r="E87" s="173"/>
      <c r="F87" s="173"/>
      <c r="G87" s="173"/>
      <c r="H87" s="173"/>
      <c r="I87" s="97"/>
      <c r="J87" s="173"/>
      <c r="K87" s="173"/>
      <c r="L87" s="173"/>
      <c r="M87" s="173"/>
      <c r="N87" s="173"/>
      <c r="O87" s="173"/>
      <c r="P87" s="173"/>
      <c r="Q87" s="97"/>
      <c r="R87" s="97"/>
      <c r="S87" s="97"/>
      <c r="T87" s="97"/>
    </row>
    <row r="88" spans="1:20" s="53" customFormat="1" x14ac:dyDescent="0.35">
      <c r="A88" s="97"/>
      <c r="B88" s="173"/>
      <c r="C88" s="173"/>
      <c r="D88" s="173"/>
      <c r="E88" s="173"/>
      <c r="F88" s="173"/>
      <c r="G88" s="173"/>
      <c r="H88" s="173"/>
      <c r="I88" s="97"/>
      <c r="J88" s="173"/>
      <c r="K88" s="173"/>
      <c r="L88" s="173"/>
      <c r="M88" s="173"/>
      <c r="N88" s="173"/>
      <c r="O88" s="173"/>
      <c r="P88" s="173"/>
      <c r="Q88" s="97"/>
      <c r="R88" s="97"/>
      <c r="S88" s="97"/>
      <c r="T88" s="97"/>
    </row>
    <row r="89" spans="1:20" s="53" customFormat="1" x14ac:dyDescent="0.35">
      <c r="A89" s="97"/>
      <c r="B89" s="97"/>
      <c r="C89" s="97"/>
      <c r="D89" s="97"/>
      <c r="E89" s="97"/>
      <c r="F89" s="97"/>
      <c r="G89" s="97"/>
      <c r="H89" s="97"/>
      <c r="I89" s="97"/>
      <c r="J89" s="97"/>
      <c r="K89" s="97"/>
      <c r="L89" s="97"/>
      <c r="M89" s="97"/>
      <c r="N89" s="97"/>
      <c r="O89" s="97"/>
      <c r="P89" s="97"/>
      <c r="Q89" s="97"/>
      <c r="R89" s="97"/>
      <c r="S89" s="97"/>
      <c r="T89" s="97"/>
    </row>
    <row r="90" spans="1:20" s="53" customFormat="1" x14ac:dyDescent="0.35">
      <c r="A90" s="97"/>
      <c r="B90" s="97"/>
      <c r="C90" s="97"/>
      <c r="D90" s="97"/>
      <c r="E90" s="97"/>
      <c r="F90" s="97"/>
      <c r="G90" s="97"/>
      <c r="H90" s="97"/>
      <c r="I90" s="97"/>
      <c r="J90" s="97"/>
      <c r="K90" s="97"/>
      <c r="L90" s="97"/>
      <c r="M90" s="97"/>
      <c r="N90" s="97"/>
      <c r="O90" s="97"/>
      <c r="P90" s="97"/>
      <c r="Q90" s="97"/>
      <c r="R90" s="97"/>
      <c r="S90" s="97"/>
      <c r="T90" s="97"/>
    </row>
    <row r="91" spans="1:20" s="53" customFormat="1" x14ac:dyDescent="0.35">
      <c r="A91" s="97"/>
      <c r="B91" s="97"/>
      <c r="C91" s="97"/>
      <c r="D91" s="97"/>
      <c r="E91" s="97"/>
      <c r="F91" s="97"/>
      <c r="G91" s="97"/>
      <c r="H91" s="97"/>
      <c r="I91" s="97"/>
      <c r="J91" s="97"/>
      <c r="K91" s="97"/>
      <c r="L91" s="97"/>
      <c r="M91" s="97"/>
      <c r="N91" s="97"/>
      <c r="O91" s="97"/>
      <c r="P91" s="97"/>
      <c r="Q91" s="97"/>
      <c r="R91" s="97"/>
      <c r="S91" s="97"/>
      <c r="T91" s="97"/>
    </row>
    <row r="92" spans="1:20" s="53" customFormat="1" x14ac:dyDescent="0.35">
      <c r="A92" s="97"/>
      <c r="B92" s="97"/>
      <c r="C92" s="97"/>
      <c r="D92" s="97"/>
      <c r="E92" s="97"/>
      <c r="F92" s="97"/>
      <c r="G92" s="97"/>
      <c r="H92" s="97"/>
      <c r="I92" s="97"/>
      <c r="J92" s="97"/>
      <c r="K92" s="97"/>
      <c r="L92" s="97"/>
      <c r="M92" s="97"/>
      <c r="N92" s="97"/>
      <c r="O92" s="97"/>
      <c r="P92" s="97"/>
      <c r="Q92" s="97"/>
      <c r="R92" s="97"/>
      <c r="S92" s="97"/>
      <c r="T92" s="97"/>
    </row>
    <row r="93" spans="1:20" s="53" customFormat="1" x14ac:dyDescent="0.35">
      <c r="A93" s="97"/>
      <c r="B93" s="97"/>
      <c r="C93" s="97"/>
      <c r="D93" s="97"/>
      <c r="E93" s="97"/>
      <c r="F93" s="97"/>
      <c r="G93" s="97"/>
      <c r="H93" s="97"/>
      <c r="I93" s="97"/>
      <c r="J93" s="97"/>
      <c r="K93" s="97"/>
      <c r="L93" s="97"/>
      <c r="M93" s="97"/>
      <c r="N93" s="97"/>
      <c r="O93" s="97"/>
      <c r="P93" s="97"/>
      <c r="Q93" s="97"/>
      <c r="R93" s="97"/>
      <c r="S93" s="97"/>
      <c r="T93" s="97"/>
    </row>
    <row r="94" spans="1:20" s="53" customFormat="1" x14ac:dyDescent="0.35">
      <c r="A94" s="97"/>
      <c r="B94" s="97"/>
      <c r="C94" s="97"/>
      <c r="D94" s="97"/>
      <c r="E94" s="97"/>
      <c r="F94" s="97"/>
      <c r="G94" s="97"/>
      <c r="H94" s="97"/>
      <c r="I94" s="97"/>
      <c r="J94" s="97"/>
      <c r="K94" s="97"/>
      <c r="L94" s="97"/>
      <c r="M94" s="97"/>
      <c r="N94" s="97"/>
      <c r="O94" s="97"/>
      <c r="P94" s="97"/>
      <c r="Q94" s="97"/>
      <c r="R94" s="97"/>
      <c r="S94" s="97"/>
      <c r="T94" s="97"/>
    </row>
    <row r="95" spans="1:20" s="53" customFormat="1" x14ac:dyDescent="0.35">
      <c r="A95" s="97"/>
      <c r="B95" s="97"/>
      <c r="C95" s="97"/>
      <c r="D95" s="97"/>
      <c r="E95" s="97"/>
      <c r="F95" s="97"/>
      <c r="G95" s="97"/>
      <c r="H95" s="97"/>
      <c r="I95" s="97"/>
      <c r="J95" s="97"/>
      <c r="K95" s="97"/>
      <c r="L95" s="97"/>
      <c r="M95" s="97"/>
      <c r="N95" s="97"/>
      <c r="O95" s="97"/>
      <c r="P95" s="97"/>
      <c r="Q95" s="97"/>
      <c r="R95" s="97"/>
      <c r="S95" s="97"/>
      <c r="T95" s="97"/>
    </row>
    <row r="96" spans="1:20" s="53" customFormat="1" x14ac:dyDescent="0.35">
      <c r="A96" s="97"/>
      <c r="B96" s="97"/>
      <c r="C96" s="97"/>
      <c r="D96" s="97"/>
      <c r="E96" s="97"/>
      <c r="F96" s="97"/>
      <c r="G96" s="97"/>
      <c r="H96" s="97"/>
      <c r="I96" s="97"/>
      <c r="J96" s="97"/>
      <c r="K96" s="97"/>
      <c r="L96" s="97"/>
      <c r="M96" s="97"/>
      <c r="N96" s="97"/>
      <c r="O96" s="97"/>
      <c r="P96" s="97"/>
      <c r="Q96" s="97"/>
      <c r="R96" s="97"/>
      <c r="S96" s="97"/>
      <c r="T96" s="97"/>
    </row>
    <row r="97" spans="1:20" s="53" customFormat="1" x14ac:dyDescent="0.35">
      <c r="A97" s="97"/>
      <c r="B97" s="97"/>
      <c r="C97" s="97"/>
      <c r="D97" s="97"/>
      <c r="E97" s="97"/>
      <c r="F97" s="97"/>
      <c r="G97" s="97"/>
      <c r="H97" s="97"/>
      <c r="I97" s="97"/>
      <c r="J97" s="97"/>
      <c r="K97" s="97"/>
      <c r="L97" s="97"/>
      <c r="M97" s="97"/>
      <c r="N97" s="97"/>
      <c r="O97" s="97"/>
      <c r="P97" s="97"/>
      <c r="Q97" s="97"/>
      <c r="R97" s="97"/>
      <c r="S97" s="97"/>
      <c r="T97" s="97"/>
    </row>
    <row r="98" spans="1:20" s="53" customFormat="1" x14ac:dyDescent="0.35">
      <c r="A98" s="97"/>
      <c r="B98" s="97"/>
      <c r="C98" s="97"/>
      <c r="D98" s="97"/>
      <c r="E98" s="97"/>
      <c r="F98" s="97"/>
      <c r="G98" s="97"/>
      <c r="H98" s="97"/>
      <c r="I98" s="97"/>
      <c r="J98" s="97"/>
      <c r="K98" s="97"/>
      <c r="L98" s="97"/>
      <c r="M98" s="97"/>
      <c r="N98" s="97"/>
      <c r="O98" s="97"/>
      <c r="P98" s="97"/>
      <c r="Q98" s="97"/>
      <c r="R98" s="97"/>
      <c r="S98" s="97"/>
      <c r="T98" s="97"/>
    </row>
    <row r="99" spans="1:20" s="53" customFormat="1" x14ac:dyDescent="0.35">
      <c r="A99" s="97"/>
      <c r="B99" s="97"/>
      <c r="C99" s="97"/>
      <c r="D99" s="97"/>
      <c r="E99" s="97"/>
      <c r="F99" s="97"/>
      <c r="G99" s="97"/>
      <c r="H99" s="97"/>
      <c r="I99" s="97"/>
      <c r="J99" s="97"/>
      <c r="K99" s="97"/>
      <c r="L99" s="97"/>
      <c r="M99" s="97"/>
      <c r="N99" s="97"/>
      <c r="O99" s="97"/>
      <c r="P99" s="97"/>
      <c r="Q99" s="97"/>
      <c r="R99" s="97"/>
      <c r="S99" s="97"/>
      <c r="T99" s="97"/>
    </row>
    <row r="100" spans="1:20" s="53" customFormat="1"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ht="23.5" x14ac:dyDescent="0.55000000000000004">
      <c r="A6" s="97"/>
      <c r="B6" s="97"/>
      <c r="C6" s="97"/>
      <c r="D6" s="97"/>
      <c r="E6" s="97"/>
      <c r="F6" s="97"/>
      <c r="G6" s="97"/>
      <c r="H6" s="97"/>
      <c r="I6" s="99" t="s">
        <v>2762</v>
      </c>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ht="14.5" customHeight="1" x14ac:dyDescent="0.35">
      <c r="A8" s="97"/>
      <c r="B8" s="97"/>
      <c r="C8" s="97"/>
      <c r="D8" s="97"/>
      <c r="E8" s="97"/>
      <c r="F8" s="174"/>
      <c r="G8" s="174"/>
      <c r="H8" s="174"/>
      <c r="I8" s="174"/>
      <c r="J8" s="174"/>
      <c r="K8" s="174"/>
      <c r="L8" s="174"/>
      <c r="M8" s="174"/>
      <c r="N8" s="174"/>
      <c r="O8" s="174"/>
      <c r="P8" s="174"/>
      <c r="Q8" s="97"/>
      <c r="R8" s="97"/>
      <c r="S8" s="97"/>
      <c r="T8" s="97"/>
    </row>
    <row r="9" spans="1:20" ht="14.5" customHeight="1" x14ac:dyDescent="0.35">
      <c r="A9" s="97"/>
      <c r="B9" s="97"/>
      <c r="C9" s="97"/>
      <c r="D9" s="97"/>
      <c r="E9" s="97"/>
      <c r="F9" s="174"/>
      <c r="G9" s="174"/>
      <c r="H9" s="174"/>
      <c r="I9" s="174"/>
      <c r="J9" s="174"/>
      <c r="K9" s="174"/>
      <c r="L9" s="174"/>
      <c r="M9" s="174"/>
      <c r="N9" s="174"/>
      <c r="O9" s="174"/>
      <c r="P9" s="174"/>
      <c r="Q9" s="97"/>
      <c r="R9" s="97"/>
      <c r="S9" s="97"/>
      <c r="T9" s="97"/>
    </row>
    <row r="10" spans="1:20" ht="14.5" customHeight="1" x14ac:dyDescent="0.35">
      <c r="A10" s="97"/>
      <c r="B10" s="97"/>
      <c r="C10" s="97"/>
      <c r="D10" s="97"/>
      <c r="E10" s="97"/>
      <c r="F10" s="174"/>
      <c r="G10" s="174"/>
      <c r="H10" s="174"/>
      <c r="I10" s="174"/>
      <c r="J10" s="174"/>
      <c r="K10" s="174"/>
      <c r="L10" s="174"/>
      <c r="M10" s="174"/>
      <c r="N10" s="174"/>
      <c r="O10" s="174"/>
      <c r="P10" s="174"/>
      <c r="Q10" s="97"/>
      <c r="R10" s="97"/>
      <c r="S10" s="97"/>
      <c r="T10" s="97"/>
    </row>
    <row r="11" spans="1:20" ht="14.5" customHeight="1" x14ac:dyDescent="0.35">
      <c r="A11" s="97"/>
      <c r="B11" s="97"/>
      <c r="C11" s="97"/>
      <c r="D11" s="97"/>
      <c r="E11" s="97"/>
      <c r="F11" s="174"/>
      <c r="G11" s="174"/>
      <c r="H11" s="174"/>
      <c r="I11" s="174"/>
      <c r="J11" s="174"/>
      <c r="K11" s="174"/>
      <c r="L11" s="174"/>
      <c r="M11" s="174"/>
      <c r="N11" s="174"/>
      <c r="O11" s="174"/>
      <c r="P11" s="174"/>
      <c r="Q11" s="97"/>
      <c r="R11" s="97"/>
      <c r="S11" s="97"/>
      <c r="T11" s="97"/>
    </row>
    <row r="12" spans="1:20" ht="14.5" customHeight="1" x14ac:dyDescent="0.35">
      <c r="A12" s="97"/>
      <c r="B12" s="97"/>
      <c r="C12" s="97"/>
      <c r="D12" s="97"/>
      <c r="E12" s="97"/>
      <c r="F12" s="174"/>
      <c r="G12" s="174"/>
      <c r="H12" s="174"/>
      <c r="I12" s="174"/>
      <c r="J12" s="174"/>
      <c r="K12" s="174"/>
      <c r="L12" s="174"/>
      <c r="M12" s="174"/>
      <c r="N12" s="174"/>
      <c r="O12" s="174"/>
      <c r="P12" s="174"/>
      <c r="Q12" s="97"/>
      <c r="R12" s="97"/>
      <c r="S12" s="97"/>
      <c r="T12" s="97"/>
    </row>
    <row r="13" spans="1:20" ht="14.5" customHeight="1" x14ac:dyDescent="0.35">
      <c r="A13" s="97"/>
      <c r="B13" s="97"/>
      <c r="C13" s="97"/>
      <c r="D13" s="97"/>
      <c r="E13" s="97"/>
      <c r="F13" s="174"/>
      <c r="G13" s="174"/>
      <c r="H13" s="174"/>
      <c r="I13" s="174"/>
      <c r="J13" s="174"/>
      <c r="K13" s="174"/>
      <c r="L13" s="174"/>
      <c r="M13" s="174"/>
      <c r="N13" s="174"/>
      <c r="O13" s="174"/>
      <c r="P13" s="174"/>
      <c r="Q13" s="97"/>
      <c r="R13" s="97"/>
      <c r="S13" s="97"/>
      <c r="T13" s="97"/>
    </row>
    <row r="14" spans="1:20" ht="14.5" customHeight="1" x14ac:dyDescent="0.35">
      <c r="A14" s="97"/>
      <c r="B14" s="97"/>
      <c r="C14" s="97"/>
      <c r="D14" s="97"/>
      <c r="E14" s="97"/>
      <c r="F14" s="174"/>
      <c r="G14" s="174"/>
      <c r="H14" s="174"/>
      <c r="I14" s="174"/>
      <c r="J14" s="174"/>
      <c r="K14" s="174"/>
      <c r="L14" s="174"/>
      <c r="M14" s="174"/>
      <c r="N14" s="174"/>
      <c r="O14" s="174"/>
      <c r="P14" s="174"/>
      <c r="Q14" s="97"/>
      <c r="R14" s="97"/>
      <c r="S14" s="97"/>
      <c r="T14" s="97"/>
    </row>
    <row r="15" spans="1:20" ht="14.5" customHeight="1" x14ac:dyDescent="0.35">
      <c r="A15" s="97"/>
      <c r="B15" s="97"/>
      <c r="C15" s="97"/>
      <c r="D15" s="97"/>
      <c r="E15" s="97"/>
      <c r="F15" s="174"/>
      <c r="G15" s="174"/>
      <c r="H15" s="174"/>
      <c r="I15" s="174"/>
      <c r="J15" s="174"/>
      <c r="K15" s="174"/>
      <c r="L15" s="174"/>
      <c r="M15" s="174"/>
      <c r="N15" s="174"/>
      <c r="O15" s="174"/>
      <c r="P15" s="174"/>
      <c r="Q15" s="97"/>
      <c r="R15" s="97"/>
      <c r="S15" s="97"/>
      <c r="T15" s="97"/>
    </row>
    <row r="16" spans="1:20" ht="14.5" customHeight="1" x14ac:dyDescent="0.35">
      <c r="A16" s="97"/>
      <c r="B16" s="97"/>
      <c r="C16" s="97"/>
      <c r="D16" s="97"/>
      <c r="E16" s="97"/>
      <c r="F16" s="174"/>
      <c r="G16" s="174"/>
      <c r="H16" s="174"/>
      <c r="I16" s="174"/>
      <c r="J16" s="174"/>
      <c r="K16" s="174"/>
      <c r="L16" s="174"/>
      <c r="M16" s="174"/>
      <c r="N16" s="174"/>
      <c r="O16" s="174"/>
      <c r="P16" s="174"/>
      <c r="Q16" s="97"/>
      <c r="R16" s="97"/>
      <c r="S16" s="97"/>
      <c r="T16" s="97"/>
    </row>
    <row r="17" spans="1:20" ht="14.5" customHeight="1" x14ac:dyDescent="0.35">
      <c r="A17" s="97"/>
      <c r="B17" s="97"/>
      <c r="C17" s="97"/>
      <c r="D17" s="97"/>
      <c r="E17" s="97"/>
      <c r="F17" s="174"/>
      <c r="G17" s="174"/>
      <c r="H17" s="174"/>
      <c r="I17" s="174"/>
      <c r="J17" s="174"/>
      <c r="K17" s="174"/>
      <c r="L17" s="174"/>
      <c r="M17" s="174"/>
      <c r="N17" s="174"/>
      <c r="O17" s="174"/>
      <c r="P17" s="174"/>
      <c r="Q17" s="97"/>
      <c r="R17" s="97"/>
      <c r="S17" s="97"/>
      <c r="T17" s="97"/>
    </row>
    <row r="18" spans="1:20" ht="14.5" customHeight="1" x14ac:dyDescent="0.35">
      <c r="A18" s="97"/>
      <c r="B18" s="97"/>
      <c r="C18" s="97"/>
      <c r="D18" s="97"/>
      <c r="E18" s="97"/>
      <c r="F18" s="174"/>
      <c r="G18" s="174"/>
      <c r="H18" s="174"/>
      <c r="I18" s="174"/>
      <c r="J18" s="174"/>
      <c r="K18" s="174"/>
      <c r="L18" s="174"/>
      <c r="M18" s="174"/>
      <c r="N18" s="174"/>
      <c r="O18" s="174"/>
      <c r="P18" s="174"/>
      <c r="Q18" s="97"/>
      <c r="R18" s="97"/>
      <c r="S18" s="97"/>
      <c r="T18" s="97"/>
    </row>
    <row r="19" spans="1:20" ht="14.5" customHeight="1" x14ac:dyDescent="0.35">
      <c r="A19" s="97"/>
      <c r="B19" s="97"/>
      <c r="C19" s="97"/>
      <c r="D19" s="97"/>
      <c r="E19" s="97"/>
      <c r="F19" s="174"/>
      <c r="G19" s="174"/>
      <c r="H19" s="174"/>
      <c r="I19" s="174"/>
      <c r="J19" s="174"/>
      <c r="K19" s="174"/>
      <c r="L19" s="174"/>
      <c r="M19" s="174"/>
      <c r="N19" s="174"/>
      <c r="O19" s="174"/>
      <c r="P19" s="174"/>
      <c r="Q19" s="97"/>
      <c r="R19" s="97"/>
      <c r="S19" s="97"/>
      <c r="T19" s="97"/>
    </row>
    <row r="20" spans="1:20" ht="14.5" customHeight="1" x14ac:dyDescent="0.35">
      <c r="A20" s="97"/>
      <c r="B20" s="97"/>
      <c r="C20" s="97"/>
      <c r="D20" s="97"/>
      <c r="E20" s="97"/>
      <c r="F20" s="174"/>
      <c r="G20" s="174"/>
      <c r="H20" s="174"/>
      <c r="I20" s="174"/>
      <c r="J20" s="174"/>
      <c r="K20" s="174"/>
      <c r="L20" s="174"/>
      <c r="M20" s="174"/>
      <c r="N20" s="174"/>
      <c r="O20" s="174"/>
      <c r="P20" s="174"/>
      <c r="Q20" s="97"/>
      <c r="R20" s="97"/>
      <c r="S20" s="97"/>
      <c r="T20" s="97"/>
    </row>
    <row r="21" spans="1:20" ht="14.5" customHeight="1" x14ac:dyDescent="0.35">
      <c r="A21" s="97"/>
      <c r="B21" s="97"/>
      <c r="C21" s="97"/>
      <c r="D21" s="97"/>
      <c r="E21" s="97"/>
      <c r="F21" s="174"/>
      <c r="G21" s="174"/>
      <c r="H21" s="174"/>
      <c r="I21" s="174"/>
      <c r="J21" s="174"/>
      <c r="K21" s="174"/>
      <c r="L21" s="174"/>
      <c r="M21" s="174"/>
      <c r="N21" s="174"/>
      <c r="O21" s="174"/>
      <c r="P21" s="174"/>
      <c r="Q21" s="97"/>
      <c r="R21" s="97"/>
      <c r="S21" s="97"/>
      <c r="T21" s="97"/>
    </row>
    <row r="22" spans="1:20" ht="14.5" customHeight="1" x14ac:dyDescent="0.35">
      <c r="A22" s="97"/>
      <c r="B22" s="97"/>
      <c r="C22" s="97"/>
      <c r="D22" s="97"/>
      <c r="E22" s="97"/>
      <c r="F22" s="174"/>
      <c r="G22" s="174"/>
      <c r="H22" s="174"/>
      <c r="I22" s="174"/>
      <c r="J22" s="174"/>
      <c r="K22" s="174"/>
      <c r="L22" s="174"/>
      <c r="M22" s="174"/>
      <c r="N22" s="174"/>
      <c r="O22" s="174"/>
      <c r="P22" s="174"/>
      <c r="Q22" s="97"/>
      <c r="R22" s="97"/>
      <c r="S22" s="97"/>
      <c r="T22" s="97"/>
    </row>
    <row r="23" spans="1:20" ht="14.5" customHeight="1" x14ac:dyDescent="0.35">
      <c r="A23" s="97"/>
      <c r="B23" s="97"/>
      <c r="C23" s="97"/>
      <c r="D23" s="97"/>
      <c r="E23" s="97"/>
      <c r="F23" s="174"/>
      <c r="G23" s="174"/>
      <c r="H23" s="174"/>
      <c r="I23" s="174"/>
      <c r="J23" s="174"/>
      <c r="K23" s="174"/>
      <c r="L23" s="174"/>
      <c r="M23" s="174"/>
      <c r="N23" s="174"/>
      <c r="O23" s="174"/>
      <c r="P23" s="174"/>
      <c r="Q23" s="97"/>
      <c r="R23" s="97"/>
      <c r="S23" s="97"/>
      <c r="T23" s="97"/>
    </row>
    <row r="24" spans="1:20" ht="14.5" customHeight="1" x14ac:dyDescent="0.35">
      <c r="A24" s="97"/>
      <c r="B24" s="97"/>
      <c r="C24" s="97"/>
      <c r="D24" s="97"/>
      <c r="E24" s="97"/>
      <c r="F24" s="174"/>
      <c r="G24" s="174"/>
      <c r="H24" s="174"/>
      <c r="I24" s="174"/>
      <c r="J24" s="174"/>
      <c r="K24" s="174"/>
      <c r="L24" s="174"/>
      <c r="M24" s="174"/>
      <c r="N24" s="174"/>
      <c r="O24" s="174"/>
      <c r="P24" s="174"/>
      <c r="Q24" s="97"/>
      <c r="R24" s="97"/>
      <c r="S24" s="97"/>
      <c r="T24" s="97"/>
    </row>
    <row r="25" spans="1:20" ht="14.5" customHeight="1" x14ac:dyDescent="0.35">
      <c r="A25" s="97"/>
      <c r="B25" s="97"/>
      <c r="C25" s="97"/>
      <c r="D25" s="97"/>
      <c r="E25" s="97"/>
      <c r="F25" s="174"/>
      <c r="G25" s="174"/>
      <c r="H25" s="174"/>
      <c r="I25" s="174"/>
      <c r="J25" s="174"/>
      <c r="K25" s="174"/>
      <c r="L25" s="174"/>
      <c r="M25" s="174"/>
      <c r="N25" s="174"/>
      <c r="O25" s="174"/>
      <c r="P25" s="174"/>
      <c r="Q25" s="97"/>
      <c r="R25" s="97"/>
      <c r="S25" s="97"/>
      <c r="T25" s="97"/>
    </row>
    <row r="26" spans="1:20" x14ac:dyDescent="0.35">
      <c r="A26" s="97"/>
      <c r="B26" s="97"/>
      <c r="C26" s="97"/>
      <c r="D26" s="97"/>
      <c r="E26" s="97"/>
      <c r="F26" s="97"/>
      <c r="G26" s="97"/>
      <c r="H26" s="97"/>
      <c r="I26" s="97"/>
      <c r="J26" s="97"/>
      <c r="K26" s="97"/>
      <c r="L26" s="97"/>
      <c r="M26" s="97"/>
      <c r="N26" s="97"/>
      <c r="O26" s="97"/>
      <c r="P26" s="97"/>
      <c r="Q26" s="97"/>
      <c r="R26" s="97"/>
      <c r="S26" s="97"/>
      <c r="T26" s="97"/>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97"/>
      <c r="C31" s="97"/>
      <c r="D31" s="97"/>
      <c r="E31" s="97"/>
      <c r="F31" s="97"/>
      <c r="G31" s="97"/>
      <c r="H31" s="97"/>
      <c r="I31" s="97"/>
      <c r="J31" s="97"/>
      <c r="K31" s="97"/>
      <c r="L31" s="97"/>
      <c r="M31" s="97"/>
      <c r="N31" s="97"/>
      <c r="O31" s="97"/>
      <c r="P31" s="97"/>
      <c r="Q31" s="97"/>
      <c r="R31" s="97"/>
      <c r="S31" s="97"/>
      <c r="T31" s="97"/>
    </row>
    <row r="32" spans="1:20" x14ac:dyDescent="0.35">
      <c r="A32" s="97"/>
      <c r="B32" s="97"/>
      <c r="C32" s="97"/>
      <c r="D32" s="97"/>
      <c r="E32" s="97"/>
      <c r="F32" s="97"/>
      <c r="G32" s="97"/>
      <c r="H32" s="97"/>
      <c r="I32" s="97"/>
      <c r="J32" s="97"/>
      <c r="K32" s="97"/>
      <c r="L32" s="97"/>
      <c r="M32" s="97"/>
      <c r="N32" s="97"/>
      <c r="O32" s="97"/>
      <c r="P32" s="97"/>
      <c r="Q32" s="97"/>
      <c r="R32" s="97"/>
      <c r="S32" s="97"/>
      <c r="T32" s="97"/>
    </row>
    <row r="33" spans="1:20" x14ac:dyDescent="0.35">
      <c r="A33" s="97"/>
      <c r="B33" s="97"/>
      <c r="C33" s="97"/>
      <c r="D33" s="97"/>
      <c r="E33" s="97"/>
      <c r="F33" s="97"/>
      <c r="G33" s="97"/>
      <c r="H33" s="97"/>
      <c r="I33" s="97"/>
      <c r="J33" s="97"/>
      <c r="K33" s="97"/>
      <c r="L33" s="97"/>
      <c r="M33" s="97"/>
      <c r="N33" s="97"/>
      <c r="O33" s="97"/>
      <c r="P33" s="97"/>
      <c r="Q33" s="97"/>
      <c r="R33" s="97"/>
      <c r="S33" s="97"/>
      <c r="T33" s="97"/>
    </row>
    <row r="34" spans="1:20" x14ac:dyDescent="0.35">
      <c r="A34" s="97"/>
      <c r="B34" s="97"/>
      <c r="C34" s="97"/>
      <c r="D34" s="97"/>
      <c r="E34" s="97"/>
      <c r="F34" s="97"/>
      <c r="G34" s="97"/>
      <c r="H34" s="97"/>
      <c r="I34" s="97"/>
      <c r="J34" s="97"/>
      <c r="K34" s="97"/>
      <c r="L34" s="97"/>
      <c r="M34" s="97"/>
      <c r="N34" s="97"/>
      <c r="O34" s="97"/>
      <c r="P34" s="97"/>
      <c r="Q34" s="97"/>
      <c r="R34" s="97"/>
      <c r="S34" s="97"/>
      <c r="T34" s="97"/>
    </row>
    <row r="35" spans="1:20" x14ac:dyDescent="0.35">
      <c r="A35" s="97"/>
      <c r="B35" s="97"/>
      <c r="C35" s="97"/>
      <c r="D35" s="97"/>
      <c r="E35" s="97"/>
      <c r="F35" s="97"/>
      <c r="G35" s="97"/>
      <c r="H35" s="97"/>
      <c r="I35" s="97"/>
      <c r="J35" s="97"/>
      <c r="K35" s="97"/>
      <c r="L35" s="97"/>
      <c r="M35" s="97"/>
      <c r="N35" s="97"/>
      <c r="O35" s="97"/>
      <c r="P35" s="97"/>
      <c r="Q35" s="97"/>
      <c r="R35" s="97"/>
      <c r="S35" s="97"/>
      <c r="T35" s="97"/>
    </row>
    <row r="36" spans="1:20" x14ac:dyDescent="0.35">
      <c r="A36" s="97"/>
      <c r="B36" s="97"/>
      <c r="C36" s="97"/>
      <c r="D36" s="97"/>
      <c r="E36" s="97"/>
      <c r="F36" s="97"/>
      <c r="G36" s="97"/>
      <c r="H36" s="97"/>
      <c r="I36" s="97"/>
      <c r="J36" s="97"/>
      <c r="K36" s="97"/>
      <c r="L36" s="97"/>
      <c r="M36" s="97"/>
      <c r="N36" s="97"/>
      <c r="O36" s="97"/>
      <c r="P36" s="97"/>
      <c r="Q36" s="97"/>
      <c r="R36" s="97"/>
      <c r="S36" s="97"/>
      <c r="T36" s="97"/>
    </row>
    <row r="37" spans="1:20" x14ac:dyDescent="0.35">
      <c r="A37" s="97"/>
      <c r="B37" s="97"/>
      <c r="C37" s="97"/>
      <c r="D37" s="97"/>
      <c r="E37" s="97"/>
      <c r="F37" s="97"/>
      <c r="G37" s="97"/>
      <c r="H37" s="97"/>
      <c r="I37" s="97"/>
      <c r="J37" s="97"/>
      <c r="K37" s="97"/>
      <c r="L37" s="97"/>
      <c r="M37" s="97"/>
      <c r="N37" s="97"/>
      <c r="O37" s="97"/>
      <c r="P37" s="97"/>
      <c r="Q37" s="97"/>
      <c r="R37" s="97"/>
      <c r="S37" s="97"/>
      <c r="T37" s="97"/>
    </row>
    <row r="38" spans="1:20" x14ac:dyDescent="0.35">
      <c r="A38" s="97"/>
      <c r="B38" s="97"/>
      <c r="C38" s="97"/>
      <c r="D38" s="97"/>
      <c r="E38" s="97"/>
      <c r="F38" s="97"/>
      <c r="G38" s="97"/>
      <c r="H38" s="97"/>
      <c r="I38" s="97"/>
      <c r="J38" s="97"/>
      <c r="K38" s="97"/>
      <c r="L38" s="97"/>
      <c r="M38" s="97"/>
      <c r="N38" s="97"/>
      <c r="O38" s="97"/>
      <c r="P38" s="97"/>
      <c r="Q38" s="97"/>
      <c r="R38" s="97"/>
      <c r="S38" s="97"/>
      <c r="T38" s="97"/>
    </row>
    <row r="39" spans="1:20" x14ac:dyDescent="0.35">
      <c r="A39" s="97"/>
      <c r="B39" s="97"/>
      <c r="C39" s="97"/>
      <c r="D39" s="97"/>
      <c r="E39" s="97"/>
      <c r="F39" s="97"/>
      <c r="G39" s="97"/>
      <c r="H39" s="97"/>
      <c r="I39" s="97"/>
      <c r="J39" s="97"/>
      <c r="K39" s="97"/>
      <c r="L39" s="97"/>
      <c r="M39" s="97"/>
      <c r="N39" s="97"/>
      <c r="O39" s="97"/>
      <c r="P39" s="97"/>
      <c r="Q39" s="97"/>
      <c r="R39" s="97"/>
      <c r="S39" s="97"/>
      <c r="T39" s="97"/>
    </row>
    <row r="40" spans="1:20" x14ac:dyDescent="0.35">
      <c r="A40" s="97"/>
      <c r="B40" s="97"/>
      <c r="C40" s="97"/>
      <c r="D40" s="97"/>
      <c r="E40" s="97"/>
      <c r="F40" s="97"/>
      <c r="G40" s="97"/>
      <c r="H40" s="97"/>
      <c r="I40" s="97"/>
      <c r="J40" s="97"/>
      <c r="K40" s="97"/>
      <c r="L40" s="97"/>
      <c r="M40" s="97"/>
      <c r="N40" s="97"/>
      <c r="O40" s="97"/>
      <c r="P40" s="97"/>
      <c r="Q40" s="97"/>
      <c r="R40" s="97"/>
      <c r="S40" s="97"/>
      <c r="T40" s="97"/>
    </row>
    <row r="41" spans="1:20" x14ac:dyDescent="0.35">
      <c r="A41" s="97"/>
      <c r="B41" s="97"/>
      <c r="C41" s="97"/>
      <c r="D41" s="97"/>
      <c r="E41" s="97"/>
      <c r="F41" s="97"/>
      <c r="G41" s="97"/>
      <c r="H41" s="97"/>
      <c r="I41" s="97"/>
      <c r="J41" s="97"/>
      <c r="K41" s="97"/>
      <c r="L41" s="97"/>
      <c r="M41" s="97"/>
      <c r="N41" s="97"/>
      <c r="O41" s="97"/>
      <c r="P41" s="97"/>
      <c r="Q41" s="97"/>
      <c r="R41" s="97"/>
      <c r="S41" s="97"/>
      <c r="T41" s="97"/>
    </row>
    <row r="42" spans="1:20" ht="14.5" customHeight="1" x14ac:dyDescent="0.35">
      <c r="A42" s="97"/>
      <c r="B42" s="97"/>
      <c r="C42" s="97"/>
      <c r="D42" s="97"/>
      <c r="E42" s="97"/>
      <c r="F42" s="97"/>
      <c r="G42" s="97"/>
      <c r="H42" s="97"/>
      <c r="I42" s="97"/>
      <c r="J42" s="97"/>
      <c r="K42" s="97"/>
      <c r="L42" s="97"/>
      <c r="M42" s="97"/>
      <c r="N42" s="97"/>
      <c r="O42" s="97"/>
      <c r="P42" s="97"/>
      <c r="Q42" s="97"/>
      <c r="R42" s="97"/>
      <c r="S42" s="97"/>
      <c r="T42" s="97"/>
    </row>
    <row r="43" spans="1:20" ht="14.5" customHeight="1" x14ac:dyDescent="0.35">
      <c r="A43" s="97"/>
      <c r="B43" s="97"/>
      <c r="C43" s="97"/>
      <c r="D43" s="97"/>
      <c r="E43" s="97"/>
      <c r="F43" s="97"/>
      <c r="G43" s="97"/>
      <c r="H43" s="97"/>
      <c r="I43" s="97"/>
      <c r="J43" s="97"/>
      <c r="K43" s="97"/>
      <c r="L43" s="97"/>
      <c r="M43" s="97"/>
      <c r="N43" s="97"/>
      <c r="O43" s="97"/>
      <c r="P43" s="97"/>
      <c r="Q43" s="97"/>
      <c r="R43" s="97"/>
      <c r="S43" s="97"/>
      <c r="T43" s="97"/>
    </row>
    <row r="44" spans="1:20" ht="14.5" customHeight="1" x14ac:dyDescent="0.35">
      <c r="A44" s="97"/>
      <c r="B44" s="97"/>
      <c r="C44" s="97"/>
      <c r="D44" s="97"/>
      <c r="E44" s="97"/>
      <c r="F44" s="97"/>
      <c r="G44" s="97"/>
      <c r="H44" s="97"/>
      <c r="I44" s="97"/>
      <c r="J44" s="97"/>
      <c r="K44" s="97"/>
      <c r="L44" s="97"/>
      <c r="M44" s="97"/>
      <c r="N44" s="97"/>
      <c r="O44" s="97"/>
      <c r="P44" s="97"/>
      <c r="Q44" s="97"/>
      <c r="R44" s="97"/>
      <c r="S44" s="97"/>
      <c r="T44" s="97"/>
    </row>
    <row r="45" spans="1:20" ht="14.5" customHeight="1" x14ac:dyDescent="0.35">
      <c r="A45" s="97"/>
      <c r="B45" s="97"/>
      <c r="C45" s="97"/>
      <c r="D45" s="97"/>
      <c r="E45" s="97"/>
      <c r="F45" s="97"/>
      <c r="G45" s="97"/>
      <c r="H45" s="97"/>
      <c r="I45" s="97"/>
      <c r="J45" s="97"/>
      <c r="K45" s="97"/>
      <c r="L45" s="97"/>
      <c r="M45" s="97"/>
      <c r="N45" s="97"/>
      <c r="O45" s="97"/>
      <c r="P45" s="97"/>
      <c r="Q45" s="97"/>
      <c r="R45" s="97"/>
      <c r="S45" s="97"/>
      <c r="T45" s="97"/>
    </row>
    <row r="46" spans="1:20" ht="14.5" customHeight="1" x14ac:dyDescent="0.35">
      <c r="A46" s="97"/>
      <c r="B46" s="97"/>
      <c r="C46" s="97"/>
      <c r="D46" s="97"/>
      <c r="E46" s="97"/>
      <c r="F46" s="97"/>
      <c r="G46" s="97"/>
      <c r="H46" s="97"/>
      <c r="I46" s="97"/>
      <c r="J46" s="97"/>
      <c r="K46" s="97"/>
      <c r="L46" s="97"/>
      <c r="M46" s="97"/>
      <c r="N46" s="97"/>
      <c r="O46" s="97"/>
      <c r="P46" s="97"/>
      <c r="Q46" s="97"/>
      <c r="R46" s="97"/>
      <c r="S46" s="97"/>
      <c r="T46" s="97"/>
    </row>
    <row r="47" spans="1:20" ht="14.5" customHeight="1" x14ac:dyDescent="0.35">
      <c r="A47" s="97"/>
      <c r="B47" s="97"/>
      <c r="C47" s="97"/>
      <c r="D47" s="97"/>
      <c r="E47" s="97"/>
      <c r="F47" s="97"/>
      <c r="G47" s="97"/>
      <c r="H47" s="97"/>
      <c r="I47" s="97"/>
      <c r="J47" s="97"/>
      <c r="K47" s="97"/>
      <c r="L47" s="97"/>
      <c r="M47" s="97"/>
      <c r="N47" s="97"/>
      <c r="O47" s="97"/>
      <c r="P47" s="97"/>
      <c r="Q47" s="97"/>
      <c r="R47" s="97"/>
      <c r="S47" s="97"/>
      <c r="T47" s="97"/>
    </row>
    <row r="48" spans="1:20" x14ac:dyDescent="0.35">
      <c r="A48" s="97"/>
      <c r="B48" s="97"/>
      <c r="C48" s="97"/>
      <c r="D48" s="97"/>
      <c r="E48" s="97"/>
      <c r="F48" s="97"/>
      <c r="G48" s="97"/>
      <c r="H48" s="97"/>
      <c r="I48" s="97"/>
      <c r="J48" s="97"/>
      <c r="K48" s="97"/>
      <c r="L48" s="97"/>
      <c r="M48" s="97"/>
      <c r="N48" s="97"/>
      <c r="O48" s="97"/>
      <c r="P48" s="97"/>
      <c r="Q48" s="97"/>
      <c r="R48" s="97"/>
      <c r="S48" s="97"/>
      <c r="T48" s="97"/>
    </row>
    <row r="49" spans="1:20" x14ac:dyDescent="0.35">
      <c r="A49" s="97"/>
      <c r="B49" s="97"/>
      <c r="C49" s="97"/>
      <c r="D49" s="97"/>
      <c r="E49" s="97"/>
      <c r="F49" s="97"/>
      <c r="G49" s="97"/>
      <c r="H49" s="97"/>
      <c r="I49" s="97"/>
      <c r="J49" s="97"/>
      <c r="K49" s="97"/>
      <c r="L49" s="97"/>
      <c r="M49" s="97"/>
      <c r="N49" s="97"/>
      <c r="O49" s="97"/>
      <c r="P49" s="97"/>
      <c r="Q49" s="97"/>
      <c r="R49" s="97"/>
      <c r="S49" s="97"/>
      <c r="T49" s="97"/>
    </row>
    <row r="50" spans="1:20" x14ac:dyDescent="0.35">
      <c r="A50" s="97"/>
      <c r="B50" s="97"/>
      <c r="C50" s="97"/>
      <c r="D50" s="97"/>
      <c r="E50" s="97"/>
      <c r="F50" s="97"/>
      <c r="G50" s="97"/>
      <c r="H50" s="97"/>
      <c r="I50" s="97"/>
      <c r="J50" s="97"/>
      <c r="K50" s="97"/>
      <c r="L50" s="97"/>
      <c r="M50" s="97"/>
      <c r="N50" s="97"/>
      <c r="O50" s="97"/>
      <c r="P50" s="97"/>
      <c r="Q50" s="97"/>
      <c r="R50" s="97"/>
      <c r="S50" s="97"/>
      <c r="T50" s="97"/>
    </row>
    <row r="51" spans="1:20" ht="14.5" customHeight="1" x14ac:dyDescent="0.35">
      <c r="A51" s="97"/>
      <c r="B51" s="97"/>
      <c r="C51" s="97"/>
      <c r="D51" s="97"/>
      <c r="E51" s="97"/>
      <c r="F51" s="97"/>
      <c r="G51" s="97"/>
      <c r="H51" s="97"/>
      <c r="I51" s="97"/>
      <c r="J51" s="97"/>
      <c r="K51" s="97"/>
      <c r="L51" s="97"/>
      <c r="M51" s="97"/>
      <c r="N51" s="97"/>
      <c r="O51" s="97"/>
      <c r="P51" s="97"/>
      <c r="Q51" s="9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25" sqref="A25:T26"/>
    </sheetView>
  </sheetViews>
  <sheetFormatPr defaultRowHeight="14.5" x14ac:dyDescent="0.35"/>
  <cols>
    <col min="1" max="16384" width="8.7265625" style="53"/>
  </cols>
  <sheetData>
    <row r="1" spans="1:20" x14ac:dyDescent="0.35">
      <c r="A1" s="97"/>
      <c r="B1" s="97"/>
      <c r="C1" s="97"/>
      <c r="D1" s="97"/>
      <c r="E1" s="97"/>
      <c r="F1" s="97"/>
      <c r="G1" s="97"/>
      <c r="H1" s="97"/>
      <c r="I1" s="97"/>
      <c r="J1" s="97"/>
      <c r="K1" s="97"/>
      <c r="L1" s="97"/>
      <c r="M1" s="97"/>
      <c r="N1" s="97"/>
      <c r="O1" s="97"/>
      <c r="P1" s="97"/>
      <c r="Q1" s="97"/>
      <c r="R1" s="97"/>
      <c r="S1" s="97"/>
      <c r="T1" s="97"/>
    </row>
    <row r="2" spans="1:20" x14ac:dyDescent="0.35">
      <c r="A2" s="97"/>
      <c r="B2" s="97"/>
      <c r="C2" s="97"/>
      <c r="D2" s="97"/>
      <c r="E2" s="97"/>
      <c r="F2" s="97"/>
      <c r="G2" s="97"/>
      <c r="H2" s="97"/>
      <c r="I2" s="97"/>
      <c r="J2" s="97"/>
      <c r="K2" s="97"/>
      <c r="L2" s="97"/>
      <c r="M2" s="97"/>
      <c r="N2" s="97"/>
      <c r="O2" s="97"/>
      <c r="P2" s="97"/>
      <c r="Q2" s="97"/>
      <c r="R2" s="97"/>
      <c r="S2" s="97"/>
      <c r="T2" s="97"/>
    </row>
    <row r="3" spans="1:20" x14ac:dyDescent="0.35">
      <c r="A3" s="97"/>
      <c r="B3" s="97"/>
      <c r="C3" s="97"/>
      <c r="D3" s="97"/>
      <c r="E3" s="97"/>
      <c r="F3" s="97"/>
      <c r="G3" s="97"/>
      <c r="H3" s="97"/>
      <c r="I3" s="97"/>
      <c r="J3" s="97"/>
      <c r="K3" s="97"/>
      <c r="L3" s="97"/>
      <c r="M3" s="97"/>
      <c r="N3" s="97"/>
      <c r="O3" s="97"/>
      <c r="P3" s="97"/>
      <c r="Q3" s="97"/>
      <c r="R3" s="97"/>
      <c r="S3" s="97"/>
      <c r="T3" s="97"/>
    </row>
    <row r="4" spans="1:20" x14ac:dyDescent="0.35">
      <c r="A4" s="97"/>
      <c r="B4" s="97"/>
      <c r="C4" s="97"/>
      <c r="D4" s="97"/>
      <c r="E4" s="97"/>
      <c r="F4" s="97"/>
      <c r="G4" s="97"/>
      <c r="H4" s="97"/>
      <c r="I4" s="97"/>
      <c r="J4" s="97"/>
      <c r="K4" s="97"/>
      <c r="L4" s="97"/>
      <c r="M4" s="97"/>
      <c r="N4" s="97"/>
      <c r="O4" s="97"/>
      <c r="P4" s="97"/>
      <c r="Q4" s="97"/>
      <c r="R4" s="97"/>
      <c r="S4" s="97"/>
      <c r="T4" s="97"/>
    </row>
    <row r="5" spans="1:20" x14ac:dyDescent="0.35">
      <c r="A5" s="97"/>
      <c r="B5" s="97"/>
      <c r="C5" s="97"/>
      <c r="D5" s="97"/>
      <c r="E5" s="97"/>
      <c r="F5" s="97"/>
      <c r="G5" s="97"/>
      <c r="H5" s="97"/>
      <c r="I5" s="97"/>
      <c r="J5" s="97"/>
      <c r="K5" s="97"/>
      <c r="L5" s="97"/>
      <c r="M5" s="97"/>
      <c r="N5" s="97"/>
      <c r="O5" s="97"/>
      <c r="P5" s="97"/>
      <c r="Q5" s="97"/>
      <c r="R5" s="97"/>
      <c r="S5" s="97"/>
      <c r="T5" s="97"/>
    </row>
    <row r="6" spans="1:20" x14ac:dyDescent="0.35">
      <c r="A6" s="97"/>
      <c r="B6" s="97"/>
      <c r="C6" s="97"/>
      <c r="D6" s="97"/>
      <c r="E6" s="97"/>
      <c r="F6" s="97"/>
      <c r="G6" s="97"/>
      <c r="H6" s="97"/>
      <c r="I6" s="97"/>
      <c r="J6" s="97"/>
      <c r="K6" s="97"/>
      <c r="L6" s="97"/>
      <c r="M6" s="97"/>
      <c r="N6" s="97"/>
      <c r="O6" s="97"/>
      <c r="P6" s="97"/>
      <c r="Q6" s="97"/>
      <c r="R6" s="97"/>
      <c r="S6" s="97"/>
      <c r="T6" s="97"/>
    </row>
    <row r="7" spans="1:20" x14ac:dyDescent="0.35">
      <c r="A7" s="97"/>
      <c r="B7" s="97"/>
      <c r="C7" s="97"/>
      <c r="D7" s="97"/>
      <c r="E7" s="97"/>
      <c r="F7" s="97"/>
      <c r="G7" s="97"/>
      <c r="H7" s="97"/>
      <c r="I7" s="97"/>
      <c r="J7" s="97"/>
      <c r="K7" s="97"/>
      <c r="L7" s="97"/>
      <c r="M7" s="97"/>
      <c r="N7" s="97"/>
      <c r="O7" s="97"/>
      <c r="P7" s="97"/>
      <c r="Q7" s="97"/>
      <c r="R7" s="97"/>
      <c r="S7" s="97"/>
      <c r="T7" s="97"/>
    </row>
    <row r="8" spans="1:20" x14ac:dyDescent="0.35">
      <c r="A8" s="97"/>
      <c r="B8" s="97"/>
      <c r="C8" s="97"/>
      <c r="D8" s="97"/>
      <c r="E8" s="97"/>
      <c r="F8" s="97"/>
      <c r="G8" s="97"/>
      <c r="H8" s="97"/>
      <c r="I8" s="97"/>
      <c r="J8" s="97"/>
      <c r="K8" s="97"/>
      <c r="L8" s="97"/>
      <c r="M8" s="97"/>
      <c r="N8" s="97"/>
      <c r="O8" s="97"/>
      <c r="P8" s="97"/>
      <c r="Q8" s="97"/>
      <c r="R8" s="97"/>
      <c r="S8" s="97"/>
      <c r="T8" s="97"/>
    </row>
    <row r="9" spans="1:20" x14ac:dyDescent="0.35">
      <c r="A9" s="97"/>
      <c r="B9" s="97"/>
      <c r="C9" s="97"/>
      <c r="D9" s="97"/>
      <c r="E9" s="97"/>
      <c r="F9" s="97"/>
      <c r="G9" s="97"/>
      <c r="H9" s="97"/>
      <c r="I9" s="97"/>
      <c r="J9" s="97"/>
      <c r="K9" s="97"/>
      <c r="L9" s="97"/>
      <c r="M9" s="97"/>
      <c r="N9" s="97"/>
      <c r="O9" s="97"/>
      <c r="P9" s="97"/>
      <c r="Q9" s="97"/>
      <c r="R9" s="97"/>
      <c r="S9" s="97"/>
      <c r="T9" s="97"/>
    </row>
    <row r="10" spans="1:20" x14ac:dyDescent="0.35">
      <c r="A10" s="97"/>
      <c r="B10" s="97"/>
      <c r="C10" s="97"/>
      <c r="D10" s="97"/>
      <c r="E10" s="97"/>
      <c r="F10" s="97"/>
      <c r="G10" s="97"/>
      <c r="H10" s="97"/>
      <c r="I10" s="97"/>
      <c r="J10" s="97"/>
      <c r="K10" s="97"/>
      <c r="L10" s="97"/>
      <c r="M10" s="97"/>
      <c r="N10" s="97"/>
      <c r="O10" s="97"/>
      <c r="P10" s="97"/>
      <c r="Q10" s="97"/>
      <c r="R10" s="97"/>
      <c r="S10" s="97"/>
      <c r="T10" s="97"/>
    </row>
    <row r="11" spans="1:20" x14ac:dyDescent="0.35">
      <c r="A11" s="97"/>
      <c r="B11" s="97"/>
      <c r="C11" s="97"/>
      <c r="D11" s="97"/>
      <c r="E11" s="97"/>
      <c r="F11" s="97"/>
      <c r="G11" s="97"/>
      <c r="H11" s="97"/>
      <c r="I11" s="97"/>
      <c r="J11" s="97"/>
      <c r="K11" s="97"/>
      <c r="L11" s="97"/>
      <c r="M11" s="97"/>
      <c r="N11" s="97"/>
      <c r="O11" s="97"/>
      <c r="P11" s="97"/>
      <c r="Q11" s="97"/>
      <c r="R11" s="97"/>
      <c r="S11" s="97"/>
      <c r="T11" s="97"/>
    </row>
    <row r="12" spans="1:20" x14ac:dyDescent="0.35">
      <c r="A12" s="97"/>
      <c r="B12" s="97"/>
      <c r="C12" s="97"/>
      <c r="D12" s="97"/>
      <c r="E12" s="97"/>
      <c r="F12" s="97"/>
      <c r="G12" s="97"/>
      <c r="H12" s="97"/>
      <c r="I12" s="97"/>
      <c r="J12" s="97"/>
      <c r="K12" s="97"/>
      <c r="L12" s="97"/>
      <c r="M12" s="97"/>
      <c r="N12" s="97"/>
      <c r="O12" s="97"/>
      <c r="P12" s="97"/>
      <c r="Q12" s="97"/>
      <c r="R12" s="97"/>
      <c r="S12" s="97"/>
      <c r="T12" s="97"/>
    </row>
    <row r="13" spans="1:20" x14ac:dyDescent="0.35">
      <c r="A13" s="97"/>
      <c r="B13" s="97"/>
      <c r="C13" s="97"/>
      <c r="D13" s="97"/>
      <c r="E13" s="97"/>
      <c r="F13" s="97"/>
      <c r="G13" s="97"/>
      <c r="H13" s="97"/>
      <c r="I13" s="97"/>
      <c r="J13" s="97"/>
      <c r="K13" s="97"/>
      <c r="L13" s="97"/>
      <c r="M13" s="97"/>
      <c r="N13" s="97"/>
      <c r="O13" s="97"/>
      <c r="P13" s="97"/>
      <c r="Q13" s="97"/>
      <c r="R13" s="97"/>
      <c r="S13" s="97"/>
      <c r="T13" s="97"/>
    </row>
    <row r="14" spans="1:20" x14ac:dyDescent="0.35">
      <c r="A14" s="97"/>
      <c r="B14" s="97"/>
      <c r="C14" s="97"/>
      <c r="D14" s="97"/>
      <c r="E14" s="97"/>
      <c r="F14" s="97"/>
      <c r="G14" s="97"/>
      <c r="H14" s="97"/>
      <c r="I14" s="97"/>
      <c r="J14" s="97"/>
      <c r="K14" s="97"/>
      <c r="L14" s="97"/>
      <c r="M14" s="97"/>
      <c r="N14" s="97"/>
      <c r="O14" s="97"/>
      <c r="P14" s="97"/>
      <c r="Q14" s="97"/>
      <c r="R14" s="97"/>
      <c r="S14" s="97"/>
      <c r="T14" s="97"/>
    </row>
    <row r="15" spans="1:20" x14ac:dyDescent="0.35">
      <c r="A15" s="97"/>
      <c r="B15" s="97"/>
      <c r="C15" s="97"/>
      <c r="D15" s="97"/>
      <c r="E15" s="97"/>
      <c r="F15" s="97"/>
      <c r="G15" s="97"/>
      <c r="H15" s="97"/>
      <c r="I15" s="97"/>
      <c r="J15" s="97"/>
      <c r="K15" s="97"/>
      <c r="L15" s="97"/>
      <c r="M15" s="97"/>
      <c r="N15" s="97"/>
      <c r="O15" s="97"/>
      <c r="P15" s="97"/>
      <c r="Q15" s="97"/>
      <c r="R15" s="97"/>
      <c r="S15" s="97"/>
      <c r="T15" s="97"/>
    </row>
    <row r="16" spans="1:20" x14ac:dyDescent="0.35">
      <c r="A16" s="97"/>
      <c r="B16" s="97"/>
      <c r="C16" s="97"/>
      <c r="D16" s="97"/>
      <c r="E16" s="97"/>
      <c r="F16" s="97"/>
      <c r="G16" s="97"/>
      <c r="H16" s="97"/>
      <c r="I16" s="97"/>
      <c r="J16" s="97"/>
      <c r="K16" s="97"/>
      <c r="L16" s="97"/>
      <c r="M16" s="97"/>
      <c r="N16" s="97"/>
      <c r="O16" s="97"/>
      <c r="P16" s="97"/>
      <c r="Q16" s="97"/>
      <c r="R16" s="97"/>
      <c r="S16" s="97"/>
      <c r="T16" s="97"/>
    </row>
    <row r="17" spans="1:20" x14ac:dyDescent="0.35">
      <c r="A17" s="97"/>
      <c r="B17" s="97"/>
      <c r="C17" s="97"/>
      <c r="D17" s="97"/>
      <c r="E17" s="97"/>
      <c r="F17" s="97"/>
      <c r="G17" s="97"/>
      <c r="H17" s="97"/>
      <c r="I17" s="97"/>
      <c r="J17" s="97"/>
      <c r="K17" s="97"/>
      <c r="L17" s="97"/>
      <c r="M17" s="97"/>
      <c r="N17" s="97"/>
      <c r="O17" s="97"/>
      <c r="P17" s="97"/>
      <c r="Q17" s="97"/>
      <c r="R17" s="97"/>
      <c r="S17" s="97"/>
      <c r="T17" s="97"/>
    </row>
    <row r="18" spans="1:20" x14ac:dyDescent="0.35">
      <c r="A18" s="97"/>
      <c r="B18" s="97"/>
      <c r="C18" s="97"/>
      <c r="D18" s="97"/>
      <c r="E18" s="97"/>
      <c r="F18" s="97"/>
      <c r="G18" s="97"/>
      <c r="H18" s="97"/>
      <c r="I18" s="97"/>
      <c r="J18" s="97"/>
      <c r="K18" s="97"/>
      <c r="L18" s="97"/>
      <c r="M18" s="97"/>
      <c r="N18" s="97"/>
      <c r="O18" s="97"/>
      <c r="P18" s="97"/>
      <c r="Q18" s="97"/>
      <c r="R18" s="97"/>
      <c r="S18" s="97"/>
      <c r="T18" s="97"/>
    </row>
    <row r="19" spans="1:20" x14ac:dyDescent="0.35">
      <c r="A19" s="97"/>
      <c r="B19" s="97"/>
      <c r="C19" s="97"/>
      <c r="D19" s="97"/>
      <c r="E19" s="97"/>
      <c r="F19" s="97"/>
      <c r="G19" s="97"/>
      <c r="H19" s="97"/>
      <c r="I19" s="97"/>
      <c r="J19" s="97"/>
      <c r="K19" s="97"/>
      <c r="L19" s="97"/>
      <c r="M19" s="97"/>
      <c r="N19" s="97"/>
      <c r="O19" s="97"/>
      <c r="P19" s="97"/>
      <c r="Q19" s="97"/>
      <c r="R19" s="97"/>
      <c r="S19" s="97"/>
      <c r="T19" s="97"/>
    </row>
    <row r="20" spans="1:20" x14ac:dyDescent="0.35">
      <c r="A20" s="97"/>
      <c r="B20" s="97"/>
      <c r="C20" s="97"/>
      <c r="D20" s="97"/>
      <c r="E20" s="97"/>
      <c r="F20" s="97"/>
      <c r="G20" s="97"/>
      <c r="H20" s="97"/>
      <c r="I20" s="97"/>
      <c r="J20" s="97"/>
      <c r="K20" s="97"/>
      <c r="L20" s="97"/>
      <c r="M20" s="97"/>
      <c r="N20" s="97"/>
      <c r="O20" s="97"/>
      <c r="P20" s="97"/>
      <c r="Q20" s="97"/>
      <c r="R20" s="97"/>
      <c r="S20" s="97"/>
      <c r="T20" s="97"/>
    </row>
    <row r="21" spans="1:20" x14ac:dyDescent="0.35">
      <c r="A21" s="97"/>
      <c r="B21" s="97"/>
      <c r="C21" s="97"/>
      <c r="D21" s="97"/>
      <c r="E21" s="97"/>
      <c r="F21" s="97"/>
      <c r="G21" s="97"/>
      <c r="H21" s="97"/>
      <c r="I21" s="97"/>
      <c r="J21" s="97"/>
      <c r="K21" s="97"/>
      <c r="L21" s="97"/>
      <c r="M21" s="97"/>
      <c r="N21" s="97"/>
      <c r="O21" s="97"/>
      <c r="P21" s="97"/>
      <c r="Q21" s="97"/>
      <c r="R21" s="97"/>
      <c r="S21" s="97"/>
      <c r="T21" s="97"/>
    </row>
    <row r="22" spans="1:20" x14ac:dyDescent="0.35">
      <c r="A22" s="97"/>
      <c r="B22" s="97"/>
      <c r="C22" s="97"/>
      <c r="D22" s="97"/>
      <c r="E22" s="97"/>
      <c r="F22" s="97"/>
      <c r="G22" s="97"/>
      <c r="H22" s="97"/>
      <c r="I22" s="97"/>
      <c r="J22" s="97"/>
      <c r="K22" s="97"/>
      <c r="L22" s="97"/>
      <c r="M22" s="97"/>
      <c r="N22" s="97"/>
      <c r="O22" s="97"/>
      <c r="P22" s="97"/>
      <c r="Q22" s="97"/>
      <c r="R22" s="97"/>
      <c r="S22" s="97"/>
      <c r="T22" s="97"/>
    </row>
    <row r="23" spans="1:20" x14ac:dyDescent="0.35">
      <c r="A23" s="97"/>
      <c r="B23" s="97"/>
      <c r="C23" s="97"/>
      <c r="D23" s="97"/>
      <c r="E23" s="97"/>
      <c r="F23" s="97"/>
      <c r="G23" s="97"/>
      <c r="H23" s="97"/>
      <c r="I23" s="97"/>
      <c r="J23" s="97"/>
      <c r="K23" s="97"/>
      <c r="L23" s="97"/>
      <c r="M23" s="97"/>
      <c r="N23" s="97"/>
      <c r="O23" s="97"/>
      <c r="P23" s="97"/>
      <c r="Q23" s="97"/>
      <c r="R23" s="97"/>
      <c r="S23" s="97"/>
      <c r="T23" s="97"/>
    </row>
    <row r="24" spans="1:20" x14ac:dyDescent="0.35">
      <c r="A24" s="97"/>
      <c r="B24" s="97"/>
      <c r="C24" s="97"/>
      <c r="D24" s="97"/>
      <c r="E24" s="97"/>
      <c r="F24" s="97"/>
      <c r="G24" s="97"/>
      <c r="H24" s="97"/>
      <c r="I24" s="97"/>
      <c r="J24" s="97"/>
      <c r="K24" s="97"/>
      <c r="L24" s="97"/>
      <c r="M24" s="97"/>
      <c r="N24" s="97"/>
      <c r="O24" s="97"/>
      <c r="P24" s="97"/>
      <c r="Q24" s="97"/>
      <c r="R24" s="97"/>
      <c r="S24" s="97"/>
      <c r="T24" s="97"/>
    </row>
    <row r="25" spans="1:20" x14ac:dyDescent="0.35">
      <c r="A25" s="175" t="s">
        <v>4140</v>
      </c>
      <c r="B25" s="175"/>
      <c r="C25" s="175"/>
      <c r="D25" s="175"/>
      <c r="E25" s="175"/>
      <c r="F25" s="175"/>
      <c r="G25" s="175"/>
      <c r="H25" s="175"/>
      <c r="I25" s="175"/>
      <c r="J25" s="175"/>
      <c r="K25" s="175"/>
      <c r="L25" s="175"/>
      <c r="M25" s="175"/>
      <c r="N25" s="175"/>
      <c r="O25" s="175"/>
      <c r="P25" s="175"/>
      <c r="Q25" s="175"/>
      <c r="R25" s="175"/>
      <c r="S25" s="175"/>
      <c r="T25" s="175"/>
    </row>
    <row r="26" spans="1:20" x14ac:dyDescent="0.35">
      <c r="A26" s="175"/>
      <c r="B26" s="175"/>
      <c r="C26" s="175"/>
      <c r="D26" s="175"/>
      <c r="E26" s="175"/>
      <c r="F26" s="175"/>
      <c r="G26" s="175"/>
      <c r="H26" s="175"/>
      <c r="I26" s="175"/>
      <c r="J26" s="175"/>
      <c r="K26" s="175"/>
      <c r="L26" s="175"/>
      <c r="M26" s="175"/>
      <c r="N26" s="175"/>
      <c r="O26" s="175"/>
      <c r="P26" s="175"/>
      <c r="Q26" s="175"/>
      <c r="R26" s="175"/>
      <c r="S26" s="175"/>
      <c r="T26" s="175"/>
    </row>
    <row r="27" spans="1:20" ht="14.5" customHeight="1" x14ac:dyDescent="0.35">
      <c r="A27" s="97"/>
      <c r="B27" s="97"/>
      <c r="C27" s="97"/>
      <c r="D27" s="97"/>
      <c r="E27" s="97"/>
      <c r="F27" s="97"/>
      <c r="G27" s="97"/>
      <c r="H27" s="97"/>
      <c r="I27" s="97"/>
      <c r="J27" s="97"/>
      <c r="K27" s="97"/>
      <c r="L27" s="97"/>
      <c r="M27" s="97"/>
      <c r="N27" s="97"/>
      <c r="O27" s="97"/>
      <c r="P27" s="97"/>
      <c r="Q27" s="97"/>
      <c r="R27" s="97"/>
      <c r="S27" s="97"/>
      <c r="T27" s="97"/>
    </row>
    <row r="28" spans="1:20" ht="14.5" customHeight="1" x14ac:dyDescent="0.35">
      <c r="A28" s="97"/>
      <c r="B28" s="97"/>
      <c r="C28" s="97"/>
      <c r="D28" s="97"/>
      <c r="E28" s="97"/>
      <c r="F28" s="97"/>
      <c r="G28" s="97"/>
      <c r="H28" s="97"/>
      <c r="I28" s="97"/>
      <c r="J28" s="97"/>
      <c r="K28" s="97"/>
      <c r="L28" s="97"/>
      <c r="M28" s="97"/>
      <c r="N28" s="97"/>
      <c r="O28" s="97"/>
      <c r="P28" s="97"/>
      <c r="Q28" s="97"/>
      <c r="R28" s="97"/>
      <c r="S28" s="97"/>
      <c r="T28" s="97"/>
    </row>
    <row r="29" spans="1:20" ht="14.5" customHeight="1" x14ac:dyDescent="0.35">
      <c r="A29" s="97"/>
      <c r="B29" s="97"/>
      <c r="C29" s="97"/>
      <c r="D29" s="97"/>
      <c r="E29" s="97"/>
      <c r="F29" s="97"/>
      <c r="G29" s="97"/>
      <c r="H29" s="97"/>
      <c r="I29" s="97"/>
      <c r="J29" s="97"/>
      <c r="K29" s="97"/>
      <c r="L29" s="97"/>
      <c r="M29" s="97"/>
      <c r="N29" s="97"/>
      <c r="O29" s="97"/>
      <c r="P29" s="97"/>
      <c r="Q29" s="97"/>
      <c r="R29" s="97"/>
      <c r="S29" s="97"/>
      <c r="T29" s="97"/>
    </row>
    <row r="30" spans="1:20" ht="14.5" customHeight="1" x14ac:dyDescent="0.35">
      <c r="A30" s="97"/>
      <c r="B30" s="97"/>
      <c r="C30" s="97"/>
      <c r="D30" s="97"/>
      <c r="E30" s="97"/>
      <c r="F30" s="97"/>
      <c r="G30" s="97"/>
      <c r="H30" s="97"/>
      <c r="I30" s="97"/>
      <c r="J30" s="97"/>
      <c r="K30" s="97"/>
      <c r="L30" s="97"/>
      <c r="M30" s="97"/>
      <c r="N30" s="97"/>
      <c r="O30" s="97"/>
      <c r="P30" s="97"/>
      <c r="Q30" s="97"/>
      <c r="R30" s="97"/>
      <c r="S30" s="97"/>
      <c r="T30" s="97"/>
    </row>
    <row r="31" spans="1:20" ht="14.5" customHeight="1" x14ac:dyDescent="0.35">
      <c r="A31" s="97"/>
      <c r="B31" s="173" t="s">
        <v>4153</v>
      </c>
      <c r="C31" s="176"/>
      <c r="D31" s="176"/>
      <c r="E31" s="176"/>
      <c r="F31" s="176"/>
      <c r="G31" s="97"/>
      <c r="H31" s="97"/>
      <c r="I31" s="97"/>
      <c r="J31" s="177" t="s">
        <v>2815</v>
      </c>
      <c r="K31" s="177"/>
      <c r="L31" s="177"/>
      <c r="M31" s="177"/>
      <c r="N31" s="177"/>
      <c r="O31" s="177"/>
      <c r="P31" s="177"/>
      <c r="Q31" s="177"/>
      <c r="R31" s="97"/>
      <c r="S31" s="97"/>
      <c r="T31" s="97"/>
    </row>
    <row r="32" spans="1:20" x14ac:dyDescent="0.35">
      <c r="A32" s="97"/>
      <c r="B32" s="176"/>
      <c r="C32" s="176"/>
      <c r="D32" s="176"/>
      <c r="E32" s="176"/>
      <c r="F32" s="176"/>
      <c r="G32" s="97"/>
      <c r="H32" s="97"/>
      <c r="I32" s="97"/>
      <c r="J32" s="177"/>
      <c r="K32" s="177"/>
      <c r="L32" s="177"/>
      <c r="M32" s="177"/>
      <c r="N32" s="177"/>
      <c r="O32" s="177"/>
      <c r="P32" s="177"/>
      <c r="Q32" s="177"/>
      <c r="R32" s="97"/>
      <c r="S32" s="97"/>
      <c r="T32" s="97"/>
    </row>
    <row r="33" spans="1:20" ht="14.5" customHeight="1" x14ac:dyDescent="0.35">
      <c r="A33" s="97"/>
      <c r="B33" s="176"/>
      <c r="C33" s="176"/>
      <c r="D33" s="176"/>
      <c r="E33" s="176"/>
      <c r="F33" s="176"/>
      <c r="G33" s="97"/>
      <c r="H33" s="97"/>
      <c r="I33" s="97"/>
      <c r="J33" s="177"/>
      <c r="K33" s="177"/>
      <c r="L33" s="177"/>
      <c r="M33" s="177"/>
      <c r="N33" s="177"/>
      <c r="O33" s="177"/>
      <c r="P33" s="177"/>
      <c r="Q33" s="177"/>
      <c r="R33" s="97"/>
      <c r="S33" s="97"/>
      <c r="T33" s="97"/>
    </row>
    <row r="34" spans="1:20" ht="14.5" customHeight="1" x14ac:dyDescent="0.35">
      <c r="A34" s="97"/>
      <c r="B34" s="176"/>
      <c r="C34" s="176"/>
      <c r="D34" s="176"/>
      <c r="E34" s="176"/>
      <c r="F34" s="176"/>
      <c r="G34" s="97"/>
      <c r="H34" s="97"/>
      <c r="I34" s="97"/>
      <c r="J34" s="177"/>
      <c r="K34" s="177"/>
      <c r="L34" s="177"/>
      <c r="M34" s="177"/>
      <c r="N34" s="177"/>
      <c r="O34" s="177"/>
      <c r="P34" s="177"/>
      <c r="Q34" s="177"/>
      <c r="R34" s="97"/>
      <c r="S34" s="97"/>
      <c r="T34" s="97"/>
    </row>
    <row r="35" spans="1:20" ht="14.5" customHeight="1" x14ac:dyDescent="0.35">
      <c r="A35" s="97"/>
      <c r="B35" s="176"/>
      <c r="C35" s="176"/>
      <c r="D35" s="176"/>
      <c r="E35" s="176"/>
      <c r="F35" s="176"/>
      <c r="G35" s="97"/>
      <c r="H35" s="97"/>
      <c r="I35" s="97"/>
      <c r="J35" s="177"/>
      <c r="K35" s="177"/>
      <c r="L35" s="177"/>
      <c r="M35" s="177"/>
      <c r="N35" s="177"/>
      <c r="O35" s="177"/>
      <c r="P35" s="177"/>
      <c r="Q35" s="177"/>
      <c r="R35" s="97"/>
      <c r="S35" s="97"/>
      <c r="T35" s="97"/>
    </row>
    <row r="36" spans="1:20" ht="14.5" customHeight="1" x14ac:dyDescent="0.35">
      <c r="A36" s="97"/>
      <c r="B36" s="176"/>
      <c r="C36" s="176"/>
      <c r="D36" s="176"/>
      <c r="E36" s="176"/>
      <c r="F36" s="176"/>
      <c r="G36" s="97"/>
      <c r="H36" s="97"/>
      <c r="I36" s="97"/>
      <c r="J36" s="177"/>
      <c r="K36" s="177"/>
      <c r="L36" s="177"/>
      <c r="M36" s="177"/>
      <c r="N36" s="177"/>
      <c r="O36" s="177"/>
      <c r="P36" s="177"/>
      <c r="Q36" s="177"/>
      <c r="R36" s="97"/>
      <c r="S36" s="97"/>
      <c r="T36" s="97"/>
    </row>
    <row r="37" spans="1:20" ht="14.5" customHeight="1" x14ac:dyDescent="0.35">
      <c r="A37" s="97"/>
      <c r="B37" s="176"/>
      <c r="C37" s="176"/>
      <c r="D37" s="176"/>
      <c r="E37" s="176"/>
      <c r="F37" s="176"/>
      <c r="G37" s="97"/>
      <c r="H37" s="97"/>
      <c r="I37" s="97"/>
      <c r="J37" s="177"/>
      <c r="K37" s="177"/>
      <c r="L37" s="177"/>
      <c r="M37" s="177"/>
      <c r="N37" s="177"/>
      <c r="O37" s="177"/>
      <c r="P37" s="177"/>
      <c r="Q37" s="177"/>
      <c r="R37" s="97"/>
      <c r="S37" s="97"/>
      <c r="T37" s="97"/>
    </row>
    <row r="38" spans="1:20" ht="14.5" customHeight="1" x14ac:dyDescent="0.35">
      <c r="A38" s="97"/>
      <c r="B38" s="176"/>
      <c r="C38" s="176"/>
      <c r="D38" s="176"/>
      <c r="E38" s="176"/>
      <c r="F38" s="176"/>
      <c r="G38" s="97"/>
      <c r="H38" s="97"/>
      <c r="I38" s="97"/>
      <c r="J38" s="177"/>
      <c r="K38" s="177"/>
      <c r="L38" s="177"/>
      <c r="M38" s="177"/>
      <c r="N38" s="177"/>
      <c r="O38" s="177"/>
      <c r="P38" s="177"/>
      <c r="Q38" s="177"/>
      <c r="R38" s="97"/>
      <c r="S38" s="97"/>
      <c r="T38" s="97"/>
    </row>
    <row r="39" spans="1:20" x14ac:dyDescent="0.35">
      <c r="A39" s="97"/>
      <c r="B39" s="176"/>
      <c r="C39" s="176"/>
      <c r="D39" s="176"/>
      <c r="E39" s="176"/>
      <c r="F39" s="176"/>
      <c r="G39" s="97"/>
      <c r="H39" s="97"/>
      <c r="I39" s="97"/>
      <c r="J39" s="177"/>
      <c r="K39" s="177"/>
      <c r="L39" s="177"/>
      <c r="M39" s="177"/>
      <c r="N39" s="177"/>
      <c r="O39" s="177"/>
      <c r="P39" s="177"/>
      <c r="Q39" s="177"/>
      <c r="R39" s="97"/>
      <c r="S39" s="97"/>
      <c r="T39" s="97"/>
    </row>
    <row r="40" spans="1:20" x14ac:dyDescent="0.35">
      <c r="A40" s="97"/>
      <c r="B40" s="176"/>
      <c r="C40" s="176"/>
      <c r="D40" s="176"/>
      <c r="E40" s="176"/>
      <c r="F40" s="176"/>
      <c r="G40" s="97"/>
      <c r="H40" s="97"/>
      <c r="I40" s="97"/>
      <c r="J40" s="177"/>
      <c r="K40" s="177"/>
      <c r="L40" s="177"/>
      <c r="M40" s="177"/>
      <c r="N40" s="177"/>
      <c r="O40" s="177"/>
      <c r="P40" s="177"/>
      <c r="Q40" s="177"/>
      <c r="R40" s="97"/>
      <c r="S40" s="97"/>
      <c r="T40" s="97"/>
    </row>
    <row r="41" spans="1:20" x14ac:dyDescent="0.35">
      <c r="A41" s="97"/>
      <c r="B41" s="176"/>
      <c r="C41" s="176"/>
      <c r="D41" s="176"/>
      <c r="E41" s="176"/>
      <c r="F41" s="176"/>
      <c r="G41" s="97"/>
      <c r="H41" s="97"/>
      <c r="I41" s="97"/>
      <c r="J41" s="177"/>
      <c r="K41" s="177"/>
      <c r="L41" s="177"/>
      <c r="M41" s="177"/>
      <c r="N41" s="177"/>
      <c r="O41" s="177"/>
      <c r="P41" s="177"/>
      <c r="Q41" s="177"/>
      <c r="R41" s="97"/>
      <c r="S41" s="97"/>
      <c r="T41" s="97"/>
    </row>
    <row r="42" spans="1:20" ht="14.5" customHeight="1" x14ac:dyDescent="0.35">
      <c r="A42" s="97"/>
      <c r="B42" s="176"/>
      <c r="C42" s="176"/>
      <c r="D42" s="176"/>
      <c r="E42" s="176"/>
      <c r="F42" s="176"/>
      <c r="G42" s="97"/>
      <c r="H42" s="97"/>
      <c r="I42" s="97"/>
      <c r="J42" s="177"/>
      <c r="K42" s="177"/>
      <c r="L42" s="177"/>
      <c r="M42" s="177"/>
      <c r="N42" s="177"/>
      <c r="O42" s="177"/>
      <c r="P42" s="177"/>
      <c r="Q42" s="177"/>
      <c r="R42" s="97"/>
      <c r="S42" s="97"/>
      <c r="T42" s="97"/>
    </row>
    <row r="43" spans="1:20" ht="14.5" customHeight="1" x14ac:dyDescent="0.35">
      <c r="A43" s="97"/>
      <c r="B43" s="176"/>
      <c r="C43" s="176"/>
      <c r="D43" s="176"/>
      <c r="E43" s="176"/>
      <c r="F43" s="176"/>
      <c r="G43" s="97"/>
      <c r="H43" s="97"/>
      <c r="I43" s="97"/>
      <c r="J43" s="177"/>
      <c r="K43" s="177"/>
      <c r="L43" s="177"/>
      <c r="M43" s="177"/>
      <c r="N43" s="177"/>
      <c r="O43" s="177"/>
      <c r="P43" s="177"/>
      <c r="Q43" s="177"/>
      <c r="R43" s="97"/>
      <c r="S43" s="97"/>
      <c r="T43" s="97"/>
    </row>
    <row r="44" spans="1:20" ht="14.5" customHeight="1" x14ac:dyDescent="0.35">
      <c r="A44" s="97"/>
      <c r="B44" s="176"/>
      <c r="C44" s="176"/>
      <c r="D44" s="176"/>
      <c r="E44" s="176"/>
      <c r="F44" s="176"/>
      <c r="G44" s="97"/>
      <c r="H44" s="97"/>
      <c r="I44" s="97"/>
      <c r="J44" s="177"/>
      <c r="K44" s="177"/>
      <c r="L44" s="177"/>
      <c r="M44" s="177"/>
      <c r="N44" s="177"/>
      <c r="O44" s="177"/>
      <c r="P44" s="177"/>
      <c r="Q44" s="177"/>
      <c r="R44" s="97"/>
      <c r="S44" s="97"/>
      <c r="T44" s="97"/>
    </row>
    <row r="45" spans="1:20" ht="14.5" customHeight="1" x14ac:dyDescent="0.35">
      <c r="A45" s="97"/>
      <c r="B45" s="176"/>
      <c r="C45" s="176"/>
      <c r="D45" s="176"/>
      <c r="E45" s="176"/>
      <c r="F45" s="176"/>
      <c r="G45" s="97"/>
      <c r="H45" s="97"/>
      <c r="I45" s="97"/>
      <c r="J45" s="177"/>
      <c r="K45" s="177"/>
      <c r="L45" s="177"/>
      <c r="M45" s="177"/>
      <c r="N45" s="177"/>
      <c r="O45" s="177"/>
      <c r="P45" s="177"/>
      <c r="Q45" s="177"/>
      <c r="R45" s="97"/>
      <c r="S45" s="97"/>
      <c r="T45" s="97"/>
    </row>
    <row r="46" spans="1:20" ht="14.5" customHeight="1" x14ac:dyDescent="0.35">
      <c r="A46" s="97"/>
      <c r="B46" s="97"/>
      <c r="C46" s="97"/>
      <c r="D46" s="97"/>
      <c r="E46" s="97"/>
      <c r="F46" s="97"/>
      <c r="G46" s="97"/>
      <c r="H46" s="97"/>
      <c r="I46" s="97"/>
      <c r="J46" s="177"/>
      <c r="K46" s="177"/>
      <c r="L46" s="177"/>
      <c r="M46" s="177"/>
      <c r="N46" s="177"/>
      <c r="O46" s="177"/>
      <c r="P46" s="177"/>
      <c r="Q46" s="177"/>
      <c r="R46" s="97"/>
      <c r="S46" s="97"/>
      <c r="T46" s="97"/>
    </row>
    <row r="47" spans="1:20" ht="14.5" customHeight="1" x14ac:dyDescent="0.35">
      <c r="A47" s="97"/>
      <c r="B47" s="97"/>
      <c r="C47" s="97"/>
      <c r="D47" s="97"/>
      <c r="E47" s="97"/>
      <c r="F47" s="97"/>
      <c r="G47" s="97"/>
      <c r="H47" s="97"/>
      <c r="I47" s="97"/>
      <c r="J47" s="177"/>
      <c r="K47" s="177"/>
      <c r="L47" s="177"/>
      <c r="M47" s="177"/>
      <c r="N47" s="177"/>
      <c r="O47" s="177"/>
      <c r="P47" s="177"/>
      <c r="Q47" s="177"/>
      <c r="R47" s="97"/>
      <c r="S47" s="97"/>
      <c r="T47" s="97"/>
    </row>
    <row r="48" spans="1:20" x14ac:dyDescent="0.35">
      <c r="A48" s="97"/>
      <c r="B48" s="97"/>
      <c r="C48" s="97"/>
      <c r="D48" s="97"/>
      <c r="E48" s="97"/>
      <c r="F48" s="97"/>
      <c r="G48" s="97"/>
      <c r="H48" s="97"/>
      <c r="I48" s="97"/>
      <c r="J48" s="177"/>
      <c r="K48" s="177"/>
      <c r="L48" s="177"/>
      <c r="M48" s="177"/>
      <c r="N48" s="177"/>
      <c r="O48" s="177"/>
      <c r="P48" s="177"/>
      <c r="Q48" s="177"/>
      <c r="R48" s="97"/>
      <c r="S48" s="97"/>
      <c r="T48" s="97"/>
    </row>
    <row r="49" spans="1:20" x14ac:dyDescent="0.35">
      <c r="A49" s="97"/>
      <c r="B49" s="97"/>
      <c r="C49" s="97"/>
      <c r="D49" s="97"/>
      <c r="E49" s="97"/>
      <c r="F49" s="97"/>
      <c r="G49" s="97"/>
      <c r="H49" s="97"/>
      <c r="I49" s="97"/>
      <c r="J49" s="177"/>
      <c r="K49" s="177"/>
      <c r="L49" s="177"/>
      <c r="M49" s="177"/>
      <c r="N49" s="177"/>
      <c r="O49" s="177"/>
      <c r="P49" s="177"/>
      <c r="Q49" s="177"/>
      <c r="R49" s="97"/>
      <c r="S49" s="97"/>
      <c r="T49" s="97"/>
    </row>
    <row r="50" spans="1:20" x14ac:dyDescent="0.35">
      <c r="A50" s="97"/>
      <c r="B50" s="97"/>
      <c r="C50" s="97"/>
      <c r="D50" s="97"/>
      <c r="E50" s="97"/>
      <c r="F50" s="97"/>
      <c r="G50" s="97"/>
      <c r="H50" s="97"/>
      <c r="I50" s="97"/>
      <c r="J50" s="177"/>
      <c r="K50" s="177"/>
      <c r="L50" s="177"/>
      <c r="M50" s="177"/>
      <c r="N50" s="177"/>
      <c r="O50" s="177"/>
      <c r="P50" s="177"/>
      <c r="Q50" s="177"/>
      <c r="R50" s="97"/>
      <c r="S50" s="97"/>
      <c r="T50" s="97"/>
    </row>
    <row r="51" spans="1:20" ht="14.5" customHeight="1" x14ac:dyDescent="0.35">
      <c r="A51" s="97"/>
      <c r="B51" s="97"/>
      <c r="C51" s="97"/>
      <c r="D51" s="97"/>
      <c r="E51" s="97"/>
      <c r="F51" s="97"/>
      <c r="G51" s="97"/>
      <c r="H51" s="97"/>
      <c r="I51" s="97"/>
      <c r="J51" s="177"/>
      <c r="K51" s="177"/>
      <c r="L51" s="177"/>
      <c r="M51" s="177"/>
      <c r="N51" s="177"/>
      <c r="O51" s="177"/>
      <c r="P51" s="177"/>
      <c r="Q51" s="177"/>
      <c r="R51" s="97"/>
      <c r="S51" s="97"/>
      <c r="T51" s="97"/>
    </row>
    <row r="52" spans="1:20" ht="14.5" customHeight="1" x14ac:dyDescent="0.35">
      <c r="A52" s="97"/>
      <c r="B52" s="97"/>
      <c r="C52" s="97"/>
      <c r="D52" s="97"/>
      <c r="E52" s="97"/>
      <c r="F52" s="97"/>
      <c r="G52" s="97"/>
      <c r="H52" s="97"/>
      <c r="I52" s="97"/>
      <c r="J52" s="97"/>
      <c r="K52" s="97"/>
      <c r="L52" s="97"/>
      <c r="M52" s="97"/>
      <c r="N52" s="97"/>
      <c r="O52" s="97"/>
      <c r="P52" s="97"/>
      <c r="Q52" s="97"/>
      <c r="R52" s="97"/>
      <c r="S52" s="97"/>
      <c r="T52" s="97"/>
    </row>
    <row r="53" spans="1:20" ht="14.5" customHeight="1" x14ac:dyDescent="0.35">
      <c r="A53" s="97"/>
      <c r="B53" s="97"/>
      <c r="C53" s="97"/>
      <c r="D53" s="97"/>
      <c r="E53" s="97"/>
      <c r="F53" s="97"/>
      <c r="G53" s="97"/>
      <c r="H53" s="97"/>
      <c r="I53" s="97"/>
      <c r="J53" s="97"/>
      <c r="K53" s="97"/>
      <c r="L53" s="97"/>
      <c r="M53" s="97"/>
      <c r="N53" s="97"/>
      <c r="O53" s="97"/>
      <c r="P53" s="97"/>
      <c r="Q53" s="97"/>
      <c r="R53" s="97"/>
      <c r="S53" s="97"/>
      <c r="T53" s="97"/>
    </row>
    <row r="54" spans="1:20" ht="14.5" customHeight="1" x14ac:dyDescent="0.35">
      <c r="A54" s="97"/>
      <c r="B54" s="97"/>
      <c r="C54" s="97"/>
      <c r="D54" s="97"/>
      <c r="E54" s="97"/>
      <c r="F54" s="97"/>
      <c r="G54" s="97"/>
      <c r="H54" s="97"/>
      <c r="I54" s="97"/>
      <c r="J54" s="97"/>
      <c r="K54" s="97"/>
      <c r="L54" s="97"/>
      <c r="M54" s="97"/>
      <c r="N54" s="97"/>
      <c r="O54" s="97"/>
      <c r="P54" s="97"/>
      <c r="Q54" s="97"/>
      <c r="R54" s="97"/>
      <c r="S54" s="97"/>
      <c r="T54" s="97"/>
    </row>
    <row r="55" spans="1:20" ht="14.5" customHeight="1" x14ac:dyDescent="0.35">
      <c r="A55" s="97"/>
      <c r="B55" s="97"/>
      <c r="C55" s="97"/>
      <c r="D55" s="97"/>
      <c r="E55" s="97"/>
      <c r="F55" s="97"/>
      <c r="G55" s="97"/>
      <c r="H55" s="97"/>
      <c r="I55" s="97"/>
      <c r="J55" s="97"/>
      <c r="K55" s="97"/>
      <c r="L55" s="97"/>
      <c r="M55" s="97"/>
      <c r="N55" s="97"/>
      <c r="O55" s="97"/>
      <c r="P55" s="97"/>
      <c r="Q55" s="97"/>
      <c r="R55" s="97"/>
      <c r="S55" s="97"/>
      <c r="T55" s="97"/>
    </row>
    <row r="56" spans="1:20" ht="14.5" customHeight="1" x14ac:dyDescent="0.35">
      <c r="A56" s="97"/>
      <c r="B56" s="97"/>
      <c r="C56" s="97"/>
      <c r="D56" s="97"/>
      <c r="E56" s="97"/>
      <c r="F56" s="97"/>
      <c r="G56" s="97"/>
      <c r="H56" s="97"/>
      <c r="I56" s="97"/>
      <c r="J56" s="97"/>
      <c r="K56" s="97"/>
      <c r="L56" s="97"/>
      <c r="M56" s="97"/>
      <c r="N56" s="97"/>
      <c r="O56" s="97"/>
      <c r="P56" s="97"/>
      <c r="Q56" s="97"/>
      <c r="R56" s="97"/>
      <c r="S56" s="97"/>
      <c r="T56" s="97"/>
    </row>
    <row r="57" spans="1:20" x14ac:dyDescent="0.35">
      <c r="A57" s="97"/>
      <c r="B57" s="97"/>
      <c r="C57" s="97"/>
      <c r="D57" s="97"/>
      <c r="E57" s="97"/>
      <c r="F57" s="97"/>
      <c r="G57" s="97"/>
      <c r="H57" s="97"/>
      <c r="I57" s="97"/>
      <c r="J57" s="97"/>
      <c r="K57" s="97"/>
      <c r="L57" s="97"/>
      <c r="M57" s="97"/>
      <c r="N57" s="97"/>
      <c r="O57" s="97"/>
      <c r="P57" s="97"/>
      <c r="Q57" s="97"/>
      <c r="R57" s="97"/>
      <c r="S57" s="97"/>
      <c r="T57" s="97"/>
    </row>
    <row r="58" spans="1:20" x14ac:dyDescent="0.35">
      <c r="A58" s="97"/>
      <c r="B58" s="97"/>
      <c r="C58" s="97"/>
      <c r="D58" s="97"/>
      <c r="E58" s="97"/>
      <c r="F58" s="97"/>
      <c r="G58" s="97"/>
      <c r="H58" s="97"/>
      <c r="I58" s="97"/>
      <c r="J58" s="97"/>
      <c r="K58" s="97"/>
      <c r="L58" s="97"/>
      <c r="M58" s="97"/>
      <c r="N58" s="97"/>
      <c r="O58" s="97"/>
      <c r="P58" s="97"/>
      <c r="Q58" s="97"/>
      <c r="R58" s="97"/>
      <c r="S58" s="97"/>
      <c r="T58" s="97"/>
    </row>
    <row r="59" spans="1:20" x14ac:dyDescent="0.35">
      <c r="A59" s="97"/>
      <c r="B59" s="97"/>
      <c r="C59" s="97"/>
      <c r="D59" s="97"/>
      <c r="E59" s="97"/>
      <c r="F59" s="97"/>
      <c r="G59" s="97"/>
      <c r="H59" s="97"/>
      <c r="I59" s="97"/>
      <c r="J59" s="97"/>
      <c r="K59" s="97"/>
      <c r="L59" s="97"/>
      <c r="M59" s="97"/>
      <c r="N59" s="97"/>
      <c r="O59" s="97"/>
      <c r="P59" s="97"/>
      <c r="Q59" s="97"/>
      <c r="R59" s="97"/>
      <c r="S59" s="97"/>
      <c r="T59" s="97"/>
    </row>
    <row r="60" spans="1:20" x14ac:dyDescent="0.35">
      <c r="A60" s="97"/>
      <c r="B60" s="97"/>
      <c r="C60" s="97"/>
      <c r="D60" s="97"/>
      <c r="E60" s="97"/>
      <c r="F60" s="97"/>
      <c r="G60" s="97"/>
      <c r="H60" s="97"/>
      <c r="I60" s="97"/>
      <c r="J60" s="97"/>
      <c r="K60" s="97"/>
      <c r="L60" s="97"/>
      <c r="M60" s="97"/>
      <c r="N60" s="97"/>
      <c r="O60" s="97"/>
      <c r="P60" s="97"/>
      <c r="Q60" s="97"/>
      <c r="R60" s="97"/>
      <c r="S60" s="97"/>
      <c r="T60" s="97"/>
    </row>
    <row r="61" spans="1:20" x14ac:dyDescent="0.35">
      <c r="A61" s="97"/>
      <c r="B61" s="97"/>
      <c r="C61" s="97"/>
      <c r="D61" s="97"/>
      <c r="E61" s="97"/>
      <c r="F61" s="97"/>
      <c r="G61" s="97"/>
      <c r="H61" s="97"/>
      <c r="I61" s="97"/>
      <c r="J61" s="97"/>
      <c r="K61" s="97"/>
      <c r="L61" s="97"/>
      <c r="M61" s="97"/>
      <c r="N61" s="97"/>
      <c r="O61" s="97"/>
      <c r="P61" s="97"/>
      <c r="Q61" s="97"/>
      <c r="R61" s="97"/>
      <c r="S61" s="97"/>
      <c r="T61" s="97"/>
    </row>
    <row r="62" spans="1:20" x14ac:dyDescent="0.35">
      <c r="A62" s="97"/>
      <c r="B62" s="97"/>
      <c r="C62" s="97"/>
      <c r="D62" s="97"/>
      <c r="E62" s="97"/>
      <c r="F62" s="97"/>
      <c r="G62" s="97"/>
      <c r="H62" s="97"/>
      <c r="I62" s="97"/>
      <c r="J62" s="97"/>
      <c r="K62" s="97"/>
      <c r="L62" s="97"/>
      <c r="M62" s="97"/>
      <c r="N62" s="97"/>
      <c r="O62" s="97"/>
      <c r="P62" s="97"/>
      <c r="Q62" s="97"/>
      <c r="R62" s="97"/>
      <c r="S62" s="97"/>
      <c r="T62" s="97"/>
    </row>
    <row r="63" spans="1:20" x14ac:dyDescent="0.35">
      <c r="A63" s="97"/>
      <c r="B63" s="97"/>
      <c r="C63" s="97"/>
      <c r="D63" s="97"/>
      <c r="E63" s="97"/>
      <c r="F63" s="97"/>
      <c r="G63" s="97"/>
      <c r="H63" s="97"/>
      <c r="I63" s="97"/>
      <c r="J63" s="97"/>
      <c r="K63" s="97"/>
      <c r="L63" s="97"/>
      <c r="M63" s="97"/>
      <c r="N63" s="97"/>
      <c r="O63" s="97"/>
      <c r="P63" s="97"/>
      <c r="Q63" s="97"/>
      <c r="R63" s="97"/>
      <c r="S63" s="97"/>
      <c r="T63" s="97"/>
    </row>
    <row r="64" spans="1:20" x14ac:dyDescent="0.35">
      <c r="A64" s="97"/>
      <c r="B64" s="97"/>
      <c r="C64" s="97"/>
      <c r="D64" s="97"/>
      <c r="E64" s="97"/>
      <c r="F64" s="97"/>
      <c r="G64" s="97"/>
      <c r="H64" s="97"/>
      <c r="I64" s="97"/>
      <c r="J64" s="97"/>
      <c r="K64" s="97"/>
      <c r="L64" s="97"/>
      <c r="M64" s="97"/>
      <c r="N64" s="97"/>
      <c r="O64" s="97"/>
      <c r="P64" s="97"/>
      <c r="Q64" s="97"/>
      <c r="R64" s="97"/>
      <c r="S64" s="97"/>
      <c r="T64" s="97"/>
    </row>
    <row r="65" spans="1:20" x14ac:dyDescent="0.35">
      <c r="A65" s="97"/>
      <c r="B65" s="97"/>
      <c r="C65" s="97"/>
      <c r="D65" s="97"/>
      <c r="E65" s="97"/>
      <c r="F65" s="97"/>
      <c r="G65" s="97"/>
      <c r="H65" s="97"/>
      <c r="I65" s="97"/>
      <c r="J65" s="97"/>
      <c r="K65" s="97"/>
      <c r="L65" s="97"/>
      <c r="M65" s="97"/>
      <c r="N65" s="97"/>
      <c r="O65" s="97"/>
      <c r="P65" s="97"/>
      <c r="Q65" s="97"/>
      <c r="R65" s="97"/>
      <c r="S65" s="97"/>
      <c r="T65" s="97"/>
    </row>
    <row r="66" spans="1:20" x14ac:dyDescent="0.35">
      <c r="A66" s="97"/>
      <c r="B66" s="97"/>
      <c r="C66" s="97"/>
      <c r="D66" s="97"/>
      <c r="E66" s="97"/>
      <c r="F66" s="97"/>
      <c r="G66" s="97"/>
      <c r="H66" s="97"/>
      <c r="I66" s="97"/>
      <c r="J66" s="97"/>
      <c r="K66" s="97"/>
      <c r="L66" s="97"/>
      <c r="M66" s="97"/>
      <c r="N66" s="97"/>
      <c r="O66" s="97"/>
      <c r="P66" s="97"/>
      <c r="Q66" s="97"/>
      <c r="R66" s="97"/>
      <c r="S66" s="97"/>
      <c r="T66" s="97"/>
    </row>
    <row r="67" spans="1:20" x14ac:dyDescent="0.35">
      <c r="A67" s="97"/>
      <c r="B67" s="97"/>
      <c r="C67" s="97"/>
      <c r="D67" s="97"/>
      <c r="E67" s="97"/>
      <c r="F67" s="97"/>
      <c r="G67" s="97"/>
      <c r="H67" s="97"/>
      <c r="I67" s="97"/>
      <c r="J67" s="97"/>
      <c r="K67" s="97"/>
      <c r="L67" s="97"/>
      <c r="M67" s="97"/>
      <c r="N67" s="97"/>
      <c r="O67" s="97"/>
      <c r="P67" s="97"/>
      <c r="Q67" s="97"/>
      <c r="R67" s="97"/>
      <c r="S67" s="97"/>
      <c r="T67" s="97"/>
    </row>
    <row r="68" spans="1:20" x14ac:dyDescent="0.35">
      <c r="A68" s="97"/>
      <c r="B68" s="97"/>
      <c r="C68" s="97"/>
      <c r="D68" s="97"/>
      <c r="E68" s="97"/>
      <c r="F68" s="97"/>
      <c r="G68" s="97"/>
      <c r="H68" s="97"/>
      <c r="I68" s="97"/>
      <c r="J68" s="97"/>
      <c r="K68" s="97"/>
      <c r="L68" s="97"/>
      <c r="M68" s="97"/>
      <c r="N68" s="97"/>
      <c r="O68" s="97"/>
      <c r="P68" s="97"/>
      <c r="Q68" s="97"/>
      <c r="R68" s="97"/>
      <c r="S68" s="97"/>
      <c r="T68" s="97"/>
    </row>
    <row r="69" spans="1:20" x14ac:dyDescent="0.35">
      <c r="A69" s="97"/>
      <c r="B69" s="97"/>
      <c r="C69" s="97"/>
      <c r="D69" s="97"/>
      <c r="E69" s="97"/>
      <c r="F69" s="97"/>
      <c r="G69" s="97"/>
      <c r="H69" s="97"/>
      <c r="I69" s="97"/>
      <c r="J69" s="97"/>
      <c r="K69" s="97"/>
      <c r="L69" s="97"/>
      <c r="M69" s="97"/>
      <c r="N69" s="97"/>
      <c r="O69" s="97"/>
      <c r="P69" s="97"/>
      <c r="Q69" s="97"/>
      <c r="R69" s="97"/>
      <c r="S69" s="97"/>
      <c r="T69" s="97"/>
    </row>
    <row r="70" spans="1:20" x14ac:dyDescent="0.35">
      <c r="A70" s="97"/>
      <c r="B70" s="97"/>
      <c r="C70" s="97"/>
      <c r="D70" s="97"/>
      <c r="E70" s="97"/>
      <c r="F70" s="97"/>
      <c r="G70" s="97"/>
      <c r="H70" s="97"/>
      <c r="I70" s="97"/>
      <c r="J70" s="97"/>
      <c r="K70" s="97"/>
      <c r="L70" s="97"/>
      <c r="M70" s="97"/>
      <c r="N70" s="97"/>
      <c r="O70" s="97"/>
      <c r="P70" s="97"/>
      <c r="Q70" s="97"/>
      <c r="R70" s="97"/>
      <c r="S70" s="97"/>
      <c r="T70" s="97"/>
    </row>
    <row r="71" spans="1:20" x14ac:dyDescent="0.35">
      <c r="A71" s="97"/>
      <c r="B71" s="97"/>
      <c r="C71" s="97"/>
      <c r="D71" s="97"/>
      <c r="E71" s="97"/>
      <c r="F71" s="97"/>
      <c r="G71" s="97"/>
      <c r="H71" s="97"/>
      <c r="I71" s="97"/>
      <c r="J71" s="97"/>
      <c r="K71" s="97"/>
      <c r="L71" s="97"/>
      <c r="M71" s="97"/>
      <c r="N71" s="97"/>
      <c r="O71" s="97"/>
      <c r="P71" s="97"/>
      <c r="Q71" s="97"/>
      <c r="R71" s="97"/>
      <c r="S71" s="97"/>
      <c r="T71" s="97"/>
    </row>
    <row r="72" spans="1:20" x14ac:dyDescent="0.35">
      <c r="A72" s="97"/>
      <c r="B72" s="97"/>
      <c r="C72" s="97"/>
      <c r="D72" s="97"/>
      <c r="E72" s="97"/>
      <c r="F72" s="97"/>
      <c r="G72" s="97"/>
      <c r="H72" s="97"/>
      <c r="I72" s="97"/>
      <c r="J72" s="97"/>
      <c r="K72" s="97"/>
      <c r="L72" s="97"/>
      <c r="M72" s="97"/>
      <c r="N72" s="97"/>
      <c r="O72" s="97"/>
      <c r="P72" s="97"/>
      <c r="Q72" s="97"/>
      <c r="R72" s="97"/>
      <c r="S72" s="97"/>
      <c r="T72" s="97"/>
    </row>
    <row r="73" spans="1:20" x14ac:dyDescent="0.35">
      <c r="A73" s="97"/>
      <c r="B73" s="97"/>
      <c r="C73" s="97"/>
      <c r="D73" s="97"/>
      <c r="E73" s="97"/>
      <c r="F73" s="97"/>
      <c r="G73" s="97"/>
      <c r="H73" s="97"/>
      <c r="I73" s="97"/>
      <c r="J73" s="97"/>
      <c r="K73" s="97"/>
      <c r="L73" s="97"/>
      <c r="M73" s="97"/>
      <c r="N73" s="97"/>
      <c r="O73" s="97"/>
      <c r="P73" s="97"/>
      <c r="Q73" s="97"/>
      <c r="R73" s="97"/>
      <c r="S73" s="97"/>
      <c r="T73" s="97"/>
    </row>
    <row r="74" spans="1:20" x14ac:dyDescent="0.35">
      <c r="A74" s="97"/>
      <c r="B74" s="97"/>
      <c r="C74" s="97"/>
      <c r="D74" s="97"/>
      <c r="E74" s="97"/>
      <c r="F74" s="97"/>
      <c r="G74" s="97"/>
      <c r="H74" s="97"/>
      <c r="I74" s="97"/>
      <c r="J74" s="97"/>
      <c r="K74" s="97"/>
      <c r="L74" s="97"/>
      <c r="M74" s="97"/>
      <c r="N74" s="97"/>
      <c r="O74" s="97"/>
      <c r="P74" s="97"/>
      <c r="Q74" s="97"/>
      <c r="R74" s="97"/>
      <c r="S74" s="97"/>
      <c r="T74" s="97"/>
    </row>
    <row r="75" spans="1:20" x14ac:dyDescent="0.35">
      <c r="A75" s="97"/>
      <c r="B75" s="97"/>
      <c r="C75" s="97"/>
      <c r="D75" s="97"/>
      <c r="E75" s="97"/>
      <c r="F75" s="97"/>
      <c r="G75" s="97"/>
      <c r="H75" s="97"/>
      <c r="I75" s="97"/>
      <c r="J75" s="97"/>
      <c r="K75" s="97"/>
      <c r="L75" s="97"/>
      <c r="M75" s="97"/>
      <c r="N75" s="97"/>
      <c r="O75" s="97"/>
      <c r="P75" s="97"/>
      <c r="Q75" s="97"/>
      <c r="R75" s="97"/>
      <c r="S75" s="97"/>
      <c r="T75" s="97"/>
    </row>
    <row r="76" spans="1:20" x14ac:dyDescent="0.35">
      <c r="A76" s="97"/>
      <c r="B76" s="97"/>
      <c r="C76" s="97"/>
      <c r="D76" s="97"/>
      <c r="E76" s="97"/>
      <c r="F76" s="97"/>
      <c r="G76" s="97"/>
      <c r="H76" s="97"/>
      <c r="I76" s="97"/>
      <c r="J76" s="97"/>
      <c r="K76" s="97"/>
      <c r="L76" s="97"/>
      <c r="M76" s="97"/>
      <c r="N76" s="97"/>
      <c r="O76" s="97"/>
      <c r="P76" s="97"/>
      <c r="Q76" s="97"/>
      <c r="R76" s="97"/>
      <c r="S76" s="97"/>
      <c r="T76" s="97"/>
    </row>
    <row r="77" spans="1:20" x14ac:dyDescent="0.35">
      <c r="A77" s="97"/>
      <c r="B77" s="97"/>
      <c r="C77" s="97"/>
      <c r="D77" s="97"/>
      <c r="E77" s="97"/>
      <c r="F77" s="97"/>
      <c r="G77" s="97"/>
      <c r="H77" s="97"/>
      <c r="I77" s="97"/>
      <c r="J77" s="97"/>
      <c r="K77" s="97"/>
      <c r="L77" s="97"/>
      <c r="M77" s="97"/>
      <c r="N77" s="97"/>
      <c r="O77" s="97"/>
      <c r="P77" s="97"/>
      <c r="Q77" s="97"/>
      <c r="R77" s="97"/>
      <c r="S77" s="97"/>
      <c r="T77" s="97"/>
    </row>
    <row r="78" spans="1:20" x14ac:dyDescent="0.35">
      <c r="A78" s="97"/>
      <c r="B78" s="97"/>
      <c r="C78" s="97"/>
      <c r="D78" s="97"/>
      <c r="E78" s="97"/>
      <c r="F78" s="97"/>
      <c r="G78" s="97"/>
      <c r="H78" s="97"/>
      <c r="I78" s="97"/>
      <c r="J78" s="97"/>
      <c r="K78" s="97"/>
      <c r="L78" s="97"/>
      <c r="M78" s="97"/>
      <c r="N78" s="97"/>
      <c r="O78" s="97"/>
      <c r="P78" s="97"/>
      <c r="Q78" s="97"/>
      <c r="R78" s="97"/>
      <c r="S78" s="97"/>
      <c r="T78" s="97"/>
    </row>
    <row r="79" spans="1:20" x14ac:dyDescent="0.35">
      <c r="A79" s="97"/>
      <c r="B79" s="97"/>
      <c r="C79" s="97"/>
      <c r="D79" s="97"/>
      <c r="E79" s="97"/>
      <c r="F79" s="97"/>
      <c r="G79" s="97"/>
      <c r="H79" s="97"/>
      <c r="I79" s="97"/>
      <c r="J79" s="97"/>
      <c r="K79" s="97"/>
      <c r="L79" s="97"/>
      <c r="M79" s="97"/>
      <c r="N79" s="97"/>
      <c r="O79" s="97"/>
      <c r="P79" s="97"/>
      <c r="Q79" s="97"/>
      <c r="R79" s="97"/>
      <c r="S79" s="97"/>
      <c r="T79" s="97"/>
    </row>
    <row r="80" spans="1:20" x14ac:dyDescent="0.35">
      <c r="A80" s="97"/>
      <c r="B80" s="97"/>
      <c r="C80" s="97"/>
      <c r="D80" s="97"/>
      <c r="E80" s="97"/>
      <c r="F80" s="97"/>
      <c r="G80" s="97"/>
      <c r="H80" s="97"/>
      <c r="I80" s="97"/>
      <c r="J80" s="97"/>
      <c r="K80" s="97"/>
      <c r="L80" s="97"/>
      <c r="M80" s="97"/>
      <c r="N80" s="97"/>
      <c r="O80" s="97"/>
      <c r="P80" s="97"/>
      <c r="Q80" s="97"/>
      <c r="R80" s="97"/>
      <c r="S80" s="97"/>
      <c r="T80" s="97"/>
    </row>
    <row r="81" spans="1:20" x14ac:dyDescent="0.35">
      <c r="A81" s="97"/>
      <c r="B81" s="97"/>
      <c r="C81" s="97"/>
      <c r="D81" s="97"/>
      <c r="E81" s="97"/>
      <c r="F81" s="97"/>
      <c r="G81" s="97"/>
      <c r="H81" s="97"/>
      <c r="I81" s="97"/>
      <c r="J81" s="97"/>
      <c r="K81" s="97"/>
      <c r="L81" s="97"/>
      <c r="M81" s="97"/>
      <c r="N81" s="97"/>
      <c r="O81" s="97"/>
      <c r="P81" s="97"/>
      <c r="Q81" s="97"/>
      <c r="R81" s="97"/>
      <c r="S81" s="97"/>
      <c r="T81" s="97"/>
    </row>
    <row r="82" spans="1:20" x14ac:dyDescent="0.35">
      <c r="A82" s="97"/>
      <c r="B82" s="97"/>
      <c r="C82" s="97"/>
      <c r="D82" s="97"/>
      <c r="E82" s="97"/>
      <c r="F82" s="97"/>
      <c r="G82" s="97"/>
      <c r="H82" s="97"/>
      <c r="I82" s="97"/>
      <c r="J82" s="97"/>
      <c r="K82" s="97"/>
      <c r="L82" s="97"/>
      <c r="M82" s="97"/>
      <c r="N82" s="97"/>
      <c r="O82" s="97"/>
      <c r="P82" s="97"/>
      <c r="Q82" s="97"/>
      <c r="R82" s="97"/>
      <c r="S82" s="97"/>
      <c r="T82" s="97"/>
    </row>
    <row r="83" spans="1:20" x14ac:dyDescent="0.35">
      <c r="A83" s="97"/>
      <c r="B83" s="97"/>
      <c r="C83" s="97"/>
      <c r="D83" s="97"/>
      <c r="E83" s="97"/>
      <c r="F83" s="97"/>
      <c r="G83" s="97"/>
      <c r="H83" s="97"/>
      <c r="I83" s="97"/>
      <c r="J83" s="97"/>
      <c r="K83" s="97"/>
      <c r="L83" s="97"/>
      <c r="M83" s="97"/>
      <c r="N83" s="97"/>
      <c r="O83" s="97"/>
      <c r="P83" s="97"/>
      <c r="Q83" s="97"/>
      <c r="R83" s="97"/>
      <c r="S83" s="97"/>
      <c r="T83" s="97"/>
    </row>
    <row r="84" spans="1:20" x14ac:dyDescent="0.35">
      <c r="A84" s="97"/>
      <c r="B84" s="97"/>
      <c r="C84" s="97"/>
      <c r="D84" s="97"/>
      <c r="E84" s="97"/>
      <c r="F84" s="97"/>
      <c r="G84" s="97"/>
      <c r="H84" s="97"/>
      <c r="I84" s="97"/>
      <c r="J84" s="97"/>
      <c r="K84" s="97"/>
      <c r="L84" s="97"/>
      <c r="M84" s="97"/>
      <c r="N84" s="97"/>
      <c r="O84" s="97"/>
      <c r="P84" s="97"/>
      <c r="Q84" s="97"/>
      <c r="R84" s="97"/>
      <c r="S84" s="97"/>
      <c r="T84" s="97"/>
    </row>
    <row r="85" spans="1:20" x14ac:dyDescent="0.35">
      <c r="A85" s="97"/>
      <c r="B85" s="97"/>
      <c r="C85" s="97"/>
      <c r="D85" s="97"/>
      <c r="E85" s="97"/>
      <c r="F85" s="97"/>
      <c r="G85" s="97"/>
      <c r="H85" s="97"/>
      <c r="I85" s="97"/>
      <c r="J85" s="97"/>
      <c r="K85" s="97"/>
      <c r="L85" s="97"/>
      <c r="M85" s="97"/>
      <c r="N85" s="97"/>
      <c r="O85" s="97"/>
      <c r="P85" s="97"/>
      <c r="Q85" s="97"/>
      <c r="R85" s="97"/>
      <c r="S85" s="97"/>
      <c r="T85" s="97"/>
    </row>
    <row r="86" spans="1:20" x14ac:dyDescent="0.35">
      <c r="A86" s="97"/>
      <c r="B86" s="97"/>
      <c r="C86" s="97"/>
      <c r="D86" s="97"/>
      <c r="E86" s="97"/>
      <c r="F86" s="97"/>
      <c r="G86" s="97"/>
      <c r="H86" s="97"/>
      <c r="I86" s="97"/>
      <c r="J86" s="97"/>
      <c r="K86" s="97"/>
      <c r="L86" s="97"/>
      <c r="M86" s="97"/>
      <c r="N86" s="97"/>
      <c r="O86" s="97"/>
      <c r="P86" s="97"/>
      <c r="Q86" s="97"/>
      <c r="R86" s="97"/>
      <c r="S86" s="97"/>
      <c r="T86" s="97"/>
    </row>
    <row r="87" spans="1:20" x14ac:dyDescent="0.35">
      <c r="A87" s="97"/>
      <c r="B87" s="97"/>
      <c r="C87" s="97"/>
      <c r="D87" s="97"/>
      <c r="E87" s="97"/>
      <c r="F87" s="97"/>
      <c r="G87" s="97"/>
      <c r="H87" s="97"/>
      <c r="I87" s="97"/>
      <c r="J87" s="97"/>
      <c r="K87" s="97"/>
      <c r="L87" s="97"/>
      <c r="M87" s="97"/>
      <c r="N87" s="97"/>
      <c r="O87" s="97"/>
      <c r="P87" s="97"/>
      <c r="Q87" s="97"/>
      <c r="R87" s="97"/>
      <c r="S87" s="97"/>
      <c r="T87" s="97"/>
    </row>
    <row r="88" spans="1:20" x14ac:dyDescent="0.35">
      <c r="A88" s="97"/>
      <c r="B88" s="97"/>
      <c r="C88" s="97"/>
      <c r="D88" s="97"/>
      <c r="E88" s="97"/>
      <c r="F88" s="97"/>
      <c r="G88" s="97"/>
      <c r="H88" s="97"/>
      <c r="I88" s="97"/>
      <c r="J88" s="97"/>
      <c r="K88" s="97"/>
      <c r="L88" s="97"/>
      <c r="M88" s="97"/>
      <c r="N88" s="97"/>
      <c r="O88" s="97"/>
      <c r="P88" s="97"/>
      <c r="Q88" s="97"/>
      <c r="R88" s="97"/>
      <c r="S88" s="97"/>
      <c r="T88" s="97"/>
    </row>
    <row r="89" spans="1:20" x14ac:dyDescent="0.35">
      <c r="A89" s="97"/>
      <c r="B89" s="97"/>
      <c r="C89" s="97"/>
      <c r="D89" s="97"/>
      <c r="E89" s="97"/>
      <c r="F89" s="97"/>
      <c r="G89" s="97"/>
      <c r="H89" s="97"/>
      <c r="I89" s="97"/>
      <c r="J89" s="97"/>
      <c r="K89" s="97"/>
      <c r="L89" s="97"/>
      <c r="M89" s="97"/>
      <c r="N89" s="97"/>
      <c r="O89" s="97"/>
      <c r="P89" s="97"/>
      <c r="Q89" s="97"/>
      <c r="R89" s="97"/>
      <c r="S89" s="97"/>
      <c r="T89" s="97"/>
    </row>
    <row r="90" spans="1:20" x14ac:dyDescent="0.35">
      <c r="A90" s="97"/>
      <c r="B90" s="97"/>
      <c r="C90" s="97"/>
      <c r="D90" s="97"/>
      <c r="E90" s="97"/>
      <c r="F90" s="97"/>
      <c r="G90" s="97"/>
      <c r="H90" s="97"/>
      <c r="I90" s="97"/>
      <c r="J90" s="97"/>
      <c r="K90" s="97"/>
      <c r="L90" s="97"/>
      <c r="M90" s="97"/>
      <c r="N90" s="97"/>
      <c r="O90" s="97"/>
      <c r="P90" s="97"/>
      <c r="Q90" s="97"/>
      <c r="R90" s="97"/>
      <c r="S90" s="97"/>
      <c r="T90" s="97"/>
    </row>
    <row r="91" spans="1:20" x14ac:dyDescent="0.35">
      <c r="A91" s="97"/>
      <c r="B91" s="97"/>
      <c r="C91" s="97"/>
      <c r="D91" s="97"/>
      <c r="E91" s="97"/>
      <c r="F91" s="97"/>
      <c r="G91" s="97"/>
      <c r="H91" s="97"/>
      <c r="I91" s="97"/>
      <c r="J91" s="97"/>
      <c r="K91" s="97"/>
      <c r="L91" s="97"/>
      <c r="M91" s="97"/>
      <c r="N91" s="97"/>
      <c r="O91" s="97"/>
      <c r="P91" s="97"/>
      <c r="Q91" s="97"/>
      <c r="R91" s="97"/>
      <c r="S91" s="97"/>
      <c r="T91" s="97"/>
    </row>
    <row r="92" spans="1:20" x14ac:dyDescent="0.35">
      <c r="A92" s="97"/>
      <c r="B92" s="97"/>
      <c r="C92" s="97"/>
      <c r="D92" s="97"/>
      <c r="E92" s="97"/>
      <c r="F92" s="97"/>
      <c r="G92" s="97"/>
      <c r="H92" s="97"/>
      <c r="I92" s="97"/>
      <c r="J92" s="97"/>
      <c r="K92" s="97"/>
      <c r="L92" s="97"/>
      <c r="M92" s="97"/>
      <c r="N92" s="97"/>
      <c r="O92" s="97"/>
      <c r="P92" s="97"/>
      <c r="Q92" s="97"/>
      <c r="R92" s="97"/>
      <c r="S92" s="97"/>
      <c r="T92" s="97"/>
    </row>
    <row r="93" spans="1:20" x14ac:dyDescent="0.35">
      <c r="A93" s="97"/>
      <c r="B93" s="97"/>
      <c r="C93" s="97"/>
      <c r="D93" s="97"/>
      <c r="E93" s="97"/>
      <c r="F93" s="97"/>
      <c r="G93" s="97"/>
      <c r="H93" s="97"/>
      <c r="I93" s="97"/>
      <c r="J93" s="97"/>
      <c r="K93" s="97"/>
      <c r="L93" s="97"/>
      <c r="M93" s="97"/>
      <c r="N93" s="97"/>
      <c r="O93" s="97"/>
      <c r="P93" s="97"/>
      <c r="Q93" s="97"/>
      <c r="R93" s="97"/>
      <c r="S93" s="97"/>
      <c r="T93" s="97"/>
    </row>
    <row r="94" spans="1:20" x14ac:dyDescent="0.35">
      <c r="A94" s="97"/>
      <c r="B94" s="97"/>
      <c r="C94" s="97"/>
      <c r="D94" s="97"/>
      <c r="E94" s="97"/>
      <c r="F94" s="97"/>
      <c r="G94" s="97"/>
      <c r="H94" s="97"/>
      <c r="I94" s="97"/>
      <c r="J94" s="97"/>
      <c r="K94" s="97"/>
      <c r="L94" s="97"/>
      <c r="M94" s="97"/>
      <c r="N94" s="97"/>
      <c r="O94" s="97"/>
      <c r="P94" s="97"/>
      <c r="Q94" s="97"/>
      <c r="R94" s="97"/>
      <c r="S94" s="97"/>
      <c r="T94" s="97"/>
    </row>
    <row r="95" spans="1:20" x14ac:dyDescent="0.35">
      <c r="A95" s="97"/>
      <c r="B95" s="97"/>
      <c r="C95" s="97"/>
      <c r="D95" s="97"/>
      <c r="E95" s="97"/>
      <c r="F95" s="97"/>
      <c r="G95" s="97"/>
      <c r="H95" s="97"/>
      <c r="I95" s="97"/>
      <c r="J95" s="97"/>
      <c r="K95" s="97"/>
      <c r="L95" s="97"/>
      <c r="M95" s="97"/>
      <c r="N95" s="97"/>
      <c r="O95" s="97"/>
      <c r="P95" s="97"/>
      <c r="Q95" s="97"/>
      <c r="R95" s="97"/>
      <c r="S95" s="97"/>
      <c r="T95" s="97"/>
    </row>
    <row r="96" spans="1:20" x14ac:dyDescent="0.35">
      <c r="A96" s="97"/>
      <c r="B96" s="97"/>
      <c r="C96" s="97"/>
      <c r="D96" s="97"/>
      <c r="E96" s="97"/>
      <c r="F96" s="97"/>
      <c r="G96" s="97"/>
      <c r="H96" s="97"/>
      <c r="I96" s="97"/>
      <c r="J96" s="97"/>
      <c r="K96" s="97"/>
      <c r="L96" s="97"/>
      <c r="M96" s="97"/>
      <c r="N96" s="97"/>
      <c r="O96" s="97"/>
      <c r="P96" s="97"/>
      <c r="Q96" s="97"/>
      <c r="R96" s="97"/>
      <c r="S96" s="97"/>
      <c r="T96" s="97"/>
    </row>
    <row r="97" spans="1:20" x14ac:dyDescent="0.35">
      <c r="A97" s="97"/>
      <c r="B97" s="97"/>
      <c r="C97" s="97"/>
      <c r="D97" s="97"/>
      <c r="E97" s="97"/>
      <c r="F97" s="97"/>
      <c r="G97" s="97"/>
      <c r="H97" s="97"/>
      <c r="I97" s="97"/>
      <c r="J97" s="97"/>
      <c r="K97" s="97"/>
      <c r="L97" s="97"/>
      <c r="M97" s="97"/>
      <c r="N97" s="97"/>
      <c r="O97" s="97"/>
      <c r="P97" s="97"/>
      <c r="Q97" s="97"/>
      <c r="R97" s="97"/>
      <c r="S97" s="97"/>
      <c r="T97" s="97"/>
    </row>
    <row r="98" spans="1:20" x14ac:dyDescent="0.35">
      <c r="A98" s="97"/>
      <c r="B98" s="97"/>
      <c r="C98" s="97"/>
      <c r="D98" s="97"/>
      <c r="E98" s="97"/>
      <c r="F98" s="97"/>
      <c r="G98" s="97"/>
      <c r="H98" s="97"/>
      <c r="I98" s="97"/>
      <c r="J98" s="97"/>
      <c r="K98" s="97"/>
      <c r="L98" s="97"/>
      <c r="M98" s="97"/>
      <c r="N98" s="97"/>
      <c r="O98" s="97"/>
      <c r="P98" s="97"/>
      <c r="Q98" s="97"/>
      <c r="R98" s="97"/>
      <c r="S98" s="97"/>
      <c r="T98" s="97"/>
    </row>
    <row r="99" spans="1:20" x14ac:dyDescent="0.35">
      <c r="A99" s="97"/>
      <c r="B99" s="97"/>
      <c r="C99" s="97"/>
      <c r="D99" s="97"/>
      <c r="E99" s="97"/>
      <c r="F99" s="97"/>
      <c r="G99" s="97"/>
      <c r="H99" s="97"/>
      <c r="I99" s="97"/>
      <c r="J99" s="97"/>
      <c r="K99" s="97"/>
      <c r="L99" s="97"/>
      <c r="M99" s="97"/>
      <c r="N99" s="97"/>
      <c r="O99" s="97"/>
      <c r="P99" s="97"/>
      <c r="Q99" s="97"/>
      <c r="R99" s="97"/>
      <c r="S99" s="97"/>
      <c r="T99" s="97"/>
    </row>
    <row r="100" spans="1:20" x14ac:dyDescent="0.35">
      <c r="A100" s="97"/>
      <c r="B100" s="97"/>
      <c r="C100" s="97"/>
      <c r="D100" s="97"/>
      <c r="E100" s="97"/>
      <c r="F100" s="97"/>
      <c r="G100" s="97"/>
      <c r="H100" s="97"/>
      <c r="I100" s="97"/>
      <c r="J100" s="97"/>
      <c r="K100" s="97"/>
      <c r="L100" s="97"/>
      <c r="M100" s="97"/>
      <c r="N100" s="97"/>
      <c r="O100" s="97"/>
      <c r="P100" s="97"/>
      <c r="Q100" s="97"/>
      <c r="R100" s="97"/>
      <c r="S100" s="97"/>
      <c r="T100" s="97"/>
    </row>
    <row r="101" spans="1:20" x14ac:dyDescent="0.35">
      <c r="A101" s="97"/>
      <c r="B101" s="97"/>
      <c r="C101" s="97"/>
      <c r="D101" s="97"/>
      <c r="E101" s="97"/>
      <c r="F101" s="97"/>
      <c r="G101" s="97"/>
      <c r="H101" s="97"/>
      <c r="I101" s="97"/>
      <c r="J101" s="97"/>
      <c r="K101" s="97"/>
      <c r="L101" s="97"/>
      <c r="M101" s="97"/>
      <c r="N101" s="97"/>
      <c r="O101" s="97"/>
      <c r="P101" s="97"/>
      <c r="Q101" s="97"/>
      <c r="R101" s="97"/>
      <c r="S101" s="97"/>
      <c r="T101" s="97"/>
    </row>
    <row r="102" spans="1:20" x14ac:dyDescent="0.35">
      <c r="A102" s="97"/>
      <c r="B102" s="97"/>
      <c r="C102" s="97"/>
      <c r="D102" s="97"/>
      <c r="E102" s="97"/>
      <c r="F102" s="97"/>
      <c r="G102" s="97"/>
      <c r="H102" s="97"/>
      <c r="I102" s="97"/>
      <c r="J102" s="97"/>
      <c r="K102" s="97"/>
      <c r="L102" s="97"/>
      <c r="M102" s="97"/>
      <c r="N102" s="97"/>
      <c r="O102" s="97"/>
      <c r="P102" s="97"/>
      <c r="Q102" s="97"/>
      <c r="R102" s="97"/>
      <c r="S102" s="97"/>
      <c r="T102" s="97"/>
    </row>
    <row r="103" spans="1:20" x14ac:dyDescent="0.35">
      <c r="A103" s="97"/>
      <c r="B103" s="97"/>
      <c r="C103" s="97"/>
      <c r="D103" s="97"/>
      <c r="E103" s="97"/>
      <c r="F103" s="97"/>
      <c r="G103" s="97"/>
      <c r="H103" s="97"/>
      <c r="I103" s="97"/>
      <c r="J103" s="97"/>
      <c r="K103" s="97"/>
      <c r="L103" s="97"/>
      <c r="M103" s="97"/>
      <c r="N103" s="97"/>
      <c r="O103" s="97"/>
      <c r="P103" s="97"/>
      <c r="Q103" s="97"/>
      <c r="R103" s="97"/>
      <c r="S103" s="97"/>
      <c r="T103" s="97"/>
    </row>
    <row r="104" spans="1:20" x14ac:dyDescent="0.35">
      <c r="A104" s="97"/>
      <c r="B104" s="97"/>
      <c r="C104" s="97"/>
      <c r="D104" s="97"/>
      <c r="E104" s="97"/>
      <c r="F104" s="97"/>
      <c r="G104" s="97"/>
      <c r="H104" s="97"/>
      <c r="I104" s="97"/>
      <c r="J104" s="97"/>
      <c r="K104" s="97"/>
      <c r="L104" s="97"/>
      <c r="M104" s="97"/>
      <c r="N104" s="97"/>
      <c r="O104" s="97"/>
      <c r="P104" s="97"/>
      <c r="Q104" s="97"/>
      <c r="R104" s="97"/>
      <c r="S104" s="97"/>
      <c r="T104" s="97"/>
    </row>
    <row r="105" spans="1:20" x14ac:dyDescent="0.35">
      <c r="A105" s="97"/>
      <c r="B105" s="97"/>
      <c r="C105" s="97"/>
      <c r="D105" s="97"/>
      <c r="E105" s="97"/>
      <c r="F105" s="97"/>
      <c r="G105" s="97"/>
      <c r="H105" s="97"/>
      <c r="I105" s="97"/>
      <c r="J105" s="97"/>
      <c r="K105" s="97"/>
      <c r="L105" s="97"/>
      <c r="M105" s="97"/>
      <c r="N105" s="97"/>
      <c r="O105" s="97"/>
      <c r="P105" s="97"/>
      <c r="Q105" s="97"/>
      <c r="R105" s="97"/>
      <c r="S105" s="97"/>
      <c r="T105" s="97"/>
    </row>
    <row r="106" spans="1:20" x14ac:dyDescent="0.35">
      <c r="A106" s="97"/>
      <c r="B106" s="97"/>
      <c r="C106" s="97"/>
      <c r="D106" s="97"/>
      <c r="E106" s="97"/>
      <c r="F106" s="97"/>
      <c r="G106" s="97"/>
      <c r="H106" s="97"/>
      <c r="I106" s="97"/>
      <c r="J106" s="97"/>
      <c r="K106" s="97"/>
      <c r="L106" s="97"/>
      <c r="M106" s="97"/>
      <c r="N106" s="97"/>
      <c r="O106" s="97"/>
      <c r="P106" s="97"/>
      <c r="Q106" s="97"/>
      <c r="R106" s="97"/>
      <c r="S106" s="97"/>
      <c r="T106" s="97"/>
    </row>
    <row r="107" spans="1:20" x14ac:dyDescent="0.35">
      <c r="A107" s="97"/>
      <c r="B107" s="97"/>
      <c r="C107" s="97"/>
      <c r="D107" s="97"/>
      <c r="E107" s="97"/>
      <c r="F107" s="97"/>
      <c r="G107" s="97"/>
      <c r="H107" s="97"/>
      <c r="I107" s="97"/>
      <c r="J107" s="97"/>
      <c r="K107" s="97"/>
      <c r="L107" s="97"/>
      <c r="M107" s="97"/>
      <c r="N107" s="97"/>
      <c r="O107" s="97"/>
      <c r="P107" s="97"/>
      <c r="Q107" s="97"/>
      <c r="R107" s="97"/>
      <c r="S107" s="97"/>
      <c r="T107" s="97"/>
    </row>
    <row r="108" spans="1:20" x14ac:dyDescent="0.35">
      <c r="A108" s="97"/>
      <c r="B108" s="97"/>
      <c r="C108" s="97"/>
      <c r="D108" s="97"/>
      <c r="E108" s="97"/>
      <c r="F108" s="97"/>
      <c r="G108" s="97"/>
      <c r="H108" s="97"/>
      <c r="I108" s="97"/>
      <c r="J108" s="97"/>
      <c r="K108" s="97"/>
      <c r="L108" s="97"/>
      <c r="M108" s="97"/>
      <c r="N108" s="97"/>
      <c r="O108" s="97"/>
      <c r="P108" s="97"/>
      <c r="Q108" s="97"/>
      <c r="R108" s="97"/>
      <c r="S108" s="97"/>
      <c r="T108" s="97"/>
    </row>
    <row r="109" spans="1:20" x14ac:dyDescent="0.35">
      <c r="A109" s="97"/>
      <c r="B109" s="97"/>
      <c r="C109" s="97"/>
      <c r="D109" s="97"/>
      <c r="E109" s="97"/>
      <c r="F109" s="97"/>
      <c r="G109" s="97"/>
      <c r="H109" s="97"/>
      <c r="I109" s="97"/>
      <c r="J109" s="97"/>
      <c r="K109" s="97"/>
      <c r="L109" s="97"/>
      <c r="M109" s="97"/>
      <c r="N109" s="97"/>
      <c r="O109" s="97"/>
      <c r="P109" s="97"/>
      <c r="Q109" s="97"/>
      <c r="R109" s="97"/>
      <c r="S109" s="97"/>
      <c r="T109" s="97"/>
    </row>
    <row r="110" spans="1:20" x14ac:dyDescent="0.3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vt:i4>
      </vt:variant>
    </vt:vector>
  </HeadingPairs>
  <TitlesOfParts>
    <vt:vector size="30" baseType="lpstr">
      <vt:lpstr>Sheet2</vt:lpstr>
      <vt:lpstr>Settings</vt:lpstr>
      <vt:lpstr>Database</vt:lpstr>
      <vt:lpstr>Country Codes</vt:lpstr>
      <vt:lpstr>Sample Filter Files C&amp;H</vt:lpstr>
      <vt:lpstr>Integration Test Scenarios</vt:lpstr>
      <vt:lpstr>1. Home Page</vt:lpstr>
      <vt:lpstr>2. Sign In</vt:lpstr>
      <vt:lpstr>2a. Individual</vt:lpstr>
      <vt:lpstr>2ab. Create Filter</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lpstr>Tags</vt:lpstr>
    </vt:vector>
  </TitlesOfParts>
  <Company>Itelligence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Simmons, Joe</cp:lastModifiedBy>
  <dcterms:created xsi:type="dcterms:W3CDTF">2018-10-05T19:55:26Z</dcterms:created>
  <dcterms:modified xsi:type="dcterms:W3CDTF">2018-11-23T19:26:09Z</dcterms:modified>
</cp:coreProperties>
</file>