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klo\Documents\harvard\franfran\nature\descriptives\"/>
    </mc:Choice>
  </mc:AlternateContent>
  <bookViews>
    <workbookView xWindow="0" yWindow="0" windowWidth="19200" windowHeight="114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11" i="1" l="1"/>
  <c r="N7" i="1" l="1"/>
  <c r="N8" i="1"/>
  <c r="N9" i="1"/>
  <c r="N1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3" i="1"/>
  <c r="N4" i="1"/>
  <c r="N5" i="1"/>
  <c r="N6" i="1"/>
  <c r="N2" i="1"/>
</calcChain>
</file>

<file path=xl/sharedStrings.xml><?xml version="1.0" encoding="utf-8"?>
<sst xmlns="http://schemas.openxmlformats.org/spreadsheetml/2006/main" count="37" uniqueCount="37">
  <si>
    <t>pol</t>
  </si>
  <si>
    <t>n</t>
  </si>
  <si>
    <t>mean</t>
  </si>
  <si>
    <t>sd</t>
  </si>
  <si>
    <t>min</t>
  </si>
  <si>
    <t>per5</t>
  </si>
  <si>
    <t>per25</t>
  </si>
  <si>
    <t>median</t>
  </si>
  <si>
    <t>per75</t>
  </si>
  <si>
    <t>per95</t>
  </si>
  <si>
    <t>max</t>
  </si>
  <si>
    <t>iqr</t>
  </si>
  <si>
    <t>ndvi_summer</t>
  </si>
  <si>
    <t>ndvi_fall</t>
  </si>
  <si>
    <t>ndvi_winter</t>
  </si>
  <si>
    <t>ndvi_spring</t>
  </si>
  <si>
    <t>ndvi_year</t>
  </si>
  <si>
    <t>occur_bs</t>
  </si>
  <si>
    <t>occur_bs_300m</t>
  </si>
  <si>
    <t>occur_bs_1000m</t>
  </si>
  <si>
    <t>trns_bs_300m</t>
  </si>
  <si>
    <t>park</t>
  </si>
  <si>
    <t>poverty</t>
  </si>
  <si>
    <t>popdensity</t>
  </si>
  <si>
    <t>medianhousevalue</t>
  </si>
  <si>
    <t>pct_blk</t>
  </si>
  <si>
    <t>medhouseholdincome</t>
  </si>
  <si>
    <t>pct_owner_occ</t>
  </si>
  <si>
    <t>hispanic</t>
  </si>
  <si>
    <t>education</t>
  </si>
  <si>
    <t>smoke_rate</t>
  </si>
  <si>
    <t>mean_bmi</t>
  </si>
  <si>
    <t>summer_tmmx</t>
  </si>
  <si>
    <t>summer_sph</t>
  </si>
  <si>
    <t>summer_pr</t>
  </si>
  <si>
    <t>pm25</t>
  </si>
  <si>
    <t>no2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</si>
</sst>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N11" sqref="N11"/>
    </sheetView>
  </sheetViews>
  <sheetFormatPr defaultRowHeight="15" x14ac:dyDescent="0.25"/>
  <cols>
    <col min="1" max="1" width="21.42578125" bestFit="1" customWidth="1"/>
  </cols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4" x14ac:dyDescent="0.25">
      <c r="A2" t="s">
        <v>12</v>
      </c>
      <c r="B2">
        <v>26807831</v>
      </c>
      <c r="C2">
        <v>0.38314759566949991</v>
      </c>
      <c r="D2">
        <v>0.14744727406835931</v>
      </c>
      <c r="E2">
        <v>0</v>
      </c>
      <c r="F2">
        <v>0.14050934957812389</v>
      </c>
      <c r="G2">
        <v>0.26745216791167359</v>
      </c>
      <c r="H2">
        <v>0.38916590937998652</v>
      </c>
      <c r="I2">
        <v>0.50007253299975551</v>
      </c>
      <c r="J2">
        <v>0.61213183206841881</v>
      </c>
      <c r="K2">
        <v>0.80689308008813065</v>
      </c>
      <c r="L2">
        <v>0.2326203650880819</v>
      </c>
      <c r="N2" s="2" t="str">
        <f>ROUND(H2,2)&amp;" ("&amp;ROUND(L2,2)&amp;")"</f>
        <v>0.39 (0.23)</v>
      </c>
    </row>
    <row r="3" spans="1:14" x14ac:dyDescent="0.25">
      <c r="A3" t="s">
        <v>13</v>
      </c>
      <c r="B3">
        <v>26797150</v>
      </c>
      <c r="C3">
        <v>0.34202608702296627</v>
      </c>
      <c r="D3">
        <v>0.1272943621260777</v>
      </c>
      <c r="E3">
        <v>0</v>
      </c>
      <c r="F3">
        <v>0.1251315289435502</v>
      </c>
      <c r="G3">
        <v>0.2457990859743121</v>
      </c>
      <c r="H3">
        <v>0.35191637204241533</v>
      </c>
      <c r="I3">
        <v>0.43908291487602391</v>
      </c>
      <c r="J3">
        <v>0.53668788233798692</v>
      </c>
      <c r="K3">
        <v>0.75796516477958131</v>
      </c>
      <c r="L3">
        <v>0.1932838289017117</v>
      </c>
      <c r="N3" s="2" t="str">
        <f t="shared" ref="N3:N26" si="0">ROUND(H3,2)&amp;" ("&amp;ROUND(L3,2)&amp;")"</f>
        <v>0.35 (0.19)</v>
      </c>
    </row>
    <row r="4" spans="1:14" x14ac:dyDescent="0.25">
      <c r="A4" t="s">
        <v>14</v>
      </c>
      <c r="B4">
        <v>26760398</v>
      </c>
      <c r="C4">
        <v>0.20053992392946579</v>
      </c>
      <c r="D4">
        <v>0.10612981547521751</v>
      </c>
      <c r="E4">
        <v>0</v>
      </c>
      <c r="F4">
        <v>3.239454824751041E-2</v>
      </c>
      <c r="G4">
        <v>0.11727668854619321</v>
      </c>
      <c r="H4">
        <v>0.200726551724034</v>
      </c>
      <c r="I4">
        <v>0.27884447967824522</v>
      </c>
      <c r="J4">
        <v>0.37512950787220378</v>
      </c>
      <c r="K4">
        <v>0.66411085110407919</v>
      </c>
      <c r="L4">
        <v>0.161567791132052</v>
      </c>
      <c r="N4" s="2" t="str">
        <f t="shared" si="0"/>
        <v>0.2 (0.16)</v>
      </c>
    </row>
    <row r="5" spans="1:14" x14ac:dyDescent="0.25">
      <c r="A5" t="s">
        <v>15</v>
      </c>
      <c r="B5">
        <v>26781064</v>
      </c>
      <c r="C5">
        <v>0.32187000810719552</v>
      </c>
      <c r="D5">
        <v>0.1197178039074583</v>
      </c>
      <c r="E5">
        <v>5.7269631546779287E-4</v>
      </c>
      <c r="F5">
        <v>0.1167712002603494</v>
      </c>
      <c r="G5">
        <v>0.23503184336866481</v>
      </c>
      <c r="H5">
        <v>0.3301075455781689</v>
      </c>
      <c r="I5">
        <v>0.40887739514066468</v>
      </c>
      <c r="J5">
        <v>0.5098541537864657</v>
      </c>
      <c r="K5">
        <v>0.80927546119652971</v>
      </c>
      <c r="L5">
        <v>0.1738455517719999</v>
      </c>
      <c r="N5" s="2" t="str">
        <f t="shared" si="0"/>
        <v>0.33 (0.17)</v>
      </c>
    </row>
    <row r="6" spans="1:14" x14ac:dyDescent="0.25">
      <c r="A6" t="s">
        <v>16</v>
      </c>
      <c r="B6">
        <v>26807896</v>
      </c>
      <c r="C6">
        <v>0.31199112347497959</v>
      </c>
      <c r="D6">
        <v>0.1072545766733191</v>
      </c>
      <c r="E6">
        <v>1.097051248934602E-3</v>
      </c>
      <c r="F6">
        <v>0.1197377323752102</v>
      </c>
      <c r="G6">
        <v>0.2369823827331973</v>
      </c>
      <c r="H6">
        <v>0.32142661541745032</v>
      </c>
      <c r="I6">
        <v>0.39363518323856361</v>
      </c>
      <c r="J6">
        <v>0.47183902458811672</v>
      </c>
      <c r="K6">
        <v>0.68732996659007595</v>
      </c>
      <c r="L6">
        <v>0.1566528005053662</v>
      </c>
      <c r="N6" s="2" t="str">
        <f t="shared" si="0"/>
        <v>0.32 (0.16)</v>
      </c>
    </row>
    <row r="7" spans="1:14" x14ac:dyDescent="0.25">
      <c r="A7" t="s">
        <v>17</v>
      </c>
      <c r="B7">
        <v>26807896</v>
      </c>
      <c r="C7">
        <v>1.8580052382358141E-2</v>
      </c>
      <c r="D7">
        <v>5.0271730715920143E-2</v>
      </c>
      <c r="E7">
        <v>0</v>
      </c>
      <c r="F7">
        <v>0</v>
      </c>
      <c r="G7">
        <v>2.6149550587286112E-6</v>
      </c>
      <c r="H7">
        <v>2.0000877231457531E-3</v>
      </c>
      <c r="I7">
        <v>1.3387812264274429E-2</v>
      </c>
      <c r="J7">
        <v>9.3973409800134064E-2</v>
      </c>
      <c r="K7">
        <v>0.91928543175847088</v>
      </c>
      <c r="L7">
        <v>1.33851973092157E-2</v>
      </c>
      <c r="N7" s="2" t="str">
        <f>ROUND(H7*100,2)&amp;" ("&amp;ROUND(L7*100,2)&amp;")"</f>
        <v>0.2 (1.34)</v>
      </c>
    </row>
    <row r="8" spans="1:14" x14ac:dyDescent="0.25">
      <c r="A8" t="s">
        <v>18</v>
      </c>
      <c r="B8">
        <v>26807896</v>
      </c>
      <c r="C8">
        <v>4.0828262974268018E-2</v>
      </c>
      <c r="D8">
        <v>7.8994591039136891E-2</v>
      </c>
      <c r="E8">
        <v>0</v>
      </c>
      <c r="F8">
        <v>0</v>
      </c>
      <c r="G8">
        <v>1.6143272918805001E-4</v>
      </c>
      <c r="H8">
        <v>4.7668876110452387E-3</v>
      </c>
      <c r="I8">
        <v>4.45478232853279E-2</v>
      </c>
      <c r="J8">
        <v>0.20361160458514921</v>
      </c>
      <c r="K8">
        <v>0.90452970595217741</v>
      </c>
      <c r="L8">
        <v>4.4386390556139847E-2</v>
      </c>
      <c r="N8" s="2" t="str">
        <f t="shared" si="0"/>
        <v>0 (0.04)</v>
      </c>
    </row>
    <row r="9" spans="1:14" x14ac:dyDescent="0.25">
      <c r="A9" t="s">
        <v>19</v>
      </c>
      <c r="B9">
        <v>26807896</v>
      </c>
      <c r="C9">
        <v>5.5179355530244528E-2</v>
      </c>
      <c r="D9">
        <v>0.1046510346997727</v>
      </c>
      <c r="E9">
        <v>0</v>
      </c>
      <c r="F9">
        <v>0</v>
      </c>
      <c r="G9">
        <v>5.0728538388511316E-4</v>
      </c>
      <c r="H9">
        <v>6.6741100501327526E-3</v>
      </c>
      <c r="I9">
        <v>5.2637637658353768E-2</v>
      </c>
      <c r="J9">
        <v>0.28119065353317302</v>
      </c>
      <c r="K9">
        <v>0.8796055291564735</v>
      </c>
      <c r="L9">
        <v>5.2130352274468647E-2</v>
      </c>
      <c r="N9" s="2" t="str">
        <f>ROUND(H9*100,2)&amp;" ("&amp;ROUND(L9*100,2)&amp;")"</f>
        <v>0.67 (5.21)</v>
      </c>
    </row>
    <row r="10" spans="1:14" x14ac:dyDescent="0.25">
      <c r="A10" t="s">
        <v>20</v>
      </c>
      <c r="B10">
        <v>26807896</v>
      </c>
      <c r="C10">
        <v>4.5764137042728817E-2</v>
      </c>
      <c r="D10">
        <v>8.284349435967997E-2</v>
      </c>
      <c r="E10">
        <v>0</v>
      </c>
      <c r="F10">
        <v>0</v>
      </c>
      <c r="G10">
        <v>7.5396092819242713E-4</v>
      </c>
      <c r="H10">
        <v>8.7685023815942138E-3</v>
      </c>
      <c r="I10">
        <v>5.2910629377908178E-2</v>
      </c>
      <c r="J10">
        <v>0.21557381260421399</v>
      </c>
      <c r="K10">
        <v>0.90429634347967014</v>
      </c>
      <c r="L10">
        <v>5.2156668449715747E-2</v>
      </c>
      <c r="N10" s="2" t="str">
        <f t="shared" si="0"/>
        <v>0.01 (0.05)</v>
      </c>
    </row>
    <row r="11" spans="1:14" x14ac:dyDescent="0.25">
      <c r="A11" t="s">
        <v>21</v>
      </c>
      <c r="B11">
        <v>26807896</v>
      </c>
      <c r="C11">
        <v>0.14591498628698199</v>
      </c>
      <c r="D11">
        <v>0.1214546970611335</v>
      </c>
      <c r="E11">
        <v>0</v>
      </c>
      <c r="F11">
        <v>1.9861954218715481E-2</v>
      </c>
      <c r="G11">
        <v>5.8581359249510717E-2</v>
      </c>
      <c r="H11">
        <v>0.11396289604417099</v>
      </c>
      <c r="I11">
        <v>0.1963314280460334</v>
      </c>
      <c r="J11">
        <v>0.38435905397111769</v>
      </c>
      <c r="K11">
        <v>0.99880311190903648</v>
      </c>
      <c r="L11">
        <v>0.13775006879652271</v>
      </c>
      <c r="N11" s="2" t="str">
        <f>ROUND(H11*100,2)&amp;" ("&amp;ROUND(L11*100,2)&amp;")"</f>
        <v>11.4 (13.78)</v>
      </c>
    </row>
    <row r="12" spans="1:14" x14ac:dyDescent="0.25">
      <c r="A12" t="s">
        <v>22</v>
      </c>
      <c r="B12">
        <v>26824744</v>
      </c>
      <c r="C12">
        <v>0.1095925505510538</v>
      </c>
      <c r="D12">
        <v>8.1034634383523471E-2</v>
      </c>
      <c r="E12">
        <v>0</v>
      </c>
      <c r="F12">
        <v>2.7644230769230799E-2</v>
      </c>
      <c r="G12">
        <v>5.5618830675778302E-2</v>
      </c>
      <c r="H12">
        <v>8.5867009737167502E-2</v>
      </c>
      <c r="I12">
        <v>0.13915583209509699</v>
      </c>
      <c r="J12">
        <v>0.27286766308036497</v>
      </c>
      <c r="K12">
        <v>1</v>
      </c>
      <c r="L12">
        <v>8.353700141931869E-2</v>
      </c>
      <c r="N12" s="2" t="str">
        <f t="shared" si="0"/>
        <v>0.09 (0.08)</v>
      </c>
    </row>
    <row r="13" spans="1:14" x14ac:dyDescent="0.25">
      <c r="A13" t="s">
        <v>23</v>
      </c>
      <c r="B13">
        <v>26824744</v>
      </c>
      <c r="C13">
        <v>6661.2515415451053</v>
      </c>
      <c r="D13">
        <v>11309.185803383531</v>
      </c>
      <c r="E13">
        <v>1000.0269714285701</v>
      </c>
      <c r="F13">
        <v>1187.83048062015</v>
      </c>
      <c r="G13">
        <v>2103.1889999999999</v>
      </c>
      <c r="H13">
        <v>3580.1880000000001</v>
      </c>
      <c r="I13">
        <v>6326.5590000000002</v>
      </c>
      <c r="J13">
        <v>21148.12</v>
      </c>
      <c r="K13">
        <v>153867.70000000001</v>
      </c>
      <c r="L13">
        <v>4223.3700000000008</v>
      </c>
      <c r="N13" s="2" t="str">
        <f t="shared" si="0"/>
        <v>3580.19 (4223.37)</v>
      </c>
    </row>
    <row r="14" spans="1:14" x14ac:dyDescent="0.25">
      <c r="A14" t="s">
        <v>24</v>
      </c>
      <c r="B14">
        <v>26824744</v>
      </c>
      <c r="C14">
        <v>257061.43500054741</v>
      </c>
      <c r="D14">
        <v>192815.27726888401</v>
      </c>
      <c r="E14">
        <v>0</v>
      </c>
      <c r="F14">
        <v>65800</v>
      </c>
      <c r="G14">
        <v>123400</v>
      </c>
      <c r="H14">
        <v>198000</v>
      </c>
      <c r="I14">
        <v>333200</v>
      </c>
      <c r="J14">
        <v>645000</v>
      </c>
      <c r="K14">
        <v>2000001</v>
      </c>
      <c r="L14">
        <v>209800</v>
      </c>
      <c r="N14" s="2" t="str">
        <f t="shared" si="0"/>
        <v>198000 (209800)</v>
      </c>
    </row>
    <row r="15" spans="1:14" x14ac:dyDescent="0.25">
      <c r="A15" t="s">
        <v>25</v>
      </c>
      <c r="B15">
        <v>26824744</v>
      </c>
      <c r="C15">
        <v>0.16687238740709981</v>
      </c>
      <c r="D15">
        <v>0.21704652192239901</v>
      </c>
      <c r="E15">
        <v>0</v>
      </c>
      <c r="F15">
        <v>7.2053977885405398E-3</v>
      </c>
      <c r="G15">
        <v>2.77446026642168E-2</v>
      </c>
      <c r="H15">
        <v>7.3473807157200602E-2</v>
      </c>
      <c r="I15">
        <v>0.208231940485295</v>
      </c>
      <c r="J15">
        <v>0.71265795538388899</v>
      </c>
      <c r="K15">
        <v>1</v>
      </c>
      <c r="L15">
        <v>0.1804873378210782</v>
      </c>
      <c r="N15" s="2" t="str">
        <f t="shared" si="0"/>
        <v>0.07 (0.18)</v>
      </c>
    </row>
    <row r="16" spans="1:14" x14ac:dyDescent="0.25">
      <c r="A16" t="s">
        <v>26</v>
      </c>
      <c r="B16">
        <v>26824744</v>
      </c>
      <c r="C16">
        <v>56654.256801834788</v>
      </c>
      <c r="D16">
        <v>25644.71882291299</v>
      </c>
      <c r="E16">
        <v>0</v>
      </c>
      <c r="F16">
        <v>24681.555555555598</v>
      </c>
      <c r="G16">
        <v>38368.666666666701</v>
      </c>
      <c r="H16">
        <v>51651</v>
      </c>
      <c r="I16">
        <v>69860.333333333299</v>
      </c>
      <c r="J16">
        <v>104743.8</v>
      </c>
      <c r="K16">
        <v>250001</v>
      </c>
      <c r="L16">
        <v>31491.666666666599</v>
      </c>
      <c r="N16" s="2" t="str">
        <f>ROUND(H16,2)&amp;" ("&amp;ROUND(L16,2)&amp;")"</f>
        <v>51651 (31491.67)</v>
      </c>
    </row>
    <row r="17" spans="1:14" x14ac:dyDescent="0.25">
      <c r="A17" t="s">
        <v>27</v>
      </c>
      <c r="B17">
        <v>26824744</v>
      </c>
      <c r="C17">
        <v>0.58227008986890216</v>
      </c>
      <c r="D17">
        <v>0.19199119870201381</v>
      </c>
      <c r="E17">
        <v>0</v>
      </c>
      <c r="F17">
        <v>0.22580782312925199</v>
      </c>
      <c r="G17">
        <v>0.464277639611124</v>
      </c>
      <c r="H17">
        <v>0.60139249369219405</v>
      </c>
      <c r="I17">
        <v>0.72427536231884104</v>
      </c>
      <c r="J17">
        <v>0.86373985245062301</v>
      </c>
      <c r="K17">
        <v>1</v>
      </c>
      <c r="L17">
        <v>0.25999772270771698</v>
      </c>
      <c r="N17" s="2" t="str">
        <f t="shared" si="0"/>
        <v>0.6 (0.26)</v>
      </c>
    </row>
    <row r="18" spans="1:14" x14ac:dyDescent="0.25">
      <c r="A18" t="s">
        <v>28</v>
      </c>
      <c r="B18">
        <v>26824744</v>
      </c>
      <c r="C18">
        <v>0.1980753356963422</v>
      </c>
      <c r="D18">
        <v>0.21308178436407449</v>
      </c>
      <c r="E18">
        <v>0</v>
      </c>
      <c r="F18">
        <v>1.37306156696655E-2</v>
      </c>
      <c r="G18">
        <v>4.6593966860218099E-2</v>
      </c>
      <c r="H18">
        <v>0.112305140043381</v>
      </c>
      <c r="I18">
        <v>0.27283019824037202</v>
      </c>
      <c r="J18">
        <v>0.68027687836218498</v>
      </c>
      <c r="K18">
        <v>1</v>
      </c>
      <c r="L18">
        <v>0.22623623138015389</v>
      </c>
      <c r="N18" s="2" t="str">
        <f t="shared" si="0"/>
        <v>0.11 (0.23)</v>
      </c>
    </row>
    <row r="19" spans="1:14" x14ac:dyDescent="0.25">
      <c r="A19" t="s">
        <v>29</v>
      </c>
      <c r="B19">
        <v>26824744</v>
      </c>
      <c r="C19">
        <v>0.25737446571011469</v>
      </c>
      <c r="D19">
        <v>0.15638026825507989</v>
      </c>
      <c r="E19">
        <v>0</v>
      </c>
      <c r="F19">
        <v>5.9435106567319401E-2</v>
      </c>
      <c r="G19">
        <v>0.137907723508535</v>
      </c>
      <c r="H19">
        <v>0.225864797648655</v>
      </c>
      <c r="I19">
        <v>0.34733602731134899</v>
      </c>
      <c r="J19">
        <v>0.56154169935100195</v>
      </c>
      <c r="K19">
        <v>1</v>
      </c>
      <c r="L19">
        <v>0.20942830380281399</v>
      </c>
      <c r="N19" s="2" t="str">
        <f t="shared" si="0"/>
        <v>0.23 (0.21)</v>
      </c>
    </row>
    <row r="20" spans="1:14" x14ac:dyDescent="0.25">
      <c r="A20" t="s">
        <v>30</v>
      </c>
      <c r="B20">
        <v>26799810</v>
      </c>
      <c r="C20">
        <v>0.44178358672234253</v>
      </c>
      <c r="D20">
        <v>5.7936453414247031E-2</v>
      </c>
      <c r="E20">
        <v>0</v>
      </c>
      <c r="F20">
        <v>0.357074569789675</v>
      </c>
      <c r="G20">
        <v>0.40060240963855398</v>
      </c>
      <c r="H20">
        <v>0.44324324324324299</v>
      </c>
      <c r="I20">
        <v>0.480582524271845</v>
      </c>
      <c r="J20">
        <v>0.536082474226804</v>
      </c>
      <c r="K20">
        <v>1</v>
      </c>
      <c r="L20">
        <v>7.9980114633291022E-2</v>
      </c>
      <c r="N20" s="2" t="str">
        <f t="shared" si="0"/>
        <v>0.44 (0.08)</v>
      </c>
    </row>
    <row r="21" spans="1:14" x14ac:dyDescent="0.25">
      <c r="A21" t="s">
        <v>31</v>
      </c>
      <c r="B21">
        <v>26799810</v>
      </c>
      <c r="C21">
        <v>27.1547809347453</v>
      </c>
      <c r="D21">
        <v>0.80709899399661333</v>
      </c>
      <c r="E21">
        <v>20.7</v>
      </c>
      <c r="F21">
        <v>25.8599378881988</v>
      </c>
      <c r="G21">
        <v>26.627063062066899</v>
      </c>
      <c r="H21">
        <v>27.091108359133099</v>
      </c>
      <c r="I21">
        <v>27.690113314447601</v>
      </c>
      <c r="J21">
        <v>28.5287126974839</v>
      </c>
      <c r="K21">
        <v>34.155833333333298</v>
      </c>
      <c r="L21">
        <v>1.0630502523807019</v>
      </c>
      <c r="N21" s="2" t="str">
        <f t="shared" si="0"/>
        <v>27.09 (1.06)</v>
      </c>
    </row>
    <row r="22" spans="1:14" x14ac:dyDescent="0.25">
      <c r="A22" t="s">
        <v>32</v>
      </c>
      <c r="B22">
        <v>26811497</v>
      </c>
      <c r="C22">
        <v>303.0210475954317</v>
      </c>
      <c r="D22">
        <v>3.701982493644369</v>
      </c>
      <c r="E22">
        <v>289.76955878216302</v>
      </c>
      <c r="F22">
        <v>297.40179206010902</v>
      </c>
      <c r="G22">
        <v>300.55528507960901</v>
      </c>
      <c r="H22">
        <v>302.73467635849602</v>
      </c>
      <c r="I22">
        <v>305.39968094650902</v>
      </c>
      <c r="J22">
        <v>309.431482397992</v>
      </c>
      <c r="K22">
        <v>316.30327705715001</v>
      </c>
      <c r="L22">
        <v>4.8443958669000153</v>
      </c>
      <c r="N22" s="2" t="str">
        <f>ROUND(H22-273.15,2)&amp;" ("&amp;ROUND(L22,2)&amp;")"</f>
        <v>29.58 (4.84)</v>
      </c>
    </row>
    <row r="23" spans="1:14" x14ac:dyDescent="0.25">
      <c r="A23" t="s">
        <v>33</v>
      </c>
      <c r="B23">
        <v>26811497</v>
      </c>
      <c r="C23">
        <v>1.208054396285063E-2</v>
      </c>
      <c r="D23">
        <v>2.958561509170132E-3</v>
      </c>
      <c r="E23">
        <v>3.54749764032338E-3</v>
      </c>
      <c r="F23">
        <v>7.6656735620570004E-3</v>
      </c>
      <c r="G23">
        <v>1.0386280669320999E-2</v>
      </c>
      <c r="H23">
        <v>1.17452243538449E-2</v>
      </c>
      <c r="I23">
        <v>1.36279456257102E-2</v>
      </c>
      <c r="J23">
        <v>1.76769088467826E-2</v>
      </c>
      <c r="K23">
        <v>2.0348963323365402E-2</v>
      </c>
      <c r="L23">
        <v>3.2416649563892E-3</v>
      </c>
      <c r="N23" s="2" t="str">
        <f>ROUND(H23*1000,2)&amp;" ("&amp;ROUND(L23*1000,2)&amp;")"</f>
        <v>11.75 (3.24)</v>
      </c>
    </row>
    <row r="24" spans="1:14" x14ac:dyDescent="0.25">
      <c r="A24" t="s">
        <v>34</v>
      </c>
      <c r="B24">
        <v>26811497</v>
      </c>
      <c r="C24">
        <v>2.9925023581594958</v>
      </c>
      <c r="D24">
        <v>2.1957375957365919</v>
      </c>
      <c r="E24">
        <v>0</v>
      </c>
      <c r="F24">
        <v>0</v>
      </c>
      <c r="G24">
        <v>1.1553296519577201</v>
      </c>
      <c r="H24">
        <v>3.0080700393548199</v>
      </c>
      <c r="I24">
        <v>4.28088266824615</v>
      </c>
      <c r="J24">
        <v>6.8887853735489601</v>
      </c>
      <c r="K24">
        <v>13.879010428229099</v>
      </c>
      <c r="L24">
        <v>3.1255530162884302</v>
      </c>
      <c r="N24" s="2" t="str">
        <f>ROUND(H24,2)&amp;" ("&amp;ROUND(L24,2)&amp;")"</f>
        <v>3.01 (3.13)</v>
      </c>
    </row>
    <row r="25" spans="1:14" x14ac:dyDescent="0.25">
      <c r="A25" t="s">
        <v>35</v>
      </c>
      <c r="B25">
        <v>26728218</v>
      </c>
      <c r="C25">
        <v>10.502419353787859</v>
      </c>
      <c r="D25">
        <v>2.9356322757662769</v>
      </c>
      <c r="E25">
        <v>7.8303799806151795E-3</v>
      </c>
      <c r="F25">
        <v>6.3855834798973001</v>
      </c>
      <c r="G25">
        <v>8.41187209189086</v>
      </c>
      <c r="H25">
        <v>10.1249930168145</v>
      </c>
      <c r="I25">
        <v>12.2588108530806</v>
      </c>
      <c r="J25">
        <v>15.5915200711315</v>
      </c>
      <c r="K25">
        <v>29.527566173753499</v>
      </c>
      <c r="L25">
        <v>3.8469387611897399</v>
      </c>
      <c r="N25" s="2" t="str">
        <f t="shared" si="0"/>
        <v>10.12 (3.85)</v>
      </c>
    </row>
    <row r="26" spans="1:14" x14ac:dyDescent="0.25">
      <c r="A26" t="s">
        <v>36</v>
      </c>
      <c r="B26">
        <v>26728218</v>
      </c>
      <c r="C26">
        <v>25.74847453004406</v>
      </c>
      <c r="D26">
        <v>9.4015309008695613</v>
      </c>
      <c r="E26">
        <v>1.08124818601045E-2</v>
      </c>
      <c r="F26">
        <v>12.2427423662806</v>
      </c>
      <c r="G26">
        <v>18.791153658801299</v>
      </c>
      <c r="H26">
        <v>24.906785985489002</v>
      </c>
      <c r="I26">
        <v>31.754742530752601</v>
      </c>
      <c r="J26">
        <v>42.128396667465204</v>
      </c>
      <c r="K26">
        <v>127.626410809231</v>
      </c>
      <c r="L26">
        <v>12.9635888719513</v>
      </c>
      <c r="N26" s="2" t="str">
        <f t="shared" si="0"/>
        <v>24.91 (12.96)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Jochem O. Klompmaker</cp:lastModifiedBy>
  <dcterms:created xsi:type="dcterms:W3CDTF">2021-10-18T20:54:09Z</dcterms:created>
  <dcterms:modified xsi:type="dcterms:W3CDTF">2021-11-05T19:44:06Z</dcterms:modified>
</cp:coreProperties>
</file>