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24226"/>
  <xr:revisionPtr revIDLastSave="0" documentId="13_ncr:1_{C0A89023-EF88-4BD9-876E-FBB87DB570CA}" xr6:coauthVersionLast="40" xr6:coauthVersionMax="40" xr10:uidLastSave="{00000000-0000-0000-0000-000000000000}"/>
  <bookViews>
    <workbookView xWindow="240" yWindow="105" windowWidth="14805" windowHeight="8010" firstSheet="3" activeTab="6" xr2:uid="{00000000-000D-0000-FFFF-FFFF00000000}"/>
  </bookViews>
  <sheets>
    <sheet name="Register TREATED VHDL" sheetId="2" r:id="rId1"/>
    <sheet name="Register VHDL Types" sheetId="3" r:id="rId2"/>
    <sheet name="Register VHDL RMAP RD Case" sheetId="4" r:id="rId3"/>
    <sheet name="Register VHDL RMAP WR Case" sheetId="5" r:id="rId4"/>
    <sheet name="HK TREATED VHDL" sheetId="6" r:id="rId5"/>
    <sheet name="HK VHDL Types" sheetId="7" r:id="rId6"/>
    <sheet name="HK VHDL RMAP RD Case" sheetId="8" r:id="rId7"/>
    <sheet name="HK VHDL RMAP WR Case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6" l="1"/>
  <c r="C127" i="6"/>
  <c r="C125" i="6"/>
  <c r="C123" i="6"/>
  <c r="C121" i="6"/>
  <c r="C119" i="6"/>
  <c r="C117" i="6"/>
  <c r="C115" i="6"/>
  <c r="C113" i="6"/>
  <c r="C111" i="6"/>
  <c r="C109" i="6"/>
  <c r="C107" i="6"/>
  <c r="C105" i="6"/>
  <c r="C103" i="6"/>
  <c r="C101" i="6"/>
  <c r="C99" i="6"/>
  <c r="C97" i="6"/>
  <c r="C95" i="6"/>
  <c r="C93" i="6"/>
  <c r="C91" i="6"/>
  <c r="C89" i="6"/>
  <c r="C87" i="6"/>
  <c r="C85" i="6"/>
  <c r="C83" i="6"/>
  <c r="C81" i="6"/>
  <c r="C79" i="6"/>
  <c r="C77" i="6"/>
  <c r="C75" i="6"/>
  <c r="C73" i="6"/>
  <c r="C71" i="6"/>
  <c r="C69" i="6"/>
  <c r="C67" i="6"/>
  <c r="C65" i="6"/>
  <c r="C63" i="6"/>
  <c r="C61" i="6"/>
  <c r="C59" i="6"/>
  <c r="C57" i="6"/>
  <c r="C55" i="6"/>
  <c r="C53" i="6"/>
  <c r="C51" i="6"/>
  <c r="C49" i="6"/>
  <c r="C47" i="6"/>
  <c r="C45" i="6"/>
  <c r="C43" i="6"/>
  <c r="C41" i="6"/>
  <c r="C39" i="6"/>
  <c r="C37" i="6"/>
  <c r="C35" i="6"/>
  <c r="C33" i="6"/>
  <c r="C31" i="6"/>
  <c r="C29" i="6"/>
  <c r="C27" i="6"/>
  <c r="C25" i="6"/>
  <c r="C23" i="6"/>
  <c r="C21" i="6"/>
  <c r="C19" i="6"/>
  <c r="C17" i="6"/>
  <c r="C15" i="6"/>
  <c r="C13" i="6"/>
  <c r="C11" i="6"/>
  <c r="C9" i="6"/>
  <c r="C7" i="6"/>
  <c r="C5" i="6"/>
  <c r="C3" i="6"/>
  <c r="E3" i="2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3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B3" i="2"/>
  <c r="E93" i="2"/>
  <c r="E88" i="2"/>
  <c r="E75" i="2"/>
  <c r="E74" i="2"/>
  <c r="E70" i="2"/>
  <c r="E67" i="2"/>
  <c r="E64" i="2"/>
  <c r="E63" i="2"/>
  <c r="E59" i="2"/>
  <c r="E57" i="2"/>
  <c r="E54" i="2"/>
  <c r="E53" i="2"/>
  <c r="E49" i="2"/>
  <c r="E47" i="2"/>
  <c r="E44" i="2"/>
  <c r="E43" i="2"/>
  <c r="E39" i="2"/>
  <c r="E37" i="2"/>
  <c r="E34" i="2"/>
  <c r="E33" i="2"/>
  <c r="E29" i="2"/>
  <c r="E20" i="2"/>
  <c r="E19" i="2"/>
  <c r="E18" i="2"/>
  <c r="E17" i="2"/>
  <c r="E14" i="2"/>
  <c r="E12" i="2"/>
  <c r="E10" i="2"/>
  <c r="E7" i="2"/>
  <c r="E6" i="2"/>
  <c r="E5" i="2"/>
  <c r="E4" i="2"/>
  <c r="B93" i="2"/>
  <c r="B88" i="2"/>
  <c r="B84" i="2"/>
  <c r="B80" i="2"/>
  <c r="B74" i="2"/>
  <c r="B69" i="2"/>
  <c r="B63" i="2"/>
  <c r="B59" i="2"/>
  <c r="B53" i="2"/>
  <c r="B49" i="2"/>
  <c r="B43" i="2"/>
  <c r="B39" i="2"/>
  <c r="B33" i="2"/>
  <c r="B29" i="2"/>
  <c r="B25" i="2"/>
  <c r="B17" i="2"/>
  <c r="B12" i="2"/>
  <c r="D93" i="2"/>
  <c r="C93" i="2"/>
  <c r="D88" i="2"/>
  <c r="C88" i="2"/>
  <c r="C84" i="2"/>
  <c r="C80" i="2"/>
  <c r="D75" i="2"/>
  <c r="D74" i="2"/>
  <c r="C74" i="2"/>
  <c r="D70" i="2"/>
  <c r="C69" i="2"/>
  <c r="D67" i="2"/>
  <c r="D64" i="2"/>
  <c r="D63" i="2"/>
  <c r="C63" i="2"/>
  <c r="D59" i="2"/>
  <c r="C59" i="2"/>
  <c r="D57" i="2"/>
  <c r="D54" i="2"/>
  <c r="D53" i="2"/>
  <c r="C53" i="2"/>
  <c r="D49" i="2"/>
  <c r="C49" i="2"/>
  <c r="D47" i="2"/>
  <c r="D44" i="2"/>
  <c r="D43" i="2"/>
  <c r="C43" i="2"/>
  <c r="D39" i="2"/>
  <c r="C39" i="2"/>
  <c r="D37" i="2"/>
  <c r="D34" i="2"/>
  <c r="D33" i="2"/>
  <c r="C33" i="2"/>
  <c r="D29" i="2"/>
  <c r="C29" i="2"/>
  <c r="C25" i="2"/>
  <c r="D20" i="2"/>
  <c r="D19" i="2"/>
  <c r="D18" i="2"/>
  <c r="C17" i="2"/>
  <c r="H97" i="2"/>
  <c r="I97" i="2" s="1"/>
  <c r="G97" i="2"/>
  <c r="H96" i="2"/>
  <c r="G96" i="2"/>
  <c r="H95" i="2"/>
  <c r="G95" i="2"/>
  <c r="H94" i="2"/>
  <c r="G94" i="2"/>
  <c r="H93" i="2"/>
  <c r="I93" i="2" s="1"/>
  <c r="G93" i="2"/>
  <c r="H92" i="2"/>
  <c r="E92" i="2" s="1"/>
  <c r="G92" i="2"/>
  <c r="H91" i="2"/>
  <c r="E91" i="2" s="1"/>
  <c r="G91" i="2"/>
  <c r="H90" i="2"/>
  <c r="G90" i="2"/>
  <c r="H89" i="2"/>
  <c r="I89" i="2" s="1"/>
  <c r="G89" i="2"/>
  <c r="H88" i="2"/>
  <c r="G88" i="2"/>
  <c r="H87" i="2"/>
  <c r="G87" i="2"/>
  <c r="H86" i="2"/>
  <c r="G86" i="2"/>
  <c r="H85" i="2"/>
  <c r="E85" i="2" s="1"/>
  <c r="G85" i="2"/>
  <c r="H84" i="2"/>
  <c r="E84" i="2" s="1"/>
  <c r="G84" i="2"/>
  <c r="H83" i="2"/>
  <c r="E83" i="2" s="1"/>
  <c r="G83" i="2"/>
  <c r="H82" i="2"/>
  <c r="G82" i="2"/>
  <c r="H81" i="2"/>
  <c r="I81" i="2" s="1"/>
  <c r="G81" i="2"/>
  <c r="H80" i="2"/>
  <c r="G80" i="2"/>
  <c r="H79" i="2"/>
  <c r="G79" i="2"/>
  <c r="H78" i="2"/>
  <c r="G78" i="2"/>
  <c r="H77" i="2"/>
  <c r="E77" i="2" s="1"/>
  <c r="G77" i="2"/>
  <c r="H76" i="2"/>
  <c r="E76" i="2" s="1"/>
  <c r="G76" i="2"/>
  <c r="G75" i="2"/>
  <c r="I75" i="2" s="1"/>
  <c r="H74" i="2"/>
  <c r="G74" i="2"/>
  <c r="H73" i="2"/>
  <c r="G73" i="2"/>
  <c r="H72" i="2"/>
  <c r="G72" i="2"/>
  <c r="H71" i="2"/>
  <c r="G71" i="2"/>
  <c r="H70" i="2"/>
  <c r="G70" i="2"/>
  <c r="H69" i="2"/>
  <c r="E69" i="2" s="1"/>
  <c r="G69" i="2"/>
  <c r="H68" i="2"/>
  <c r="E68" i="2" s="1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E61" i="2" s="1"/>
  <c r="G61" i="2"/>
  <c r="H60" i="2"/>
  <c r="E60" i="2" s="1"/>
  <c r="G60" i="2"/>
  <c r="H59" i="2"/>
  <c r="G59" i="2"/>
  <c r="H58" i="2"/>
  <c r="I58" i="2" s="1"/>
  <c r="G58" i="2"/>
  <c r="H57" i="2"/>
  <c r="G57" i="2"/>
  <c r="H56" i="2"/>
  <c r="G56" i="2"/>
  <c r="H55" i="2"/>
  <c r="G55" i="2"/>
  <c r="H54" i="2"/>
  <c r="I54" i="2" s="1"/>
  <c r="G54" i="2"/>
  <c r="H53" i="2"/>
  <c r="G53" i="2"/>
  <c r="I53" i="2" s="1"/>
  <c r="H52" i="2"/>
  <c r="E52" i="2" s="1"/>
  <c r="G52" i="2"/>
  <c r="H51" i="2"/>
  <c r="E51" i="2" s="1"/>
  <c r="G51" i="2"/>
  <c r="H50" i="2"/>
  <c r="I50" i="2" s="1"/>
  <c r="G50" i="2"/>
  <c r="H49" i="2"/>
  <c r="G49" i="2"/>
  <c r="H48" i="2"/>
  <c r="G48" i="2"/>
  <c r="H47" i="2"/>
  <c r="G47" i="2"/>
  <c r="H46" i="2"/>
  <c r="I46" i="2" s="1"/>
  <c r="G46" i="2"/>
  <c r="H45" i="2"/>
  <c r="E45" i="2" s="1"/>
  <c r="G45" i="2"/>
  <c r="I45" i="2" s="1"/>
  <c r="H44" i="2"/>
  <c r="G44" i="2"/>
  <c r="H43" i="2"/>
  <c r="G43" i="2"/>
  <c r="H42" i="2"/>
  <c r="I42" i="2" s="1"/>
  <c r="G42" i="2"/>
  <c r="H41" i="2"/>
  <c r="G41" i="2"/>
  <c r="H40" i="2"/>
  <c r="G40" i="2"/>
  <c r="H39" i="2"/>
  <c r="G39" i="2"/>
  <c r="H38" i="2"/>
  <c r="E38" i="2" s="1"/>
  <c r="G38" i="2"/>
  <c r="H37" i="2"/>
  <c r="G37" i="2"/>
  <c r="H36" i="2"/>
  <c r="E36" i="2" s="1"/>
  <c r="G36" i="2"/>
  <c r="H35" i="2"/>
  <c r="E35" i="2" s="1"/>
  <c r="G35" i="2"/>
  <c r="H34" i="2"/>
  <c r="I34" i="2" s="1"/>
  <c r="G34" i="2"/>
  <c r="H33" i="2"/>
  <c r="G33" i="2"/>
  <c r="H32" i="2"/>
  <c r="G32" i="2"/>
  <c r="H31" i="2"/>
  <c r="G31" i="2"/>
  <c r="H30" i="2"/>
  <c r="I30" i="2" s="1"/>
  <c r="G30" i="2"/>
  <c r="H29" i="2"/>
  <c r="G29" i="2"/>
  <c r="H28" i="2"/>
  <c r="E28" i="2" s="1"/>
  <c r="G28" i="2"/>
  <c r="H27" i="2"/>
  <c r="E27" i="2" s="1"/>
  <c r="G27" i="2"/>
  <c r="H26" i="2"/>
  <c r="I26" i="2" s="1"/>
  <c r="G26" i="2"/>
  <c r="H25" i="2"/>
  <c r="G25" i="2"/>
  <c r="H24" i="2"/>
  <c r="G24" i="2"/>
  <c r="H23" i="2"/>
  <c r="G23" i="2"/>
  <c r="H22" i="2"/>
  <c r="I22" i="2" s="1"/>
  <c r="G22" i="2"/>
  <c r="H21" i="2"/>
  <c r="E21" i="2" s="1"/>
  <c r="G21" i="2"/>
  <c r="I21" i="2" s="1"/>
  <c r="H20" i="2"/>
  <c r="G20" i="2"/>
  <c r="H19" i="2"/>
  <c r="G19" i="2"/>
  <c r="G18" i="2"/>
  <c r="I18" i="2" s="1"/>
  <c r="G17" i="2"/>
  <c r="I17" i="2" s="1"/>
  <c r="H16" i="2"/>
  <c r="G16" i="2"/>
  <c r="H15" i="2"/>
  <c r="G15" i="2"/>
  <c r="H14" i="2"/>
  <c r="G14" i="2"/>
  <c r="H13" i="2"/>
  <c r="E13" i="2" s="1"/>
  <c r="G13" i="2"/>
  <c r="H12" i="2"/>
  <c r="G12" i="2"/>
  <c r="H11" i="2"/>
  <c r="E11" i="2" s="1"/>
  <c r="G11" i="2"/>
  <c r="H10" i="2"/>
  <c r="G10" i="2"/>
  <c r="H9" i="2"/>
  <c r="I9" i="2" s="1"/>
  <c r="G9" i="2"/>
  <c r="H8" i="2"/>
  <c r="G8" i="2"/>
  <c r="H7" i="2"/>
  <c r="G7" i="2"/>
  <c r="G6" i="2"/>
  <c r="I6" i="2" s="1"/>
  <c r="G5" i="2"/>
  <c r="I5" i="2" s="1"/>
  <c r="G4" i="2"/>
  <c r="I4" i="2" s="1"/>
  <c r="G3" i="2"/>
  <c r="I3" i="2" s="1"/>
  <c r="D12" i="2"/>
  <c r="C12" i="2"/>
  <c r="D10" i="2"/>
  <c r="D7" i="2"/>
  <c r="D6" i="2"/>
  <c r="D5" i="2"/>
  <c r="D4" i="2"/>
  <c r="C3" i="2"/>
  <c r="I10" i="2" l="1"/>
  <c r="I19" i="2"/>
  <c r="I29" i="2"/>
  <c r="I37" i="2"/>
  <c r="E22" i="2"/>
  <c r="I78" i="2"/>
  <c r="I80" i="2"/>
  <c r="I82" i="2"/>
  <c r="I86" i="2"/>
  <c r="I88" i="2"/>
  <c r="I90" i="2"/>
  <c r="I94" i="2"/>
  <c r="I96" i="2"/>
  <c r="E46" i="2"/>
  <c r="I62" i="2"/>
  <c r="I66" i="2"/>
  <c r="I70" i="2"/>
  <c r="I74" i="2"/>
  <c r="E30" i="2"/>
  <c r="E78" i="2"/>
  <c r="I85" i="2"/>
  <c r="I7" i="2"/>
  <c r="I15" i="2"/>
  <c r="I20" i="2"/>
  <c r="I24" i="2"/>
  <c r="I32" i="2"/>
  <c r="I40" i="2"/>
  <c r="I44" i="2"/>
  <c r="I48" i="2"/>
  <c r="I56" i="2"/>
  <c r="I64" i="2"/>
  <c r="I72" i="2"/>
  <c r="E62" i="2"/>
  <c r="E86" i="2"/>
  <c r="I13" i="2"/>
  <c r="I77" i="2"/>
  <c r="I8" i="2"/>
  <c r="I12" i="2"/>
  <c r="I16" i="2"/>
  <c r="I25" i="2"/>
  <c r="I33" i="2"/>
  <c r="I41" i="2"/>
  <c r="I49" i="2"/>
  <c r="I57" i="2"/>
  <c r="I65" i="2"/>
  <c r="I73" i="2"/>
  <c r="E15" i="2"/>
  <c r="I38" i="2"/>
  <c r="E94" i="2"/>
  <c r="I69" i="2"/>
  <c r="I14" i="2"/>
  <c r="I79" i="2"/>
  <c r="I87" i="2"/>
  <c r="I95" i="2"/>
  <c r="I61" i="2"/>
  <c r="I23" i="2"/>
  <c r="I31" i="2"/>
  <c r="I39" i="2"/>
  <c r="I43" i="2"/>
  <c r="I47" i="2"/>
  <c r="I55" i="2"/>
  <c r="I59" i="2"/>
  <c r="I63" i="2"/>
  <c r="I67" i="2"/>
  <c r="I71" i="2"/>
  <c r="E71" i="2"/>
  <c r="E8" i="2"/>
  <c r="E16" i="2"/>
  <c r="E24" i="2"/>
  <c r="E32" i="2"/>
  <c r="E40" i="2"/>
  <c r="E48" i="2"/>
  <c r="E56" i="2"/>
  <c r="E72" i="2"/>
  <c r="E80" i="2"/>
  <c r="E96" i="2"/>
  <c r="I92" i="2"/>
  <c r="I84" i="2"/>
  <c r="I76" i="2"/>
  <c r="I68" i="2"/>
  <c r="I60" i="2"/>
  <c r="I52" i="2"/>
  <c r="I36" i="2"/>
  <c r="I28" i="2"/>
  <c r="E31" i="2"/>
  <c r="E87" i="2"/>
  <c r="E9" i="2"/>
  <c r="E25" i="2"/>
  <c r="E41" i="2"/>
  <c r="E65" i="2"/>
  <c r="E73" i="2"/>
  <c r="E81" i="2"/>
  <c r="E89" i="2"/>
  <c r="E97" i="2"/>
  <c r="I91" i="2"/>
  <c r="I83" i="2"/>
  <c r="I51" i="2"/>
  <c r="I35" i="2"/>
  <c r="I27" i="2"/>
  <c r="I11" i="2"/>
  <c r="E23" i="2"/>
  <c r="E55" i="2"/>
  <c r="E95" i="2"/>
  <c r="E26" i="2"/>
  <c r="E42" i="2"/>
  <c r="E50" i="2"/>
  <c r="E58" i="2"/>
  <c r="E66" i="2"/>
  <c r="E82" i="2"/>
  <c r="E90" i="2"/>
  <c r="E79" i="2"/>
  <c r="S268" i="8"/>
  <c r="S266" i="8"/>
  <c r="S6" i="8"/>
  <c r="S3" i="8"/>
  <c r="I265" i="8"/>
  <c r="I263" i="8"/>
  <c r="I261" i="8"/>
  <c r="I259" i="8"/>
  <c r="I257" i="8"/>
  <c r="I255" i="8"/>
  <c r="I253" i="8"/>
  <c r="I251" i="8"/>
  <c r="I249" i="8"/>
  <c r="I247" i="8"/>
  <c r="I245" i="8"/>
  <c r="I243" i="8"/>
  <c r="I241" i="8"/>
  <c r="I239" i="8"/>
  <c r="I237" i="8"/>
  <c r="I235" i="8"/>
  <c r="I233" i="8"/>
  <c r="I231" i="8"/>
  <c r="I229" i="8"/>
  <c r="I227" i="8"/>
  <c r="I225" i="8"/>
  <c r="I223" i="8"/>
  <c r="I221" i="8"/>
  <c r="I219" i="8"/>
  <c r="I217" i="8"/>
  <c r="I215" i="8"/>
  <c r="I213" i="8"/>
  <c r="I211" i="8"/>
  <c r="I209" i="8"/>
  <c r="I207" i="8"/>
  <c r="I205" i="8"/>
  <c r="I203" i="8"/>
  <c r="I201" i="8"/>
  <c r="I199" i="8"/>
  <c r="I197" i="8"/>
  <c r="I195" i="8"/>
  <c r="I193" i="8"/>
  <c r="I191" i="8"/>
  <c r="I189" i="8"/>
  <c r="I187" i="8"/>
  <c r="I185" i="8"/>
  <c r="I183" i="8"/>
  <c r="I181" i="8"/>
  <c r="I179" i="8"/>
  <c r="I177" i="8"/>
  <c r="I175" i="8"/>
  <c r="I173" i="8"/>
  <c r="I171" i="8"/>
  <c r="I169" i="8"/>
  <c r="I167" i="8"/>
  <c r="I165" i="8"/>
  <c r="I163" i="8"/>
  <c r="I161" i="8"/>
  <c r="I159" i="8"/>
  <c r="I157" i="8"/>
  <c r="I155" i="8"/>
  <c r="I153" i="8"/>
  <c r="I151" i="8"/>
  <c r="I149" i="8"/>
  <c r="I147" i="8"/>
  <c r="I145" i="8"/>
  <c r="I143" i="8"/>
  <c r="I141" i="8"/>
  <c r="I139" i="8"/>
  <c r="I137" i="8"/>
  <c r="I135" i="8"/>
  <c r="I133" i="8"/>
  <c r="I131" i="8"/>
  <c r="I129" i="8"/>
  <c r="I127" i="8"/>
  <c r="I125" i="8"/>
  <c r="I123" i="8"/>
  <c r="I121" i="8"/>
  <c r="I119" i="8"/>
  <c r="I117" i="8"/>
  <c r="I115" i="8"/>
  <c r="I113" i="8"/>
  <c r="I111" i="8"/>
  <c r="I109" i="8"/>
  <c r="I107" i="8"/>
  <c r="I105" i="8"/>
  <c r="I103" i="8"/>
  <c r="I101" i="8"/>
  <c r="I99" i="8"/>
  <c r="I97" i="8"/>
  <c r="I95" i="8"/>
  <c r="I93" i="8"/>
  <c r="I91" i="8"/>
  <c r="I89" i="8"/>
  <c r="I87" i="8"/>
  <c r="I85" i="8"/>
  <c r="I83" i="8"/>
  <c r="I81" i="8"/>
  <c r="I79" i="8"/>
  <c r="I77" i="8"/>
  <c r="I75" i="8"/>
  <c r="I73" i="8"/>
  <c r="I71" i="8"/>
  <c r="I69" i="8"/>
  <c r="I67" i="8"/>
  <c r="I65" i="8"/>
  <c r="I63" i="8"/>
  <c r="I61" i="8"/>
  <c r="I59" i="8"/>
  <c r="I57" i="8"/>
  <c r="I55" i="8"/>
  <c r="I53" i="8"/>
  <c r="I51" i="8"/>
  <c r="I49" i="8"/>
  <c r="I47" i="8"/>
  <c r="I45" i="8"/>
  <c r="I43" i="8"/>
  <c r="I41" i="8"/>
  <c r="I39" i="8"/>
  <c r="I37" i="8"/>
  <c r="I35" i="8"/>
  <c r="I33" i="8"/>
  <c r="I31" i="8"/>
  <c r="I29" i="8"/>
  <c r="I27" i="8"/>
  <c r="I25" i="8"/>
  <c r="I23" i="8"/>
  <c r="I21" i="8"/>
  <c r="I19" i="8"/>
  <c r="I17" i="8"/>
  <c r="I15" i="8"/>
  <c r="I13" i="8"/>
  <c r="I11" i="8"/>
  <c r="K11" i="8"/>
  <c r="K13" i="8"/>
  <c r="K15" i="8"/>
  <c r="K17" i="8"/>
  <c r="K19" i="8"/>
  <c r="K21" i="8"/>
  <c r="K23" i="8"/>
  <c r="K25" i="8"/>
  <c r="K27" i="8"/>
  <c r="K29" i="8"/>
  <c r="K31" i="8"/>
  <c r="K33" i="8"/>
  <c r="K35" i="8"/>
  <c r="K37" i="8"/>
  <c r="K39" i="8"/>
  <c r="K41" i="8"/>
  <c r="K43" i="8"/>
  <c r="K45" i="8"/>
  <c r="K47" i="8"/>
  <c r="K49" i="8"/>
  <c r="K51" i="8"/>
  <c r="K53" i="8"/>
  <c r="K55" i="8"/>
  <c r="K57" i="8"/>
  <c r="K59" i="8"/>
  <c r="K61" i="8"/>
  <c r="K63" i="8"/>
  <c r="K65" i="8"/>
  <c r="K67" i="8"/>
  <c r="K69" i="8"/>
  <c r="K71" i="8"/>
  <c r="K73" i="8"/>
  <c r="K75" i="8"/>
  <c r="K77" i="8"/>
  <c r="K79" i="8"/>
  <c r="K81" i="8"/>
  <c r="K83" i="8"/>
  <c r="K85" i="8"/>
  <c r="K87" i="8"/>
  <c r="K89" i="8"/>
  <c r="K91" i="8"/>
  <c r="K93" i="8"/>
  <c r="K95" i="8"/>
  <c r="K97" i="8"/>
  <c r="K99" i="8"/>
  <c r="K101" i="8"/>
  <c r="K103" i="8"/>
  <c r="K105" i="8"/>
  <c r="K107" i="8"/>
  <c r="K109" i="8"/>
  <c r="K111" i="8"/>
  <c r="K113" i="8"/>
  <c r="K115" i="8"/>
  <c r="K117" i="8"/>
  <c r="K119" i="8"/>
  <c r="K121" i="8"/>
  <c r="K123" i="8"/>
  <c r="K125" i="8"/>
  <c r="K127" i="8"/>
  <c r="K129" i="8"/>
  <c r="K131" i="8"/>
  <c r="K133" i="8"/>
  <c r="K135" i="8"/>
  <c r="K137" i="8"/>
  <c r="K139" i="8"/>
  <c r="K141" i="8"/>
  <c r="K143" i="8"/>
  <c r="K145" i="8"/>
  <c r="K147" i="8"/>
  <c r="K149" i="8"/>
  <c r="K151" i="8"/>
  <c r="K153" i="8"/>
  <c r="K155" i="8"/>
  <c r="K157" i="8"/>
  <c r="K159" i="8"/>
  <c r="K161" i="8"/>
  <c r="K163" i="8"/>
  <c r="K165" i="8"/>
  <c r="K167" i="8"/>
  <c r="K169" i="8"/>
  <c r="K171" i="8"/>
  <c r="K173" i="8"/>
  <c r="K175" i="8"/>
  <c r="K177" i="8"/>
  <c r="K179" i="8"/>
  <c r="K181" i="8"/>
  <c r="K183" i="8"/>
  <c r="K185" i="8"/>
  <c r="K187" i="8"/>
  <c r="K189" i="8"/>
  <c r="K191" i="8"/>
  <c r="K193" i="8"/>
  <c r="K195" i="8"/>
  <c r="K197" i="8"/>
  <c r="K199" i="8"/>
  <c r="K201" i="8"/>
  <c r="K203" i="8"/>
  <c r="K205" i="8"/>
  <c r="K207" i="8"/>
  <c r="K209" i="8"/>
  <c r="K211" i="8"/>
  <c r="K213" i="8"/>
  <c r="K215" i="8"/>
  <c r="K217" i="8"/>
  <c r="K219" i="8"/>
  <c r="K221" i="8"/>
  <c r="K223" i="8"/>
  <c r="K225" i="8"/>
  <c r="K227" i="8"/>
  <c r="K229" i="8"/>
  <c r="K231" i="8"/>
  <c r="K233" i="8"/>
  <c r="K235" i="8"/>
  <c r="K237" i="8"/>
  <c r="K239" i="8"/>
  <c r="K241" i="8"/>
  <c r="K243" i="8"/>
  <c r="K245" i="8"/>
  <c r="K247" i="8"/>
  <c r="K249" i="8"/>
  <c r="K251" i="8"/>
  <c r="K253" i="8"/>
  <c r="K255" i="8"/>
  <c r="K257" i="8"/>
  <c r="K259" i="8"/>
  <c r="K261" i="8"/>
  <c r="K263" i="8"/>
  <c r="K265" i="8"/>
  <c r="G265" i="8"/>
  <c r="S265" i="8" s="1"/>
  <c r="G263" i="8"/>
  <c r="S263" i="8" s="1"/>
  <c r="G261" i="8"/>
  <c r="S261" i="8" s="1"/>
  <c r="G259" i="8"/>
  <c r="G257" i="8"/>
  <c r="S257" i="8" s="1"/>
  <c r="G255" i="8"/>
  <c r="S255" i="8" s="1"/>
  <c r="G253" i="8"/>
  <c r="S253" i="8" s="1"/>
  <c r="G251" i="8"/>
  <c r="G249" i="8"/>
  <c r="S249" i="8" s="1"/>
  <c r="G247" i="8"/>
  <c r="S247" i="8" s="1"/>
  <c r="G245" i="8"/>
  <c r="S245" i="8" s="1"/>
  <c r="G243" i="8"/>
  <c r="S243" i="8" s="1"/>
  <c r="G241" i="8"/>
  <c r="S241" i="8" s="1"/>
  <c r="G239" i="8"/>
  <c r="G237" i="8"/>
  <c r="S237" i="8" s="1"/>
  <c r="G235" i="8"/>
  <c r="G233" i="8"/>
  <c r="S233" i="8" s="1"/>
  <c r="G231" i="8"/>
  <c r="G229" i="8"/>
  <c r="S229" i="8" s="1"/>
  <c r="G227" i="8"/>
  <c r="S227" i="8" s="1"/>
  <c r="G225" i="8"/>
  <c r="S225" i="8" s="1"/>
  <c r="G223" i="8"/>
  <c r="G221" i="8"/>
  <c r="S221" i="8" s="1"/>
  <c r="G219" i="8"/>
  <c r="G217" i="8"/>
  <c r="S217" i="8" s="1"/>
  <c r="G215" i="8"/>
  <c r="G213" i="8"/>
  <c r="S213" i="8" s="1"/>
  <c r="G211" i="8"/>
  <c r="S211" i="8" s="1"/>
  <c r="G209" i="8"/>
  <c r="S209" i="8" s="1"/>
  <c r="G207" i="8"/>
  <c r="G205" i="8"/>
  <c r="S205" i="8" s="1"/>
  <c r="G203" i="8"/>
  <c r="G201" i="8"/>
  <c r="S201" i="8" s="1"/>
  <c r="G199" i="8"/>
  <c r="G197" i="8"/>
  <c r="S197" i="8" s="1"/>
  <c r="G195" i="8"/>
  <c r="S195" i="8" s="1"/>
  <c r="G193" i="8"/>
  <c r="S193" i="8" s="1"/>
  <c r="G191" i="8"/>
  <c r="S191" i="8" s="1"/>
  <c r="G189" i="8"/>
  <c r="S189" i="8" s="1"/>
  <c r="G187" i="8"/>
  <c r="G185" i="8"/>
  <c r="S185" i="8" s="1"/>
  <c r="G183" i="8"/>
  <c r="G181" i="8"/>
  <c r="S181" i="8" s="1"/>
  <c r="G179" i="8"/>
  <c r="S179" i="8" s="1"/>
  <c r="G177" i="8"/>
  <c r="S177" i="8" s="1"/>
  <c r="G175" i="8"/>
  <c r="G173" i="8"/>
  <c r="S173" i="8" s="1"/>
  <c r="G171" i="8"/>
  <c r="S171" i="8" s="1"/>
  <c r="G169" i="8"/>
  <c r="S169" i="8" s="1"/>
  <c r="G167" i="8"/>
  <c r="S167" i="8" s="1"/>
  <c r="G165" i="8"/>
  <c r="S165" i="8" s="1"/>
  <c r="G163" i="8"/>
  <c r="S163" i="8" s="1"/>
  <c r="G161" i="8"/>
  <c r="S161" i="8" s="1"/>
  <c r="G159" i="8"/>
  <c r="G157" i="8"/>
  <c r="S157" i="8" s="1"/>
  <c r="G155" i="8"/>
  <c r="S155" i="8" s="1"/>
  <c r="G153" i="8"/>
  <c r="S153" i="8" s="1"/>
  <c r="G151" i="8"/>
  <c r="G149" i="8"/>
  <c r="S149" i="8" s="1"/>
  <c r="G147" i="8"/>
  <c r="S147" i="8" s="1"/>
  <c r="G145" i="8"/>
  <c r="S145" i="8" s="1"/>
  <c r="G143" i="8"/>
  <c r="G141" i="8"/>
  <c r="S141" i="8" s="1"/>
  <c r="G139" i="8"/>
  <c r="S139" i="8" s="1"/>
  <c r="G137" i="8"/>
  <c r="S137" i="8" s="1"/>
  <c r="G135" i="8"/>
  <c r="G133" i="8"/>
  <c r="S133" i="8" s="1"/>
  <c r="G131" i="8"/>
  <c r="S131" i="8" s="1"/>
  <c r="G129" i="8"/>
  <c r="S129" i="8" s="1"/>
  <c r="G127" i="8"/>
  <c r="G125" i="8"/>
  <c r="S125" i="8" s="1"/>
  <c r="G123" i="8"/>
  <c r="S123" i="8" s="1"/>
  <c r="G121" i="8"/>
  <c r="S121" i="8" s="1"/>
  <c r="G119" i="8"/>
  <c r="S119" i="8" s="1"/>
  <c r="G117" i="8"/>
  <c r="S117" i="8" s="1"/>
  <c r="G115" i="8"/>
  <c r="S115" i="8" s="1"/>
  <c r="G113" i="8"/>
  <c r="S113" i="8" s="1"/>
  <c r="G111" i="8"/>
  <c r="G109" i="8"/>
  <c r="S109" i="8" s="1"/>
  <c r="G107" i="8"/>
  <c r="S107" i="8" s="1"/>
  <c r="G105" i="8"/>
  <c r="S105" i="8" s="1"/>
  <c r="G103" i="8"/>
  <c r="G101" i="8"/>
  <c r="S101" i="8" s="1"/>
  <c r="G99" i="8"/>
  <c r="S99" i="8" s="1"/>
  <c r="G97" i="8"/>
  <c r="S97" i="8" s="1"/>
  <c r="G95" i="8"/>
  <c r="G93" i="8"/>
  <c r="S93" i="8" s="1"/>
  <c r="G91" i="8"/>
  <c r="S91" i="8" s="1"/>
  <c r="G89" i="8"/>
  <c r="S89" i="8" s="1"/>
  <c r="G87" i="8"/>
  <c r="G85" i="8"/>
  <c r="S85" i="8" s="1"/>
  <c r="G83" i="8"/>
  <c r="S83" i="8" s="1"/>
  <c r="G81" i="8"/>
  <c r="S81" i="8" s="1"/>
  <c r="G79" i="8"/>
  <c r="G77" i="8"/>
  <c r="S77" i="8" s="1"/>
  <c r="G75" i="8"/>
  <c r="S75" i="8" s="1"/>
  <c r="G73" i="8"/>
  <c r="S73" i="8" s="1"/>
  <c r="G71" i="8"/>
  <c r="G69" i="8"/>
  <c r="S69" i="8" s="1"/>
  <c r="G67" i="8"/>
  <c r="S67" i="8" s="1"/>
  <c r="G65" i="8"/>
  <c r="S65" i="8" s="1"/>
  <c r="G63" i="8"/>
  <c r="G61" i="8"/>
  <c r="S61" i="8" s="1"/>
  <c r="G59" i="8"/>
  <c r="S59" i="8" s="1"/>
  <c r="G57" i="8"/>
  <c r="S57" i="8" s="1"/>
  <c r="G55" i="8"/>
  <c r="G53" i="8"/>
  <c r="S53" i="8" s="1"/>
  <c r="G51" i="8"/>
  <c r="S51" i="8" s="1"/>
  <c r="G49" i="8"/>
  <c r="S49" i="8" s="1"/>
  <c r="G47" i="8"/>
  <c r="S47" i="8" s="1"/>
  <c r="G45" i="8"/>
  <c r="S45" i="8" s="1"/>
  <c r="G43" i="8"/>
  <c r="S43" i="8" s="1"/>
  <c r="G41" i="8"/>
  <c r="S41" i="8" s="1"/>
  <c r="G39" i="8"/>
  <c r="G37" i="8"/>
  <c r="S37" i="8" s="1"/>
  <c r="G35" i="8"/>
  <c r="S35" i="8" s="1"/>
  <c r="G33" i="8"/>
  <c r="S33" i="8" s="1"/>
  <c r="G31" i="8"/>
  <c r="G29" i="8"/>
  <c r="S29" i="8" s="1"/>
  <c r="G27" i="8"/>
  <c r="S27" i="8" s="1"/>
  <c r="G25" i="8"/>
  <c r="S25" i="8" s="1"/>
  <c r="G23" i="8"/>
  <c r="S23" i="8" s="1"/>
  <c r="G21" i="8"/>
  <c r="S21" i="8" s="1"/>
  <c r="G19" i="8"/>
  <c r="S19" i="8" s="1"/>
  <c r="G17" i="8"/>
  <c r="S17" i="8" s="1"/>
  <c r="G15" i="8"/>
  <c r="S15" i="8" s="1"/>
  <c r="G13" i="8"/>
  <c r="S13" i="8" s="1"/>
  <c r="G11" i="8"/>
  <c r="S11" i="8" s="1"/>
  <c r="D10" i="8"/>
  <c r="S10" i="8" s="1"/>
  <c r="D12" i="8"/>
  <c r="S12" i="8" s="1"/>
  <c r="D14" i="8"/>
  <c r="S14" i="8" s="1"/>
  <c r="D16" i="8"/>
  <c r="S16" i="8" s="1"/>
  <c r="D18" i="8"/>
  <c r="S18" i="8" s="1"/>
  <c r="D20" i="8"/>
  <c r="S20" i="8" s="1"/>
  <c r="D22" i="8"/>
  <c r="S22" i="8" s="1"/>
  <c r="D24" i="8"/>
  <c r="S24" i="8" s="1"/>
  <c r="D26" i="8"/>
  <c r="S26" i="8" s="1"/>
  <c r="D28" i="8"/>
  <c r="S28" i="8" s="1"/>
  <c r="D30" i="8"/>
  <c r="S30" i="8" s="1"/>
  <c r="D32" i="8"/>
  <c r="S32" i="8" s="1"/>
  <c r="D34" i="8"/>
  <c r="S34" i="8" s="1"/>
  <c r="D36" i="8"/>
  <c r="S36" i="8" s="1"/>
  <c r="D38" i="8"/>
  <c r="S38" i="8" s="1"/>
  <c r="D40" i="8"/>
  <c r="S40" i="8" s="1"/>
  <c r="D42" i="8"/>
  <c r="S42" i="8" s="1"/>
  <c r="D44" i="8"/>
  <c r="S44" i="8" s="1"/>
  <c r="D46" i="8"/>
  <c r="S46" i="8" s="1"/>
  <c r="D48" i="8"/>
  <c r="S48" i="8" s="1"/>
  <c r="D50" i="8"/>
  <c r="S50" i="8" s="1"/>
  <c r="D52" i="8"/>
  <c r="S52" i="8" s="1"/>
  <c r="D54" i="8"/>
  <c r="S54" i="8" s="1"/>
  <c r="D56" i="8"/>
  <c r="S56" i="8" s="1"/>
  <c r="D58" i="8"/>
  <c r="S58" i="8" s="1"/>
  <c r="D60" i="8"/>
  <c r="S60" i="8" s="1"/>
  <c r="D62" i="8"/>
  <c r="S62" i="8" s="1"/>
  <c r="D64" i="8"/>
  <c r="S64" i="8" s="1"/>
  <c r="D66" i="8"/>
  <c r="S66" i="8" s="1"/>
  <c r="D68" i="8"/>
  <c r="S68" i="8" s="1"/>
  <c r="D70" i="8"/>
  <c r="S70" i="8" s="1"/>
  <c r="D72" i="8"/>
  <c r="S72" i="8" s="1"/>
  <c r="D74" i="8"/>
  <c r="S74" i="8" s="1"/>
  <c r="D76" i="8"/>
  <c r="S76" i="8" s="1"/>
  <c r="D78" i="8"/>
  <c r="S78" i="8" s="1"/>
  <c r="D80" i="8"/>
  <c r="S80" i="8" s="1"/>
  <c r="D82" i="8"/>
  <c r="S82" i="8" s="1"/>
  <c r="D84" i="8"/>
  <c r="S84" i="8" s="1"/>
  <c r="D86" i="8"/>
  <c r="S86" i="8" s="1"/>
  <c r="D88" i="8"/>
  <c r="S88" i="8" s="1"/>
  <c r="D90" i="8"/>
  <c r="S90" i="8" s="1"/>
  <c r="D92" i="8"/>
  <c r="S92" i="8" s="1"/>
  <c r="D94" i="8"/>
  <c r="S94" i="8" s="1"/>
  <c r="D96" i="8"/>
  <c r="S96" i="8" s="1"/>
  <c r="D98" i="8"/>
  <c r="S98" i="8" s="1"/>
  <c r="D100" i="8"/>
  <c r="S100" i="8" s="1"/>
  <c r="D102" i="8"/>
  <c r="S102" i="8" s="1"/>
  <c r="D104" i="8"/>
  <c r="S104" i="8" s="1"/>
  <c r="D106" i="8"/>
  <c r="S106" i="8" s="1"/>
  <c r="D108" i="8"/>
  <c r="S108" i="8" s="1"/>
  <c r="D110" i="8"/>
  <c r="S110" i="8" s="1"/>
  <c r="D112" i="8"/>
  <c r="S112" i="8" s="1"/>
  <c r="D114" i="8"/>
  <c r="S114" i="8" s="1"/>
  <c r="D116" i="8"/>
  <c r="S116" i="8" s="1"/>
  <c r="D118" i="8"/>
  <c r="S118" i="8" s="1"/>
  <c r="D120" i="8"/>
  <c r="S120" i="8" s="1"/>
  <c r="D122" i="8"/>
  <c r="S122" i="8" s="1"/>
  <c r="D124" i="8"/>
  <c r="S124" i="8" s="1"/>
  <c r="D126" i="8"/>
  <c r="S126" i="8" s="1"/>
  <c r="D128" i="8"/>
  <c r="S128" i="8" s="1"/>
  <c r="D130" i="8"/>
  <c r="S130" i="8" s="1"/>
  <c r="D132" i="8"/>
  <c r="S132" i="8" s="1"/>
  <c r="D134" i="8"/>
  <c r="S134" i="8" s="1"/>
  <c r="D136" i="8"/>
  <c r="S136" i="8" s="1"/>
  <c r="D138" i="8"/>
  <c r="S138" i="8" s="1"/>
  <c r="D140" i="8"/>
  <c r="S140" i="8" s="1"/>
  <c r="D142" i="8"/>
  <c r="S142" i="8" s="1"/>
  <c r="D144" i="8"/>
  <c r="S144" i="8" s="1"/>
  <c r="D146" i="8"/>
  <c r="S146" i="8" s="1"/>
  <c r="D148" i="8"/>
  <c r="S148" i="8" s="1"/>
  <c r="D150" i="8"/>
  <c r="S150" i="8" s="1"/>
  <c r="D152" i="8"/>
  <c r="S152" i="8" s="1"/>
  <c r="D154" i="8"/>
  <c r="S154" i="8" s="1"/>
  <c r="D156" i="8"/>
  <c r="S156" i="8" s="1"/>
  <c r="D158" i="8"/>
  <c r="S158" i="8" s="1"/>
  <c r="D160" i="8"/>
  <c r="S160" i="8" s="1"/>
  <c r="D162" i="8"/>
  <c r="S162" i="8" s="1"/>
  <c r="D164" i="8"/>
  <c r="S164" i="8" s="1"/>
  <c r="D166" i="8"/>
  <c r="S166" i="8" s="1"/>
  <c r="D168" i="8"/>
  <c r="S168" i="8" s="1"/>
  <c r="D170" i="8"/>
  <c r="S170" i="8" s="1"/>
  <c r="D172" i="8"/>
  <c r="S172" i="8" s="1"/>
  <c r="D174" i="8"/>
  <c r="S174" i="8" s="1"/>
  <c r="D176" i="8"/>
  <c r="S176" i="8" s="1"/>
  <c r="D178" i="8"/>
  <c r="S178" i="8" s="1"/>
  <c r="D180" i="8"/>
  <c r="S180" i="8" s="1"/>
  <c r="D182" i="8"/>
  <c r="S182" i="8" s="1"/>
  <c r="D184" i="8"/>
  <c r="S184" i="8" s="1"/>
  <c r="D186" i="8"/>
  <c r="S186" i="8" s="1"/>
  <c r="D188" i="8"/>
  <c r="S188" i="8" s="1"/>
  <c r="D190" i="8"/>
  <c r="S190" i="8" s="1"/>
  <c r="D192" i="8"/>
  <c r="S192" i="8" s="1"/>
  <c r="D194" i="8"/>
  <c r="S194" i="8" s="1"/>
  <c r="D196" i="8"/>
  <c r="S196" i="8" s="1"/>
  <c r="D198" i="8"/>
  <c r="S198" i="8" s="1"/>
  <c r="D200" i="8"/>
  <c r="S200" i="8" s="1"/>
  <c r="D202" i="8"/>
  <c r="S202" i="8" s="1"/>
  <c r="D204" i="8"/>
  <c r="S204" i="8" s="1"/>
  <c r="D206" i="8"/>
  <c r="S206" i="8" s="1"/>
  <c r="D208" i="8"/>
  <c r="S208" i="8" s="1"/>
  <c r="D210" i="8"/>
  <c r="S210" i="8" s="1"/>
  <c r="D212" i="8"/>
  <c r="S212" i="8" s="1"/>
  <c r="D214" i="8"/>
  <c r="S214" i="8" s="1"/>
  <c r="D216" i="8"/>
  <c r="S216" i="8" s="1"/>
  <c r="D218" i="8"/>
  <c r="S218" i="8" s="1"/>
  <c r="D220" i="8"/>
  <c r="S220" i="8" s="1"/>
  <c r="D222" i="8"/>
  <c r="S222" i="8" s="1"/>
  <c r="D224" i="8"/>
  <c r="S224" i="8" s="1"/>
  <c r="D226" i="8"/>
  <c r="S226" i="8" s="1"/>
  <c r="D228" i="8"/>
  <c r="S228" i="8" s="1"/>
  <c r="D230" i="8"/>
  <c r="S230" i="8" s="1"/>
  <c r="D232" i="8"/>
  <c r="S232" i="8" s="1"/>
  <c r="D234" i="8"/>
  <c r="S234" i="8" s="1"/>
  <c r="D236" i="8"/>
  <c r="S236" i="8" s="1"/>
  <c r="D238" i="8"/>
  <c r="S238" i="8" s="1"/>
  <c r="D240" i="8"/>
  <c r="S240" i="8" s="1"/>
  <c r="D242" i="8"/>
  <c r="S242" i="8" s="1"/>
  <c r="D244" i="8"/>
  <c r="S244" i="8" s="1"/>
  <c r="D246" i="8"/>
  <c r="S246" i="8" s="1"/>
  <c r="D248" i="8"/>
  <c r="S248" i="8" s="1"/>
  <c r="D250" i="8"/>
  <c r="S250" i="8" s="1"/>
  <c r="D252" i="8"/>
  <c r="S252" i="8" s="1"/>
  <c r="D254" i="8"/>
  <c r="S254" i="8" s="1"/>
  <c r="D256" i="8"/>
  <c r="S256" i="8" s="1"/>
  <c r="D258" i="8"/>
  <c r="S258" i="8" s="1"/>
  <c r="D260" i="8"/>
  <c r="S260" i="8" s="1"/>
  <c r="D262" i="8"/>
  <c r="S262" i="8" s="1"/>
  <c r="D264" i="8"/>
  <c r="S264" i="8" s="1"/>
  <c r="X2" i="9"/>
  <c r="O3" i="9"/>
  <c r="X3" i="9" s="1"/>
  <c r="X6" i="9"/>
  <c r="C9" i="9"/>
  <c r="X9" i="9" s="1"/>
  <c r="D10" i="9"/>
  <c r="G11" i="9"/>
  <c r="I11" i="9"/>
  <c r="R11" i="9"/>
  <c r="D12" i="9"/>
  <c r="X12" i="9" s="1"/>
  <c r="G13" i="9"/>
  <c r="I13" i="9"/>
  <c r="R13" i="9"/>
  <c r="D14" i="9"/>
  <c r="X14" i="9" s="1"/>
  <c r="G15" i="9"/>
  <c r="I15" i="9"/>
  <c r="R15" i="9"/>
  <c r="X15" i="9"/>
  <c r="D16" i="9"/>
  <c r="X16" i="9" s="1"/>
  <c r="G17" i="9"/>
  <c r="I17" i="9"/>
  <c r="R17" i="9"/>
  <c r="D18" i="9"/>
  <c r="X18" i="9" s="1"/>
  <c r="G19" i="9"/>
  <c r="I19" i="9"/>
  <c r="R19" i="9"/>
  <c r="D20" i="9"/>
  <c r="X20" i="9" s="1"/>
  <c r="G21" i="9"/>
  <c r="I21" i="9"/>
  <c r="R21" i="9"/>
  <c r="X21" i="9"/>
  <c r="D22" i="9"/>
  <c r="X22" i="9" s="1"/>
  <c r="G23" i="9"/>
  <c r="I23" i="9"/>
  <c r="R23" i="9"/>
  <c r="D24" i="9"/>
  <c r="X24" i="9" s="1"/>
  <c r="G25" i="9"/>
  <c r="I25" i="9"/>
  <c r="R25" i="9"/>
  <c r="D26" i="9"/>
  <c r="X26" i="9" s="1"/>
  <c r="G27" i="9"/>
  <c r="I27" i="9"/>
  <c r="R27" i="9"/>
  <c r="D28" i="9"/>
  <c r="X28" i="9" s="1"/>
  <c r="G29" i="9"/>
  <c r="I29" i="9"/>
  <c r="R29" i="9"/>
  <c r="D30" i="9"/>
  <c r="X30" i="9" s="1"/>
  <c r="G31" i="9"/>
  <c r="I31" i="9"/>
  <c r="R31" i="9"/>
  <c r="D32" i="9"/>
  <c r="X32" i="9" s="1"/>
  <c r="G33" i="9"/>
  <c r="I33" i="9"/>
  <c r="R33" i="9"/>
  <c r="D34" i="9"/>
  <c r="X34" i="9" s="1"/>
  <c r="G35" i="9"/>
  <c r="X35" i="9" s="1"/>
  <c r="I35" i="9"/>
  <c r="R35" i="9"/>
  <c r="D36" i="9"/>
  <c r="X36" i="9" s="1"/>
  <c r="G37" i="9"/>
  <c r="I37" i="9"/>
  <c r="X37" i="9" s="1"/>
  <c r="R37" i="9"/>
  <c r="D38" i="9"/>
  <c r="X38" i="9" s="1"/>
  <c r="G39" i="9"/>
  <c r="I39" i="9"/>
  <c r="R39" i="9"/>
  <c r="D40" i="9"/>
  <c r="X40" i="9" s="1"/>
  <c r="G41" i="9"/>
  <c r="I41" i="9"/>
  <c r="R41" i="9"/>
  <c r="D42" i="9"/>
  <c r="G43" i="9"/>
  <c r="I43" i="9"/>
  <c r="X43" i="9" s="1"/>
  <c r="R43" i="9"/>
  <c r="D44" i="9"/>
  <c r="X44" i="9" s="1"/>
  <c r="G45" i="9"/>
  <c r="I45" i="9"/>
  <c r="R45" i="9"/>
  <c r="D46" i="9"/>
  <c r="X46" i="9" s="1"/>
  <c r="G47" i="9"/>
  <c r="I47" i="9"/>
  <c r="R47" i="9"/>
  <c r="D48" i="9"/>
  <c r="X48" i="9" s="1"/>
  <c r="G49" i="9"/>
  <c r="I49" i="9"/>
  <c r="R49" i="9"/>
  <c r="D50" i="9"/>
  <c r="X50" i="9" s="1"/>
  <c r="G51" i="9"/>
  <c r="I51" i="9"/>
  <c r="R51" i="9"/>
  <c r="X51" i="9"/>
  <c r="D52" i="9"/>
  <c r="X52" i="9" s="1"/>
  <c r="G53" i="9"/>
  <c r="I53" i="9"/>
  <c r="X53" i="9" s="1"/>
  <c r="R53" i="9"/>
  <c r="D54" i="9"/>
  <c r="X54" i="9" s="1"/>
  <c r="G55" i="9"/>
  <c r="I55" i="9"/>
  <c r="R55" i="9"/>
  <c r="X55" i="9"/>
  <c r="D56" i="9"/>
  <c r="X56" i="9" s="1"/>
  <c r="G57" i="9"/>
  <c r="I57" i="9"/>
  <c r="R57" i="9"/>
  <c r="D58" i="9"/>
  <c r="X58" i="9" s="1"/>
  <c r="G59" i="9"/>
  <c r="I59" i="9"/>
  <c r="R59" i="9"/>
  <c r="D60" i="9"/>
  <c r="X60" i="9" s="1"/>
  <c r="G61" i="9"/>
  <c r="X61" i="9" s="1"/>
  <c r="I61" i="9"/>
  <c r="R61" i="9"/>
  <c r="D62" i="9"/>
  <c r="X62" i="9" s="1"/>
  <c r="G63" i="9"/>
  <c r="I63" i="9"/>
  <c r="R63" i="9"/>
  <c r="D64" i="9"/>
  <c r="X64" i="9" s="1"/>
  <c r="G65" i="9"/>
  <c r="I65" i="9"/>
  <c r="R65" i="9"/>
  <c r="D66" i="9"/>
  <c r="X66" i="9" s="1"/>
  <c r="G67" i="9"/>
  <c r="X67" i="9" s="1"/>
  <c r="I67" i="9"/>
  <c r="R67" i="9"/>
  <c r="D68" i="9"/>
  <c r="X68" i="9" s="1"/>
  <c r="G69" i="9"/>
  <c r="I69" i="9"/>
  <c r="X69" i="9" s="1"/>
  <c r="R69" i="9"/>
  <c r="D70" i="9"/>
  <c r="X70" i="9" s="1"/>
  <c r="G71" i="9"/>
  <c r="I71" i="9"/>
  <c r="R71" i="9"/>
  <c r="D72" i="9"/>
  <c r="X72" i="9" s="1"/>
  <c r="G73" i="9"/>
  <c r="I73" i="9"/>
  <c r="R73" i="9"/>
  <c r="D74" i="9"/>
  <c r="G75" i="9"/>
  <c r="I75" i="9"/>
  <c r="X75" i="9" s="1"/>
  <c r="R75" i="9"/>
  <c r="D76" i="9"/>
  <c r="X76" i="9" s="1"/>
  <c r="G77" i="9"/>
  <c r="I77" i="9"/>
  <c r="R77" i="9"/>
  <c r="D78" i="9"/>
  <c r="X78" i="9" s="1"/>
  <c r="G79" i="9"/>
  <c r="X79" i="9" s="1"/>
  <c r="I79" i="9"/>
  <c r="R79" i="9"/>
  <c r="D80" i="9"/>
  <c r="X80" i="9" s="1"/>
  <c r="G81" i="9"/>
  <c r="I81" i="9"/>
  <c r="R81" i="9"/>
  <c r="D82" i="9"/>
  <c r="X82" i="9"/>
  <c r="G83" i="9"/>
  <c r="I83" i="9"/>
  <c r="R83" i="9"/>
  <c r="X83" i="9" s="1"/>
  <c r="D84" i="9"/>
  <c r="X84" i="9" s="1"/>
  <c r="G85" i="9"/>
  <c r="X85" i="9" s="1"/>
  <c r="I85" i="9"/>
  <c r="R85" i="9"/>
  <c r="D86" i="9"/>
  <c r="X86" i="9" s="1"/>
  <c r="G87" i="9"/>
  <c r="I87" i="9"/>
  <c r="R87" i="9"/>
  <c r="D88" i="9"/>
  <c r="X88" i="9" s="1"/>
  <c r="G89" i="9"/>
  <c r="I89" i="9"/>
  <c r="R89" i="9"/>
  <c r="D90" i="9"/>
  <c r="X90" i="9" s="1"/>
  <c r="G91" i="9"/>
  <c r="I91" i="9"/>
  <c r="R91" i="9"/>
  <c r="D92" i="9"/>
  <c r="X92" i="9" s="1"/>
  <c r="G93" i="9"/>
  <c r="I93" i="9"/>
  <c r="R93" i="9"/>
  <c r="X93" i="9"/>
  <c r="D94" i="9"/>
  <c r="X94" i="9" s="1"/>
  <c r="G95" i="9"/>
  <c r="I95" i="9"/>
  <c r="R95" i="9"/>
  <c r="D96" i="9"/>
  <c r="X96" i="9" s="1"/>
  <c r="G97" i="9"/>
  <c r="I97" i="9"/>
  <c r="R97" i="9"/>
  <c r="D98" i="9"/>
  <c r="X98" i="9" s="1"/>
  <c r="G99" i="9"/>
  <c r="I99" i="9"/>
  <c r="X99" i="9" s="1"/>
  <c r="R99" i="9"/>
  <c r="D100" i="9"/>
  <c r="X100" i="9" s="1"/>
  <c r="G101" i="9"/>
  <c r="I101" i="9"/>
  <c r="R101" i="9"/>
  <c r="D102" i="9"/>
  <c r="X102" i="9" s="1"/>
  <c r="G103" i="9"/>
  <c r="I103" i="9"/>
  <c r="R103" i="9"/>
  <c r="D104" i="9"/>
  <c r="X104" i="9" s="1"/>
  <c r="G105" i="9"/>
  <c r="I105" i="9"/>
  <c r="R105" i="9"/>
  <c r="D106" i="9"/>
  <c r="G107" i="9"/>
  <c r="I107" i="9"/>
  <c r="R107" i="9"/>
  <c r="D108" i="9"/>
  <c r="G109" i="9"/>
  <c r="I109" i="9"/>
  <c r="R109" i="9"/>
  <c r="D110" i="9"/>
  <c r="X110" i="9" s="1"/>
  <c r="G111" i="9"/>
  <c r="I111" i="9"/>
  <c r="R111" i="9"/>
  <c r="D112" i="9"/>
  <c r="X112" i="9" s="1"/>
  <c r="G113" i="9"/>
  <c r="I113" i="9"/>
  <c r="R113" i="9"/>
  <c r="D114" i="9"/>
  <c r="X114" i="9" s="1"/>
  <c r="G115" i="9"/>
  <c r="I115" i="9"/>
  <c r="R115" i="9"/>
  <c r="X115" i="9"/>
  <c r="D116" i="9"/>
  <c r="X116" i="9" s="1"/>
  <c r="G117" i="9"/>
  <c r="X117" i="9" s="1"/>
  <c r="I117" i="9"/>
  <c r="R117" i="9"/>
  <c r="D118" i="9"/>
  <c r="X118" i="9" s="1"/>
  <c r="G119" i="9"/>
  <c r="I119" i="9"/>
  <c r="R119" i="9"/>
  <c r="D120" i="9"/>
  <c r="X120" i="9" s="1"/>
  <c r="G121" i="9"/>
  <c r="I121" i="9"/>
  <c r="R121" i="9"/>
  <c r="D122" i="9"/>
  <c r="X122" i="9" s="1"/>
  <c r="G123" i="9"/>
  <c r="I123" i="9"/>
  <c r="R123" i="9"/>
  <c r="D124" i="9"/>
  <c r="X124" i="9" s="1"/>
  <c r="G125" i="9"/>
  <c r="X125" i="9" s="1"/>
  <c r="I125" i="9"/>
  <c r="R125" i="9"/>
  <c r="D126" i="9"/>
  <c r="X126" i="9" s="1"/>
  <c r="G127" i="9"/>
  <c r="I127" i="9"/>
  <c r="R127" i="9"/>
  <c r="D128" i="9"/>
  <c r="X128" i="9" s="1"/>
  <c r="G129" i="9"/>
  <c r="I129" i="9"/>
  <c r="R129" i="9"/>
  <c r="D130" i="9"/>
  <c r="X130" i="9" s="1"/>
  <c r="G131" i="9"/>
  <c r="I131" i="9"/>
  <c r="R131" i="9"/>
  <c r="X131" i="9"/>
  <c r="D132" i="9"/>
  <c r="X132" i="9" s="1"/>
  <c r="G133" i="9"/>
  <c r="I133" i="9"/>
  <c r="R133" i="9"/>
  <c r="D134" i="9"/>
  <c r="X134" i="9" s="1"/>
  <c r="G135" i="9"/>
  <c r="I135" i="9"/>
  <c r="R135" i="9"/>
  <c r="D136" i="9"/>
  <c r="X136" i="9" s="1"/>
  <c r="G137" i="9"/>
  <c r="I137" i="9"/>
  <c r="R137" i="9"/>
  <c r="D138" i="9"/>
  <c r="G139" i="9"/>
  <c r="I139" i="9"/>
  <c r="R139" i="9"/>
  <c r="D140" i="9"/>
  <c r="X140" i="9" s="1"/>
  <c r="G141" i="9"/>
  <c r="I141" i="9"/>
  <c r="R141" i="9"/>
  <c r="D142" i="9"/>
  <c r="X142" i="9" s="1"/>
  <c r="G143" i="9"/>
  <c r="I143" i="9"/>
  <c r="R143" i="9"/>
  <c r="D144" i="9"/>
  <c r="X144" i="9" s="1"/>
  <c r="G145" i="9"/>
  <c r="I145" i="9"/>
  <c r="R145" i="9"/>
  <c r="D146" i="9"/>
  <c r="G147" i="9"/>
  <c r="I147" i="9"/>
  <c r="R147" i="9"/>
  <c r="X147" i="9"/>
  <c r="D148" i="9"/>
  <c r="X148" i="9" s="1"/>
  <c r="G149" i="9"/>
  <c r="I149" i="9"/>
  <c r="X149" i="9" s="1"/>
  <c r="R149" i="9"/>
  <c r="D150" i="9"/>
  <c r="X150" i="9" s="1"/>
  <c r="G151" i="9"/>
  <c r="I151" i="9"/>
  <c r="R151" i="9"/>
  <c r="D152" i="9"/>
  <c r="X152" i="9" s="1"/>
  <c r="G153" i="9"/>
  <c r="I153" i="9"/>
  <c r="R153" i="9"/>
  <c r="D154" i="9"/>
  <c r="X154" i="9" s="1"/>
  <c r="G155" i="9"/>
  <c r="I155" i="9"/>
  <c r="R155" i="9"/>
  <c r="D156" i="9"/>
  <c r="X156" i="9" s="1"/>
  <c r="G157" i="9"/>
  <c r="I157" i="9"/>
  <c r="R157" i="9"/>
  <c r="X157" i="9"/>
  <c r="D158" i="9"/>
  <c r="X158" i="9" s="1"/>
  <c r="G159" i="9"/>
  <c r="I159" i="9"/>
  <c r="R159" i="9"/>
  <c r="D160" i="9"/>
  <c r="X160" i="9" s="1"/>
  <c r="G161" i="9"/>
  <c r="I161" i="9"/>
  <c r="R161" i="9"/>
  <c r="D162" i="9"/>
  <c r="X162" i="9"/>
  <c r="G163" i="9"/>
  <c r="I163" i="9"/>
  <c r="R163" i="9"/>
  <c r="X163" i="9"/>
  <c r="D164" i="9"/>
  <c r="X164" i="9" s="1"/>
  <c r="G165" i="9"/>
  <c r="I165" i="9"/>
  <c r="R165" i="9"/>
  <c r="D166" i="9"/>
  <c r="X166" i="9" s="1"/>
  <c r="G167" i="9"/>
  <c r="I167" i="9"/>
  <c r="R167" i="9"/>
  <c r="D168" i="9"/>
  <c r="X168" i="9" s="1"/>
  <c r="G169" i="9"/>
  <c r="I169" i="9"/>
  <c r="R169" i="9"/>
  <c r="D170" i="9"/>
  <c r="X170" i="9" s="1"/>
  <c r="G171" i="9"/>
  <c r="I171" i="9"/>
  <c r="R171" i="9"/>
  <c r="D172" i="9"/>
  <c r="G173" i="9"/>
  <c r="I173" i="9"/>
  <c r="R173" i="9"/>
  <c r="D174" i="9"/>
  <c r="X174" i="9" s="1"/>
  <c r="G175" i="9"/>
  <c r="I175" i="9"/>
  <c r="X175" i="9" s="1"/>
  <c r="R175" i="9"/>
  <c r="D176" i="9"/>
  <c r="X176" i="9" s="1"/>
  <c r="G177" i="9"/>
  <c r="I177" i="9"/>
  <c r="R177" i="9"/>
  <c r="D178" i="9"/>
  <c r="G179" i="9"/>
  <c r="I179" i="9"/>
  <c r="R179" i="9"/>
  <c r="X179" i="9"/>
  <c r="D180" i="9"/>
  <c r="X180" i="9" s="1"/>
  <c r="G181" i="9"/>
  <c r="X181" i="9" s="1"/>
  <c r="I181" i="9"/>
  <c r="R181" i="9"/>
  <c r="D182" i="9"/>
  <c r="X182" i="9" s="1"/>
  <c r="G183" i="9"/>
  <c r="I183" i="9"/>
  <c r="R183" i="9"/>
  <c r="D184" i="9"/>
  <c r="X184" i="9" s="1"/>
  <c r="G185" i="9"/>
  <c r="I185" i="9"/>
  <c r="R185" i="9"/>
  <c r="D186" i="9"/>
  <c r="X186" i="9" s="1"/>
  <c r="G187" i="9"/>
  <c r="I187" i="9"/>
  <c r="R187" i="9"/>
  <c r="D188" i="9"/>
  <c r="X188" i="9" s="1"/>
  <c r="G189" i="9"/>
  <c r="I189" i="9"/>
  <c r="R189" i="9"/>
  <c r="D190" i="9"/>
  <c r="X190" i="9" s="1"/>
  <c r="G191" i="9"/>
  <c r="I191" i="9"/>
  <c r="R191" i="9"/>
  <c r="D192" i="9"/>
  <c r="X192" i="9" s="1"/>
  <c r="G193" i="9"/>
  <c r="I193" i="9"/>
  <c r="R193" i="9"/>
  <c r="D194" i="9"/>
  <c r="X194" i="9" s="1"/>
  <c r="G195" i="9"/>
  <c r="I195" i="9"/>
  <c r="R195" i="9"/>
  <c r="X195" i="9"/>
  <c r="D196" i="9"/>
  <c r="X196" i="9" s="1"/>
  <c r="G197" i="9"/>
  <c r="I197" i="9"/>
  <c r="R197" i="9"/>
  <c r="D198" i="9"/>
  <c r="X198" i="9" s="1"/>
  <c r="G199" i="9"/>
  <c r="I199" i="9"/>
  <c r="R199" i="9"/>
  <c r="D200" i="9"/>
  <c r="X200" i="9" s="1"/>
  <c r="G201" i="9"/>
  <c r="I201" i="9"/>
  <c r="R201" i="9"/>
  <c r="D202" i="9"/>
  <c r="X202" i="9" s="1"/>
  <c r="G203" i="9"/>
  <c r="I203" i="9"/>
  <c r="R203" i="9"/>
  <c r="D204" i="9"/>
  <c r="G205" i="9"/>
  <c r="I205" i="9"/>
  <c r="R205" i="9"/>
  <c r="D206" i="9"/>
  <c r="X206" i="9" s="1"/>
  <c r="G207" i="9"/>
  <c r="I207" i="9"/>
  <c r="R207" i="9"/>
  <c r="X207" i="9"/>
  <c r="D208" i="9"/>
  <c r="X208" i="9" s="1"/>
  <c r="G209" i="9"/>
  <c r="I209" i="9"/>
  <c r="R209" i="9"/>
  <c r="D210" i="9"/>
  <c r="X210" i="9" s="1"/>
  <c r="G211" i="9"/>
  <c r="X211" i="9" s="1"/>
  <c r="I211" i="9"/>
  <c r="R211" i="9"/>
  <c r="D212" i="9"/>
  <c r="X212" i="9" s="1"/>
  <c r="G213" i="9"/>
  <c r="I213" i="9"/>
  <c r="R213" i="9"/>
  <c r="X213" i="9"/>
  <c r="D214" i="9"/>
  <c r="X214" i="9" s="1"/>
  <c r="G215" i="9"/>
  <c r="I215" i="9"/>
  <c r="R215" i="9"/>
  <c r="D216" i="9"/>
  <c r="X216" i="9" s="1"/>
  <c r="G217" i="9"/>
  <c r="I217" i="9"/>
  <c r="R217" i="9"/>
  <c r="D218" i="9"/>
  <c r="X218" i="9" s="1"/>
  <c r="G219" i="9"/>
  <c r="I219" i="9"/>
  <c r="R219" i="9"/>
  <c r="D220" i="9"/>
  <c r="X220" i="9" s="1"/>
  <c r="G221" i="9"/>
  <c r="I221" i="9"/>
  <c r="R221" i="9"/>
  <c r="D222" i="9"/>
  <c r="X222" i="9" s="1"/>
  <c r="G223" i="9"/>
  <c r="I223" i="9"/>
  <c r="R223" i="9"/>
  <c r="D224" i="9"/>
  <c r="X224" i="9" s="1"/>
  <c r="G225" i="9"/>
  <c r="I225" i="9"/>
  <c r="R225" i="9"/>
  <c r="D226" i="9"/>
  <c r="X226" i="9" s="1"/>
  <c r="G227" i="9"/>
  <c r="X227" i="9" s="1"/>
  <c r="I227" i="9"/>
  <c r="R227" i="9"/>
  <c r="D228" i="9"/>
  <c r="X228" i="9" s="1"/>
  <c r="G229" i="9"/>
  <c r="I229" i="9"/>
  <c r="R229" i="9"/>
  <c r="D230" i="9"/>
  <c r="X230" i="9" s="1"/>
  <c r="G231" i="9"/>
  <c r="I231" i="9"/>
  <c r="R231" i="9"/>
  <c r="D232" i="9"/>
  <c r="X232" i="9" s="1"/>
  <c r="G233" i="9"/>
  <c r="I233" i="9"/>
  <c r="X233" i="9" s="1"/>
  <c r="R233" i="9"/>
  <c r="D234" i="9"/>
  <c r="X234" i="9" s="1"/>
  <c r="G235" i="9"/>
  <c r="I235" i="9"/>
  <c r="R235" i="9"/>
  <c r="D236" i="9"/>
  <c r="G237" i="9"/>
  <c r="I237" i="9"/>
  <c r="R237" i="9"/>
  <c r="D238" i="9"/>
  <c r="X238" i="9" s="1"/>
  <c r="G239" i="9"/>
  <c r="X239" i="9" s="1"/>
  <c r="I239" i="9"/>
  <c r="R239" i="9"/>
  <c r="D240" i="9"/>
  <c r="X240" i="9" s="1"/>
  <c r="G241" i="9"/>
  <c r="I241" i="9"/>
  <c r="R241" i="9"/>
  <c r="D242" i="9"/>
  <c r="X242" i="9"/>
  <c r="G243" i="9"/>
  <c r="I243" i="9"/>
  <c r="X243" i="9" s="1"/>
  <c r="R243" i="9"/>
  <c r="D244" i="9"/>
  <c r="X244" i="9" s="1"/>
  <c r="G245" i="9"/>
  <c r="X245" i="9" s="1"/>
  <c r="I245" i="9"/>
  <c r="R245" i="9"/>
  <c r="D246" i="9"/>
  <c r="X246" i="9" s="1"/>
  <c r="G247" i="9"/>
  <c r="I247" i="9"/>
  <c r="R247" i="9"/>
  <c r="D248" i="9"/>
  <c r="X248" i="9" s="1"/>
  <c r="G249" i="9"/>
  <c r="I249" i="9"/>
  <c r="R249" i="9"/>
  <c r="D250" i="9"/>
  <c r="X250" i="9" s="1"/>
  <c r="G251" i="9"/>
  <c r="I251" i="9"/>
  <c r="R251" i="9"/>
  <c r="D252" i="9"/>
  <c r="X252" i="9" s="1"/>
  <c r="G253" i="9"/>
  <c r="I253" i="9"/>
  <c r="R253" i="9"/>
  <c r="D254" i="9"/>
  <c r="X254" i="9" s="1"/>
  <c r="G255" i="9"/>
  <c r="I255" i="9"/>
  <c r="R255" i="9"/>
  <c r="D256" i="9"/>
  <c r="X256" i="9" s="1"/>
  <c r="G257" i="9"/>
  <c r="I257" i="9"/>
  <c r="R257" i="9"/>
  <c r="D258" i="9"/>
  <c r="X258" i="9" s="1"/>
  <c r="G259" i="9"/>
  <c r="I259" i="9"/>
  <c r="X259" i="9" s="1"/>
  <c r="R259" i="9"/>
  <c r="D260" i="9"/>
  <c r="G261" i="9"/>
  <c r="I261" i="9"/>
  <c r="R261" i="9"/>
  <c r="D262" i="9"/>
  <c r="X262" i="9" s="1"/>
  <c r="G263" i="9"/>
  <c r="I263" i="9"/>
  <c r="R263" i="9"/>
  <c r="D264" i="9"/>
  <c r="X264" i="9" s="1"/>
  <c r="G265" i="9"/>
  <c r="I265" i="9"/>
  <c r="R265" i="9"/>
  <c r="X266" i="9"/>
  <c r="G269" i="9"/>
  <c r="I269" i="9"/>
  <c r="R269" i="9"/>
  <c r="G270" i="9"/>
  <c r="I270" i="9"/>
  <c r="R270" i="9"/>
  <c r="X270" i="9" s="1"/>
  <c r="G271" i="9"/>
  <c r="I271" i="9"/>
  <c r="R271" i="9"/>
  <c r="G272" i="9"/>
  <c r="I272" i="9"/>
  <c r="R272" i="9"/>
  <c r="G273" i="9"/>
  <c r="I273" i="9"/>
  <c r="R273" i="9"/>
  <c r="G274" i="9"/>
  <c r="I274" i="9"/>
  <c r="R274" i="9"/>
  <c r="G275" i="9"/>
  <c r="I275" i="9"/>
  <c r="R275" i="9"/>
  <c r="G276" i="9"/>
  <c r="I276" i="9"/>
  <c r="R276" i="9"/>
  <c r="G277" i="9"/>
  <c r="I277" i="9"/>
  <c r="R277" i="9"/>
  <c r="G278" i="9"/>
  <c r="I278" i="9"/>
  <c r="R278" i="9"/>
  <c r="G279" i="9"/>
  <c r="I279" i="9"/>
  <c r="R279" i="9"/>
  <c r="G280" i="9"/>
  <c r="I280" i="9"/>
  <c r="R280" i="9"/>
  <c r="G281" i="9"/>
  <c r="I281" i="9"/>
  <c r="R281" i="9"/>
  <c r="G282" i="9"/>
  <c r="I282" i="9"/>
  <c r="R282" i="9"/>
  <c r="G283" i="9"/>
  <c r="I283" i="9"/>
  <c r="R283" i="9"/>
  <c r="G284" i="9"/>
  <c r="I284" i="9"/>
  <c r="R284" i="9"/>
  <c r="G285" i="9"/>
  <c r="I285" i="9"/>
  <c r="R285" i="9"/>
  <c r="G286" i="9"/>
  <c r="I286" i="9"/>
  <c r="R286" i="9"/>
  <c r="G287" i="9"/>
  <c r="I287" i="9"/>
  <c r="R287" i="9"/>
  <c r="G288" i="9"/>
  <c r="I288" i="9"/>
  <c r="R288" i="9"/>
  <c r="G289" i="9"/>
  <c r="I289" i="9"/>
  <c r="R289" i="9"/>
  <c r="G290" i="9"/>
  <c r="I290" i="9"/>
  <c r="R290" i="9"/>
  <c r="G291" i="9"/>
  <c r="I291" i="9"/>
  <c r="R291" i="9"/>
  <c r="G292" i="9"/>
  <c r="I292" i="9"/>
  <c r="R292" i="9"/>
  <c r="G293" i="9"/>
  <c r="I293" i="9"/>
  <c r="R293" i="9"/>
  <c r="G294" i="9"/>
  <c r="I294" i="9"/>
  <c r="R294" i="9"/>
  <c r="G295" i="9"/>
  <c r="I295" i="9"/>
  <c r="R295" i="9"/>
  <c r="G296" i="9"/>
  <c r="I296" i="9"/>
  <c r="R296" i="9"/>
  <c r="G297" i="9"/>
  <c r="I297" i="9"/>
  <c r="R297" i="9"/>
  <c r="G298" i="9"/>
  <c r="I298" i="9"/>
  <c r="R298" i="9"/>
  <c r="G299" i="9"/>
  <c r="I299" i="9"/>
  <c r="R299" i="9"/>
  <c r="G300" i="9"/>
  <c r="I300" i="9"/>
  <c r="R300" i="9"/>
  <c r="X300" i="9" s="1"/>
  <c r="G301" i="9"/>
  <c r="I301" i="9"/>
  <c r="R301" i="9"/>
  <c r="G302" i="9"/>
  <c r="I302" i="9"/>
  <c r="R302" i="9"/>
  <c r="X302" i="9" s="1"/>
  <c r="G303" i="9"/>
  <c r="I303" i="9"/>
  <c r="R303" i="9"/>
  <c r="G304" i="9"/>
  <c r="I304" i="9"/>
  <c r="R304" i="9"/>
  <c r="G305" i="9"/>
  <c r="I305" i="9"/>
  <c r="R305" i="9"/>
  <c r="G306" i="9"/>
  <c r="I306" i="9"/>
  <c r="R306" i="9"/>
  <c r="G307" i="9"/>
  <c r="I307" i="9"/>
  <c r="R307" i="9"/>
  <c r="G308" i="9"/>
  <c r="I308" i="9"/>
  <c r="R308" i="9"/>
  <c r="G309" i="9"/>
  <c r="I309" i="9"/>
  <c r="R309" i="9"/>
  <c r="G310" i="9"/>
  <c r="I310" i="9"/>
  <c r="R310" i="9"/>
  <c r="G311" i="9"/>
  <c r="I311" i="9"/>
  <c r="R311" i="9"/>
  <c r="G312" i="9"/>
  <c r="I312" i="9"/>
  <c r="R312" i="9"/>
  <c r="G313" i="9"/>
  <c r="I313" i="9"/>
  <c r="R313" i="9"/>
  <c r="G314" i="9"/>
  <c r="I314" i="9"/>
  <c r="R314" i="9"/>
  <c r="G315" i="9"/>
  <c r="I315" i="9"/>
  <c r="R315" i="9"/>
  <c r="G316" i="9"/>
  <c r="I316" i="9"/>
  <c r="R316" i="9"/>
  <c r="X316" i="9" s="1"/>
  <c r="G317" i="9"/>
  <c r="I317" i="9"/>
  <c r="R317" i="9"/>
  <c r="G318" i="9"/>
  <c r="I318" i="9"/>
  <c r="R318" i="9"/>
  <c r="G319" i="9"/>
  <c r="I319" i="9"/>
  <c r="R319" i="9"/>
  <c r="G320" i="9"/>
  <c r="I320" i="9"/>
  <c r="R320" i="9"/>
  <c r="G321" i="9"/>
  <c r="I321" i="9"/>
  <c r="R321" i="9"/>
  <c r="G322" i="9"/>
  <c r="I322" i="9"/>
  <c r="R322" i="9"/>
  <c r="G323" i="9"/>
  <c r="I323" i="9"/>
  <c r="R323" i="9"/>
  <c r="G324" i="9"/>
  <c r="I324" i="9"/>
  <c r="R324" i="9"/>
  <c r="G325" i="9"/>
  <c r="I325" i="9"/>
  <c r="R325" i="9"/>
  <c r="G326" i="9"/>
  <c r="I326" i="9"/>
  <c r="R326" i="9"/>
  <c r="G327" i="9"/>
  <c r="I327" i="9"/>
  <c r="R327" i="9"/>
  <c r="G328" i="9"/>
  <c r="I328" i="9"/>
  <c r="R328" i="9"/>
  <c r="G329" i="9"/>
  <c r="I329" i="9"/>
  <c r="R329" i="9"/>
  <c r="G330" i="9"/>
  <c r="I330" i="9"/>
  <c r="R330" i="9"/>
  <c r="G331" i="9"/>
  <c r="I331" i="9"/>
  <c r="R331" i="9"/>
  <c r="G332" i="9"/>
  <c r="I332" i="9"/>
  <c r="R332" i="9"/>
  <c r="H2" i="8"/>
  <c r="S2" i="8" s="1"/>
  <c r="C9" i="8"/>
  <c r="S9" i="8" s="1"/>
  <c r="G267" i="8"/>
  <c r="S267" i="8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C67" i="7"/>
  <c r="L67" i="7" s="1"/>
  <c r="X2" i="5"/>
  <c r="O3" i="5"/>
  <c r="X3" i="5" s="1"/>
  <c r="X6" i="5"/>
  <c r="C9" i="5"/>
  <c r="X9" i="5" s="1"/>
  <c r="D10" i="5"/>
  <c r="X10" i="5" s="1"/>
  <c r="G11" i="5"/>
  <c r="R11" i="5"/>
  <c r="G12" i="5"/>
  <c r="R12" i="5"/>
  <c r="G13" i="5"/>
  <c r="R13" i="5"/>
  <c r="G14" i="5"/>
  <c r="R14" i="5"/>
  <c r="D15" i="5"/>
  <c r="X15" i="5" s="1"/>
  <c r="G16" i="5"/>
  <c r="R16" i="5"/>
  <c r="D17" i="5"/>
  <c r="X17" i="5" s="1"/>
  <c r="G18" i="5"/>
  <c r="R18" i="5"/>
  <c r="G19" i="5"/>
  <c r="R19" i="5"/>
  <c r="D20" i="5"/>
  <c r="X20" i="5" s="1"/>
  <c r="G21" i="5"/>
  <c r="R21" i="5"/>
  <c r="D22" i="5"/>
  <c r="X22" i="5" s="1"/>
  <c r="G23" i="5"/>
  <c r="R23" i="5"/>
  <c r="D24" i="5"/>
  <c r="X24" i="5" s="1"/>
  <c r="G25" i="5"/>
  <c r="R25" i="5"/>
  <c r="D26" i="5"/>
  <c r="X26" i="5" s="1"/>
  <c r="G27" i="5"/>
  <c r="R27" i="5"/>
  <c r="D28" i="5"/>
  <c r="X28" i="5" s="1"/>
  <c r="X29" i="5"/>
  <c r="D30" i="5"/>
  <c r="X30" i="5" s="1"/>
  <c r="G31" i="5"/>
  <c r="R31" i="5"/>
  <c r="G32" i="5"/>
  <c r="R32" i="5"/>
  <c r="G33" i="5"/>
  <c r="R33" i="5"/>
  <c r="D34" i="5"/>
  <c r="X34" i="5" s="1"/>
  <c r="G35" i="5"/>
  <c r="R35" i="5"/>
  <c r="D36" i="5"/>
  <c r="X36" i="5" s="1"/>
  <c r="G37" i="5"/>
  <c r="R37" i="5"/>
  <c r="D38" i="5"/>
  <c r="X38" i="5" s="1"/>
  <c r="X39" i="5"/>
  <c r="D40" i="5"/>
  <c r="X40" i="5" s="1"/>
  <c r="X41" i="5"/>
  <c r="D42" i="5"/>
  <c r="X42" i="5" s="1"/>
  <c r="X43" i="5"/>
  <c r="D44" i="5"/>
  <c r="X44" i="5" s="1"/>
  <c r="X45" i="5"/>
  <c r="D46" i="5"/>
  <c r="X46" i="5" s="1"/>
  <c r="X47" i="5"/>
  <c r="D48" i="5"/>
  <c r="X48" i="5" s="1"/>
  <c r="G49" i="5"/>
  <c r="R49" i="5"/>
  <c r="D50" i="5"/>
  <c r="X50" i="5" s="1"/>
  <c r="G51" i="5"/>
  <c r="R51" i="5"/>
  <c r="D52" i="5"/>
  <c r="X52" i="5" s="1"/>
  <c r="G53" i="5"/>
  <c r="R53" i="5"/>
  <c r="D54" i="5"/>
  <c r="X54" i="5" s="1"/>
  <c r="G55" i="5"/>
  <c r="R55" i="5"/>
  <c r="D56" i="5"/>
  <c r="X56" i="5"/>
  <c r="G57" i="5"/>
  <c r="R57" i="5"/>
  <c r="G58" i="5"/>
  <c r="R58" i="5"/>
  <c r="D59" i="5"/>
  <c r="X59" i="5" s="1"/>
  <c r="G60" i="5"/>
  <c r="R60" i="5"/>
  <c r="D61" i="5"/>
  <c r="X61" i="5" s="1"/>
  <c r="G62" i="5"/>
  <c r="R62" i="5"/>
  <c r="D63" i="5"/>
  <c r="X63" i="5"/>
  <c r="G64" i="5"/>
  <c r="R64" i="5"/>
  <c r="D65" i="5"/>
  <c r="X65" i="5" s="1"/>
  <c r="G66" i="5"/>
  <c r="R66" i="5"/>
  <c r="D67" i="5"/>
  <c r="X67" i="5" s="1"/>
  <c r="G68" i="5"/>
  <c r="R68" i="5"/>
  <c r="D69" i="5"/>
  <c r="X69" i="5" s="1"/>
  <c r="G70" i="5"/>
  <c r="R70" i="5"/>
  <c r="D71" i="5"/>
  <c r="X71" i="5" s="1"/>
  <c r="G72" i="5"/>
  <c r="R72" i="5"/>
  <c r="D73" i="5"/>
  <c r="X73" i="5" s="1"/>
  <c r="G74" i="5"/>
  <c r="R74" i="5"/>
  <c r="G75" i="5"/>
  <c r="R75" i="5"/>
  <c r="D76" i="5"/>
  <c r="X76" i="5" s="1"/>
  <c r="G77" i="5"/>
  <c r="R77" i="5"/>
  <c r="D78" i="5"/>
  <c r="X78" i="5" s="1"/>
  <c r="G79" i="5"/>
  <c r="R79" i="5"/>
  <c r="D80" i="5"/>
  <c r="X80" i="5" s="1"/>
  <c r="G81" i="5"/>
  <c r="R81" i="5"/>
  <c r="D82" i="5"/>
  <c r="X82" i="5" s="1"/>
  <c r="G83" i="5"/>
  <c r="R83" i="5"/>
  <c r="D84" i="5"/>
  <c r="X84" i="5" s="1"/>
  <c r="G85" i="5"/>
  <c r="R85" i="5"/>
  <c r="D86" i="5"/>
  <c r="X86" i="5" s="1"/>
  <c r="G87" i="5"/>
  <c r="R87" i="5"/>
  <c r="D88" i="5"/>
  <c r="X88" i="5" s="1"/>
  <c r="G89" i="5"/>
  <c r="R89" i="5"/>
  <c r="D90" i="5"/>
  <c r="X90" i="5" s="1"/>
  <c r="G91" i="5"/>
  <c r="R91" i="5"/>
  <c r="G92" i="5"/>
  <c r="R92" i="5"/>
  <c r="D93" i="5"/>
  <c r="X93" i="5" s="1"/>
  <c r="G94" i="5"/>
  <c r="R94" i="5"/>
  <c r="D95" i="5"/>
  <c r="X95" i="5"/>
  <c r="G96" i="5"/>
  <c r="R96" i="5"/>
  <c r="D97" i="5"/>
  <c r="X97" i="5" s="1"/>
  <c r="G98" i="5"/>
  <c r="R98" i="5"/>
  <c r="D99" i="5"/>
  <c r="X99" i="5" s="1"/>
  <c r="G100" i="5"/>
  <c r="R100" i="5"/>
  <c r="D101" i="5"/>
  <c r="X101" i="5" s="1"/>
  <c r="G102" i="5"/>
  <c r="R102" i="5"/>
  <c r="D103" i="5"/>
  <c r="X103" i="5" s="1"/>
  <c r="G104" i="5"/>
  <c r="R104" i="5"/>
  <c r="D105" i="5"/>
  <c r="X105" i="5" s="1"/>
  <c r="G106" i="5"/>
  <c r="R106" i="5"/>
  <c r="D107" i="5"/>
  <c r="X107" i="5" s="1"/>
  <c r="G108" i="5"/>
  <c r="R108" i="5"/>
  <c r="G109" i="5"/>
  <c r="R109" i="5"/>
  <c r="D110" i="5"/>
  <c r="X110" i="5" s="1"/>
  <c r="G111" i="5"/>
  <c r="R111" i="5"/>
  <c r="D112" i="5"/>
  <c r="X112" i="5" s="1"/>
  <c r="G113" i="5"/>
  <c r="R113" i="5"/>
  <c r="D114" i="5"/>
  <c r="X114" i="5" s="1"/>
  <c r="G115" i="5"/>
  <c r="R115" i="5"/>
  <c r="D116" i="5"/>
  <c r="X116" i="5"/>
  <c r="G117" i="5"/>
  <c r="R117" i="5"/>
  <c r="D118" i="5"/>
  <c r="X118" i="5" s="1"/>
  <c r="X119" i="5"/>
  <c r="D120" i="5"/>
  <c r="X120" i="5" s="1"/>
  <c r="X121" i="5"/>
  <c r="D122" i="5"/>
  <c r="X122" i="5" s="1"/>
  <c r="X123" i="5"/>
  <c r="D124" i="5"/>
  <c r="X124" i="5"/>
  <c r="G125" i="5"/>
  <c r="R125" i="5"/>
  <c r="G126" i="5"/>
  <c r="R126" i="5"/>
  <c r="D127" i="5"/>
  <c r="X127" i="5" s="1"/>
  <c r="X128" i="5"/>
  <c r="D129" i="5"/>
  <c r="X129" i="5" s="1"/>
  <c r="X130" i="5"/>
  <c r="D131" i="5"/>
  <c r="X131" i="5" s="1"/>
  <c r="X132" i="5"/>
  <c r="D133" i="5"/>
  <c r="X133" i="5" s="1"/>
  <c r="X134" i="5"/>
  <c r="D135" i="5"/>
  <c r="X135" i="5" s="1"/>
  <c r="X136" i="5"/>
  <c r="D137" i="5"/>
  <c r="X137" i="5" s="1"/>
  <c r="X138" i="5"/>
  <c r="D139" i="5"/>
  <c r="X139" i="5" s="1"/>
  <c r="X140" i="5"/>
  <c r="D141" i="5"/>
  <c r="X141" i="5" s="1"/>
  <c r="X142" i="5"/>
  <c r="D143" i="5"/>
  <c r="X143" i="5" s="1"/>
  <c r="X144" i="5"/>
  <c r="D145" i="5"/>
  <c r="X145" i="5" s="1"/>
  <c r="X146" i="5"/>
  <c r="D147" i="5"/>
  <c r="X147" i="5" s="1"/>
  <c r="X148" i="5"/>
  <c r="D149" i="5"/>
  <c r="X149" i="5" s="1"/>
  <c r="G150" i="5"/>
  <c r="R150" i="5"/>
  <c r="D151" i="5"/>
  <c r="X151" i="5" s="1"/>
  <c r="X152" i="5"/>
  <c r="D153" i="5"/>
  <c r="X153" i="5" s="1"/>
  <c r="X154" i="5"/>
  <c r="D155" i="5"/>
  <c r="X155" i="5" s="1"/>
  <c r="X156" i="5"/>
  <c r="D157" i="5"/>
  <c r="X157" i="5" s="1"/>
  <c r="G158" i="5"/>
  <c r="R158" i="5"/>
  <c r="D159" i="5"/>
  <c r="X159" i="5"/>
  <c r="X160" i="5"/>
  <c r="D161" i="5"/>
  <c r="X161" i="5" s="1"/>
  <c r="X162" i="5"/>
  <c r="D163" i="5"/>
  <c r="X163" i="5" s="1"/>
  <c r="X164" i="5"/>
  <c r="X165" i="5"/>
  <c r="X166" i="5"/>
  <c r="X167" i="5"/>
  <c r="G170" i="5"/>
  <c r="R170" i="5"/>
  <c r="G171" i="5"/>
  <c r="R171" i="5"/>
  <c r="G172" i="5"/>
  <c r="R172" i="5"/>
  <c r="G173" i="5"/>
  <c r="R173" i="5"/>
  <c r="G174" i="5"/>
  <c r="R174" i="5"/>
  <c r="G175" i="5"/>
  <c r="R175" i="5"/>
  <c r="G176" i="5"/>
  <c r="R176" i="5"/>
  <c r="G177" i="5"/>
  <c r="R177" i="5"/>
  <c r="G178" i="5"/>
  <c r="R178" i="5"/>
  <c r="G179" i="5"/>
  <c r="R179" i="5"/>
  <c r="G180" i="5"/>
  <c r="R180" i="5"/>
  <c r="G181" i="5"/>
  <c r="R181" i="5"/>
  <c r="G182" i="5"/>
  <c r="R182" i="5"/>
  <c r="G183" i="5"/>
  <c r="R183" i="5"/>
  <c r="G184" i="5"/>
  <c r="R184" i="5"/>
  <c r="G185" i="5"/>
  <c r="R185" i="5"/>
  <c r="G186" i="5"/>
  <c r="R186" i="5"/>
  <c r="G187" i="5"/>
  <c r="R187" i="5"/>
  <c r="G188" i="5"/>
  <c r="R188" i="5"/>
  <c r="G189" i="5"/>
  <c r="R189" i="5"/>
  <c r="G190" i="5"/>
  <c r="R190" i="5"/>
  <c r="G191" i="5"/>
  <c r="R191" i="5"/>
  <c r="G192" i="5"/>
  <c r="R192" i="5"/>
  <c r="G193" i="5"/>
  <c r="R193" i="5"/>
  <c r="G194" i="5"/>
  <c r="R194" i="5"/>
  <c r="G195" i="5"/>
  <c r="R195" i="5"/>
  <c r="G196" i="5"/>
  <c r="R196" i="5"/>
  <c r="G197" i="5"/>
  <c r="R197" i="5"/>
  <c r="G198" i="5"/>
  <c r="R198" i="5"/>
  <c r="G199" i="5"/>
  <c r="R199" i="5"/>
  <c r="L2" i="4"/>
  <c r="U2" i="4" s="1"/>
  <c r="U3" i="4"/>
  <c r="U6" i="4"/>
  <c r="C9" i="4"/>
  <c r="U9" i="4" s="1"/>
  <c r="D10" i="4"/>
  <c r="U10" i="4" s="1"/>
  <c r="D11" i="4"/>
  <c r="D12" i="4"/>
  <c r="I12" i="4"/>
  <c r="D13" i="4"/>
  <c r="I13" i="4"/>
  <c r="D14" i="4"/>
  <c r="I14" i="4"/>
  <c r="D15" i="4"/>
  <c r="I15" i="4"/>
  <c r="D16" i="4"/>
  <c r="U16" i="4" s="1"/>
  <c r="D17" i="4"/>
  <c r="I17" i="4"/>
  <c r="D18" i="4"/>
  <c r="U18" i="4" s="1"/>
  <c r="D19" i="4"/>
  <c r="I19" i="4"/>
  <c r="D20" i="4"/>
  <c r="I20" i="4"/>
  <c r="D21" i="4"/>
  <c r="U21" i="4" s="1"/>
  <c r="D22" i="4"/>
  <c r="I22" i="4"/>
  <c r="D23" i="4"/>
  <c r="U23" i="4" s="1"/>
  <c r="D24" i="4"/>
  <c r="I24" i="4"/>
  <c r="D25" i="4"/>
  <c r="U25" i="4" s="1"/>
  <c r="D26" i="4"/>
  <c r="I26" i="4"/>
  <c r="D27" i="4"/>
  <c r="U27" i="4" s="1"/>
  <c r="D28" i="4"/>
  <c r="I28" i="4"/>
  <c r="D29" i="4"/>
  <c r="D30" i="4"/>
  <c r="U30" i="4" s="1"/>
  <c r="D31" i="4"/>
  <c r="D32" i="4"/>
  <c r="U32" i="4" s="1"/>
  <c r="D33" i="4"/>
  <c r="D34" i="4"/>
  <c r="I34" i="4"/>
  <c r="D35" i="4"/>
  <c r="I35" i="4"/>
  <c r="D36" i="4"/>
  <c r="I36" i="4"/>
  <c r="D37" i="4"/>
  <c r="U37" i="4" s="1"/>
  <c r="D38" i="4"/>
  <c r="I38" i="4"/>
  <c r="D39" i="4"/>
  <c r="U39" i="4" s="1"/>
  <c r="D40" i="4"/>
  <c r="I40" i="4"/>
  <c r="D41" i="4"/>
  <c r="D42" i="4"/>
  <c r="U42" i="4" s="1"/>
  <c r="D43" i="4"/>
  <c r="D44" i="4"/>
  <c r="U44" i="4" s="1"/>
  <c r="D45" i="4"/>
  <c r="D46" i="4"/>
  <c r="U46" i="4" s="1"/>
  <c r="D47" i="4"/>
  <c r="D48" i="4"/>
  <c r="U48" i="4" s="1"/>
  <c r="D49" i="4"/>
  <c r="D50" i="4"/>
  <c r="U50" i="4" s="1"/>
  <c r="D51" i="4"/>
  <c r="D52" i="4"/>
  <c r="U52" i="4" s="1"/>
  <c r="D53" i="4"/>
  <c r="I53" i="4"/>
  <c r="D54" i="4"/>
  <c r="U54" i="4" s="1"/>
  <c r="D55" i="4"/>
  <c r="I55" i="4"/>
  <c r="D56" i="4"/>
  <c r="U56" i="4" s="1"/>
  <c r="D57" i="4"/>
  <c r="I57" i="4"/>
  <c r="D58" i="4"/>
  <c r="U58" i="4" s="1"/>
  <c r="D59" i="4"/>
  <c r="I59" i="4"/>
  <c r="D60" i="4"/>
  <c r="U60" i="4" s="1"/>
  <c r="D61" i="4"/>
  <c r="I61" i="4"/>
  <c r="D62" i="4"/>
  <c r="I62" i="4"/>
  <c r="D63" i="4"/>
  <c r="U63" i="4" s="1"/>
  <c r="D64" i="4"/>
  <c r="I64" i="4"/>
  <c r="D65" i="4"/>
  <c r="D66" i="4"/>
  <c r="U66" i="4" s="1"/>
  <c r="D67" i="4"/>
  <c r="I67" i="4"/>
  <c r="D68" i="4"/>
  <c r="U68" i="4" s="1"/>
  <c r="D69" i="4"/>
  <c r="I69" i="4"/>
  <c r="D70" i="4"/>
  <c r="U70" i="4" s="1"/>
  <c r="D71" i="4"/>
  <c r="I71" i="4"/>
  <c r="D72" i="4"/>
  <c r="U72" i="4" s="1"/>
  <c r="D73" i="4"/>
  <c r="I73" i="4"/>
  <c r="D74" i="4"/>
  <c r="U74" i="4" s="1"/>
  <c r="D75" i="4"/>
  <c r="I75" i="4"/>
  <c r="D76" i="4"/>
  <c r="U76" i="4" s="1"/>
  <c r="D77" i="4"/>
  <c r="I77" i="4"/>
  <c r="D78" i="4"/>
  <c r="U78" i="4" s="1"/>
  <c r="D79" i="4"/>
  <c r="I79" i="4"/>
  <c r="D80" i="4"/>
  <c r="I80" i="4"/>
  <c r="D81" i="4"/>
  <c r="U81" i="4" s="1"/>
  <c r="D82" i="4"/>
  <c r="I82" i="4"/>
  <c r="D83" i="4"/>
  <c r="D84" i="4"/>
  <c r="U84" i="4" s="1"/>
  <c r="D85" i="4"/>
  <c r="I85" i="4"/>
  <c r="D86" i="4"/>
  <c r="U86" i="4" s="1"/>
  <c r="D87" i="4"/>
  <c r="I87" i="4"/>
  <c r="D88" i="4"/>
  <c r="U88" i="4" s="1"/>
  <c r="D89" i="4"/>
  <c r="I89" i="4"/>
  <c r="D90" i="4"/>
  <c r="U90" i="4" s="1"/>
  <c r="D91" i="4"/>
  <c r="I91" i="4"/>
  <c r="D92" i="4"/>
  <c r="U92" i="4" s="1"/>
  <c r="D93" i="4"/>
  <c r="I93" i="4"/>
  <c r="D94" i="4"/>
  <c r="U94" i="4"/>
  <c r="D95" i="4"/>
  <c r="I95" i="4"/>
  <c r="D96" i="4"/>
  <c r="U96" i="4" s="1"/>
  <c r="D97" i="4"/>
  <c r="I97" i="4"/>
  <c r="D98" i="4"/>
  <c r="I98" i="4"/>
  <c r="D99" i="4"/>
  <c r="U99" i="4" s="1"/>
  <c r="D100" i="4"/>
  <c r="I100" i="4"/>
  <c r="D101" i="4"/>
  <c r="D102" i="4"/>
  <c r="U102" i="4" s="1"/>
  <c r="D103" i="4"/>
  <c r="I103" i="4"/>
  <c r="D104" i="4"/>
  <c r="U104" i="4" s="1"/>
  <c r="D105" i="4"/>
  <c r="I105" i="4"/>
  <c r="D106" i="4"/>
  <c r="U106" i="4" s="1"/>
  <c r="D107" i="4"/>
  <c r="I107" i="4"/>
  <c r="D108" i="4"/>
  <c r="U108" i="4" s="1"/>
  <c r="D109" i="4"/>
  <c r="I109" i="4"/>
  <c r="D110" i="4"/>
  <c r="U110" i="4" s="1"/>
  <c r="D111" i="4"/>
  <c r="I111" i="4"/>
  <c r="D112" i="4"/>
  <c r="U112" i="4" s="1"/>
  <c r="D113" i="4"/>
  <c r="I113" i="4"/>
  <c r="D114" i="4"/>
  <c r="U114" i="4" s="1"/>
  <c r="D115" i="4"/>
  <c r="I115" i="4"/>
  <c r="D116" i="4"/>
  <c r="I116" i="4"/>
  <c r="D117" i="4"/>
  <c r="U117" i="4" s="1"/>
  <c r="D118" i="4"/>
  <c r="I118" i="4"/>
  <c r="D119" i="4"/>
  <c r="D120" i="4"/>
  <c r="U120" i="4" s="1"/>
  <c r="D121" i="4"/>
  <c r="I121" i="4"/>
  <c r="D122" i="4"/>
  <c r="U122" i="4" s="1"/>
  <c r="D123" i="4"/>
  <c r="I123" i="4"/>
  <c r="D124" i="4"/>
  <c r="U124" i="4" s="1"/>
  <c r="D125" i="4"/>
  <c r="D126" i="4"/>
  <c r="I126" i="4"/>
  <c r="D127" i="4"/>
  <c r="U127" i="4" s="1"/>
  <c r="D128" i="4"/>
  <c r="D129" i="4"/>
  <c r="U129" i="4" s="1"/>
  <c r="D130" i="4"/>
  <c r="D131" i="4"/>
  <c r="U131" i="4" s="1"/>
  <c r="D132" i="4"/>
  <c r="D133" i="4"/>
  <c r="U133" i="4" s="1"/>
  <c r="D134" i="4"/>
  <c r="I134" i="4"/>
  <c r="D135" i="4"/>
  <c r="I135" i="4"/>
  <c r="D136" i="4"/>
  <c r="D137" i="4"/>
  <c r="U137" i="4" s="1"/>
  <c r="D138" i="4"/>
  <c r="D139" i="4"/>
  <c r="U139" i="4" s="1"/>
  <c r="D140" i="4"/>
  <c r="D141" i="4"/>
  <c r="U141" i="4" s="1"/>
  <c r="D142" i="4"/>
  <c r="D143" i="4"/>
  <c r="U143" i="4" s="1"/>
  <c r="D144" i="4"/>
  <c r="D145" i="4"/>
  <c r="U145" i="4" s="1"/>
  <c r="D146" i="4"/>
  <c r="D147" i="4"/>
  <c r="U147" i="4" s="1"/>
  <c r="D148" i="4"/>
  <c r="D149" i="4"/>
  <c r="U149" i="4" s="1"/>
  <c r="D150" i="4"/>
  <c r="D151" i="4"/>
  <c r="U151" i="4" s="1"/>
  <c r="D152" i="4"/>
  <c r="D153" i="4"/>
  <c r="U153" i="4" s="1"/>
  <c r="D154" i="4"/>
  <c r="D155" i="4"/>
  <c r="U155" i="4" s="1"/>
  <c r="D156" i="4"/>
  <c r="D157" i="4"/>
  <c r="U157" i="4" s="1"/>
  <c r="D158" i="4"/>
  <c r="D159" i="4"/>
  <c r="U159" i="4" s="1"/>
  <c r="D160" i="4"/>
  <c r="I160" i="4"/>
  <c r="D161" i="4"/>
  <c r="D162" i="4"/>
  <c r="U162" i="4" s="1"/>
  <c r="D163" i="4"/>
  <c r="D164" i="4"/>
  <c r="U164" i="4" s="1"/>
  <c r="D165" i="4"/>
  <c r="D166" i="4"/>
  <c r="U166" i="4" s="1"/>
  <c r="D167" i="4"/>
  <c r="D168" i="4"/>
  <c r="U168" i="4" s="1"/>
  <c r="D169" i="4"/>
  <c r="I169" i="4"/>
  <c r="D170" i="4"/>
  <c r="D171" i="4"/>
  <c r="U171" i="4" s="1"/>
  <c r="D172" i="4"/>
  <c r="D173" i="4"/>
  <c r="U173" i="4" s="1"/>
  <c r="D174" i="4"/>
  <c r="D175" i="4"/>
  <c r="U175" i="4" s="1"/>
  <c r="D176" i="4"/>
  <c r="U177" i="4"/>
  <c r="D178" i="4"/>
  <c r="U178" i="4" s="1"/>
  <c r="U179" i="4"/>
  <c r="S175" i="8" l="1"/>
  <c r="S151" i="8"/>
  <c r="S143" i="8"/>
  <c r="S63" i="8"/>
  <c r="S39" i="8"/>
  <c r="S31" i="8"/>
  <c r="S55" i="8"/>
  <c r="S71" i="8"/>
  <c r="S79" i="8"/>
  <c r="S87" i="8"/>
  <c r="S95" i="8"/>
  <c r="S103" i="8"/>
  <c r="S111" i="8"/>
  <c r="S127" i="8"/>
  <c r="S135" i="8"/>
  <c r="S159" i="8"/>
  <c r="S183" i="8"/>
  <c r="S199" i="8"/>
  <c r="S207" i="8"/>
  <c r="S215" i="8"/>
  <c r="S223" i="8"/>
  <c r="S231" i="8"/>
  <c r="S239" i="8"/>
  <c r="S259" i="8"/>
  <c r="X288" i="9"/>
  <c r="X322" i="9"/>
  <c r="X324" i="9"/>
  <c r="X308" i="9"/>
  <c r="X332" i="9"/>
  <c r="X326" i="9"/>
  <c r="X318" i="9"/>
  <c r="X315" i="9"/>
  <c r="X307" i="9"/>
  <c r="X297" i="9"/>
  <c r="X286" i="9"/>
  <c r="X294" i="9"/>
  <c r="X284" i="9"/>
  <c r="X330" i="9"/>
  <c r="X306" i="9"/>
  <c r="X299" i="9"/>
  <c r="X331" i="9"/>
  <c r="X319" i="9"/>
  <c r="X229" i="9"/>
  <c r="X87" i="9"/>
  <c r="X278" i="9"/>
  <c r="X283" i="9"/>
  <c r="X275" i="9"/>
  <c r="X261" i="9"/>
  <c r="X19" i="9"/>
  <c r="X303" i="9"/>
  <c r="X290" i="9"/>
  <c r="X151" i="9"/>
  <c r="S187" i="8"/>
  <c r="S203" i="8"/>
  <c r="S219" i="8"/>
  <c r="S235" i="8"/>
  <c r="S251" i="8"/>
  <c r="X321" i="9"/>
  <c r="X298" i="9"/>
  <c r="X219" i="9"/>
  <c r="X167" i="9"/>
  <c r="X119" i="9"/>
  <c r="X71" i="9"/>
  <c r="X39" i="9"/>
  <c r="X329" i="9"/>
  <c r="X281" i="9"/>
  <c r="X273" i="9"/>
  <c r="X197" i="9"/>
  <c r="X187" i="9"/>
  <c r="X135" i="9"/>
  <c r="X103" i="9"/>
  <c r="X23" i="9"/>
  <c r="X313" i="9"/>
  <c r="X305" i="9"/>
  <c r="X280" i="9"/>
  <c r="X272" i="9"/>
  <c r="X183" i="9"/>
  <c r="X320" i="9"/>
  <c r="X310" i="9"/>
  <c r="X292" i="9"/>
  <c r="X287" i="9"/>
  <c r="X274" i="9"/>
  <c r="X257" i="9"/>
  <c r="X215" i="9"/>
  <c r="X199" i="9"/>
  <c r="X133" i="9"/>
  <c r="X101" i="9"/>
  <c r="X231" i="9"/>
  <c r="X312" i="9"/>
  <c r="X304" i="9"/>
  <c r="X289" i="9"/>
  <c r="X276" i="9"/>
  <c r="X271" i="9"/>
  <c r="X263" i="9"/>
  <c r="X165" i="9"/>
  <c r="X139" i="9"/>
  <c r="X107" i="9"/>
  <c r="X11" i="9"/>
  <c r="X97" i="9"/>
  <c r="X27" i="9"/>
  <c r="X201" i="9"/>
  <c r="X138" i="9"/>
  <c r="X314" i="9"/>
  <c r="X251" i="9"/>
  <c r="X236" i="9"/>
  <c r="X205" i="9"/>
  <c r="X169" i="9"/>
  <c r="X247" i="9"/>
  <c r="X204" i="9"/>
  <c r="X173" i="9"/>
  <c r="X137" i="9"/>
  <c r="X74" i="9"/>
  <c r="X10" i="9"/>
  <c r="X328" i="9"/>
  <c r="X323" i="9"/>
  <c r="X296" i="9"/>
  <c r="X291" i="9"/>
  <c r="X253" i="9"/>
  <c r="X235" i="9"/>
  <c r="X225" i="9"/>
  <c r="X178" i="9"/>
  <c r="X172" i="9"/>
  <c r="X143" i="9"/>
  <c r="X141" i="9"/>
  <c r="X42" i="9"/>
  <c r="X237" i="9"/>
  <c r="X191" i="9"/>
  <c r="X65" i="9"/>
  <c r="X282" i="9"/>
  <c r="X106" i="9"/>
  <c r="X33" i="9"/>
  <c r="X260" i="9"/>
  <c r="X221" i="9"/>
  <c r="X203" i="9"/>
  <c r="X193" i="9"/>
  <c r="X155" i="9"/>
  <c r="X146" i="9"/>
  <c r="X111" i="9"/>
  <c r="X109" i="9"/>
  <c r="X223" i="9"/>
  <c r="X59" i="9"/>
  <c r="X189" i="9"/>
  <c r="X161" i="9"/>
  <c r="X123" i="9"/>
  <c r="X108" i="9"/>
  <c r="X77" i="9"/>
  <c r="X13" i="9"/>
  <c r="X265" i="9"/>
  <c r="X255" i="9"/>
  <c r="X129" i="9"/>
  <c r="X91" i="9"/>
  <c r="X47" i="9"/>
  <c r="X45" i="9"/>
  <c r="X249" i="9"/>
  <c r="X217" i="9"/>
  <c r="X185" i="9"/>
  <c r="X153" i="9"/>
  <c r="X121" i="9"/>
  <c r="X89" i="9"/>
  <c r="X57" i="9"/>
  <c r="X25" i="9"/>
  <c r="X317" i="9"/>
  <c r="X301" i="9"/>
  <c r="X285" i="9"/>
  <c r="X269" i="9"/>
  <c r="X29" i="9"/>
  <c r="X105" i="9"/>
  <c r="X73" i="9"/>
  <c r="X41" i="9"/>
  <c r="X325" i="9"/>
  <c r="X309" i="9"/>
  <c r="X293" i="9"/>
  <c r="X277" i="9"/>
  <c r="X171" i="9"/>
  <c r="X327" i="9"/>
  <c r="X311" i="9"/>
  <c r="X295" i="9"/>
  <c r="X279" i="9"/>
  <c r="X241" i="9"/>
  <c r="X209" i="9"/>
  <c r="X177" i="9"/>
  <c r="X159" i="9"/>
  <c r="X145" i="9"/>
  <c r="X127" i="9"/>
  <c r="X113" i="9"/>
  <c r="X95" i="9"/>
  <c r="X81" i="9"/>
  <c r="X63" i="9"/>
  <c r="X49" i="9"/>
  <c r="X31" i="9"/>
  <c r="X17" i="9"/>
  <c r="C5" i="3"/>
  <c r="M5" i="3" s="1"/>
  <c r="G6" i="3"/>
  <c r="G7" i="3"/>
  <c r="G11" i="3"/>
  <c r="G16" i="3"/>
  <c r="C17" i="3"/>
  <c r="M17" i="3" s="1"/>
  <c r="G17" i="3"/>
  <c r="G24" i="3"/>
  <c r="G28" i="3"/>
  <c r="G29" i="3"/>
  <c r="G30" i="3"/>
  <c r="G34" i="3"/>
  <c r="G38" i="3"/>
  <c r="G39" i="3"/>
  <c r="G40" i="3"/>
  <c r="G44" i="3"/>
  <c r="G48" i="3"/>
  <c r="G49" i="3"/>
  <c r="G50" i="3"/>
  <c r="G54" i="3"/>
  <c r="G58" i="3"/>
  <c r="G59" i="3"/>
  <c r="G60" i="3"/>
  <c r="G64" i="3"/>
  <c r="G68" i="3"/>
  <c r="G79" i="3"/>
  <c r="C83" i="3"/>
  <c r="M83" i="3" s="1"/>
  <c r="G83" i="3"/>
  <c r="M86" i="3"/>
  <c r="C91" i="3"/>
  <c r="C92" i="3"/>
  <c r="C95" i="3"/>
  <c r="C96" i="3"/>
  <c r="C99" i="3"/>
  <c r="C100" i="3"/>
  <c r="C103" i="3"/>
  <c r="C104" i="3"/>
  <c r="C105" i="3"/>
  <c r="M105" i="3"/>
  <c r="F11" i="4"/>
  <c r="U11" i="4" s="1"/>
  <c r="C4" i="3"/>
  <c r="M4" i="3" s="1"/>
  <c r="C6" i="3"/>
  <c r="M6" i="3" s="1"/>
  <c r="C88" i="3"/>
  <c r="C11" i="3"/>
  <c r="M11" i="3" s="1"/>
  <c r="C20" i="3"/>
  <c r="M20" i="3" s="1"/>
  <c r="C24" i="3"/>
  <c r="M24" i="3" s="1"/>
  <c r="C29" i="3"/>
  <c r="M29" i="3" s="1"/>
  <c r="C94" i="3"/>
  <c r="C39" i="3"/>
  <c r="M39" i="3" s="1"/>
  <c r="C44" i="3"/>
  <c r="M44" i="3" s="1"/>
  <c r="C49" i="3"/>
  <c r="M49" i="3" s="1"/>
  <c r="C50" i="3"/>
  <c r="M50" i="3" s="1"/>
  <c r="C60" i="3"/>
  <c r="M60" i="3" s="1"/>
  <c r="C64" i="3"/>
  <c r="M64" i="3" s="1"/>
  <c r="C72" i="3"/>
  <c r="E101" i="3" s="1"/>
  <c r="C75" i="3"/>
  <c r="M75" i="3" s="1"/>
  <c r="C79" i="3"/>
  <c r="M79" i="3" s="1"/>
  <c r="C73" i="3" l="1"/>
  <c r="M73" i="3" s="1"/>
  <c r="K126" i="5"/>
  <c r="M135" i="4"/>
  <c r="K197" i="5"/>
  <c r="F176" i="4"/>
  <c r="U176" i="4" s="1"/>
  <c r="T158" i="5"/>
  <c r="C78" i="3"/>
  <c r="I150" i="5"/>
  <c r="K160" i="4"/>
  <c r="I198" i="5"/>
  <c r="T125" i="5"/>
  <c r="I117" i="5"/>
  <c r="C63" i="3"/>
  <c r="I195" i="5"/>
  <c r="K126" i="4"/>
  <c r="K108" i="5"/>
  <c r="M115" i="4"/>
  <c r="K192" i="5"/>
  <c r="T96" i="5"/>
  <c r="C43" i="3"/>
  <c r="K91" i="4"/>
  <c r="K89" i="4"/>
  <c r="I83" i="5"/>
  <c r="I89" i="5"/>
  <c r="I187" i="5"/>
  <c r="I87" i="5"/>
  <c r="K95" i="4"/>
  <c r="I85" i="5"/>
  <c r="K93" i="4"/>
  <c r="K74" i="5"/>
  <c r="K184" i="5"/>
  <c r="M79" i="4"/>
  <c r="C23" i="3"/>
  <c r="K59" i="4"/>
  <c r="I53" i="5"/>
  <c r="K57" i="4"/>
  <c r="I51" i="5"/>
  <c r="K55" i="4"/>
  <c r="I49" i="5"/>
  <c r="I179" i="5"/>
  <c r="I55" i="5"/>
  <c r="K53" i="4"/>
  <c r="K19" i="5"/>
  <c r="K174" i="5"/>
  <c r="M22" i="4"/>
  <c r="M20" i="4"/>
  <c r="K21" i="5"/>
  <c r="K11" i="5"/>
  <c r="K170" i="5"/>
  <c r="M12" i="4"/>
  <c r="M72" i="3"/>
  <c r="C58" i="3"/>
  <c r="M58" i="3" s="1"/>
  <c r="K158" i="5"/>
  <c r="K199" i="5"/>
  <c r="M169" i="4"/>
  <c r="F144" i="4"/>
  <c r="U144" i="4" s="1"/>
  <c r="K125" i="5"/>
  <c r="K196" i="5"/>
  <c r="M134" i="4"/>
  <c r="K96" i="5"/>
  <c r="M105" i="4"/>
  <c r="K98" i="5"/>
  <c r="K190" i="5"/>
  <c r="M103" i="4"/>
  <c r="K62" i="5"/>
  <c r="M67" i="4"/>
  <c r="K182" i="5"/>
  <c r="M69" i="4"/>
  <c r="K64" i="5"/>
  <c r="C10" i="3"/>
  <c r="K24" i="4"/>
  <c r="I25" i="5"/>
  <c r="I23" i="5"/>
  <c r="K28" i="4"/>
  <c r="I27" i="5"/>
  <c r="I175" i="5"/>
  <c r="K26" i="4"/>
  <c r="K13" i="5"/>
  <c r="K172" i="5"/>
  <c r="M14" i="4"/>
  <c r="C2" i="3"/>
  <c r="I171" i="5"/>
  <c r="I13" i="5"/>
  <c r="I16" i="5"/>
  <c r="I170" i="5"/>
  <c r="I172" i="5"/>
  <c r="K12" i="4"/>
  <c r="K14" i="4"/>
  <c r="K19" i="4"/>
  <c r="I12" i="5"/>
  <c r="I19" i="5"/>
  <c r="K17" i="4"/>
  <c r="K22" i="4"/>
  <c r="I11" i="5"/>
  <c r="I174" i="5"/>
  <c r="I14" i="5"/>
  <c r="K13" i="4"/>
  <c r="K15" i="4"/>
  <c r="K20" i="4"/>
  <c r="I18" i="5"/>
  <c r="I21" i="5"/>
  <c r="I173" i="5"/>
  <c r="E102" i="3"/>
  <c r="E90" i="3"/>
  <c r="C87" i="3"/>
  <c r="C69" i="3"/>
  <c r="M69" i="3" s="1"/>
  <c r="C38" i="3"/>
  <c r="M38" i="3" s="1"/>
  <c r="C30" i="3"/>
  <c r="M30" i="3" s="1"/>
  <c r="K18" i="5"/>
  <c r="K14" i="5"/>
  <c r="M19" i="4"/>
  <c r="K16" i="5"/>
  <c r="M17" i="4"/>
  <c r="K173" i="5"/>
  <c r="M15" i="4"/>
  <c r="C57" i="3"/>
  <c r="K115" i="4"/>
  <c r="K121" i="4"/>
  <c r="I194" i="5"/>
  <c r="I113" i="5"/>
  <c r="K118" i="4"/>
  <c r="I192" i="5"/>
  <c r="I108" i="5"/>
  <c r="I111" i="5"/>
  <c r="K116" i="4"/>
  <c r="I109" i="5"/>
  <c r="I115" i="5"/>
  <c r="I193" i="5"/>
  <c r="K123" i="4"/>
  <c r="K94" i="5"/>
  <c r="K92" i="5"/>
  <c r="M98" i="4"/>
  <c r="M100" i="4"/>
  <c r="K189" i="5"/>
  <c r="K32" i="5"/>
  <c r="M35" i="4"/>
  <c r="K177" i="5"/>
  <c r="K25" i="5"/>
  <c r="K23" i="5"/>
  <c r="K27" i="5"/>
  <c r="M24" i="4"/>
  <c r="M28" i="4"/>
  <c r="K175" i="5"/>
  <c r="M26" i="4"/>
  <c r="K102" i="5"/>
  <c r="K100" i="5"/>
  <c r="K104" i="5"/>
  <c r="M109" i="4"/>
  <c r="M113" i="4"/>
  <c r="K106" i="5"/>
  <c r="K191" i="5"/>
  <c r="M107" i="4"/>
  <c r="M111" i="4"/>
  <c r="K68" i="5"/>
  <c r="K66" i="5"/>
  <c r="K70" i="5"/>
  <c r="M77" i="4"/>
  <c r="K183" i="5"/>
  <c r="M71" i="4"/>
  <c r="M75" i="4"/>
  <c r="K72" i="5"/>
  <c r="M73" i="4"/>
  <c r="K31" i="5"/>
  <c r="K176" i="5"/>
  <c r="M34" i="4"/>
  <c r="C102" i="3"/>
  <c r="C98" i="3"/>
  <c r="C90" i="3"/>
  <c r="M90" i="3" s="1"/>
  <c r="C3" i="3"/>
  <c r="M3" i="3" s="1"/>
  <c r="K55" i="5"/>
  <c r="K53" i="5"/>
  <c r="K49" i="5"/>
  <c r="K179" i="5"/>
  <c r="M53" i="4"/>
  <c r="M59" i="4"/>
  <c r="M57" i="4"/>
  <c r="M55" i="4"/>
  <c r="K51" i="5"/>
  <c r="C82" i="3"/>
  <c r="K169" i="4"/>
  <c r="I158" i="5"/>
  <c r="I199" i="5"/>
  <c r="I197" i="5"/>
  <c r="I126" i="5"/>
  <c r="I196" i="5"/>
  <c r="X196" i="5" s="1"/>
  <c r="K134" i="4"/>
  <c r="C67" i="3"/>
  <c r="I125" i="5"/>
  <c r="K135" i="4"/>
  <c r="F150" i="4"/>
  <c r="U150" i="4" s="1"/>
  <c r="I104" i="5"/>
  <c r="K109" i="4"/>
  <c r="I102" i="5"/>
  <c r="K113" i="4"/>
  <c r="K107" i="4"/>
  <c r="I100" i="5"/>
  <c r="C53" i="3"/>
  <c r="I191" i="5"/>
  <c r="X191" i="5" s="1"/>
  <c r="K111" i="4"/>
  <c r="I106" i="5"/>
  <c r="K91" i="5"/>
  <c r="K188" i="5"/>
  <c r="M97" i="4"/>
  <c r="F85" i="4"/>
  <c r="C33" i="3"/>
  <c r="K77" i="4"/>
  <c r="K71" i="4"/>
  <c r="I68" i="5"/>
  <c r="I183" i="5"/>
  <c r="I72" i="5"/>
  <c r="K75" i="4"/>
  <c r="I66" i="5"/>
  <c r="I70" i="5"/>
  <c r="K73" i="4"/>
  <c r="K57" i="5"/>
  <c r="M61" i="4"/>
  <c r="K180" i="5"/>
  <c r="T33" i="5"/>
  <c r="F33" i="4"/>
  <c r="U33" i="4" s="1"/>
  <c r="T21" i="5"/>
  <c r="C68" i="3"/>
  <c r="M68" i="3" s="1"/>
  <c r="C54" i="3"/>
  <c r="M54" i="3" s="1"/>
  <c r="C21" i="3"/>
  <c r="M21" i="3" s="1"/>
  <c r="C16" i="3"/>
  <c r="M16" i="3" s="1"/>
  <c r="K150" i="5"/>
  <c r="K198" i="5"/>
  <c r="M160" i="4"/>
  <c r="K89" i="5"/>
  <c r="K87" i="5"/>
  <c r="K83" i="5"/>
  <c r="M91" i="4"/>
  <c r="M89" i="4"/>
  <c r="K187" i="5"/>
  <c r="M95" i="4"/>
  <c r="K85" i="5"/>
  <c r="M93" i="4"/>
  <c r="K117" i="5"/>
  <c r="K195" i="5"/>
  <c r="M126" i="4"/>
  <c r="K109" i="5"/>
  <c r="M118" i="4"/>
  <c r="K111" i="5"/>
  <c r="K193" i="5"/>
  <c r="M116" i="4"/>
  <c r="C47" i="3"/>
  <c r="I98" i="5"/>
  <c r="I190" i="5"/>
  <c r="X190" i="5" s="1"/>
  <c r="K97" i="4"/>
  <c r="I92" i="5"/>
  <c r="K103" i="4"/>
  <c r="I96" i="5"/>
  <c r="K100" i="4"/>
  <c r="I189" i="5"/>
  <c r="X189" i="5" s="1"/>
  <c r="I91" i="5"/>
  <c r="I94" i="5"/>
  <c r="K105" i="4"/>
  <c r="K98" i="4"/>
  <c r="I188" i="5"/>
  <c r="X188" i="5" s="1"/>
  <c r="K75" i="5"/>
  <c r="M82" i="4"/>
  <c r="M80" i="4"/>
  <c r="K77" i="5"/>
  <c r="K185" i="5"/>
  <c r="C27" i="3"/>
  <c r="I181" i="5"/>
  <c r="I62" i="5"/>
  <c r="K64" i="4"/>
  <c r="I180" i="5"/>
  <c r="K62" i="4"/>
  <c r="K69" i="4"/>
  <c r="I57" i="5"/>
  <c r="I60" i="5"/>
  <c r="I64" i="5"/>
  <c r="I182" i="5"/>
  <c r="X182" i="5" s="1"/>
  <c r="I58" i="5"/>
  <c r="K61" i="4"/>
  <c r="K67" i="4"/>
  <c r="I32" i="5"/>
  <c r="I35" i="5"/>
  <c r="I178" i="5"/>
  <c r="C14" i="3"/>
  <c r="I33" i="5"/>
  <c r="I176" i="5"/>
  <c r="K35" i="4"/>
  <c r="K40" i="4"/>
  <c r="I37" i="5"/>
  <c r="I177" i="5"/>
  <c r="I31" i="5"/>
  <c r="K36" i="4"/>
  <c r="K34" i="4"/>
  <c r="K38" i="4"/>
  <c r="K12" i="5"/>
  <c r="M13" i="4"/>
  <c r="K171" i="5"/>
  <c r="C101" i="3"/>
  <c r="M101" i="3" s="1"/>
  <c r="C97" i="3"/>
  <c r="C93" i="3"/>
  <c r="C76" i="3"/>
  <c r="M76" i="3" s="1"/>
  <c r="C48" i="3"/>
  <c r="M48" i="3" s="1"/>
  <c r="C15" i="3"/>
  <c r="M15" i="3" s="1"/>
  <c r="C37" i="3"/>
  <c r="K80" i="4"/>
  <c r="I185" i="5"/>
  <c r="X185" i="5" s="1"/>
  <c r="I74" i="5"/>
  <c r="I77" i="5"/>
  <c r="I75" i="5"/>
  <c r="I81" i="5"/>
  <c r="K87" i="4"/>
  <c r="I184" i="5"/>
  <c r="X184" i="5" s="1"/>
  <c r="I186" i="5"/>
  <c r="K85" i="4"/>
  <c r="K79" i="4"/>
  <c r="K82" i="4"/>
  <c r="I79" i="5"/>
  <c r="K60" i="5"/>
  <c r="K58" i="5"/>
  <c r="M64" i="4"/>
  <c r="K181" i="5"/>
  <c r="M62" i="4"/>
  <c r="F125" i="4"/>
  <c r="U125" i="4" s="1"/>
  <c r="K115" i="5"/>
  <c r="K113" i="5"/>
  <c r="M121" i="4"/>
  <c r="K194" i="5"/>
  <c r="M123" i="4"/>
  <c r="F115" i="4"/>
  <c r="T98" i="5"/>
  <c r="X98" i="5" s="1"/>
  <c r="K81" i="5"/>
  <c r="K79" i="5"/>
  <c r="M85" i="4"/>
  <c r="K186" i="5"/>
  <c r="M87" i="4"/>
  <c r="T74" i="5"/>
  <c r="T64" i="5"/>
  <c r="F41" i="4"/>
  <c r="U41" i="4" s="1"/>
  <c r="K37" i="5"/>
  <c r="K33" i="5"/>
  <c r="M36" i="4"/>
  <c r="K35" i="5"/>
  <c r="K178" i="5"/>
  <c r="M40" i="4"/>
  <c r="M38" i="4"/>
  <c r="T19" i="5"/>
  <c r="X19" i="5" s="1"/>
  <c r="C89" i="3"/>
  <c r="C59" i="3"/>
  <c r="M59" i="3" s="1"/>
  <c r="C40" i="3"/>
  <c r="M40" i="3" s="1"/>
  <c r="C34" i="3"/>
  <c r="M34" i="3" s="1"/>
  <c r="C28" i="3"/>
  <c r="M28" i="3" s="1"/>
  <c r="C7" i="3"/>
  <c r="M7" i="3" s="1"/>
  <c r="F15" i="4"/>
  <c r="F14" i="4"/>
  <c r="T13" i="5"/>
  <c r="F135" i="4"/>
  <c r="U135" i="4" s="1"/>
  <c r="T126" i="5"/>
  <c r="F12" i="4"/>
  <c r="U12" i="4" s="1"/>
  <c r="T11" i="5"/>
  <c r="X11" i="5" s="1"/>
  <c r="F34" i="4"/>
  <c r="U34" i="4" s="1"/>
  <c r="T31" i="5"/>
  <c r="F13" i="4"/>
  <c r="T12" i="5"/>
  <c r="T94" i="5"/>
  <c r="T83" i="5"/>
  <c r="X83" i="5" s="1"/>
  <c r="T70" i="5"/>
  <c r="T108" i="5"/>
  <c r="X108" i="5" s="1"/>
  <c r="T14" i="5"/>
  <c r="T102" i="5"/>
  <c r="T92" i="5"/>
  <c r="T89" i="5"/>
  <c r="T68" i="5"/>
  <c r="T55" i="5"/>
  <c r="T32" i="5"/>
  <c r="X32" i="5" s="1"/>
  <c r="T62" i="5"/>
  <c r="T23" i="5"/>
  <c r="T100" i="5"/>
  <c r="T77" i="5"/>
  <c r="T115" i="5"/>
  <c r="T87" i="5"/>
  <c r="T57" i="5"/>
  <c r="T109" i="5"/>
  <c r="T85" i="5"/>
  <c r="X85" i="5" s="1"/>
  <c r="T75" i="5"/>
  <c r="T72" i="5"/>
  <c r="T113" i="5"/>
  <c r="T16" i="5"/>
  <c r="X16" i="5" s="1"/>
  <c r="T117" i="5"/>
  <c r="T106" i="5"/>
  <c r="T91" i="5"/>
  <c r="T79" i="5"/>
  <c r="T58" i="5"/>
  <c r="T51" i="5"/>
  <c r="T150" i="5"/>
  <c r="T111" i="5"/>
  <c r="T49" i="5"/>
  <c r="T25" i="5"/>
  <c r="T18" i="5"/>
  <c r="T37" i="5"/>
  <c r="T104" i="5"/>
  <c r="T81" i="5"/>
  <c r="T66" i="5"/>
  <c r="T60" i="5"/>
  <c r="T53" i="5"/>
  <c r="T35" i="5"/>
  <c r="T27" i="5"/>
  <c r="F169" i="4"/>
  <c r="U169" i="4" s="1"/>
  <c r="F146" i="4"/>
  <c r="U146" i="4" s="1"/>
  <c r="F167" i="4"/>
  <c r="U167" i="4" s="1"/>
  <c r="F132" i="4"/>
  <c r="U132" i="4" s="1"/>
  <c r="F100" i="4"/>
  <c r="F89" i="4"/>
  <c r="F75" i="4"/>
  <c r="F154" i="4"/>
  <c r="U154" i="4" s="1"/>
  <c r="F148" i="4"/>
  <c r="U148" i="4" s="1"/>
  <c r="F142" i="4"/>
  <c r="U142" i="4" s="1"/>
  <c r="F79" i="4"/>
  <c r="F47" i="4"/>
  <c r="U47" i="4" s="1"/>
  <c r="F165" i="4"/>
  <c r="U165" i="4" s="1"/>
  <c r="F130" i="4"/>
  <c r="U130" i="4" s="1"/>
  <c r="F109" i="4"/>
  <c r="F98" i="4"/>
  <c r="F95" i="4"/>
  <c r="F83" i="4"/>
  <c r="U83" i="4" s="1"/>
  <c r="F73" i="4"/>
  <c r="U73" i="4" s="1"/>
  <c r="F59" i="4"/>
  <c r="U59" i="4" s="1"/>
  <c r="F35" i="4"/>
  <c r="F67" i="4"/>
  <c r="F31" i="4"/>
  <c r="U31" i="4" s="1"/>
  <c r="F24" i="4"/>
  <c r="F107" i="4"/>
  <c r="U107" i="4" s="1"/>
  <c r="F82" i="4"/>
  <c r="F123" i="4"/>
  <c r="F51" i="4"/>
  <c r="U51" i="4" s="1"/>
  <c r="F65" i="4"/>
  <c r="U65" i="4" s="1"/>
  <c r="F152" i="4"/>
  <c r="U152" i="4" s="1"/>
  <c r="F103" i="4"/>
  <c r="F45" i="4"/>
  <c r="U45" i="4" s="1"/>
  <c r="F163" i="4"/>
  <c r="U163" i="4" s="1"/>
  <c r="F93" i="4"/>
  <c r="F158" i="4"/>
  <c r="U158" i="4" s="1"/>
  <c r="F61" i="4"/>
  <c r="F116" i="4"/>
  <c r="F101" i="4"/>
  <c r="U101" i="4" s="1"/>
  <c r="F91" i="4"/>
  <c r="F80" i="4"/>
  <c r="F77" i="4"/>
  <c r="F156" i="4"/>
  <c r="U156" i="4" s="1"/>
  <c r="F121" i="4"/>
  <c r="F49" i="4"/>
  <c r="U49" i="4" s="1"/>
  <c r="F43" i="4"/>
  <c r="U43" i="4" s="1"/>
  <c r="F17" i="4"/>
  <c r="F126" i="4"/>
  <c r="U126" i="4" s="1"/>
  <c r="F119" i="4"/>
  <c r="U119" i="4" s="1"/>
  <c r="F113" i="4"/>
  <c r="F97" i="4"/>
  <c r="F62" i="4"/>
  <c r="F55" i="4"/>
  <c r="F160" i="4"/>
  <c r="F170" i="4"/>
  <c r="U170" i="4" s="1"/>
  <c r="F136" i="4"/>
  <c r="U136" i="4" s="1"/>
  <c r="F118" i="4"/>
  <c r="F53" i="4"/>
  <c r="F26" i="4"/>
  <c r="F19" i="4"/>
  <c r="F40" i="4"/>
  <c r="F172" i="4"/>
  <c r="U172" i="4" s="1"/>
  <c r="F138" i="4"/>
  <c r="U138" i="4" s="1"/>
  <c r="F111" i="4"/>
  <c r="F174" i="4"/>
  <c r="U174" i="4" s="1"/>
  <c r="F161" i="4"/>
  <c r="U161" i="4" s="1"/>
  <c r="F140" i="4"/>
  <c r="U140" i="4" s="1"/>
  <c r="F128" i="4"/>
  <c r="U128" i="4" s="1"/>
  <c r="F87" i="4"/>
  <c r="F71" i="4"/>
  <c r="F64" i="4"/>
  <c r="F29" i="4"/>
  <c r="U29" i="4" s="1"/>
  <c r="F57" i="4"/>
  <c r="F38" i="4"/>
  <c r="F28" i="4"/>
  <c r="U28" i="4" s="1"/>
  <c r="U17" i="4" l="1"/>
  <c r="U89" i="4"/>
  <c r="X49" i="5"/>
  <c r="X68" i="5"/>
  <c r="X181" i="5"/>
  <c r="U40" i="4"/>
  <c r="X197" i="5"/>
  <c r="U87" i="4"/>
  <c r="X51" i="5"/>
  <c r="X100" i="5"/>
  <c r="U77" i="4"/>
  <c r="X37" i="5"/>
  <c r="U80" i="4"/>
  <c r="U24" i="4"/>
  <c r="X18" i="5"/>
  <c r="X70" i="5"/>
  <c r="X176" i="5"/>
  <c r="U113" i="4"/>
  <c r="X21" i="5"/>
  <c r="U91" i="4"/>
  <c r="X115" i="5"/>
  <c r="X150" i="5"/>
  <c r="X113" i="5"/>
  <c r="X77" i="5"/>
  <c r="U14" i="4"/>
  <c r="U160" i="4"/>
  <c r="U19" i="4"/>
  <c r="U121" i="4"/>
  <c r="U123" i="4"/>
  <c r="U79" i="4"/>
  <c r="X72" i="5"/>
  <c r="X31" i="5"/>
  <c r="U15" i="4"/>
  <c r="X64" i="5"/>
  <c r="U115" i="4"/>
  <c r="X172" i="5"/>
  <c r="U26" i="4"/>
  <c r="U97" i="4"/>
  <c r="U82" i="4"/>
  <c r="X104" i="5"/>
  <c r="X75" i="5"/>
  <c r="X74" i="5"/>
  <c r="X180" i="5"/>
  <c r="U118" i="4"/>
  <c r="X91" i="5"/>
  <c r="X109" i="5"/>
  <c r="U103" i="4"/>
  <c r="U75" i="4"/>
  <c r="X35" i="5"/>
  <c r="X25" i="5"/>
  <c r="X55" i="5"/>
  <c r="X171" i="5"/>
  <c r="X96" i="5"/>
  <c r="X125" i="5"/>
  <c r="X158" i="5"/>
  <c r="X33" i="5"/>
  <c r="U85" i="4"/>
  <c r="X193" i="5"/>
  <c r="X174" i="5"/>
  <c r="C65" i="3"/>
  <c r="M65" i="3" s="1"/>
  <c r="M63" i="3"/>
  <c r="E99" i="3"/>
  <c r="M99" i="3" s="1"/>
  <c r="X192" i="5"/>
  <c r="C45" i="3"/>
  <c r="M45" i="3" s="1"/>
  <c r="M43" i="3"/>
  <c r="E95" i="3"/>
  <c r="M95" i="3" s="1"/>
  <c r="M78" i="3"/>
  <c r="C80" i="3"/>
  <c r="M80" i="3" s="1"/>
  <c r="E103" i="3"/>
  <c r="M103" i="3" s="1"/>
  <c r="X27" i="5"/>
  <c r="X89" i="5"/>
  <c r="M33" i="3"/>
  <c r="C35" i="3"/>
  <c r="M35" i="3" s="1"/>
  <c r="E93" i="3"/>
  <c r="M93" i="3" s="1"/>
  <c r="M2" i="3"/>
  <c r="C8" i="3"/>
  <c r="M8" i="3" s="1"/>
  <c r="E87" i="3"/>
  <c r="M87" i="3" s="1"/>
  <c r="U38" i="4"/>
  <c r="U55" i="4"/>
  <c r="X92" i="5"/>
  <c r="U57" i="4"/>
  <c r="F36" i="4"/>
  <c r="U36" i="4" s="1"/>
  <c r="U62" i="4"/>
  <c r="U116" i="4"/>
  <c r="U67" i="4"/>
  <c r="U98" i="4"/>
  <c r="F105" i="4"/>
  <c r="U105" i="4" s="1"/>
  <c r="X53" i="5"/>
  <c r="X62" i="5"/>
  <c r="X102" i="5"/>
  <c r="X94" i="5"/>
  <c r="X126" i="5"/>
  <c r="X178" i="5"/>
  <c r="E92" i="3"/>
  <c r="M92" i="3" s="1"/>
  <c r="M27" i="3"/>
  <c r="C31" i="3"/>
  <c r="M31" i="3" s="1"/>
  <c r="X194" i="5"/>
  <c r="M102" i="3"/>
  <c r="X179" i="5"/>
  <c r="X187" i="5"/>
  <c r="E100" i="3"/>
  <c r="M100" i="3" s="1"/>
  <c r="M67" i="3"/>
  <c r="C70" i="3"/>
  <c r="M70" i="3" s="1"/>
  <c r="X58" i="5"/>
  <c r="M14" i="3"/>
  <c r="C18" i="3"/>
  <c r="M18" i="3" s="1"/>
  <c r="E89" i="3"/>
  <c r="M23" i="3"/>
  <c r="C25" i="3"/>
  <c r="M25" i="3" s="1"/>
  <c r="E91" i="3"/>
  <c r="M91" i="3" s="1"/>
  <c r="U53" i="4"/>
  <c r="U61" i="4"/>
  <c r="F134" i="4"/>
  <c r="U134" i="4" s="1"/>
  <c r="U109" i="4"/>
  <c r="U100" i="4"/>
  <c r="X60" i="5"/>
  <c r="X106" i="5"/>
  <c r="X57" i="5"/>
  <c r="X14" i="5"/>
  <c r="X177" i="5"/>
  <c r="X199" i="5"/>
  <c r="X173" i="5"/>
  <c r="E88" i="3"/>
  <c r="M88" i="3" s="1"/>
  <c r="M10" i="3"/>
  <c r="C12" i="3"/>
  <c r="M12" i="3" s="1"/>
  <c r="F22" i="4"/>
  <c r="U22" i="4" s="1"/>
  <c r="M53" i="3"/>
  <c r="E97" i="3"/>
  <c r="M97" i="3" s="1"/>
  <c r="C55" i="3"/>
  <c r="M55" i="3" s="1"/>
  <c r="U95" i="4"/>
  <c r="X79" i="5"/>
  <c r="X23" i="5"/>
  <c r="U64" i="4"/>
  <c r="U111" i="4"/>
  <c r="F69" i="4"/>
  <c r="U69" i="4" s="1"/>
  <c r="F20" i="4"/>
  <c r="U20" i="4" s="1"/>
  <c r="X66" i="5"/>
  <c r="X117" i="5"/>
  <c r="X87" i="5"/>
  <c r="X12" i="5"/>
  <c r="X186" i="5"/>
  <c r="X183" i="5"/>
  <c r="X170" i="5"/>
  <c r="X198" i="5"/>
  <c r="E104" i="3"/>
  <c r="M104" i="3" s="1"/>
  <c r="C84" i="3"/>
  <c r="M84" i="3" s="1"/>
  <c r="M82" i="3"/>
  <c r="U71" i="4"/>
  <c r="U93" i="4"/>
  <c r="U35" i="4"/>
  <c r="X81" i="5"/>
  <c r="X111" i="5"/>
  <c r="U13" i="4"/>
  <c r="X13" i="5"/>
  <c r="M89" i="3"/>
  <c r="C41" i="3"/>
  <c r="M41" i="3" s="1"/>
  <c r="M37" i="3"/>
  <c r="E94" i="3"/>
  <c r="M94" i="3" s="1"/>
  <c r="M47" i="3"/>
  <c r="C51" i="3"/>
  <c r="M51" i="3" s="1"/>
  <c r="E96" i="3"/>
  <c r="M96" i="3" s="1"/>
  <c r="M57" i="3"/>
  <c r="C61" i="3"/>
  <c r="M61" i="3" s="1"/>
  <c r="E98" i="3"/>
  <c r="M98" i="3" s="1"/>
  <c r="X175" i="5"/>
  <c r="X195" i="5"/>
</calcChain>
</file>

<file path=xl/sharedStrings.xml><?xml version="1.0" encoding="utf-8"?>
<sst xmlns="http://schemas.openxmlformats.org/spreadsheetml/2006/main" count="6777" uniqueCount="130">
  <si>
    <t>R</t>
  </si>
  <si>
    <t>-</t>
  </si>
  <si>
    <t>R/W</t>
  </si>
  <si>
    <t>Access</t>
  </si>
  <si>
    <t>Range</t>
  </si>
  <si>
    <t>Byte Address bits</t>
  </si>
  <si>
    <t>Byte Address Low bit</t>
  </si>
  <si>
    <t>Byte Address High bit</t>
  </si>
  <si>
    <t>Default</t>
  </si>
  <si>
    <t>Signal</t>
  </si>
  <si>
    <t>Register</t>
  </si>
  <si>
    <t>;</t>
  </si>
  <si>
    <t xml:space="preserve">end record </t>
  </si>
  <si>
    <t xml:space="preserve"> : </t>
  </si>
  <si>
    <t xml:space="preserve"> is record</t>
  </si>
  <si>
    <t>t_rmap_memory_config_area</t>
  </si>
  <si>
    <t xml:space="preserve">type </t>
  </si>
  <si>
    <t>)</t>
  </si>
  <si>
    <t xml:space="preserve"> downto </t>
  </si>
  <si>
    <t>_vector(</t>
  </si>
  <si>
    <t>std_logic</t>
  </si>
  <si>
    <t xml:space="preserve">  </t>
  </si>
  <si>
    <t>end case;</t>
  </si>
  <si>
    <t>')</t>
  </si>
  <si>
    <t>(others =&gt; '</t>
  </si>
  <si>
    <t xml:space="preserve"> &lt;= </t>
  </si>
  <si>
    <t xml:space="preserve"> =&gt;</t>
  </si>
  <si>
    <t>others</t>
  </si>
  <si>
    <t xml:space="preserve">when </t>
  </si>
  <si>
    <t>( others =&gt; '</t>
  </si>
  <si>
    <t>(</t>
  </si>
  <si>
    <t>when (</t>
  </si>
  <si>
    <t>.</t>
  </si>
  <si>
    <t>'</t>
  </si>
  <si>
    <t>) is</t>
  </si>
  <si>
    <t>case (</t>
  </si>
  <si>
    <t>CASE</t>
  </si>
  <si>
    <t>_vector</t>
  </si>
  <si>
    <t xml:space="preserve">  : </t>
  </si>
  <si>
    <t xml:space="preserve">signal </t>
  </si>
  <si>
    <t>SIGNAL</t>
  </si>
  <si>
    <t>,</t>
  </si>
  <si>
    <t xml:space="preserve">out </t>
  </si>
  <si>
    <t>rmap_readdata_o</t>
  </si>
  <si>
    <t xml:space="preserve">in </t>
  </si>
  <si>
    <t>rmap_config_registers_i</t>
  </si>
  <si>
    <t>PORT</t>
  </si>
  <si>
    <t>RESET</t>
  </si>
  <si>
    <t>null</t>
  </si>
  <si>
    <t xml:space="preserve"> is</t>
  </si>
  <si>
    <t>rmap_config_registers_o</t>
  </si>
  <si>
    <t>in</t>
  </si>
  <si>
    <t>rmap_writedata_i</t>
  </si>
  <si>
    <t>zero_hires_amp</t>
  </si>
  <si>
    <t>sel_hires_prt7</t>
  </si>
  <si>
    <t>sel_hires_prt6</t>
  </si>
  <si>
    <t>sel_hires_prt5</t>
  </si>
  <si>
    <t>sel_hires_prt4</t>
  </si>
  <si>
    <t>sel_hires_prt3</t>
  </si>
  <si>
    <t>sel_hires_prt2</t>
  </si>
  <si>
    <t>sel_hires_prt1</t>
  </si>
  <si>
    <t>sel_hires_prt0</t>
  </si>
  <si>
    <t>lowres_prt_a_15</t>
  </si>
  <si>
    <t>lowres_prt_a_14</t>
  </si>
  <si>
    <t>lowres_prt_a_13</t>
  </si>
  <si>
    <t>lowres_prt_a_12</t>
  </si>
  <si>
    <t>lowres_prt_a_11</t>
  </si>
  <si>
    <t>lowres_prt_a_10</t>
  </si>
  <si>
    <t>lowres_prt_a_9</t>
  </si>
  <si>
    <t>lowres_prt_a_8</t>
  </si>
  <si>
    <t>lowres_prt_a_7</t>
  </si>
  <si>
    <t>lowres_prt_a_6</t>
  </si>
  <si>
    <t>lowres_prt_a_5</t>
  </si>
  <si>
    <t>lowres_prt_a_4</t>
  </si>
  <si>
    <t>lowres_prt_a_3</t>
  </si>
  <si>
    <t>lowres_prt_a_2</t>
  </si>
  <si>
    <t>lowres_prt_a_1</t>
  </si>
  <si>
    <t>lowres_prt_a_0</t>
  </si>
  <si>
    <t>hk_wp605_spare</t>
  </si>
  <si>
    <t>hk_ccd4_temp</t>
  </si>
  <si>
    <t>hk_ccd3_temp</t>
  </si>
  <si>
    <t>hk_ccd2_temp</t>
  </si>
  <si>
    <t>hk_ccd1_temp</t>
  </si>
  <si>
    <t>hk_adc_temp_a_f</t>
  </si>
  <si>
    <t>hk_adc_temp_a_e</t>
  </si>
  <si>
    <t>hk_viclk_low</t>
  </si>
  <si>
    <t>hk_vdig_spw_raw</t>
  </si>
  <si>
    <t>hk_vdig_fpga_raw</t>
  </si>
  <si>
    <t>hk_van2_pos_raw</t>
  </si>
  <si>
    <t>hk_van3_neg_raw</t>
  </si>
  <si>
    <t>hk_van1_pos_raw</t>
  </si>
  <si>
    <t>hk_vclk_pos_raw</t>
  </si>
  <si>
    <t>hk_vccd_pos_raw</t>
  </si>
  <si>
    <t>hk_5vref</t>
  </si>
  <si>
    <t>hk_1_5vd_pos</t>
  </si>
  <si>
    <t>hk_2_5vd_pos</t>
  </si>
  <si>
    <t>hk_3_3vd_pos</t>
  </si>
  <si>
    <t>hk_2_5va_pos</t>
  </si>
  <si>
    <t>hk_3_3vb_pos</t>
  </si>
  <si>
    <t>hk_5vb_neg</t>
  </si>
  <si>
    <t>hk_5vb_pos</t>
  </si>
  <si>
    <t>hk_vrclk_low</t>
  </si>
  <si>
    <t>hk_viclk</t>
  </si>
  <si>
    <t>hk_vrclk</t>
  </si>
  <si>
    <t>hk_vccd</t>
  </si>
  <si>
    <t>hk_ccd4_vrd_mon</t>
  </si>
  <si>
    <t>hk_ccd4_vod_f</t>
  </si>
  <si>
    <t>hk_ccd4_vod_e</t>
  </si>
  <si>
    <t>hk_ccd3_vrd_mon</t>
  </si>
  <si>
    <t>hk_ccd3_vod_f</t>
  </si>
  <si>
    <t>hk_ccd3_vod_e</t>
  </si>
  <si>
    <t>hk_ccd2_vrd_mon</t>
  </si>
  <si>
    <t>hk_ccd2_vod_f</t>
  </si>
  <si>
    <t>hk_ccd2_vod_e</t>
  </si>
  <si>
    <t>hk_ccd1_vrd_mon</t>
  </si>
  <si>
    <t>hk_ccd1_vod_f</t>
  </si>
  <si>
    <t>hk_ccd1_vod_e</t>
  </si>
  <si>
    <t>VHDL Address</t>
  </si>
  <si>
    <t>VHDL Names</t>
  </si>
  <si>
    <t>);</t>
  </si>
  <si>
    <t>t_rmap_memory_hk_area</t>
  </si>
  <si>
    <t>rmap_hk_registers_o</t>
  </si>
  <si>
    <t>Byte Address (VHDL)</t>
  </si>
  <si>
    <t>Address (VHDL)</t>
  </si>
  <si>
    <t>Default (VHDL)</t>
  </si>
  <si>
    <t>wr_addr_i(31 downto 0)</t>
  </si>
  <si>
    <t>rd_addr_i(31 downto 0)</t>
  </si>
  <si>
    <t>v_nfee_mem_rddata</t>
  </si>
  <si>
    <t xml:space="preserve"> := </t>
  </si>
  <si>
    <t>hk_regs_i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</si>
</sst>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3" fillId="0" borderId="0" xfId="0" applyFont="1"/>
    <xf numFmtId="0" fontId="0" fillId="4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FEE_RMAP_Mem_Map_Big_End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s RAW"/>
      <sheetName val="Registers TREATED"/>
      <sheetName val="Register TREATED TABLE"/>
      <sheetName val="HK RAW"/>
      <sheetName val="HK TREATED"/>
    </sheetNames>
    <sheetDataSet>
      <sheetData sheetId="0"/>
      <sheetData sheetId="1">
        <row r="2">
          <cell r="C2" t="str">
            <v>ccd_seq_1_config</v>
          </cell>
        </row>
        <row r="3">
          <cell r="C3" t="str">
            <v>0x0000_0000</v>
          </cell>
        </row>
        <row r="5">
          <cell r="C5" t="str">
            <v>Bit 7</v>
          </cell>
          <cell r="J5" t="str">
            <v>Bit 0</v>
          </cell>
          <cell r="K5" t="str">
            <v>Bit 7</v>
          </cell>
          <cell r="N5" t="str">
            <v>Bit 4</v>
          </cell>
          <cell r="O5" t="str">
            <v>Bit 3</v>
          </cell>
          <cell r="R5" t="str">
            <v>Bit 0</v>
          </cell>
          <cell r="S5" t="str">
            <v>Bit 7</v>
          </cell>
          <cell r="Z5" t="str">
            <v>Bit 0</v>
          </cell>
          <cell r="AA5" t="str">
            <v>Bit 7</v>
          </cell>
          <cell r="AD5" t="str">
            <v>Bit 4</v>
          </cell>
          <cell r="AE5" t="str">
            <v>Bit 3</v>
          </cell>
          <cell r="AF5" t="str">
            <v>Bit 2</v>
          </cell>
          <cell r="AG5" t="str">
            <v>Bit 1</v>
          </cell>
          <cell r="AH5" t="str">
            <v>Bit 0</v>
          </cell>
        </row>
        <row r="8">
          <cell r="C8" t="str">
            <v>register_clock_transfer_count_control</v>
          </cell>
          <cell r="O8" t="str">
            <v>image_clock_transfer_count_control</v>
          </cell>
          <cell r="AE8" t="str">
            <v>register_clock_direction_control</v>
          </cell>
          <cell r="AF8" t="str">
            <v>image_clock_direction_control</v>
          </cell>
          <cell r="AG8" t="str">
            <v>tri_level_clock_control</v>
          </cell>
        </row>
        <row r="10">
          <cell r="C10" t="str">
            <v>ccd_seq_2_config</v>
          </cell>
        </row>
        <row r="11">
          <cell r="C11" t="str">
            <v>0x0000_0004</v>
          </cell>
        </row>
        <row r="13">
          <cell r="C13" t="str">
            <v>Bit 7</v>
          </cell>
          <cell r="J13" t="str">
            <v>Bit 0</v>
          </cell>
          <cell r="K13" t="str">
            <v>Bit 7</v>
          </cell>
          <cell r="N13" t="str">
            <v>Bit 4</v>
          </cell>
          <cell r="O13" t="str">
            <v>Bit 3</v>
          </cell>
          <cell r="R13" t="str">
            <v>Bit 0</v>
          </cell>
          <cell r="S13" t="str">
            <v>Bit 7</v>
          </cell>
          <cell r="Z13" t="str">
            <v>Bit 0</v>
          </cell>
          <cell r="AA13" t="str">
            <v>Bit 7</v>
          </cell>
          <cell r="AH13" t="str">
            <v>Bit 0</v>
          </cell>
        </row>
        <row r="16">
          <cell r="O16" t="str">
            <v>slow_read_out_pause_count</v>
          </cell>
        </row>
        <row r="18">
          <cell r="C18" t="str">
            <v>spw_packet_1_config</v>
          </cell>
        </row>
        <row r="19">
          <cell r="C19" t="str">
            <v>0x0000_0008</v>
          </cell>
        </row>
        <row r="21">
          <cell r="C21" t="str">
            <v>Bit 7</v>
          </cell>
          <cell r="J21" t="str">
            <v>Bit 0</v>
          </cell>
          <cell r="K21" t="str">
            <v>Bit 7</v>
          </cell>
          <cell r="N21" t="str">
            <v>Bit 4</v>
          </cell>
          <cell r="O21" t="str">
            <v>Bit 3</v>
          </cell>
          <cell r="R21" t="str">
            <v>Bit 0</v>
          </cell>
          <cell r="S21" t="str">
            <v>Bit 7</v>
          </cell>
          <cell r="Z21" t="str">
            <v>Bit 0</v>
          </cell>
          <cell r="AA21" t="str">
            <v>Bit 7</v>
          </cell>
          <cell r="AD21" t="str">
            <v>Bit 4</v>
          </cell>
          <cell r="AE21" t="str">
            <v>Bit 3</v>
          </cell>
          <cell r="AF21" t="str">
            <v>Bit 2</v>
          </cell>
          <cell r="AG21" t="str">
            <v>Bit 1</v>
          </cell>
          <cell r="AH21" t="str">
            <v>Bit 0</v>
          </cell>
        </row>
        <row r="24">
          <cell r="O24" t="str">
            <v>packet_size_control</v>
          </cell>
          <cell r="AE24" t="str">
            <v>ccd_port_data_transmission_selection_control</v>
          </cell>
          <cell r="AG24" t="str">
            <v>digitise_control</v>
          </cell>
        </row>
        <row r="26">
          <cell r="C26" t="str">
            <v>spw_packet_2_config</v>
          </cell>
        </row>
        <row r="27">
          <cell r="C27" t="str">
            <v>0x0000_000C</v>
          </cell>
        </row>
        <row r="29">
          <cell r="C29" t="str">
            <v>Bit 7</v>
          </cell>
          <cell r="J29" t="str">
            <v>Bit 0</v>
          </cell>
          <cell r="K29" t="str">
            <v>Bit 7</v>
          </cell>
          <cell r="R29" t="str">
            <v>Bit 0</v>
          </cell>
          <cell r="S29" t="str">
            <v>Bit 7</v>
          </cell>
          <cell r="Z29" t="str">
            <v>Bit 0</v>
          </cell>
          <cell r="AA29" t="str">
            <v>Bit 7</v>
          </cell>
          <cell r="AH29" t="str">
            <v>Bit 0</v>
          </cell>
        </row>
        <row r="34">
          <cell r="C34" t="str">
            <v>CCD_1_windowing_1_config</v>
          </cell>
        </row>
        <row r="35">
          <cell r="C35" t="str">
            <v>0x0000_0010</v>
          </cell>
        </row>
        <row r="37">
          <cell r="C37" t="str">
            <v>Bit 7</v>
          </cell>
          <cell r="J37" t="str">
            <v>Bit 0</v>
          </cell>
          <cell r="K37" t="str">
            <v>Bit 7</v>
          </cell>
          <cell r="R37" t="str">
            <v>Bit 0</v>
          </cell>
          <cell r="S37" t="str">
            <v>Bit 7</v>
          </cell>
          <cell r="Z37" t="str">
            <v>Bit 0</v>
          </cell>
          <cell r="AA37" t="str">
            <v>Bit 7</v>
          </cell>
          <cell r="AH37" t="str">
            <v>Bit 0</v>
          </cell>
        </row>
        <row r="40">
          <cell r="C40" t="str">
            <v>window_list_pointer_initial_address_ccd1</v>
          </cell>
        </row>
        <row r="42">
          <cell r="C42" t="str">
            <v>CCD_1_windowing_2_config</v>
          </cell>
        </row>
        <row r="43">
          <cell r="C43" t="str">
            <v>0x0000_0014</v>
          </cell>
        </row>
        <row r="45">
          <cell r="C45" t="str">
            <v>Bit 7</v>
          </cell>
          <cell r="J45" t="str">
            <v>Bit 0</v>
          </cell>
          <cell r="K45" t="str">
            <v>Bit 7</v>
          </cell>
          <cell r="R45" t="str">
            <v>Bit 0</v>
          </cell>
          <cell r="S45" t="str">
            <v>Bit 7</v>
          </cell>
          <cell r="V45" t="str">
            <v>Bit 4</v>
          </cell>
          <cell r="W45" t="str">
            <v>Bit 3</v>
          </cell>
          <cell r="Z45" t="str">
            <v>Bit 0</v>
          </cell>
          <cell r="AA45" t="str">
            <v>Bit 7</v>
          </cell>
          <cell r="AB45" t="str">
            <v>Bit 6</v>
          </cell>
          <cell r="AC45" t="str">
            <v>Bit 5</v>
          </cell>
          <cell r="AH45" t="str">
            <v>Bit 0</v>
          </cell>
        </row>
        <row r="48">
          <cell r="C48" t="str">
            <v>window_list_length_ccd1</v>
          </cell>
          <cell r="W48" t="str">
            <v>window_height_ccd1</v>
          </cell>
          <cell r="AC48" t="str">
            <v>window_width_ccd1</v>
          </cell>
        </row>
        <row r="50">
          <cell r="C50" t="str">
            <v>CCD_2_windowing_1_config</v>
          </cell>
        </row>
        <row r="51">
          <cell r="C51" t="str">
            <v>0x0000_0018</v>
          </cell>
        </row>
        <row r="53">
          <cell r="C53" t="str">
            <v>Bit 7</v>
          </cell>
          <cell r="J53" t="str">
            <v>Bit 0</v>
          </cell>
          <cell r="K53" t="str">
            <v>Bit 7</v>
          </cell>
          <cell r="R53" t="str">
            <v>Bit 0</v>
          </cell>
          <cell r="S53" t="str">
            <v>Bit 7</v>
          </cell>
          <cell r="Z53" t="str">
            <v>Bit 0</v>
          </cell>
          <cell r="AA53" t="str">
            <v>Bit 7</v>
          </cell>
          <cell r="AH53" t="str">
            <v>Bit 0</v>
          </cell>
        </row>
        <row r="56">
          <cell r="C56" t="str">
            <v>window_list_pointer_initial_address_ccd2</v>
          </cell>
        </row>
        <row r="58">
          <cell r="C58" t="str">
            <v>CCD_2_windowing_2_config</v>
          </cell>
        </row>
        <row r="59">
          <cell r="C59" t="str">
            <v>0x0000_001C</v>
          </cell>
        </row>
        <row r="61">
          <cell r="C61" t="str">
            <v>Bit 7</v>
          </cell>
          <cell r="J61" t="str">
            <v>Bit 0</v>
          </cell>
          <cell r="K61" t="str">
            <v>Bit 7</v>
          </cell>
          <cell r="R61" t="str">
            <v>Bit 0</v>
          </cell>
          <cell r="S61" t="str">
            <v>Bit 7</v>
          </cell>
          <cell r="V61" t="str">
            <v>Bit 4</v>
          </cell>
          <cell r="W61" t="str">
            <v>Bit 3</v>
          </cell>
          <cell r="Z61" t="str">
            <v>Bit 0</v>
          </cell>
          <cell r="AA61" t="str">
            <v>Bit 7</v>
          </cell>
          <cell r="AB61" t="str">
            <v>Bit 6</v>
          </cell>
          <cell r="AC61" t="str">
            <v>Bit 5</v>
          </cell>
          <cell r="AH61" t="str">
            <v>Bit 0</v>
          </cell>
        </row>
        <row r="64">
          <cell r="C64" t="str">
            <v>window_list_length_ccd2</v>
          </cell>
          <cell r="W64" t="str">
            <v>window_height_ccd2</v>
          </cell>
          <cell r="AC64" t="str">
            <v>window_width_ccd2</v>
          </cell>
        </row>
        <row r="66">
          <cell r="C66" t="str">
            <v>CCD_3_windowing_1_config</v>
          </cell>
        </row>
        <row r="67">
          <cell r="C67" t="str">
            <v>0x0000_0020</v>
          </cell>
        </row>
        <row r="69">
          <cell r="C69" t="str">
            <v>Bit 7</v>
          </cell>
          <cell r="J69" t="str">
            <v>Bit 0</v>
          </cell>
          <cell r="K69" t="str">
            <v>Bit 7</v>
          </cell>
          <cell r="R69" t="str">
            <v>Bit 0</v>
          </cell>
          <cell r="S69" t="str">
            <v>Bit 7</v>
          </cell>
          <cell r="Z69" t="str">
            <v>Bit 0</v>
          </cell>
          <cell r="AA69" t="str">
            <v>Bit 7</v>
          </cell>
          <cell r="AH69" t="str">
            <v>Bit 0</v>
          </cell>
        </row>
        <row r="72">
          <cell r="C72" t="str">
            <v>window_list_pointer_initial_address_ccd3</v>
          </cell>
        </row>
        <row r="74">
          <cell r="C74" t="str">
            <v>CCD_3_windowing_2_config</v>
          </cell>
        </row>
        <row r="75">
          <cell r="C75" t="str">
            <v>0x0000_0024</v>
          </cell>
        </row>
        <row r="77">
          <cell r="C77" t="str">
            <v>Bit 7</v>
          </cell>
          <cell r="J77" t="str">
            <v>Bit 0</v>
          </cell>
          <cell r="K77" t="str">
            <v>Bit 7</v>
          </cell>
          <cell r="R77" t="str">
            <v>Bit 0</v>
          </cell>
          <cell r="S77" t="str">
            <v>Bit 7</v>
          </cell>
          <cell r="V77" t="str">
            <v>Bit 4</v>
          </cell>
          <cell r="W77" t="str">
            <v>Bit 3</v>
          </cell>
          <cell r="Z77" t="str">
            <v>Bit 0</v>
          </cell>
          <cell r="AA77" t="str">
            <v>Bit 7</v>
          </cell>
          <cell r="AB77" t="str">
            <v>Bit 6</v>
          </cell>
          <cell r="AC77" t="str">
            <v>Bit 5</v>
          </cell>
          <cell r="AH77" t="str">
            <v>Bit 0</v>
          </cell>
        </row>
        <row r="80">
          <cell r="C80" t="str">
            <v>window_list_length_ccd3</v>
          </cell>
          <cell r="W80" t="str">
            <v>window_height_ccd3</v>
          </cell>
          <cell r="AC80" t="str">
            <v>window_width_ccd3</v>
          </cell>
        </row>
        <row r="82">
          <cell r="C82" t="str">
            <v>CCD_4_windowing_1_config</v>
          </cell>
        </row>
        <row r="83">
          <cell r="C83" t="str">
            <v>0x0000_0028</v>
          </cell>
        </row>
        <row r="85">
          <cell r="C85" t="str">
            <v>Bit 7</v>
          </cell>
          <cell r="J85" t="str">
            <v>Bit 0</v>
          </cell>
          <cell r="K85" t="str">
            <v>Bit 7</v>
          </cell>
          <cell r="R85" t="str">
            <v>Bit 0</v>
          </cell>
          <cell r="S85" t="str">
            <v>Bit 7</v>
          </cell>
          <cell r="Z85" t="str">
            <v>Bit 0</v>
          </cell>
          <cell r="AA85" t="str">
            <v>Bit 7</v>
          </cell>
          <cell r="AH85" t="str">
            <v>Bit 0</v>
          </cell>
        </row>
        <row r="88">
          <cell r="C88" t="str">
            <v>window_list_pointer_initial_address_ccd4</v>
          </cell>
        </row>
        <row r="90">
          <cell r="C90" t="str">
            <v>CCD_4_windowing_2_config</v>
          </cell>
        </row>
        <row r="91">
          <cell r="C91" t="str">
            <v>0x0000_002C</v>
          </cell>
        </row>
        <row r="93">
          <cell r="C93" t="str">
            <v>Bit 7</v>
          </cell>
          <cell r="J93" t="str">
            <v>Bit 0</v>
          </cell>
          <cell r="K93" t="str">
            <v>Bit 7</v>
          </cell>
          <cell r="R93" t="str">
            <v>Bit 0</v>
          </cell>
          <cell r="S93" t="str">
            <v>Bit 7</v>
          </cell>
          <cell r="V93" t="str">
            <v>Bit 4</v>
          </cell>
          <cell r="W93" t="str">
            <v>Bit 3</v>
          </cell>
          <cell r="Z93" t="str">
            <v>Bit 0</v>
          </cell>
          <cell r="AA93" t="str">
            <v>Bit 7</v>
          </cell>
          <cell r="AB93" t="str">
            <v>Bit 6</v>
          </cell>
          <cell r="AC93" t="str">
            <v>Bit 5</v>
          </cell>
          <cell r="AH93" t="str">
            <v>Bit 0</v>
          </cell>
        </row>
        <row r="96">
          <cell r="C96" t="str">
            <v>window_list_length_ccd4</v>
          </cell>
          <cell r="W96" t="str">
            <v>window_height_ccd4</v>
          </cell>
          <cell r="AC96" t="str">
            <v>window_width_ccd4</v>
          </cell>
        </row>
        <row r="98">
          <cell r="C98" t="str">
            <v>operation_mode_config</v>
          </cell>
        </row>
        <row r="99">
          <cell r="C99" t="str">
            <v>0x0000_0038</v>
          </cell>
        </row>
        <row r="101">
          <cell r="C101" t="str">
            <v>Bit 7</v>
          </cell>
          <cell r="J101" t="str">
            <v>Bit 0</v>
          </cell>
          <cell r="K101" t="str">
            <v>Bit 7</v>
          </cell>
          <cell r="R101" t="str">
            <v>Bit 0</v>
          </cell>
          <cell r="S101" t="str">
            <v>Bit 7</v>
          </cell>
          <cell r="Z101" t="str">
            <v>Bit 0</v>
          </cell>
          <cell r="AA101" t="str">
            <v>Bit 7</v>
          </cell>
          <cell r="AD101" t="str">
            <v>Bit 4</v>
          </cell>
          <cell r="AE101" t="str">
            <v>Bit 3</v>
          </cell>
          <cell r="AH101" t="str">
            <v>Bit 0</v>
          </cell>
        </row>
        <row r="104">
          <cell r="AA104" t="str">
            <v>mode_selection_control</v>
          </cell>
        </row>
        <row r="106">
          <cell r="C106" t="str">
            <v>sync_config</v>
          </cell>
        </row>
        <row r="107">
          <cell r="C107" t="str">
            <v>0x0000_003C</v>
          </cell>
        </row>
        <row r="109">
          <cell r="C109" t="str">
            <v>Bit 7</v>
          </cell>
          <cell r="J109" t="str">
            <v>Bit 0</v>
          </cell>
          <cell r="K109" t="str">
            <v>Bit 7</v>
          </cell>
          <cell r="R109" t="str">
            <v>Bit 0</v>
          </cell>
          <cell r="S109" t="str">
            <v>Bit 7</v>
          </cell>
          <cell r="Z109" t="str">
            <v>Bit 0</v>
          </cell>
          <cell r="AA109" t="str">
            <v>Bit 7</v>
          </cell>
          <cell r="AE109" t="str">
            <v>Bit 3</v>
          </cell>
          <cell r="AF109" t="str">
            <v>Bit 2</v>
          </cell>
          <cell r="AG109" t="str">
            <v>Bit 1</v>
          </cell>
          <cell r="AH109" t="str">
            <v>Bit 0</v>
          </cell>
        </row>
        <row r="112">
          <cell r="AF112" t="str">
            <v>self_trigger_control</v>
          </cell>
          <cell r="AG112" t="str">
            <v>sync_configuration</v>
          </cell>
        </row>
        <row r="114">
          <cell r="C114" t="str">
            <v>dac_control</v>
          </cell>
        </row>
        <row r="115">
          <cell r="C115" t="str">
            <v>0x0000_0040</v>
          </cell>
        </row>
        <row r="117">
          <cell r="C117" t="str">
            <v>Bit 7</v>
          </cell>
          <cell r="J117" t="str">
            <v>Bit 0</v>
          </cell>
          <cell r="K117" t="str">
            <v>Bit 7</v>
          </cell>
          <cell r="R117" t="str">
            <v>Bit 0</v>
          </cell>
          <cell r="S117" t="str">
            <v>Bit 7</v>
          </cell>
          <cell r="Z117" t="str">
            <v>Bit 0</v>
          </cell>
          <cell r="AA117" t="str">
            <v>Bit 7</v>
          </cell>
          <cell r="AH117" t="str">
            <v>Bit 0</v>
          </cell>
        </row>
        <row r="122">
          <cell r="C122" t="str">
            <v>clock_source_control</v>
          </cell>
        </row>
        <row r="123">
          <cell r="C123" t="str">
            <v>0x0000_0044</v>
          </cell>
        </row>
        <row r="125">
          <cell r="C125" t="str">
            <v>Bit 7</v>
          </cell>
          <cell r="J125" t="str">
            <v>Bit 0</v>
          </cell>
          <cell r="K125" t="str">
            <v>Bit 7</v>
          </cell>
          <cell r="R125" t="str">
            <v>Bit 0</v>
          </cell>
          <cell r="S125" t="str">
            <v>Bit 7</v>
          </cell>
          <cell r="Z125" t="str">
            <v>Bit 0</v>
          </cell>
          <cell r="AA125" t="str">
            <v>Bit 7</v>
          </cell>
          <cell r="AH125" t="str">
            <v>Bit 0</v>
          </cell>
        </row>
        <row r="130">
          <cell r="C130" t="str">
            <v>frame_number</v>
          </cell>
        </row>
        <row r="131">
          <cell r="C131" t="str">
            <v>0x0000_0048</v>
          </cell>
        </row>
        <row r="133">
          <cell r="C133" t="str">
            <v>Bit 7</v>
          </cell>
          <cell r="J133" t="str">
            <v>Bit 0</v>
          </cell>
          <cell r="K133" t="str">
            <v>Bit 7</v>
          </cell>
          <cell r="R133" t="str">
            <v>Bit 0</v>
          </cell>
          <cell r="S133" t="str">
            <v>Bit 7</v>
          </cell>
          <cell r="Z133" t="str">
            <v>Bit 0</v>
          </cell>
          <cell r="AA133" t="str">
            <v>Bit 7</v>
          </cell>
          <cell r="AF133" t="str">
            <v>Bit 2</v>
          </cell>
          <cell r="AG133" t="str">
            <v>Bit 1</v>
          </cell>
          <cell r="AH133" t="str">
            <v>Bit 0</v>
          </cell>
        </row>
        <row r="136">
          <cell r="AG136" t="str">
            <v>frame_number</v>
          </cell>
        </row>
        <row r="138">
          <cell r="C138" t="str">
            <v>current_mode</v>
          </cell>
        </row>
        <row r="139">
          <cell r="C139" t="str">
            <v>0x0000_004C</v>
          </cell>
        </row>
        <row r="141">
          <cell r="C141" t="str">
            <v>Bit 7</v>
          </cell>
          <cell r="J141" t="str">
            <v>Bit 0</v>
          </cell>
          <cell r="K141" t="str">
            <v>Bit 7</v>
          </cell>
          <cell r="R141" t="str">
            <v>Bit 0</v>
          </cell>
          <cell r="S141" t="str">
            <v>Bit 7</v>
          </cell>
          <cell r="Z141" t="str">
            <v>Bit 0</v>
          </cell>
          <cell r="AA141" t="str">
            <v>Bit 7</v>
          </cell>
          <cell r="AD141" t="str">
            <v>Bit 4</v>
          </cell>
          <cell r="AE141" t="str">
            <v>Bit 3</v>
          </cell>
          <cell r="AH141" t="str">
            <v>Bit 0</v>
          </cell>
        </row>
        <row r="144">
          <cell r="AE144" t="str">
            <v>current_mode</v>
          </cell>
        </row>
      </sheetData>
      <sheetData sheetId="2">
        <row r="3">
          <cell r="E3">
            <v>0</v>
          </cell>
          <cell r="F3" t="str">
            <v>0x0000_0003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 t="str">
            <v>0x119E</v>
          </cell>
        </row>
        <row r="8">
          <cell r="F8" t="str">
            <v>0x0000_0002</v>
          </cell>
        </row>
        <row r="9">
          <cell r="F9" t="str">
            <v>0x0000_0001</v>
          </cell>
        </row>
        <row r="10">
          <cell r="E10" t="str">
            <v>0x8F7</v>
          </cell>
        </row>
        <row r="11">
          <cell r="F11" t="str">
            <v>0x0000_0000</v>
          </cell>
        </row>
        <row r="12">
          <cell r="E12" t="str">
            <v>0x001F4</v>
          </cell>
          <cell r="F12" t="str">
            <v>0x0000_0007</v>
          </cell>
        </row>
        <row r="13">
          <cell r="F13" t="str">
            <v>0x0000_0006</v>
          </cell>
        </row>
        <row r="14">
          <cell r="F14" t="str">
            <v>0x0000_0005</v>
          </cell>
        </row>
        <row r="15">
          <cell r="E15">
            <v>0</v>
          </cell>
        </row>
        <row r="16">
          <cell r="F16" t="str">
            <v>0x0000_0004</v>
          </cell>
        </row>
        <row r="17">
          <cell r="E17">
            <v>0</v>
          </cell>
          <cell r="F17" t="str">
            <v>0x0000_000B</v>
          </cell>
        </row>
        <row r="18">
          <cell r="E18">
            <v>0</v>
          </cell>
        </row>
        <row r="19">
          <cell r="E19" t="str">
            <v>0b11</v>
          </cell>
        </row>
        <row r="20">
          <cell r="E20" t="str">
            <v>0x11F8</v>
          </cell>
        </row>
        <row r="21">
          <cell r="F21" t="str">
            <v>0x0000_000A</v>
          </cell>
        </row>
        <row r="22">
          <cell r="F22" t="str">
            <v>0x0000_0009</v>
          </cell>
        </row>
        <row r="23">
          <cell r="E23">
            <v>0</v>
          </cell>
        </row>
        <row r="24">
          <cell r="F24" t="str">
            <v>0x0000_0008</v>
          </cell>
        </row>
        <row r="25">
          <cell r="E25">
            <v>0</v>
          </cell>
          <cell r="F25" t="str">
            <v>0x0000_000F</v>
          </cell>
        </row>
        <row r="26">
          <cell r="E26">
            <v>0</v>
          </cell>
          <cell r="F26" t="str">
            <v>0x0000_000E</v>
          </cell>
        </row>
        <row r="27">
          <cell r="E27">
            <v>0</v>
          </cell>
          <cell r="F27" t="str">
            <v>0x0000_000D</v>
          </cell>
        </row>
        <row r="28">
          <cell r="E28">
            <v>0</v>
          </cell>
          <cell r="F28" t="str">
            <v>0x0000_000C</v>
          </cell>
        </row>
        <row r="29">
          <cell r="E29" t="str">
            <v>0x00000000</v>
          </cell>
          <cell r="F29" t="str">
            <v>0x0000_0013</v>
          </cell>
        </row>
        <row r="30">
          <cell r="F30" t="str">
            <v>0x0000_0012</v>
          </cell>
        </row>
        <row r="31">
          <cell r="F31" t="str">
            <v>0x0000_0011</v>
          </cell>
        </row>
        <row r="32">
          <cell r="F32" t="str">
            <v>0x0000_0010</v>
          </cell>
        </row>
        <row r="33">
          <cell r="E33" t="str">
            <v>0b00000</v>
          </cell>
          <cell r="F33" t="str">
            <v>0x0000_0017</v>
          </cell>
        </row>
        <row r="34">
          <cell r="E34" t="str">
            <v>0b00000</v>
          </cell>
        </row>
        <row r="35">
          <cell r="F35" t="str">
            <v>0x0000_0016</v>
          </cell>
        </row>
        <row r="36">
          <cell r="E36">
            <v>0</v>
          </cell>
        </row>
        <row r="37">
          <cell r="E37" t="str">
            <v>0x0000</v>
          </cell>
          <cell r="F37" t="str">
            <v>0x0000_0015</v>
          </cell>
        </row>
        <row r="38">
          <cell r="F38" t="str">
            <v>0x0000_0014</v>
          </cell>
        </row>
        <row r="39">
          <cell r="E39" t="str">
            <v>0x00000000</v>
          </cell>
          <cell r="F39" t="str">
            <v>0x0000_001B</v>
          </cell>
        </row>
        <row r="40">
          <cell r="F40" t="str">
            <v>0x0000_001A</v>
          </cell>
        </row>
        <row r="41">
          <cell r="F41" t="str">
            <v>0x0000_0019</v>
          </cell>
        </row>
        <row r="42">
          <cell r="F42" t="str">
            <v>0x0000_0018</v>
          </cell>
        </row>
        <row r="43">
          <cell r="E43" t="str">
            <v>0b00000</v>
          </cell>
          <cell r="F43" t="str">
            <v>0x0000_001F</v>
          </cell>
        </row>
        <row r="44">
          <cell r="E44" t="str">
            <v>0b00000</v>
          </cell>
        </row>
        <row r="45">
          <cell r="F45" t="str">
            <v>0x0000_001E</v>
          </cell>
        </row>
        <row r="46">
          <cell r="E46">
            <v>0</v>
          </cell>
        </row>
        <row r="47">
          <cell r="E47" t="str">
            <v>0x0000</v>
          </cell>
          <cell r="F47" t="str">
            <v>0x0000_001D</v>
          </cell>
        </row>
        <row r="48">
          <cell r="F48" t="str">
            <v>0x0000_001C</v>
          </cell>
        </row>
        <row r="49">
          <cell r="E49" t="str">
            <v>0x00000000</v>
          </cell>
          <cell r="F49" t="str">
            <v>0x0000_0023</v>
          </cell>
        </row>
        <row r="50">
          <cell r="F50" t="str">
            <v>0x0000_0022</v>
          </cell>
        </row>
        <row r="51">
          <cell r="F51" t="str">
            <v>0x0000_0021</v>
          </cell>
        </row>
        <row r="52">
          <cell r="F52" t="str">
            <v>0x0000_0020</v>
          </cell>
        </row>
        <row r="53">
          <cell r="E53" t="str">
            <v>0b00000</v>
          </cell>
          <cell r="F53" t="str">
            <v>0x0000_0027</v>
          </cell>
        </row>
        <row r="54">
          <cell r="E54" t="str">
            <v>0b00000</v>
          </cell>
        </row>
        <row r="55">
          <cell r="F55" t="str">
            <v>0x0000_0026</v>
          </cell>
        </row>
        <row r="56">
          <cell r="E56">
            <v>0</v>
          </cell>
        </row>
        <row r="57">
          <cell r="E57" t="str">
            <v>0x0000</v>
          </cell>
          <cell r="F57" t="str">
            <v>0x0000_0025</v>
          </cell>
        </row>
        <row r="58">
          <cell r="F58" t="str">
            <v>0x0000_0024</v>
          </cell>
        </row>
        <row r="59">
          <cell r="E59" t="str">
            <v>0x00000000</v>
          </cell>
          <cell r="F59" t="str">
            <v>0x0000_002B</v>
          </cell>
        </row>
        <row r="60">
          <cell r="F60" t="str">
            <v>0x0000_002A</v>
          </cell>
        </row>
        <row r="61">
          <cell r="F61" t="str">
            <v>0x0000_0029</v>
          </cell>
        </row>
        <row r="62">
          <cell r="F62" t="str">
            <v>0x0000_0028</v>
          </cell>
        </row>
        <row r="63">
          <cell r="E63" t="str">
            <v>0b00000</v>
          </cell>
          <cell r="F63" t="str">
            <v>0x0000_002F</v>
          </cell>
        </row>
        <row r="64">
          <cell r="E64" t="str">
            <v>0b00000</v>
          </cell>
        </row>
        <row r="65">
          <cell r="F65" t="str">
            <v>0x0000_002E</v>
          </cell>
        </row>
        <row r="66">
          <cell r="E66">
            <v>0</v>
          </cell>
        </row>
        <row r="67">
          <cell r="E67" t="str">
            <v>0x0000</v>
          </cell>
          <cell r="F67" t="str">
            <v>0x0000_002D</v>
          </cell>
        </row>
        <row r="68">
          <cell r="F68" t="str">
            <v>0x0000_002C</v>
          </cell>
        </row>
        <row r="69">
          <cell r="E69">
            <v>0</v>
          </cell>
          <cell r="F69" t="str">
            <v>0x0000_003B</v>
          </cell>
        </row>
        <row r="70">
          <cell r="E70" t="str">
            <v>0x1</v>
          </cell>
        </row>
        <row r="71">
          <cell r="E71">
            <v>0</v>
          </cell>
          <cell r="F71" t="str">
            <v>0x0000_003A</v>
          </cell>
        </row>
        <row r="72">
          <cell r="F72" t="str">
            <v>0x0000_0039</v>
          </cell>
        </row>
        <row r="73">
          <cell r="F73" t="str">
            <v>0x0000_0038</v>
          </cell>
        </row>
        <row r="74">
          <cell r="E74" t="str">
            <v>0b00</v>
          </cell>
          <cell r="F74" t="str">
            <v>0x0000_003F</v>
          </cell>
        </row>
        <row r="75">
          <cell r="E75">
            <v>0</v>
          </cell>
        </row>
        <row r="76">
          <cell r="E76">
            <v>0</v>
          </cell>
        </row>
        <row r="77">
          <cell r="F77" t="str">
            <v>0x0000_003E</v>
          </cell>
        </row>
        <row r="78">
          <cell r="F78" t="str">
            <v>0x0000_003D</v>
          </cell>
        </row>
        <row r="79">
          <cell r="F79" t="str">
            <v>0x0000_003C</v>
          </cell>
        </row>
        <row r="80">
          <cell r="E80">
            <v>0</v>
          </cell>
          <cell r="F80" t="str">
            <v>0x0000_0043</v>
          </cell>
        </row>
        <row r="81">
          <cell r="F81" t="str">
            <v>0x0000_0042</v>
          </cell>
        </row>
        <row r="82">
          <cell r="F82" t="str">
            <v>0x0000_0041</v>
          </cell>
        </row>
        <row r="83">
          <cell r="F83" t="str">
            <v>0x0000_0040</v>
          </cell>
        </row>
        <row r="84">
          <cell r="E84">
            <v>0</v>
          </cell>
          <cell r="F84" t="str">
            <v>0x0000_0047</v>
          </cell>
        </row>
        <row r="85">
          <cell r="F85" t="str">
            <v>0x0000_0046</v>
          </cell>
        </row>
        <row r="86">
          <cell r="F86" t="str">
            <v>0x0000_0045</v>
          </cell>
        </row>
        <row r="87">
          <cell r="F87" t="str">
            <v>0x0000_0044</v>
          </cell>
        </row>
        <row r="88">
          <cell r="E88" t="str">
            <v>0b00</v>
          </cell>
          <cell r="F88" t="str">
            <v>0x0000_004B</v>
          </cell>
        </row>
        <row r="89">
          <cell r="E89">
            <v>0</v>
          </cell>
          <cell r="F89" t="str">
            <v>0x0000_004A</v>
          </cell>
        </row>
        <row r="91">
          <cell r="F91" t="str">
            <v>0x0000_0049</v>
          </cell>
        </row>
        <row r="92">
          <cell r="F92" t="str">
            <v>0x0000_0048</v>
          </cell>
        </row>
        <row r="93">
          <cell r="E93" t="str">
            <v>0b0000</v>
          </cell>
          <cell r="F93" t="str">
            <v>0x0000_004F</v>
          </cell>
        </row>
        <row r="94">
          <cell r="E94">
            <v>0</v>
          </cell>
          <cell r="F94" t="str">
            <v>0x0000_004E</v>
          </cell>
        </row>
        <row r="96">
          <cell r="F96" t="str">
            <v>0x0000_004D</v>
          </cell>
        </row>
        <row r="97">
          <cell r="F97" t="str">
            <v>0x0000_004C</v>
          </cell>
        </row>
      </sheetData>
      <sheetData sheetId="3"/>
      <sheetData sheetId="4">
        <row r="3">
          <cell r="E3" t="str">
            <v>0xFFFF</v>
          </cell>
          <cell r="F3" t="str">
            <v>0x0000_0701</v>
          </cell>
        </row>
        <row r="4">
          <cell r="F4" t="str">
            <v>0x0000_0700</v>
          </cell>
        </row>
        <row r="5">
          <cell r="E5" t="str">
            <v>0xFFFF</v>
          </cell>
          <cell r="F5" t="str">
            <v>0x0000_0703</v>
          </cell>
        </row>
        <row r="6">
          <cell r="F6" t="str">
            <v>0x0000_0702</v>
          </cell>
        </row>
        <row r="7">
          <cell r="E7" t="str">
            <v>0xFFFF</v>
          </cell>
          <cell r="F7" t="str">
            <v>0x0000_0705</v>
          </cell>
        </row>
        <row r="8">
          <cell r="F8" t="str">
            <v>0x0000_0704</v>
          </cell>
        </row>
        <row r="9">
          <cell r="E9" t="str">
            <v>0xFFFF</v>
          </cell>
          <cell r="F9" t="str">
            <v>0x0000_0707</v>
          </cell>
        </row>
        <row r="10">
          <cell r="F10" t="str">
            <v>0x0000_0706</v>
          </cell>
        </row>
        <row r="11">
          <cell r="E11" t="str">
            <v>0xFFFF</v>
          </cell>
          <cell r="F11" t="str">
            <v>0x0000_0709</v>
          </cell>
        </row>
        <row r="12">
          <cell r="F12" t="str">
            <v>0x0000_0708</v>
          </cell>
        </row>
        <row r="13">
          <cell r="E13" t="str">
            <v>0xFFFF</v>
          </cell>
          <cell r="F13" t="str">
            <v>0x0000_070B</v>
          </cell>
        </row>
        <row r="14">
          <cell r="F14" t="str">
            <v>0x0000_070A</v>
          </cell>
        </row>
        <row r="15">
          <cell r="E15" t="str">
            <v>0xFFFF</v>
          </cell>
          <cell r="F15" t="str">
            <v>0x0000_070D</v>
          </cell>
        </row>
        <row r="16">
          <cell r="F16" t="str">
            <v>0x0000_070C</v>
          </cell>
        </row>
        <row r="17">
          <cell r="E17" t="str">
            <v>0xFFFF</v>
          </cell>
          <cell r="F17" t="str">
            <v>0x0000_070F</v>
          </cell>
        </row>
        <row r="18">
          <cell r="F18" t="str">
            <v>0x0000_070E</v>
          </cell>
        </row>
        <row r="19">
          <cell r="E19" t="str">
            <v>0xFFFF</v>
          </cell>
          <cell r="F19" t="str">
            <v>0x0000_0711</v>
          </cell>
        </row>
        <row r="20">
          <cell r="F20" t="str">
            <v>0x0000_0710</v>
          </cell>
        </row>
        <row r="21">
          <cell r="E21" t="str">
            <v>0xFFFF</v>
          </cell>
          <cell r="F21" t="str">
            <v>0x0000_0713</v>
          </cell>
        </row>
        <row r="22">
          <cell r="F22" t="str">
            <v>0x0000_0712</v>
          </cell>
        </row>
        <row r="23">
          <cell r="E23" t="str">
            <v>0xFFFF</v>
          </cell>
          <cell r="F23" t="str">
            <v>0x0000_0715</v>
          </cell>
        </row>
        <row r="24">
          <cell r="F24" t="str">
            <v>0x0000_0714</v>
          </cell>
        </row>
        <row r="25">
          <cell r="E25" t="str">
            <v>0xFFFF</v>
          </cell>
          <cell r="F25" t="str">
            <v>0x0000_0717</v>
          </cell>
        </row>
        <row r="26">
          <cell r="F26" t="str">
            <v>0x0000_0716</v>
          </cell>
        </row>
        <row r="27">
          <cell r="E27" t="str">
            <v>0xFFFF</v>
          </cell>
          <cell r="F27" t="str">
            <v>0x0000_0719</v>
          </cell>
        </row>
        <row r="28">
          <cell r="F28" t="str">
            <v>0x0000_0718</v>
          </cell>
        </row>
        <row r="29">
          <cell r="E29" t="str">
            <v>0xFFFF</v>
          </cell>
          <cell r="F29" t="str">
            <v>0x0000_071B</v>
          </cell>
        </row>
        <row r="30">
          <cell r="F30" t="str">
            <v>0x0000_071A</v>
          </cell>
        </row>
        <row r="31">
          <cell r="E31" t="str">
            <v>0xFFFF</v>
          </cell>
          <cell r="F31" t="str">
            <v>0x0000_071D</v>
          </cell>
        </row>
        <row r="32">
          <cell r="F32" t="str">
            <v>0x0000_071C</v>
          </cell>
        </row>
        <row r="33">
          <cell r="E33" t="str">
            <v>0xFFFF</v>
          </cell>
          <cell r="F33" t="str">
            <v>0x0000_071F</v>
          </cell>
        </row>
        <row r="34">
          <cell r="F34" t="str">
            <v>0x0000_071E</v>
          </cell>
        </row>
        <row r="35">
          <cell r="E35" t="str">
            <v>0xFFFF</v>
          </cell>
          <cell r="F35" t="str">
            <v>0x0000_0721</v>
          </cell>
        </row>
        <row r="36">
          <cell r="F36" t="str">
            <v>0x0000_0720</v>
          </cell>
        </row>
        <row r="37">
          <cell r="E37" t="str">
            <v>0xFFFF</v>
          </cell>
          <cell r="F37" t="str">
            <v>0x0000_0723</v>
          </cell>
        </row>
        <row r="38">
          <cell r="F38" t="str">
            <v>0x0000_0722</v>
          </cell>
        </row>
        <row r="39">
          <cell r="E39" t="str">
            <v>0xFFFF</v>
          </cell>
          <cell r="F39" t="str">
            <v>0x0000_0725</v>
          </cell>
        </row>
        <row r="40">
          <cell r="F40" t="str">
            <v>0x0000_0724</v>
          </cell>
        </row>
        <row r="41">
          <cell r="E41" t="str">
            <v>0xFFFF</v>
          </cell>
          <cell r="F41" t="str">
            <v>0x0000_0727</v>
          </cell>
        </row>
        <row r="42">
          <cell r="F42" t="str">
            <v>0x0000_0726</v>
          </cell>
        </row>
        <row r="43">
          <cell r="E43" t="str">
            <v>0xFFFF</v>
          </cell>
          <cell r="F43" t="str">
            <v>0x0000_0729</v>
          </cell>
        </row>
        <row r="44">
          <cell r="F44" t="str">
            <v>0x0000_0728</v>
          </cell>
        </row>
        <row r="45">
          <cell r="E45" t="str">
            <v>0xFFFF</v>
          </cell>
          <cell r="F45" t="str">
            <v>0x0000_072B</v>
          </cell>
        </row>
        <row r="46">
          <cell r="F46" t="str">
            <v>0x0000_072A</v>
          </cell>
        </row>
        <row r="47">
          <cell r="E47" t="str">
            <v>0xFFFF</v>
          </cell>
          <cell r="F47" t="str">
            <v>0x0000_072D</v>
          </cell>
        </row>
        <row r="48">
          <cell r="F48" t="str">
            <v>0x0000_072C</v>
          </cell>
        </row>
        <row r="49">
          <cell r="E49" t="str">
            <v>0xFFFF</v>
          </cell>
          <cell r="F49" t="str">
            <v>0x0000_072F</v>
          </cell>
        </row>
        <row r="50">
          <cell r="F50" t="str">
            <v>0x0000_072E</v>
          </cell>
        </row>
        <row r="51">
          <cell r="E51" t="str">
            <v>0xFFFF</v>
          </cell>
          <cell r="F51" t="str">
            <v>0x0000_0731</v>
          </cell>
        </row>
        <row r="52">
          <cell r="F52" t="str">
            <v>0x0000_0730</v>
          </cell>
        </row>
        <row r="53">
          <cell r="E53" t="str">
            <v>0xFFFF</v>
          </cell>
          <cell r="F53" t="str">
            <v>0x0000_0733</v>
          </cell>
        </row>
        <row r="54">
          <cell r="F54" t="str">
            <v>0x0000_0732</v>
          </cell>
        </row>
        <row r="55">
          <cell r="E55" t="str">
            <v>0xFFFF</v>
          </cell>
          <cell r="F55" t="str">
            <v>0x0000_0735</v>
          </cell>
        </row>
        <row r="56">
          <cell r="F56" t="str">
            <v>0x0000_0734</v>
          </cell>
        </row>
        <row r="57">
          <cell r="E57" t="str">
            <v>0xFFFF</v>
          </cell>
          <cell r="F57" t="str">
            <v>0x0000_0737</v>
          </cell>
        </row>
        <row r="58">
          <cell r="F58" t="str">
            <v>0x0000_0736</v>
          </cell>
        </row>
        <row r="59">
          <cell r="E59" t="str">
            <v>0xFFFF</v>
          </cell>
          <cell r="F59" t="str">
            <v>0x0000_0739</v>
          </cell>
        </row>
        <row r="60">
          <cell r="F60" t="str">
            <v>0x0000_0738</v>
          </cell>
        </row>
        <row r="61">
          <cell r="E61" t="str">
            <v>0xFFFF</v>
          </cell>
          <cell r="F61" t="str">
            <v>0x0000_073B</v>
          </cell>
        </row>
        <row r="62">
          <cell r="F62" t="str">
            <v>0x0000_073A</v>
          </cell>
        </row>
        <row r="63">
          <cell r="E63" t="str">
            <v>0xFFFF</v>
          </cell>
          <cell r="F63" t="str">
            <v>0x0000_073D</v>
          </cell>
        </row>
        <row r="64">
          <cell r="F64" t="str">
            <v>0x0000_073C</v>
          </cell>
        </row>
        <row r="65">
          <cell r="E65" t="str">
            <v>0xFFFF</v>
          </cell>
          <cell r="F65" t="str">
            <v>0x0000_073F</v>
          </cell>
        </row>
        <row r="66">
          <cell r="F66" t="str">
            <v>0x0000_073E</v>
          </cell>
        </row>
        <row r="67">
          <cell r="E67" t="str">
            <v>0xFFFF</v>
          </cell>
          <cell r="F67" t="str">
            <v>0x0000_0741</v>
          </cell>
        </row>
        <row r="68">
          <cell r="F68" t="str">
            <v>0x0000_0740</v>
          </cell>
        </row>
        <row r="69">
          <cell r="E69" t="str">
            <v>0xFFFF</v>
          </cell>
          <cell r="F69" t="str">
            <v>0x0000_0743</v>
          </cell>
        </row>
        <row r="70">
          <cell r="F70" t="str">
            <v>0x0000_0742</v>
          </cell>
        </row>
        <row r="71">
          <cell r="E71" t="str">
            <v>0xFFFF</v>
          </cell>
          <cell r="F71" t="str">
            <v>0x0000_0745</v>
          </cell>
        </row>
        <row r="72">
          <cell r="F72" t="str">
            <v>0x0000_0744</v>
          </cell>
        </row>
        <row r="73">
          <cell r="E73" t="str">
            <v>0xFFFF</v>
          </cell>
          <cell r="F73" t="str">
            <v>0x0000_0747</v>
          </cell>
        </row>
        <row r="74">
          <cell r="F74" t="str">
            <v>0x0000_0746</v>
          </cell>
        </row>
        <row r="75">
          <cell r="E75" t="str">
            <v>0xFFFF</v>
          </cell>
          <cell r="F75" t="str">
            <v>0x0000_0749</v>
          </cell>
        </row>
        <row r="76">
          <cell r="F76" t="str">
            <v>0x0000_0748</v>
          </cell>
        </row>
        <row r="77">
          <cell r="E77" t="str">
            <v>0xFFFF</v>
          </cell>
          <cell r="F77" t="str">
            <v>0x0000_074B</v>
          </cell>
        </row>
        <row r="78">
          <cell r="F78" t="str">
            <v>0x0000_074A</v>
          </cell>
        </row>
        <row r="79">
          <cell r="E79" t="str">
            <v>0xFFFF</v>
          </cell>
          <cell r="F79" t="str">
            <v>0x0000_074D</v>
          </cell>
        </row>
        <row r="80">
          <cell r="F80" t="str">
            <v>0x0000_074C</v>
          </cell>
        </row>
        <row r="81">
          <cell r="E81" t="str">
            <v>0xFFFF</v>
          </cell>
          <cell r="F81" t="str">
            <v>0x0000_074F</v>
          </cell>
        </row>
        <row r="82">
          <cell r="F82" t="str">
            <v>0x0000_074E</v>
          </cell>
        </row>
        <row r="83">
          <cell r="E83" t="str">
            <v>0xFFFF</v>
          </cell>
          <cell r="F83" t="str">
            <v>0x0000_0751</v>
          </cell>
        </row>
        <row r="84">
          <cell r="F84" t="str">
            <v>0x0000_0750</v>
          </cell>
        </row>
        <row r="85">
          <cell r="E85" t="str">
            <v>0xFFFF</v>
          </cell>
          <cell r="F85" t="str">
            <v>0x0000_0753</v>
          </cell>
        </row>
        <row r="86">
          <cell r="F86" t="str">
            <v>0x0000_0752</v>
          </cell>
        </row>
        <row r="87">
          <cell r="E87" t="str">
            <v>0xFFFF</v>
          </cell>
          <cell r="F87" t="str">
            <v>0x0000_0755</v>
          </cell>
        </row>
        <row r="88">
          <cell r="F88" t="str">
            <v>0x0000_0754</v>
          </cell>
        </row>
        <row r="89">
          <cell r="E89" t="str">
            <v>0xFFFF</v>
          </cell>
          <cell r="F89" t="str">
            <v>0x0000_0757</v>
          </cell>
        </row>
        <row r="90">
          <cell r="F90" t="str">
            <v>0x0000_0756</v>
          </cell>
        </row>
        <row r="91">
          <cell r="E91" t="str">
            <v>0xFFFF</v>
          </cell>
          <cell r="F91" t="str">
            <v>0x0000_0759</v>
          </cell>
        </row>
        <row r="92">
          <cell r="F92" t="str">
            <v>0x0000_0758</v>
          </cell>
        </row>
        <row r="93">
          <cell r="E93" t="str">
            <v>0xFFFF</v>
          </cell>
          <cell r="F93" t="str">
            <v>0x0000_075B</v>
          </cell>
        </row>
        <row r="94">
          <cell r="F94" t="str">
            <v>0x0000_075A</v>
          </cell>
        </row>
        <row r="95">
          <cell r="E95" t="str">
            <v>0xFFFF</v>
          </cell>
          <cell r="F95" t="str">
            <v>0x0000_075D</v>
          </cell>
        </row>
        <row r="96">
          <cell r="F96" t="str">
            <v>0x0000_075C</v>
          </cell>
        </row>
        <row r="97">
          <cell r="E97" t="str">
            <v>0xFFFF</v>
          </cell>
          <cell r="F97" t="str">
            <v>0x0000_075F</v>
          </cell>
        </row>
        <row r="98">
          <cell r="F98" t="str">
            <v>0x0000_075E</v>
          </cell>
        </row>
        <row r="99">
          <cell r="E99" t="str">
            <v>0xFFFF</v>
          </cell>
          <cell r="F99" t="str">
            <v>0x0000_0761</v>
          </cell>
        </row>
        <row r="100">
          <cell r="F100" t="str">
            <v>0x0000_0760</v>
          </cell>
        </row>
        <row r="101">
          <cell r="E101" t="str">
            <v>0xFFFF</v>
          </cell>
          <cell r="F101" t="str">
            <v>0x0000_0763</v>
          </cell>
        </row>
        <row r="102">
          <cell r="F102" t="str">
            <v>0x0000_0762</v>
          </cell>
        </row>
        <row r="103">
          <cell r="E103" t="str">
            <v>0xFFFF</v>
          </cell>
          <cell r="F103" t="str">
            <v>0x0000_0765</v>
          </cell>
        </row>
        <row r="104">
          <cell r="F104" t="str">
            <v>0x0000_0764</v>
          </cell>
        </row>
        <row r="105">
          <cell r="E105" t="str">
            <v>0xFFFF</v>
          </cell>
          <cell r="F105" t="str">
            <v>0x0000_0767</v>
          </cell>
        </row>
        <row r="106">
          <cell r="F106" t="str">
            <v>0x0000_0766</v>
          </cell>
        </row>
        <row r="107">
          <cell r="E107" t="str">
            <v>0xFFFF</v>
          </cell>
          <cell r="F107" t="str">
            <v>0x0000_0769</v>
          </cell>
        </row>
        <row r="108">
          <cell r="F108" t="str">
            <v>0x0000_0768</v>
          </cell>
        </row>
        <row r="109">
          <cell r="E109" t="str">
            <v>0xFFFF</v>
          </cell>
          <cell r="F109" t="str">
            <v>0x0000_076B</v>
          </cell>
        </row>
        <row r="110">
          <cell r="F110" t="str">
            <v>0x0000_076A</v>
          </cell>
        </row>
        <row r="111">
          <cell r="E111" t="str">
            <v>0xFFFF</v>
          </cell>
          <cell r="F111" t="str">
            <v>0x0000_076D</v>
          </cell>
        </row>
        <row r="112">
          <cell r="F112" t="str">
            <v>0x0000_076C</v>
          </cell>
        </row>
        <row r="113">
          <cell r="E113" t="str">
            <v>0xFFFF</v>
          </cell>
          <cell r="F113" t="str">
            <v>0x0000_076F</v>
          </cell>
        </row>
        <row r="114">
          <cell r="F114" t="str">
            <v>0x0000_076E</v>
          </cell>
        </row>
        <row r="115">
          <cell r="E115" t="str">
            <v>0xFFFF</v>
          </cell>
          <cell r="F115" t="str">
            <v>0x0000_0771</v>
          </cell>
        </row>
        <row r="116">
          <cell r="F116" t="str">
            <v>0x0000_0770</v>
          </cell>
        </row>
        <row r="117">
          <cell r="E117" t="str">
            <v>0xFFFF</v>
          </cell>
          <cell r="F117" t="str">
            <v>0x0000_0773</v>
          </cell>
        </row>
        <row r="118">
          <cell r="F118" t="str">
            <v>0x0000_0772</v>
          </cell>
        </row>
        <row r="119">
          <cell r="E119" t="str">
            <v>0xFFFF</v>
          </cell>
          <cell r="F119" t="str">
            <v>0x0000_0775</v>
          </cell>
        </row>
        <row r="120">
          <cell r="F120" t="str">
            <v>0x0000_0774</v>
          </cell>
        </row>
        <row r="121">
          <cell r="E121" t="str">
            <v>0xFFFF</v>
          </cell>
          <cell r="F121" t="str">
            <v>0x0000_0777</v>
          </cell>
        </row>
        <row r="122">
          <cell r="F122" t="str">
            <v>0x0000_0776</v>
          </cell>
        </row>
        <row r="123">
          <cell r="E123" t="str">
            <v>0xFFFF</v>
          </cell>
          <cell r="F123" t="str">
            <v>0x0000_0779</v>
          </cell>
        </row>
        <row r="124">
          <cell r="F124" t="str">
            <v>0x0000_0778</v>
          </cell>
        </row>
        <row r="125">
          <cell r="E125" t="str">
            <v>0xFFFF</v>
          </cell>
          <cell r="F125" t="str">
            <v>0x0000_077B</v>
          </cell>
        </row>
        <row r="126">
          <cell r="F126" t="str">
            <v>0x0000_077A</v>
          </cell>
        </row>
        <row r="127">
          <cell r="E127" t="str">
            <v>0xFFFF</v>
          </cell>
          <cell r="F127" t="str">
            <v>0x0000_077D</v>
          </cell>
        </row>
        <row r="128">
          <cell r="F128" t="str">
            <v>0x0000_077C</v>
          </cell>
        </row>
        <row r="129">
          <cell r="E129" t="str">
            <v>0xFFFF</v>
          </cell>
          <cell r="F129" t="str">
            <v>0x0000_077F</v>
          </cell>
        </row>
        <row r="130">
          <cell r="F130" t="str">
            <v>0x0000_077E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zoomScale="115" zoomScaleNormal="115" workbookViewId="0">
      <pane xSplit="1" topLeftCell="C1" activePane="topRight" state="frozen"/>
      <selection pane="topRight" activeCell="E4" sqref="E4"/>
    </sheetView>
  </sheetViews>
  <sheetFormatPr defaultRowHeight="15" x14ac:dyDescent="0.25"/>
  <cols>
    <col min="1" max="1" width="5.42578125" customWidth="1"/>
    <col min="2" max="2" width="17.85546875" customWidth="1"/>
    <col min="3" max="3" width="26.42578125" bestFit="1" customWidth="1"/>
    <col min="4" max="4" width="43.28515625" bestFit="1" customWidth="1"/>
    <col min="5" max="5" width="20.140625" customWidth="1"/>
    <col min="6" max="6" width="13.140625" customWidth="1"/>
    <col min="7" max="7" width="20.5703125" customWidth="1"/>
    <col min="8" max="9" width="21.42578125" customWidth="1"/>
    <col min="10" max="10" width="9.42578125" customWidth="1"/>
    <col min="11" max="11" width="9.28515625" customWidth="1"/>
  </cols>
  <sheetData>
    <row r="1" spans="1:11" x14ac:dyDescent="0.25">
      <c r="A1" s="4"/>
    </row>
    <row r="2" spans="1:11" x14ac:dyDescent="0.25">
      <c r="B2" s="3" t="s">
        <v>123</v>
      </c>
      <c r="C2" s="3" t="s">
        <v>10</v>
      </c>
      <c r="D2" s="3" t="s">
        <v>9</v>
      </c>
      <c r="E2" s="3" t="s">
        <v>124</v>
      </c>
      <c r="F2" s="3" t="s">
        <v>122</v>
      </c>
      <c r="G2" s="3" t="s">
        <v>7</v>
      </c>
      <c r="H2" s="3" t="s">
        <v>6</v>
      </c>
      <c r="I2" s="3" t="s">
        <v>5</v>
      </c>
      <c r="J2" s="3" t="s">
        <v>4</v>
      </c>
      <c r="K2" s="3" t="s">
        <v>3</v>
      </c>
    </row>
    <row r="3" spans="1:11" x14ac:dyDescent="0.25">
      <c r="B3" s="19" t="str">
        <f>CONCATENATE("x""0000",RIGHT('[1]Registers TREATED'!C3,4),"""")</f>
        <v>x"00000000"</v>
      </c>
      <c r="C3" s="16" t="str">
        <f>'[1]Registers TREATED'!C2</f>
        <v>ccd_seq_1_config</v>
      </c>
      <c r="D3" s="1" t="s">
        <v>1</v>
      </c>
      <c r="E3" s="1" t="str">
        <f>IF('[1]Register TREATED TABLE'!E3="-","-",IF(MID('[1]Register TREATED TABLE'!E3,2,1)="x",CONCATENATE("x""",RIGHT('[1]Register TREATED TABLE'!E3,LEN('[1]Register TREATED TABLE'!E3)-2),""""),IF(MID('[1]Register TREATED TABLE'!E3,2,1)="b",CONCATENATE("""",RIGHT('[1]Register TREATED TABLE'!E3,LEN('[1]Register TREATED TABLE'!E3)-2),""""),IF(H3="-",CONCATENATE("'",'[1]Register TREATED TABLE'!E3,"'"),CONCATENATE("(others =&gt; '",'[1]Register TREATED TABLE'!E3,"')")))))</f>
        <v>'0'</v>
      </c>
      <c r="F3" s="16" t="str">
        <f>CONCATENATE("x""0000",RIGHT('[1]Register TREATED TABLE'!F3,4),"""")</f>
        <v>x"00000003"</v>
      </c>
      <c r="G3" s="1" t="str">
        <f>'[1]Registers TREATED'!AH5</f>
        <v>Bit 0</v>
      </c>
      <c r="H3" s="1" t="s">
        <v>1</v>
      </c>
      <c r="I3" s="1" t="str">
        <f>IF(H3="-",RIGHT(G3,LEN(G3)-4),CONCATENATE(RIGHT(G3,LEN(G3)-4), " downto ", RIGHT(H3,LEN(H3)-4)))</f>
        <v>0</v>
      </c>
      <c r="J3" s="1" t="s">
        <v>1</v>
      </c>
      <c r="K3" s="1" t="s">
        <v>0</v>
      </c>
    </row>
    <row r="4" spans="1:11" x14ac:dyDescent="0.25">
      <c r="B4" s="20"/>
      <c r="C4" s="17"/>
      <c r="D4" s="1" t="str">
        <f>'[1]Registers TREATED'!AG8</f>
        <v>tri_level_clock_control</v>
      </c>
      <c r="E4" s="1" t="str">
        <f>IF('[1]Register TREATED TABLE'!E4="-","-",IF(MID('[1]Register TREATED TABLE'!E4,2,1)="x",CONCATENATE("x""",RIGHT('[1]Register TREATED TABLE'!E4,LEN('[1]Register TREATED TABLE'!E4)-2),""""),IF(MID('[1]Register TREATED TABLE'!E4,2,1)="b",CONCATENATE("""",RIGHT('[1]Register TREATED TABLE'!E4,LEN('[1]Register TREATED TABLE'!E4)-2),""""),IF(H4="-",CONCATENATE("'",'[1]Register TREATED TABLE'!E4,"'"),CONCATENATE("(others =&gt; '",'[1]Register TREATED TABLE'!E4,"')")))))</f>
        <v>'0'</v>
      </c>
      <c r="F4" s="17"/>
      <c r="G4" s="1" t="str">
        <f>'[1]Registers TREATED'!AG5</f>
        <v>Bit 1</v>
      </c>
      <c r="H4" s="1" t="s">
        <v>1</v>
      </c>
      <c r="I4" s="1" t="str">
        <f t="shared" ref="I4:I67" si="0">IF(H4="-",RIGHT(G4,LEN(G4)-4),CONCATENATE(RIGHT(G4,LEN(G4)-4), " downto ", RIGHT(H4,LEN(H4)-4)))</f>
        <v>1</v>
      </c>
      <c r="J4" s="1">
        <v>1</v>
      </c>
      <c r="K4" s="1" t="s">
        <v>2</v>
      </c>
    </row>
    <row r="5" spans="1:11" x14ac:dyDescent="0.25">
      <c r="B5" s="20"/>
      <c r="C5" s="17"/>
      <c r="D5" s="1" t="str">
        <f>'[1]Registers TREATED'!AF8</f>
        <v>image_clock_direction_control</v>
      </c>
      <c r="E5" s="1" t="str">
        <f>IF('[1]Register TREATED TABLE'!E5="-","-",IF(MID('[1]Register TREATED TABLE'!E5,2,1)="x",CONCATENATE("x""",RIGHT('[1]Register TREATED TABLE'!E5,LEN('[1]Register TREATED TABLE'!E5)-2),""""),IF(MID('[1]Register TREATED TABLE'!E5,2,1)="b",CONCATENATE("""",RIGHT('[1]Register TREATED TABLE'!E5,LEN('[1]Register TREATED TABLE'!E5)-2),""""),IF(H5="-",CONCATENATE("'",'[1]Register TREATED TABLE'!E5,"'"),CONCATENATE("(others =&gt; '",'[1]Register TREATED TABLE'!E5,"')")))))</f>
        <v>'0'</v>
      </c>
      <c r="F5" s="17"/>
      <c r="G5" s="1" t="str">
        <f>'[1]Registers TREATED'!AF5</f>
        <v>Bit 2</v>
      </c>
      <c r="H5" s="1" t="s">
        <v>1</v>
      </c>
      <c r="I5" s="1" t="str">
        <f t="shared" si="0"/>
        <v>2</v>
      </c>
      <c r="J5" s="1">
        <v>1</v>
      </c>
      <c r="K5" s="1" t="s">
        <v>2</v>
      </c>
    </row>
    <row r="6" spans="1:11" x14ac:dyDescent="0.25">
      <c r="B6" s="20"/>
      <c r="C6" s="17"/>
      <c r="D6" s="1" t="str">
        <f>'[1]Registers TREATED'!AE8</f>
        <v>register_clock_direction_control</v>
      </c>
      <c r="E6" s="1" t="str">
        <f>IF('[1]Register TREATED TABLE'!E6="-","-",IF(MID('[1]Register TREATED TABLE'!E6,2,1)="x",CONCATENATE("x""",RIGHT('[1]Register TREATED TABLE'!E6,LEN('[1]Register TREATED TABLE'!E6)-2),""""),IF(MID('[1]Register TREATED TABLE'!E6,2,1)="b",CONCATENATE("""",RIGHT('[1]Register TREATED TABLE'!E6,LEN('[1]Register TREATED TABLE'!E6)-2),""""),IF(H6="-",CONCATENATE("'",'[1]Register TREATED TABLE'!E6,"'"),CONCATENATE("(others =&gt; '",'[1]Register TREATED TABLE'!E6,"')")))))</f>
        <v>'0'</v>
      </c>
      <c r="F6" s="17"/>
      <c r="G6" s="1" t="str">
        <f>'[1]Registers TREATED'!AE5</f>
        <v>Bit 3</v>
      </c>
      <c r="H6" s="1" t="s">
        <v>1</v>
      </c>
      <c r="I6" s="1" t="str">
        <f t="shared" si="0"/>
        <v>3</v>
      </c>
      <c r="J6" s="1">
        <v>1</v>
      </c>
      <c r="K6" s="1" t="s">
        <v>2</v>
      </c>
    </row>
    <row r="7" spans="1:11" x14ac:dyDescent="0.25">
      <c r="B7" s="20"/>
      <c r="C7" s="17"/>
      <c r="D7" s="16" t="str">
        <f>'[1]Registers TREATED'!O8</f>
        <v>image_clock_transfer_count_control</v>
      </c>
      <c r="E7" s="16" t="str">
        <f>IF('[1]Register TREATED TABLE'!E7="-","-",IF(MID('[1]Register TREATED TABLE'!E7,2,1)="x",CONCATENATE("x""",RIGHT('[1]Register TREATED TABLE'!E7,LEN('[1]Register TREATED TABLE'!E7)-2),""""),IF(MID('[1]Register TREATED TABLE'!E7,2,1)="b",CONCATENATE("""",RIGHT('[1]Register TREATED TABLE'!E7,LEN('[1]Register TREATED TABLE'!E7)-2),""""),IF(H7="-",CONCATENATE("'",'[1]Register TREATED TABLE'!E7,"'"),CONCATENATE("(others =&gt; '",'[1]Register TREATED TABLE'!E7,"')")))))</f>
        <v>x"119E"</v>
      </c>
      <c r="F7" s="18"/>
      <c r="G7" s="1" t="str">
        <f>'[1]Registers TREATED'!AA5</f>
        <v>Bit 7</v>
      </c>
      <c r="H7" s="1" t="str">
        <f>'[1]Registers TREATED'!AD5</f>
        <v>Bit 4</v>
      </c>
      <c r="I7" s="1" t="str">
        <f t="shared" si="0"/>
        <v>7 downto 4</v>
      </c>
      <c r="J7" s="16">
        <v>16</v>
      </c>
      <c r="K7" s="16" t="s">
        <v>2</v>
      </c>
    </row>
    <row r="8" spans="1:11" x14ac:dyDescent="0.25">
      <c r="B8" s="20"/>
      <c r="C8" s="17"/>
      <c r="D8" s="17"/>
      <c r="E8" s="17" t="str">
        <f>IF('[1]Register TREATED TABLE'!E8="-","-",IF(MID('[1]Register TREATED TABLE'!E8,2,1)="x",CONCATENATE("x""",RIGHT('[1]Register TREATED TABLE'!E8,LEN('[1]Register TREATED TABLE'!E8)-2),""""),IF(MID('[1]Register TREATED TABLE'!E8,2,1)="b",CONCATENATE("""",RIGHT('[1]Register TREATED TABLE'!E8,LEN('[1]Register TREATED TABLE'!E8)-2),""""),IF(H8="-",CONCATENATE("'",'[1]Register TREATED TABLE'!E8,"'"),CONCATENATE("(others =&gt; '",'[1]Register TREATED TABLE'!E8,"')")))))</f>
        <v>(others =&gt; '')</v>
      </c>
      <c r="F8" s="1" t="str">
        <f>CONCATENATE("x""0000",RIGHT('[1]Register TREATED TABLE'!F8,4),"""")</f>
        <v>x"00000002"</v>
      </c>
      <c r="G8" s="1" t="str">
        <f>'[1]Registers TREATED'!S5</f>
        <v>Bit 7</v>
      </c>
      <c r="H8" s="1" t="str">
        <f>'[1]Registers TREATED'!Z5</f>
        <v>Bit 0</v>
      </c>
      <c r="I8" s="1" t="str">
        <f t="shared" si="0"/>
        <v>7 downto 0</v>
      </c>
      <c r="J8" s="17"/>
      <c r="K8" s="17"/>
    </row>
    <row r="9" spans="1:11" x14ac:dyDescent="0.25">
      <c r="B9" s="20"/>
      <c r="C9" s="17"/>
      <c r="D9" s="18"/>
      <c r="E9" s="18" t="str">
        <f>IF('[1]Register TREATED TABLE'!E9="-","-",IF(MID('[1]Register TREATED TABLE'!E9,2,1)="x",CONCATENATE("x""",RIGHT('[1]Register TREATED TABLE'!E9,LEN('[1]Register TREATED TABLE'!E9)-2),""""),IF(MID('[1]Register TREATED TABLE'!E9,2,1)="b",CONCATENATE("""",RIGHT('[1]Register TREATED TABLE'!E9,LEN('[1]Register TREATED TABLE'!E9)-2),""""),IF(H9="-",CONCATENATE("'",'[1]Register TREATED TABLE'!E9,"'"),CONCATENATE("(others =&gt; '",'[1]Register TREATED TABLE'!E9,"')")))))</f>
        <v>(others =&gt; '')</v>
      </c>
      <c r="F9" s="16" t="str">
        <f>CONCATENATE("x""0000",RIGHT('[1]Register TREATED TABLE'!F9,4),"""")</f>
        <v>x"00000001"</v>
      </c>
      <c r="G9" s="1" t="str">
        <f>'[1]Registers TREATED'!O5</f>
        <v>Bit 3</v>
      </c>
      <c r="H9" s="1" t="str">
        <f>'[1]Registers TREATED'!R5</f>
        <v>Bit 0</v>
      </c>
      <c r="I9" s="1" t="str">
        <f t="shared" si="0"/>
        <v>3 downto 0</v>
      </c>
      <c r="J9" s="18"/>
      <c r="K9" s="18"/>
    </row>
    <row r="10" spans="1:11" x14ac:dyDescent="0.25">
      <c r="B10" s="20"/>
      <c r="C10" s="17"/>
      <c r="D10" s="16" t="str">
        <f>'[1]Registers TREATED'!C8</f>
        <v>register_clock_transfer_count_control</v>
      </c>
      <c r="E10" s="16" t="str">
        <f>IF('[1]Register TREATED TABLE'!E10="-","-",IF(MID('[1]Register TREATED TABLE'!E10,2,1)="x",CONCATENATE("x""",RIGHT('[1]Register TREATED TABLE'!E10,LEN('[1]Register TREATED TABLE'!E10)-2),""""),IF(MID('[1]Register TREATED TABLE'!E10,2,1)="b",CONCATENATE("""",RIGHT('[1]Register TREATED TABLE'!E10,LEN('[1]Register TREATED TABLE'!E10)-2),""""),IF(H10="-",CONCATENATE("'",'[1]Register TREATED TABLE'!E10,"'"),CONCATENATE("(others =&gt; '",'[1]Register TREATED TABLE'!E10,"')")))))</f>
        <v>x"8F7"</v>
      </c>
      <c r="F10" s="18" t="str">
        <f>CONCATENATE("x""0000",RIGHT('[1]Register TREATED TABLE'!F10,4),"""")</f>
        <v>x"0000"</v>
      </c>
      <c r="G10" s="1" t="str">
        <f>'[1]Registers TREATED'!K5</f>
        <v>Bit 7</v>
      </c>
      <c r="H10" s="1" t="str">
        <f>'[1]Registers TREATED'!N5</f>
        <v>Bit 4</v>
      </c>
      <c r="I10" s="1" t="str">
        <f t="shared" si="0"/>
        <v>7 downto 4</v>
      </c>
      <c r="J10" s="16">
        <v>12</v>
      </c>
      <c r="K10" s="16" t="s">
        <v>2</v>
      </c>
    </row>
    <row r="11" spans="1:11" x14ac:dyDescent="0.25">
      <c r="B11" s="22"/>
      <c r="C11" s="18"/>
      <c r="D11" s="18"/>
      <c r="E11" s="18" t="str">
        <f>IF('[1]Register TREATED TABLE'!E11="-","-",IF(MID('[1]Register TREATED TABLE'!E11,2,1)="x",CONCATENATE("x""",RIGHT('[1]Register TREATED TABLE'!E11,LEN('[1]Register TREATED TABLE'!E11)-2),""""),IF(MID('[1]Register TREATED TABLE'!E11,2,1)="b",CONCATENATE("""",RIGHT('[1]Register TREATED TABLE'!E11,LEN('[1]Register TREATED TABLE'!E11)-2),""""),IF(H11="-",CONCATENATE("'",'[1]Register TREATED TABLE'!E11,"'"),CONCATENATE("(others =&gt; '",'[1]Register TREATED TABLE'!E11,"')")))))</f>
        <v>(others =&gt; '')</v>
      </c>
      <c r="F11" s="1" t="str">
        <f>CONCATENATE("x""0000",RIGHT('[1]Register TREATED TABLE'!F11,4),"""")</f>
        <v>x"00000000"</v>
      </c>
      <c r="G11" s="1" t="str">
        <f>'[1]Registers TREATED'!C5</f>
        <v>Bit 7</v>
      </c>
      <c r="H11" s="1" t="str">
        <f>'[1]Registers TREATED'!J5</f>
        <v>Bit 0</v>
      </c>
      <c r="I11" s="1" t="str">
        <f t="shared" si="0"/>
        <v>7 downto 0</v>
      </c>
      <c r="J11" s="18"/>
      <c r="K11" s="18"/>
    </row>
    <row r="12" spans="1:11" x14ac:dyDescent="0.25">
      <c r="B12" s="16" t="str">
        <f>CONCATENATE("x""0000",RIGHT('[1]Registers TREATED'!C11,4),"""")</f>
        <v>x"00000004"</v>
      </c>
      <c r="C12" s="16" t="str">
        <f>'[1]Registers TREATED'!C10</f>
        <v>ccd_seq_2_config</v>
      </c>
      <c r="D12" s="16" t="str">
        <f>'[1]Registers TREATED'!O16</f>
        <v>slow_read_out_pause_count</v>
      </c>
      <c r="E12" s="16" t="str">
        <f>IF('[1]Register TREATED TABLE'!E12="-","-",IF(MID('[1]Register TREATED TABLE'!E12,2,1)="x",CONCATENATE("x""",RIGHT('[1]Register TREATED TABLE'!E12,LEN('[1]Register TREATED TABLE'!E12)-2),""""),IF(MID('[1]Register TREATED TABLE'!E12,2,1)="b",CONCATENATE("""",RIGHT('[1]Register TREATED TABLE'!E12,LEN('[1]Register TREATED TABLE'!E12)-2),""""),IF(H12="-",CONCATENATE("'",'[1]Register TREATED TABLE'!E12,"'"),CONCATENATE("(others =&gt; '",'[1]Register TREATED TABLE'!E12,"')")))))</f>
        <v>x"001F4"</v>
      </c>
      <c r="F12" s="1" t="str">
        <f>CONCATENATE("x""0000",RIGHT('[1]Register TREATED TABLE'!F12,4),"""")</f>
        <v>x"00000007"</v>
      </c>
      <c r="G12" s="1" t="str">
        <f>'[1]Registers TREATED'!AA13</f>
        <v>Bit 7</v>
      </c>
      <c r="H12" s="1" t="str">
        <f>'[1]Registers TREATED'!AH13</f>
        <v>Bit 0</v>
      </c>
      <c r="I12" s="1" t="str">
        <f t="shared" si="0"/>
        <v>7 downto 0</v>
      </c>
      <c r="J12" s="16">
        <v>20</v>
      </c>
      <c r="K12" s="16" t="s">
        <v>2</v>
      </c>
    </row>
    <row r="13" spans="1:11" x14ac:dyDescent="0.25">
      <c r="B13" s="17"/>
      <c r="C13" s="17"/>
      <c r="D13" s="17"/>
      <c r="E13" s="17" t="str">
        <f>IF('[1]Register TREATED TABLE'!E13="-","-",IF(MID('[1]Register TREATED TABLE'!E13,2,1)="x",CONCATENATE("x""",RIGHT('[1]Register TREATED TABLE'!E13,LEN('[1]Register TREATED TABLE'!E13)-2),""""),IF(MID('[1]Register TREATED TABLE'!E13,2,1)="b",CONCATENATE("""",RIGHT('[1]Register TREATED TABLE'!E13,LEN('[1]Register TREATED TABLE'!E13)-2),""""),IF(H13="-",CONCATENATE("'",'[1]Register TREATED TABLE'!E13,"'"),CONCATENATE("(others =&gt; '",'[1]Register TREATED TABLE'!E13,"')")))))</f>
        <v>(others =&gt; '')</v>
      </c>
      <c r="F13" s="1" t="str">
        <f>CONCATENATE("x""0000",RIGHT('[1]Register TREATED TABLE'!F13,4),"""")</f>
        <v>x"00000006"</v>
      </c>
      <c r="G13" s="1" t="str">
        <f>'[1]Registers TREATED'!S13</f>
        <v>Bit 7</v>
      </c>
      <c r="H13" s="1" t="str">
        <f>'[1]Registers TREATED'!Z13</f>
        <v>Bit 0</v>
      </c>
      <c r="I13" s="1" t="str">
        <f t="shared" si="0"/>
        <v>7 downto 0</v>
      </c>
      <c r="J13" s="17"/>
      <c r="K13" s="17"/>
    </row>
    <row r="14" spans="1:11" x14ac:dyDescent="0.25">
      <c r="B14" s="17"/>
      <c r="C14" s="17"/>
      <c r="D14" s="18"/>
      <c r="E14" s="18" t="str">
        <f>IF('[1]Register TREATED TABLE'!E14="-","-",IF(MID('[1]Register TREATED TABLE'!E14,2,1)="x",CONCATENATE("x""",RIGHT('[1]Register TREATED TABLE'!E14,LEN('[1]Register TREATED TABLE'!E14)-2),""""),IF(MID('[1]Register TREATED TABLE'!E14,2,1)="b",CONCATENATE("""",RIGHT('[1]Register TREATED TABLE'!E14,LEN('[1]Register TREATED TABLE'!E14)-2),""""),IF(H14="-",CONCATENATE("'",'[1]Register TREATED TABLE'!E14,"'"),CONCATENATE("(others =&gt; '",'[1]Register TREATED TABLE'!E14,"')")))))</f>
        <v>(others =&gt; '')</v>
      </c>
      <c r="F14" s="16" t="str">
        <f>CONCATENATE("x""0000",RIGHT('[1]Register TREATED TABLE'!F14,4),"""")</f>
        <v>x"00000005"</v>
      </c>
      <c r="G14" s="1" t="str">
        <f>'[1]Registers TREATED'!O13</f>
        <v>Bit 3</v>
      </c>
      <c r="H14" s="1" t="str">
        <f>'[1]Registers TREATED'!R13</f>
        <v>Bit 0</v>
      </c>
      <c r="I14" s="1" t="str">
        <f t="shared" si="0"/>
        <v>3 downto 0</v>
      </c>
      <c r="J14" s="18"/>
      <c r="K14" s="18"/>
    </row>
    <row r="15" spans="1:11" x14ac:dyDescent="0.25">
      <c r="B15" s="17"/>
      <c r="C15" s="17"/>
      <c r="D15" s="16" t="s">
        <v>1</v>
      </c>
      <c r="E15" s="16" t="str">
        <f>IF('[1]Register TREATED TABLE'!E15="-","-",IF(MID('[1]Register TREATED TABLE'!E15,2,1)="x",CONCATENATE("x""",RIGHT('[1]Register TREATED TABLE'!E15,LEN('[1]Register TREATED TABLE'!E15)-2),""""),IF(MID('[1]Register TREATED TABLE'!E15,2,1)="b",CONCATENATE("""",RIGHT('[1]Register TREATED TABLE'!E15,LEN('[1]Register TREATED TABLE'!E15)-2),""""),IF(H15="-",CONCATENATE("'",'[1]Register TREATED TABLE'!E15,"'"),CONCATENATE("(others =&gt; '",'[1]Register TREATED TABLE'!E15,"')")))))</f>
        <v>(others =&gt; '0')</v>
      </c>
      <c r="F15" s="18" t="str">
        <f>CONCATENATE("x""0000",RIGHT('[1]Register TREATED TABLE'!F15,4),"""")</f>
        <v>x"0000"</v>
      </c>
      <c r="G15" s="1" t="str">
        <f>'[1]Registers TREATED'!K13</f>
        <v>Bit 7</v>
      </c>
      <c r="H15" s="1" t="str">
        <f>'[1]Registers TREATED'!N13</f>
        <v>Bit 4</v>
      </c>
      <c r="I15" s="1" t="str">
        <f t="shared" si="0"/>
        <v>7 downto 4</v>
      </c>
      <c r="J15" s="16" t="s">
        <v>1</v>
      </c>
      <c r="K15" s="1" t="s">
        <v>0</v>
      </c>
    </row>
    <row r="16" spans="1:11" x14ac:dyDescent="0.25">
      <c r="B16" s="18"/>
      <c r="C16" s="18"/>
      <c r="D16" s="18"/>
      <c r="E16" s="18" t="str">
        <f>IF('[1]Register TREATED TABLE'!E16="-","-",IF(MID('[1]Register TREATED TABLE'!E16,2,1)="x",CONCATENATE("x""",RIGHT('[1]Register TREATED TABLE'!E16,LEN('[1]Register TREATED TABLE'!E16)-2),""""),IF(MID('[1]Register TREATED TABLE'!E16,2,1)="b",CONCATENATE("""",RIGHT('[1]Register TREATED TABLE'!E16,LEN('[1]Register TREATED TABLE'!E16)-2),""""),IF(H16="-",CONCATENATE("'",'[1]Register TREATED TABLE'!E16,"'"),CONCATENATE("(others =&gt; '",'[1]Register TREATED TABLE'!E16,"')")))))</f>
        <v>(others =&gt; '')</v>
      </c>
      <c r="F16" s="1" t="str">
        <f>CONCATENATE("x""0000",RIGHT('[1]Register TREATED TABLE'!F16,4),"""")</f>
        <v>x"00000004"</v>
      </c>
      <c r="G16" s="1" t="str">
        <f>'[1]Registers TREATED'!C13</f>
        <v>Bit 7</v>
      </c>
      <c r="H16" s="1" t="str">
        <f>'[1]Registers TREATED'!J13</f>
        <v>Bit 0</v>
      </c>
      <c r="I16" s="1" t="str">
        <f t="shared" si="0"/>
        <v>7 downto 0</v>
      </c>
      <c r="J16" s="18"/>
      <c r="K16" s="1" t="s">
        <v>0</v>
      </c>
    </row>
    <row r="17" spans="2:11" x14ac:dyDescent="0.25">
      <c r="B17" s="19" t="str">
        <f>CONCATENATE("x""0000",RIGHT('[1]Registers TREATED'!C19,4),"""")</f>
        <v>x"00000008"</v>
      </c>
      <c r="C17" s="19" t="str">
        <f>'[1]Registers TREATED'!C18:AH18</f>
        <v>spw_packet_1_config</v>
      </c>
      <c r="D17" s="1" t="s">
        <v>1</v>
      </c>
      <c r="E17" s="1" t="str">
        <f>IF('[1]Register TREATED TABLE'!E17="-","-",IF(MID('[1]Register TREATED TABLE'!E17,2,1)="x",CONCATENATE("x""",RIGHT('[1]Register TREATED TABLE'!E17,LEN('[1]Register TREATED TABLE'!E17)-2),""""),IF(MID('[1]Register TREATED TABLE'!E17,2,1)="b",CONCATENATE("""",RIGHT('[1]Register TREATED TABLE'!E17,LEN('[1]Register TREATED TABLE'!E17)-2),""""),IF(H17="-",CONCATENATE("'",'[1]Register TREATED TABLE'!E17,"'"),CONCATENATE("(others =&gt; '",'[1]Register TREATED TABLE'!E17,"')")))))</f>
        <v>'0'</v>
      </c>
      <c r="F17" s="16" t="str">
        <f>CONCATENATE("x""0000",RIGHT('[1]Register TREATED TABLE'!F17,4),"""")</f>
        <v>x"0000000B"</v>
      </c>
      <c r="G17" s="1" t="str">
        <f>'[1]Registers TREATED'!AH21</f>
        <v>Bit 0</v>
      </c>
      <c r="H17" s="1" t="s">
        <v>1</v>
      </c>
      <c r="I17" s="1" t="str">
        <f t="shared" si="0"/>
        <v>0</v>
      </c>
      <c r="J17" s="1" t="s">
        <v>1</v>
      </c>
      <c r="K17" s="1" t="s">
        <v>0</v>
      </c>
    </row>
    <row r="18" spans="2:11" x14ac:dyDescent="0.25">
      <c r="B18" s="20"/>
      <c r="C18" s="20"/>
      <c r="D18" s="1" t="str">
        <f>'[1]Registers TREATED'!AG24</f>
        <v>digitise_control</v>
      </c>
      <c r="E18" s="2" t="str">
        <f>IF('[1]Register TREATED TABLE'!E18="-","-",IF(MID('[1]Register TREATED TABLE'!E18,2,1)="x",CONCATENATE("x""",RIGHT('[1]Register TREATED TABLE'!E18,LEN('[1]Register TREATED TABLE'!E18)-2),""""),IF(MID('[1]Register TREATED TABLE'!E18,2,1)="b",CONCATENATE("""",RIGHT('[1]Register TREATED TABLE'!E18,LEN('[1]Register TREATED TABLE'!E18)-2),""""),IF(H18="-",CONCATENATE("'",'[1]Register TREATED TABLE'!E18,"'"),CONCATENATE("(others =&gt; '",'[1]Register TREATED TABLE'!E18,"')")))))</f>
        <v>'0'</v>
      </c>
      <c r="F18" s="17" t="str">
        <f>CONCATENATE("x""0000",RIGHT('[1]Register TREATED TABLE'!F18,4),"""")</f>
        <v>x"0000"</v>
      </c>
      <c r="G18" s="1" t="str">
        <f>'[1]Registers TREATED'!AG21</f>
        <v>Bit 1</v>
      </c>
      <c r="H18" s="1" t="s">
        <v>1</v>
      </c>
      <c r="I18" s="1" t="str">
        <f t="shared" si="0"/>
        <v>1</v>
      </c>
      <c r="J18" s="1">
        <v>1</v>
      </c>
      <c r="K18" s="1" t="s">
        <v>2</v>
      </c>
    </row>
    <row r="19" spans="2:11" x14ac:dyDescent="0.25">
      <c r="B19" s="20"/>
      <c r="C19" s="20"/>
      <c r="D19" s="1" t="str">
        <f>'[1]Registers TREATED'!AE24</f>
        <v>ccd_port_data_transmission_selection_control</v>
      </c>
      <c r="E19" s="1" t="str">
        <f>IF('[1]Register TREATED TABLE'!E19="-","-",IF(MID('[1]Register TREATED TABLE'!E19,2,1)="x",CONCATENATE("x""",RIGHT('[1]Register TREATED TABLE'!E19,LEN('[1]Register TREATED TABLE'!E19)-2),""""),IF(MID('[1]Register TREATED TABLE'!E19,2,1)="b",CONCATENATE("""",RIGHT('[1]Register TREATED TABLE'!E19,LEN('[1]Register TREATED TABLE'!E19)-2),""""),IF(H19="-",CONCATENATE("'",'[1]Register TREATED TABLE'!E19,"'"),CONCATENATE("(others =&gt; '",'[1]Register TREATED TABLE'!E19,"')")))))</f>
        <v>"11"</v>
      </c>
      <c r="F19" s="17" t="str">
        <f>CONCATENATE("x""0000",RIGHT('[1]Register TREATED TABLE'!F19,4),"""")</f>
        <v>x"0000"</v>
      </c>
      <c r="G19" s="1" t="str">
        <f>'[1]Registers TREATED'!AE21</f>
        <v>Bit 3</v>
      </c>
      <c r="H19" s="1" t="str">
        <f>'[1]Registers TREATED'!AF21</f>
        <v>Bit 2</v>
      </c>
      <c r="I19" s="1" t="str">
        <f t="shared" si="0"/>
        <v>3 downto 2</v>
      </c>
      <c r="J19" s="1">
        <v>2</v>
      </c>
      <c r="K19" s="1" t="s">
        <v>2</v>
      </c>
    </row>
    <row r="20" spans="2:11" x14ac:dyDescent="0.25">
      <c r="B20" s="20"/>
      <c r="C20" s="20"/>
      <c r="D20" s="16" t="str">
        <f>'[1]Registers TREATED'!O24</f>
        <v>packet_size_control</v>
      </c>
      <c r="E20" s="16" t="str">
        <f>IF('[1]Register TREATED TABLE'!E20="-","-",IF(MID('[1]Register TREATED TABLE'!E20,2,1)="x",CONCATENATE("x""",RIGHT('[1]Register TREATED TABLE'!E20,LEN('[1]Register TREATED TABLE'!E20)-2),""""),IF(MID('[1]Register TREATED TABLE'!E20,2,1)="b",CONCATENATE("""",RIGHT('[1]Register TREATED TABLE'!E20,LEN('[1]Register TREATED TABLE'!E20)-2),""""),IF(H20="-",CONCATENATE("'",'[1]Register TREATED TABLE'!E20,"'"),CONCATENATE("(others =&gt; '",'[1]Register TREATED TABLE'!E20,"')")))))</f>
        <v>x"11F8"</v>
      </c>
      <c r="F20" s="18" t="str">
        <f>CONCATENATE("x""0000",RIGHT('[1]Register TREATED TABLE'!F20,4),"""")</f>
        <v>x"0000"</v>
      </c>
      <c r="G20" s="1" t="str">
        <f>'[1]Registers TREATED'!AA21</f>
        <v>Bit 7</v>
      </c>
      <c r="H20" s="1" t="str">
        <f>'[1]Registers TREATED'!AD21</f>
        <v>Bit 4</v>
      </c>
      <c r="I20" s="1" t="str">
        <f t="shared" si="0"/>
        <v>7 downto 4</v>
      </c>
      <c r="J20" s="16">
        <v>16</v>
      </c>
      <c r="K20" s="16" t="s">
        <v>2</v>
      </c>
    </row>
    <row r="21" spans="2:11" x14ac:dyDescent="0.25">
      <c r="B21" s="20"/>
      <c r="C21" s="20"/>
      <c r="D21" s="17"/>
      <c r="E21" s="17" t="str">
        <f>IF('[1]Register TREATED TABLE'!E21="-","-",IF(MID('[1]Register TREATED TABLE'!E21,2,1)="x",CONCATENATE("x""",RIGHT('[1]Register TREATED TABLE'!E21,LEN('[1]Register TREATED TABLE'!E21)-2),""""),IF(MID('[1]Register TREATED TABLE'!E21,2,1)="b",CONCATENATE("""",RIGHT('[1]Register TREATED TABLE'!E21,LEN('[1]Register TREATED TABLE'!E21)-2),""""),IF(H21="-",CONCATENATE("'",'[1]Register TREATED TABLE'!E21,"'"),CONCATENATE("(others =&gt; '",'[1]Register TREATED TABLE'!E21,"')")))))</f>
        <v>(others =&gt; '')</v>
      </c>
      <c r="F21" s="1" t="str">
        <f>CONCATENATE("x""0000",RIGHT('[1]Register TREATED TABLE'!F21,4),"""")</f>
        <v>x"0000000A"</v>
      </c>
      <c r="G21" s="1" t="str">
        <f>'[1]Registers TREATED'!S21</f>
        <v>Bit 7</v>
      </c>
      <c r="H21" s="1" t="str">
        <f>'[1]Registers TREATED'!Z21</f>
        <v>Bit 0</v>
      </c>
      <c r="I21" s="1" t="str">
        <f t="shared" si="0"/>
        <v>7 downto 0</v>
      </c>
      <c r="J21" s="17"/>
      <c r="K21" s="17"/>
    </row>
    <row r="22" spans="2:11" x14ac:dyDescent="0.25">
      <c r="B22" s="20"/>
      <c r="C22" s="20"/>
      <c r="D22" s="18"/>
      <c r="E22" s="18" t="str">
        <f>IF('[1]Register TREATED TABLE'!E22="-","-",IF(MID('[1]Register TREATED TABLE'!E22,2,1)="x",CONCATENATE("x""",RIGHT('[1]Register TREATED TABLE'!E22,LEN('[1]Register TREATED TABLE'!E22)-2),""""),IF(MID('[1]Register TREATED TABLE'!E22,2,1)="b",CONCATENATE("""",RIGHT('[1]Register TREATED TABLE'!E22,LEN('[1]Register TREATED TABLE'!E22)-2),""""),IF(H22="-",CONCATENATE("'",'[1]Register TREATED TABLE'!E22,"'"),CONCATENATE("(others =&gt; '",'[1]Register TREATED TABLE'!E22,"')")))))</f>
        <v>(others =&gt; '')</v>
      </c>
      <c r="F22" s="16" t="str">
        <f>CONCATENATE("x""0000",RIGHT('[1]Register TREATED TABLE'!F22,4),"""")</f>
        <v>x"00000009"</v>
      </c>
      <c r="G22" s="1" t="str">
        <f>'[1]Registers TREATED'!O21</f>
        <v>Bit 3</v>
      </c>
      <c r="H22" s="1" t="str">
        <f>'[1]Registers TREATED'!R21</f>
        <v>Bit 0</v>
      </c>
      <c r="I22" s="1" t="str">
        <f t="shared" si="0"/>
        <v>3 downto 0</v>
      </c>
      <c r="J22" s="18"/>
      <c r="K22" s="18"/>
    </row>
    <row r="23" spans="2:11" x14ac:dyDescent="0.25">
      <c r="B23" s="20"/>
      <c r="C23" s="20"/>
      <c r="D23" s="16" t="s">
        <v>1</v>
      </c>
      <c r="E23" s="16" t="str">
        <f>IF('[1]Register TREATED TABLE'!E23="-","-",IF(MID('[1]Register TREATED TABLE'!E23,2,1)="x",CONCATENATE("x""",RIGHT('[1]Register TREATED TABLE'!E23,LEN('[1]Register TREATED TABLE'!E23)-2),""""),IF(MID('[1]Register TREATED TABLE'!E23,2,1)="b",CONCATENATE("""",RIGHT('[1]Register TREATED TABLE'!E23,LEN('[1]Register TREATED TABLE'!E23)-2),""""),IF(H23="-",CONCATENATE("'",'[1]Register TREATED TABLE'!E23,"'"),CONCATENATE("(others =&gt; '",'[1]Register TREATED TABLE'!E23,"')")))))</f>
        <v>(others =&gt; '0')</v>
      </c>
      <c r="F23" s="18" t="str">
        <f>CONCATENATE("x""0000",RIGHT('[1]Register TREATED TABLE'!F23,4),"""")</f>
        <v>x"0000"</v>
      </c>
      <c r="G23" s="1" t="str">
        <f>'[1]Registers TREATED'!K21</f>
        <v>Bit 7</v>
      </c>
      <c r="H23" s="1" t="str">
        <f>'[1]Registers TREATED'!N21</f>
        <v>Bit 4</v>
      </c>
      <c r="I23" s="1" t="str">
        <f t="shared" si="0"/>
        <v>7 downto 4</v>
      </c>
      <c r="J23" s="16" t="s">
        <v>1</v>
      </c>
      <c r="K23" s="16" t="s">
        <v>0</v>
      </c>
    </row>
    <row r="24" spans="2:11" x14ac:dyDescent="0.25">
      <c r="B24" s="20"/>
      <c r="C24" s="20"/>
      <c r="D24" s="18"/>
      <c r="E24" s="18" t="str">
        <f>IF('[1]Register TREATED TABLE'!E24="-","-",IF(MID('[1]Register TREATED TABLE'!E24,2,1)="x",CONCATENATE("x""",RIGHT('[1]Register TREATED TABLE'!E24,LEN('[1]Register TREATED TABLE'!E24)-2),""""),IF(MID('[1]Register TREATED TABLE'!E24,2,1)="b",CONCATENATE("""",RIGHT('[1]Register TREATED TABLE'!E24,LEN('[1]Register TREATED TABLE'!E24)-2),""""),IF(H24="-",CONCATENATE("'",'[1]Register TREATED TABLE'!E24,"'"),CONCATENATE("(others =&gt; '",'[1]Register TREATED TABLE'!E24,"')")))))</f>
        <v>(others =&gt; '')</v>
      </c>
      <c r="F24" s="1" t="str">
        <f>CONCATENATE("x""0000",RIGHT('[1]Register TREATED TABLE'!F24,4),"""")</f>
        <v>x"00000008"</v>
      </c>
      <c r="G24" s="1" t="str">
        <f>'[1]Registers TREATED'!C21</f>
        <v>Bit 7</v>
      </c>
      <c r="H24" s="1" t="str">
        <f>'[1]Registers TREATED'!J21</f>
        <v>Bit 0</v>
      </c>
      <c r="I24" s="1" t="str">
        <f t="shared" si="0"/>
        <v>7 downto 0</v>
      </c>
      <c r="J24" s="18"/>
      <c r="K24" s="18"/>
    </row>
    <row r="25" spans="2:11" x14ac:dyDescent="0.25">
      <c r="B25" s="16" t="str">
        <f>CONCATENATE("x""0000",RIGHT('[1]Registers TREATED'!C27,4),"""")</f>
        <v>x"0000000C"</v>
      </c>
      <c r="C25" s="16" t="str">
        <f>'[1]Registers TREATED'!C26:AH26</f>
        <v>spw_packet_2_config</v>
      </c>
      <c r="D25" s="16" t="s">
        <v>1</v>
      </c>
      <c r="E25" s="1" t="str">
        <f>IF('[1]Register TREATED TABLE'!E25="-","-",IF(MID('[1]Register TREATED TABLE'!E25,2,1)="x",CONCATENATE("x""",RIGHT('[1]Register TREATED TABLE'!E25,LEN('[1]Register TREATED TABLE'!E25)-2),""""),IF(MID('[1]Register TREATED TABLE'!E25,2,1)="b",CONCATENATE("""",RIGHT('[1]Register TREATED TABLE'!E25,LEN('[1]Register TREATED TABLE'!E25)-2),""""),IF(H25="-",CONCATENATE("'",'[1]Register TREATED TABLE'!E25,"'"),CONCATENATE("(others =&gt; '",'[1]Register TREATED TABLE'!E25,"')")))))</f>
        <v>(others =&gt; '0')</v>
      </c>
      <c r="F25" s="1" t="str">
        <f>CONCATENATE("x""0000",RIGHT('[1]Register TREATED TABLE'!F25,4),"""")</f>
        <v>x"0000000F"</v>
      </c>
      <c r="G25" s="1" t="str">
        <f>'[1]Registers TREATED'!AA29</f>
        <v>Bit 7</v>
      </c>
      <c r="H25" s="1" t="str">
        <f>'[1]Registers TREATED'!AH29</f>
        <v>Bit 0</v>
      </c>
      <c r="I25" s="1" t="str">
        <f t="shared" si="0"/>
        <v>7 downto 0</v>
      </c>
      <c r="J25" s="16" t="s">
        <v>1</v>
      </c>
      <c r="K25" s="16" t="s">
        <v>0</v>
      </c>
    </row>
    <row r="26" spans="2:11" x14ac:dyDescent="0.25">
      <c r="B26" s="17"/>
      <c r="C26" s="17"/>
      <c r="D26" s="17"/>
      <c r="E26" s="1" t="str">
        <f>IF('[1]Register TREATED TABLE'!E26="-","-",IF(MID('[1]Register TREATED TABLE'!E26,2,1)="x",CONCATENATE("x""",RIGHT('[1]Register TREATED TABLE'!E26,LEN('[1]Register TREATED TABLE'!E26)-2),""""),IF(MID('[1]Register TREATED TABLE'!E26,2,1)="b",CONCATENATE("""",RIGHT('[1]Register TREATED TABLE'!E26,LEN('[1]Register TREATED TABLE'!E26)-2),""""),IF(H26="-",CONCATENATE("'",'[1]Register TREATED TABLE'!E26,"'"),CONCATENATE("(others =&gt; '",'[1]Register TREATED TABLE'!E26,"')")))))</f>
        <v>(others =&gt; '0')</v>
      </c>
      <c r="F26" s="1" t="str">
        <f>CONCATENATE("x""0000",RIGHT('[1]Register TREATED TABLE'!F26,4),"""")</f>
        <v>x"0000000E"</v>
      </c>
      <c r="G26" s="1" t="str">
        <f>'[1]Registers TREATED'!S29</f>
        <v>Bit 7</v>
      </c>
      <c r="H26" s="1" t="str">
        <f>'[1]Registers TREATED'!Z29</f>
        <v>Bit 0</v>
      </c>
      <c r="I26" s="1" t="str">
        <f t="shared" si="0"/>
        <v>7 downto 0</v>
      </c>
      <c r="J26" s="17"/>
      <c r="K26" s="17"/>
    </row>
    <row r="27" spans="2:11" x14ac:dyDescent="0.25">
      <c r="B27" s="17"/>
      <c r="C27" s="17"/>
      <c r="D27" s="17"/>
      <c r="E27" s="1" t="str">
        <f>IF('[1]Register TREATED TABLE'!E27="-","-",IF(MID('[1]Register TREATED TABLE'!E27,2,1)="x",CONCATENATE("x""",RIGHT('[1]Register TREATED TABLE'!E27,LEN('[1]Register TREATED TABLE'!E27)-2),""""),IF(MID('[1]Register TREATED TABLE'!E27,2,1)="b",CONCATENATE("""",RIGHT('[1]Register TREATED TABLE'!E27,LEN('[1]Register TREATED TABLE'!E27)-2),""""),IF(H27="-",CONCATENATE("'",'[1]Register TREATED TABLE'!E27,"'"),CONCATENATE("(others =&gt; '",'[1]Register TREATED TABLE'!E27,"')")))))</f>
        <v>(others =&gt; '0')</v>
      </c>
      <c r="F27" s="1" t="str">
        <f>CONCATENATE("x""0000",RIGHT('[1]Register TREATED TABLE'!F27,4),"""")</f>
        <v>x"0000000D"</v>
      </c>
      <c r="G27" s="1" t="str">
        <f>'[1]Registers TREATED'!K29</f>
        <v>Bit 7</v>
      </c>
      <c r="H27" s="1" t="str">
        <f>'[1]Registers TREATED'!R29</f>
        <v>Bit 0</v>
      </c>
      <c r="I27" s="1" t="str">
        <f t="shared" si="0"/>
        <v>7 downto 0</v>
      </c>
      <c r="J27" s="17"/>
      <c r="K27" s="17"/>
    </row>
    <row r="28" spans="2:11" x14ac:dyDescent="0.25">
      <c r="B28" s="18"/>
      <c r="C28" s="18"/>
      <c r="D28" s="18"/>
      <c r="E28" s="1" t="str">
        <f>IF('[1]Register TREATED TABLE'!E28="-","-",IF(MID('[1]Register TREATED TABLE'!E28,2,1)="x",CONCATENATE("x""",RIGHT('[1]Register TREATED TABLE'!E28,LEN('[1]Register TREATED TABLE'!E28)-2),""""),IF(MID('[1]Register TREATED TABLE'!E28,2,1)="b",CONCATENATE("""",RIGHT('[1]Register TREATED TABLE'!E28,LEN('[1]Register TREATED TABLE'!E28)-2),""""),IF(H28="-",CONCATENATE("'",'[1]Register TREATED TABLE'!E28,"'"),CONCATENATE("(others =&gt; '",'[1]Register TREATED TABLE'!E28,"')")))))</f>
        <v>(others =&gt; '0')</v>
      </c>
      <c r="F28" s="1" t="str">
        <f>CONCATENATE("x""0000",RIGHT('[1]Register TREATED TABLE'!F28,4),"""")</f>
        <v>x"0000000C"</v>
      </c>
      <c r="G28" s="1" t="str">
        <f>'[1]Registers TREATED'!C29</f>
        <v>Bit 7</v>
      </c>
      <c r="H28" s="1" t="str">
        <f>'[1]Registers TREATED'!J29</f>
        <v>Bit 0</v>
      </c>
      <c r="I28" s="1" t="str">
        <f t="shared" si="0"/>
        <v>7 downto 0</v>
      </c>
      <c r="J28" s="18"/>
      <c r="K28" s="18"/>
    </row>
    <row r="29" spans="2:11" x14ac:dyDescent="0.25">
      <c r="B29" s="16" t="str">
        <f>CONCATENATE("x""0000",RIGHT('[1]Registers TREATED'!C35,4),"""")</f>
        <v>x"00000010"</v>
      </c>
      <c r="C29" s="16" t="str">
        <f>'[1]Registers TREATED'!C34:AH34</f>
        <v>CCD_1_windowing_1_config</v>
      </c>
      <c r="D29" s="16" t="str">
        <f>'[1]Registers TREATED'!C40</f>
        <v>window_list_pointer_initial_address_ccd1</v>
      </c>
      <c r="E29" s="16" t="str">
        <f>IF('[1]Register TREATED TABLE'!E29="-","-",IF(MID('[1]Register TREATED TABLE'!E29,2,1)="x",CONCATENATE("x""",RIGHT('[1]Register TREATED TABLE'!E29,LEN('[1]Register TREATED TABLE'!E29)-2),""""),IF(MID('[1]Register TREATED TABLE'!E29,2,1)="b",CONCATENATE("""",RIGHT('[1]Register TREATED TABLE'!E29,LEN('[1]Register TREATED TABLE'!E29)-2),""""),IF(H29="-",CONCATENATE("'",'[1]Register TREATED TABLE'!E29,"'"),CONCATENATE("(others =&gt; '",'[1]Register TREATED TABLE'!E29,"')")))))</f>
        <v>x"00000000"</v>
      </c>
      <c r="F29" s="1" t="str">
        <f>CONCATENATE("x""0000",RIGHT('[1]Register TREATED TABLE'!F29,4),"""")</f>
        <v>x"00000013"</v>
      </c>
      <c r="G29" s="1" t="str">
        <f>'[1]Registers TREATED'!AA37</f>
        <v>Bit 7</v>
      </c>
      <c r="H29" s="1" t="str">
        <f>'[1]Registers TREATED'!AH37</f>
        <v>Bit 0</v>
      </c>
      <c r="I29" s="1" t="str">
        <f t="shared" si="0"/>
        <v>7 downto 0</v>
      </c>
      <c r="J29" s="16">
        <v>32</v>
      </c>
      <c r="K29" s="16" t="s">
        <v>2</v>
      </c>
    </row>
    <row r="30" spans="2:11" x14ac:dyDescent="0.25">
      <c r="B30" s="17"/>
      <c r="C30" s="17"/>
      <c r="D30" s="17"/>
      <c r="E30" s="17" t="str">
        <f>IF('[1]Register TREATED TABLE'!E30="-","-",IF(MID('[1]Register TREATED TABLE'!E30,2,1)="x",CONCATENATE("x""",RIGHT('[1]Register TREATED TABLE'!E30,LEN('[1]Register TREATED TABLE'!E30)-2),""""),IF(MID('[1]Register TREATED TABLE'!E30,2,1)="b",CONCATENATE("""",RIGHT('[1]Register TREATED TABLE'!E30,LEN('[1]Register TREATED TABLE'!E30)-2),""""),IF(H30="-",CONCATENATE("'",'[1]Register TREATED TABLE'!E30,"'"),CONCATENATE("(others =&gt; '",'[1]Register TREATED TABLE'!E30,"')")))))</f>
        <v>(others =&gt; '')</v>
      </c>
      <c r="F30" s="1" t="str">
        <f>CONCATENATE("x""0000",RIGHT('[1]Register TREATED TABLE'!F30,4),"""")</f>
        <v>x"00000012"</v>
      </c>
      <c r="G30" s="1" t="str">
        <f>'[1]Registers TREATED'!S37</f>
        <v>Bit 7</v>
      </c>
      <c r="H30" s="1" t="str">
        <f>'[1]Registers TREATED'!Z37</f>
        <v>Bit 0</v>
      </c>
      <c r="I30" s="1" t="str">
        <f t="shared" si="0"/>
        <v>7 downto 0</v>
      </c>
      <c r="J30" s="17"/>
      <c r="K30" s="17"/>
    </row>
    <row r="31" spans="2:11" x14ac:dyDescent="0.25">
      <c r="B31" s="17"/>
      <c r="C31" s="17"/>
      <c r="D31" s="17"/>
      <c r="E31" s="17" t="str">
        <f>IF('[1]Register TREATED TABLE'!E31="-","-",IF(MID('[1]Register TREATED TABLE'!E31,2,1)="x",CONCATENATE("x""",RIGHT('[1]Register TREATED TABLE'!E31,LEN('[1]Register TREATED TABLE'!E31)-2),""""),IF(MID('[1]Register TREATED TABLE'!E31,2,1)="b",CONCATENATE("""",RIGHT('[1]Register TREATED TABLE'!E31,LEN('[1]Register TREATED TABLE'!E31)-2),""""),IF(H31="-",CONCATENATE("'",'[1]Register TREATED TABLE'!E31,"'"),CONCATENATE("(others =&gt; '",'[1]Register TREATED TABLE'!E31,"')")))))</f>
        <v>(others =&gt; '')</v>
      </c>
      <c r="F31" s="1" t="str">
        <f>CONCATENATE("x""0000",RIGHT('[1]Register TREATED TABLE'!F31,4),"""")</f>
        <v>x"00000011"</v>
      </c>
      <c r="G31" s="1" t="str">
        <f>'[1]Registers TREATED'!K37</f>
        <v>Bit 7</v>
      </c>
      <c r="H31" s="1" t="str">
        <f>'[1]Registers TREATED'!R37</f>
        <v>Bit 0</v>
      </c>
      <c r="I31" s="1" t="str">
        <f t="shared" si="0"/>
        <v>7 downto 0</v>
      </c>
      <c r="J31" s="17"/>
      <c r="K31" s="17"/>
    </row>
    <row r="32" spans="2:11" x14ac:dyDescent="0.25">
      <c r="B32" s="18"/>
      <c r="C32" s="18"/>
      <c r="D32" s="18"/>
      <c r="E32" s="18" t="str">
        <f>IF('[1]Register TREATED TABLE'!E32="-","-",IF(MID('[1]Register TREATED TABLE'!E32,2,1)="x",CONCATENATE("x""",RIGHT('[1]Register TREATED TABLE'!E32,LEN('[1]Register TREATED TABLE'!E32)-2),""""),IF(MID('[1]Register TREATED TABLE'!E32,2,1)="b",CONCATENATE("""",RIGHT('[1]Register TREATED TABLE'!E32,LEN('[1]Register TREATED TABLE'!E32)-2),""""),IF(H32="-",CONCATENATE("'",'[1]Register TREATED TABLE'!E32,"'"),CONCATENATE("(others =&gt; '",'[1]Register TREATED TABLE'!E32,"')")))))</f>
        <v>(others =&gt; '')</v>
      </c>
      <c r="F32" s="1" t="str">
        <f>CONCATENATE("x""0000",RIGHT('[1]Register TREATED TABLE'!F32,4),"""")</f>
        <v>x"00000010"</v>
      </c>
      <c r="G32" s="1" t="str">
        <f>'[1]Registers TREATED'!C37</f>
        <v>Bit 7</v>
      </c>
      <c r="H32" s="1" t="str">
        <f>'[1]Registers TREATED'!J37</f>
        <v>Bit 0</v>
      </c>
      <c r="I32" s="1" t="str">
        <f t="shared" si="0"/>
        <v>7 downto 0</v>
      </c>
      <c r="J32" s="18"/>
      <c r="K32" s="18"/>
    </row>
    <row r="33" spans="2:11" ht="15" customHeight="1" x14ac:dyDescent="0.25">
      <c r="B33" s="16" t="str">
        <f>CONCATENATE("x""0000",RIGHT('[1]Registers TREATED'!C43,4),"""")</f>
        <v>x"00000014"</v>
      </c>
      <c r="C33" s="16" t="str">
        <f>'[1]Registers TREATED'!C42:AH42</f>
        <v>CCD_1_windowing_2_config</v>
      </c>
      <c r="D33" s="1" t="str">
        <f>'[1]Registers TREATED'!AC48</f>
        <v>window_width_ccd1</v>
      </c>
      <c r="E33" s="1" t="str">
        <f>IF('[1]Register TREATED TABLE'!E33="-","-",IF(MID('[1]Register TREATED TABLE'!E33,2,1)="x",CONCATENATE("x""",RIGHT('[1]Register TREATED TABLE'!E33,LEN('[1]Register TREATED TABLE'!E33)-2),""""),IF(MID('[1]Register TREATED TABLE'!E33,2,1)="b",CONCATENATE("""",RIGHT('[1]Register TREATED TABLE'!E33,LEN('[1]Register TREATED TABLE'!E33)-2),""""),IF(H33="-",CONCATENATE("'",'[1]Register TREATED TABLE'!E33,"'"),CONCATENATE("(others =&gt; '",'[1]Register TREATED TABLE'!E33,"')")))))</f>
        <v>"00000"</v>
      </c>
      <c r="F33" s="16" t="str">
        <f>CONCATENATE("x""0000",RIGHT('[1]Register TREATED TABLE'!F33,4),"""")</f>
        <v>x"00000017"</v>
      </c>
      <c r="G33" s="1" t="str">
        <f>'[1]Registers TREATED'!AC45</f>
        <v>Bit 5</v>
      </c>
      <c r="H33" s="1" t="str">
        <f>'[1]Registers TREATED'!AH45</f>
        <v>Bit 0</v>
      </c>
      <c r="I33" s="1" t="str">
        <f t="shared" si="0"/>
        <v>5 downto 0</v>
      </c>
      <c r="J33" s="1">
        <v>6</v>
      </c>
      <c r="K33" s="1" t="s">
        <v>2</v>
      </c>
    </row>
    <row r="34" spans="2:11" x14ac:dyDescent="0.25">
      <c r="B34" s="17"/>
      <c r="C34" s="17"/>
      <c r="D34" s="16" t="str">
        <f>'[1]Registers TREATED'!W48</f>
        <v>window_height_ccd1</v>
      </c>
      <c r="E34" s="16" t="str">
        <f>IF('[1]Register TREATED TABLE'!E34="-","-",IF(MID('[1]Register TREATED TABLE'!E34,2,1)="x",CONCATENATE("x""",RIGHT('[1]Register TREATED TABLE'!E34,LEN('[1]Register TREATED TABLE'!E34)-2),""""),IF(MID('[1]Register TREATED TABLE'!E34,2,1)="b",CONCATENATE("""",RIGHT('[1]Register TREATED TABLE'!E34,LEN('[1]Register TREATED TABLE'!E34)-2),""""),IF(H34="-",CONCATENATE("'",'[1]Register TREATED TABLE'!E34,"'"),CONCATENATE("(others =&gt; '",'[1]Register TREATED TABLE'!E34,"')")))))</f>
        <v>"00000"</v>
      </c>
      <c r="F34" s="18" t="str">
        <f>CONCATENATE("x""0000",RIGHT('[1]Register TREATED TABLE'!F34,4),"""")</f>
        <v>x"0000"</v>
      </c>
      <c r="G34" s="1" t="str">
        <f>'[1]Registers TREATED'!AA45</f>
        <v>Bit 7</v>
      </c>
      <c r="H34" s="1" t="str">
        <f>'[1]Registers TREATED'!AB45</f>
        <v>Bit 6</v>
      </c>
      <c r="I34" s="1" t="str">
        <f t="shared" si="0"/>
        <v>7 downto 6</v>
      </c>
      <c r="J34" s="16">
        <v>6</v>
      </c>
      <c r="K34" s="16" t="s">
        <v>2</v>
      </c>
    </row>
    <row r="35" spans="2:11" x14ac:dyDescent="0.25">
      <c r="B35" s="17"/>
      <c r="C35" s="17"/>
      <c r="D35" s="18"/>
      <c r="E35" s="18" t="str">
        <f>IF('[1]Register TREATED TABLE'!E35="-","-",IF(MID('[1]Register TREATED TABLE'!E35,2,1)="x",CONCATENATE("x""",RIGHT('[1]Register TREATED TABLE'!E35,LEN('[1]Register TREATED TABLE'!E35)-2),""""),IF(MID('[1]Register TREATED TABLE'!E35,2,1)="b",CONCATENATE("""",RIGHT('[1]Register TREATED TABLE'!E35,LEN('[1]Register TREATED TABLE'!E35)-2),""""),IF(H35="-",CONCATENATE("'",'[1]Register TREATED TABLE'!E35,"'"),CONCATENATE("(others =&gt; '",'[1]Register TREATED TABLE'!E35,"')")))))</f>
        <v>(others =&gt; '')</v>
      </c>
      <c r="F35" s="16" t="str">
        <f>CONCATENATE("x""0000",RIGHT('[1]Register TREATED TABLE'!F35,4),"""")</f>
        <v>x"00000016"</v>
      </c>
      <c r="G35" s="1" t="str">
        <f>'[1]Registers TREATED'!W45</f>
        <v>Bit 3</v>
      </c>
      <c r="H35" s="1" t="str">
        <f>'[1]Registers TREATED'!Z45</f>
        <v>Bit 0</v>
      </c>
      <c r="I35" s="1" t="str">
        <f t="shared" si="0"/>
        <v>3 downto 0</v>
      </c>
      <c r="J35" s="18"/>
      <c r="K35" s="18"/>
    </row>
    <row r="36" spans="2:11" x14ac:dyDescent="0.25">
      <c r="B36" s="17"/>
      <c r="C36" s="17"/>
      <c r="D36" s="1" t="s">
        <v>1</v>
      </c>
      <c r="E36" s="1" t="str">
        <f>IF('[1]Register TREATED TABLE'!E36="-","-",IF(MID('[1]Register TREATED TABLE'!E36,2,1)="x",CONCATENATE("x""",RIGHT('[1]Register TREATED TABLE'!E36,LEN('[1]Register TREATED TABLE'!E36)-2),""""),IF(MID('[1]Register TREATED TABLE'!E36,2,1)="b",CONCATENATE("""",RIGHT('[1]Register TREATED TABLE'!E36,LEN('[1]Register TREATED TABLE'!E36)-2),""""),IF(H36="-",CONCATENATE("'",'[1]Register TREATED TABLE'!E36,"'"),CONCATENATE("(others =&gt; '",'[1]Register TREATED TABLE'!E36,"')")))))</f>
        <v>(others =&gt; '0')</v>
      </c>
      <c r="F36" s="18" t="str">
        <f>CONCATENATE("x""0000",RIGHT('[1]Register TREATED TABLE'!F36,4),"""")</f>
        <v>x"0000"</v>
      </c>
      <c r="G36" s="1" t="str">
        <f>'[1]Registers TREATED'!S45</f>
        <v>Bit 7</v>
      </c>
      <c r="H36" s="1" t="str">
        <f>'[1]Registers TREATED'!V45</f>
        <v>Bit 4</v>
      </c>
      <c r="I36" s="1" t="str">
        <f t="shared" si="0"/>
        <v>7 downto 4</v>
      </c>
      <c r="J36" s="1" t="s">
        <v>1</v>
      </c>
      <c r="K36" s="1" t="s">
        <v>0</v>
      </c>
    </row>
    <row r="37" spans="2:11" x14ac:dyDescent="0.25">
      <c r="B37" s="17"/>
      <c r="C37" s="17"/>
      <c r="D37" s="16" t="str">
        <f>'[1]Registers TREATED'!C48</f>
        <v>window_list_length_ccd1</v>
      </c>
      <c r="E37" s="16" t="str">
        <f>IF('[1]Register TREATED TABLE'!E37="-","-",IF(MID('[1]Register TREATED TABLE'!E37,2,1)="x",CONCATENATE("x""",RIGHT('[1]Register TREATED TABLE'!E37,LEN('[1]Register TREATED TABLE'!E37)-2),""""),IF(MID('[1]Register TREATED TABLE'!E37,2,1)="b",CONCATENATE("""",RIGHT('[1]Register TREATED TABLE'!E37,LEN('[1]Register TREATED TABLE'!E37)-2),""""),IF(H37="-",CONCATENATE("'",'[1]Register TREATED TABLE'!E37,"'"),CONCATENATE("(others =&gt; '",'[1]Register TREATED TABLE'!E37,"')")))))</f>
        <v>x"0000"</v>
      </c>
      <c r="F37" s="1" t="str">
        <f>CONCATENATE("x""0000",RIGHT('[1]Register TREATED TABLE'!F37,4),"""")</f>
        <v>x"00000015"</v>
      </c>
      <c r="G37" s="1" t="str">
        <f>'[1]Registers TREATED'!K45</f>
        <v>Bit 7</v>
      </c>
      <c r="H37" s="1" t="str">
        <f>'[1]Registers TREATED'!R45</f>
        <v>Bit 0</v>
      </c>
      <c r="I37" s="1" t="str">
        <f t="shared" si="0"/>
        <v>7 downto 0</v>
      </c>
      <c r="J37" s="16">
        <v>16</v>
      </c>
      <c r="K37" s="16" t="s">
        <v>2</v>
      </c>
    </row>
    <row r="38" spans="2:11" x14ac:dyDescent="0.25">
      <c r="B38" s="18"/>
      <c r="C38" s="18"/>
      <c r="D38" s="18"/>
      <c r="E38" s="18" t="str">
        <f>IF('[1]Register TREATED TABLE'!E38="-","-",IF(MID('[1]Register TREATED TABLE'!E38,2,1)="x",CONCATENATE("x""",RIGHT('[1]Register TREATED TABLE'!E38,LEN('[1]Register TREATED TABLE'!E38)-2),""""),IF(MID('[1]Register TREATED TABLE'!E38,2,1)="b",CONCATENATE("""",RIGHT('[1]Register TREATED TABLE'!E38,LEN('[1]Register TREATED TABLE'!E38)-2),""""),IF(H38="-",CONCATENATE("'",'[1]Register TREATED TABLE'!E38,"'"),CONCATENATE("(others =&gt; '",'[1]Register TREATED TABLE'!E38,"')")))))</f>
        <v>(others =&gt; '')</v>
      </c>
      <c r="F38" s="1" t="str">
        <f>CONCATENATE("x""0000",RIGHT('[1]Register TREATED TABLE'!F38,4),"""")</f>
        <v>x"00000014"</v>
      </c>
      <c r="G38" s="1" t="str">
        <f>'[1]Registers TREATED'!C45</f>
        <v>Bit 7</v>
      </c>
      <c r="H38" s="1" t="str">
        <f>'[1]Registers TREATED'!J45</f>
        <v>Bit 0</v>
      </c>
      <c r="I38" s="1" t="str">
        <f t="shared" si="0"/>
        <v>7 downto 0</v>
      </c>
      <c r="J38" s="18"/>
      <c r="K38" s="18"/>
    </row>
    <row r="39" spans="2:11" x14ac:dyDescent="0.25">
      <c r="B39" s="16" t="str">
        <f>CONCATENATE("x""0000",RIGHT('[1]Registers TREATED'!C51,4),"""")</f>
        <v>x"00000018"</v>
      </c>
      <c r="C39" s="16" t="str">
        <f>'[1]Registers TREATED'!C50:AH50</f>
        <v>CCD_2_windowing_1_config</v>
      </c>
      <c r="D39" s="16" t="str">
        <f>'[1]Registers TREATED'!C56</f>
        <v>window_list_pointer_initial_address_ccd2</v>
      </c>
      <c r="E39" s="16" t="str">
        <f>IF('[1]Register TREATED TABLE'!E39="-","-",IF(MID('[1]Register TREATED TABLE'!E39,2,1)="x",CONCATENATE("x""",RIGHT('[1]Register TREATED TABLE'!E39,LEN('[1]Register TREATED TABLE'!E39)-2),""""),IF(MID('[1]Register TREATED TABLE'!E39,2,1)="b",CONCATENATE("""",RIGHT('[1]Register TREATED TABLE'!E39,LEN('[1]Register TREATED TABLE'!E39)-2),""""),IF(H39="-",CONCATENATE("'",'[1]Register TREATED TABLE'!E39,"'"),CONCATENATE("(others =&gt; '",'[1]Register TREATED TABLE'!E39,"')")))))</f>
        <v>x"00000000"</v>
      </c>
      <c r="F39" s="1" t="str">
        <f>CONCATENATE("x""0000",RIGHT('[1]Register TREATED TABLE'!F39,4),"""")</f>
        <v>x"0000001B"</v>
      </c>
      <c r="G39" s="1" t="str">
        <f>'[1]Registers TREATED'!AA53</f>
        <v>Bit 7</v>
      </c>
      <c r="H39" s="1" t="str">
        <f>'[1]Registers TREATED'!AH53</f>
        <v>Bit 0</v>
      </c>
      <c r="I39" s="1" t="str">
        <f t="shared" si="0"/>
        <v>7 downto 0</v>
      </c>
      <c r="J39" s="16">
        <v>32</v>
      </c>
      <c r="K39" s="16" t="s">
        <v>2</v>
      </c>
    </row>
    <row r="40" spans="2:11" x14ac:dyDescent="0.25">
      <c r="B40" s="17"/>
      <c r="C40" s="17"/>
      <c r="D40" s="17"/>
      <c r="E40" s="17" t="str">
        <f>IF('[1]Register TREATED TABLE'!E40="-","-",IF(MID('[1]Register TREATED TABLE'!E40,2,1)="x",CONCATENATE("x""",RIGHT('[1]Register TREATED TABLE'!E40,LEN('[1]Register TREATED TABLE'!E40)-2),""""),IF(MID('[1]Register TREATED TABLE'!E40,2,1)="b",CONCATENATE("""",RIGHT('[1]Register TREATED TABLE'!E40,LEN('[1]Register TREATED TABLE'!E40)-2),""""),IF(H40="-",CONCATENATE("'",'[1]Register TREATED TABLE'!E40,"'"),CONCATENATE("(others =&gt; '",'[1]Register TREATED TABLE'!E40,"')")))))</f>
        <v>(others =&gt; '')</v>
      </c>
      <c r="F40" s="1" t="str">
        <f>CONCATENATE("x""0000",RIGHT('[1]Register TREATED TABLE'!F40,4),"""")</f>
        <v>x"0000001A"</v>
      </c>
      <c r="G40" s="1" t="str">
        <f>'[1]Registers TREATED'!S53</f>
        <v>Bit 7</v>
      </c>
      <c r="H40" s="1" t="str">
        <f>'[1]Registers TREATED'!Z53</f>
        <v>Bit 0</v>
      </c>
      <c r="I40" s="1" t="str">
        <f t="shared" si="0"/>
        <v>7 downto 0</v>
      </c>
      <c r="J40" s="17"/>
      <c r="K40" s="17"/>
    </row>
    <row r="41" spans="2:11" ht="15" customHeight="1" x14ac:dyDescent="0.25">
      <c r="B41" s="17"/>
      <c r="C41" s="17"/>
      <c r="D41" s="17"/>
      <c r="E41" s="17" t="str">
        <f>IF('[1]Register TREATED TABLE'!E41="-","-",IF(MID('[1]Register TREATED TABLE'!E41,2,1)="x",CONCATENATE("x""",RIGHT('[1]Register TREATED TABLE'!E41,LEN('[1]Register TREATED TABLE'!E41)-2),""""),IF(MID('[1]Register TREATED TABLE'!E41,2,1)="b",CONCATENATE("""",RIGHT('[1]Register TREATED TABLE'!E41,LEN('[1]Register TREATED TABLE'!E41)-2),""""),IF(H41="-",CONCATENATE("'",'[1]Register TREATED TABLE'!E41,"'"),CONCATENATE("(others =&gt; '",'[1]Register TREATED TABLE'!E41,"')")))))</f>
        <v>(others =&gt; '')</v>
      </c>
      <c r="F41" s="1" t="str">
        <f>CONCATENATE("x""0000",RIGHT('[1]Register TREATED TABLE'!F41,4),"""")</f>
        <v>x"00000019"</v>
      </c>
      <c r="G41" s="1" t="str">
        <f>'[1]Registers TREATED'!K53</f>
        <v>Bit 7</v>
      </c>
      <c r="H41" s="1" t="str">
        <f>'[1]Registers TREATED'!R53</f>
        <v>Bit 0</v>
      </c>
      <c r="I41" s="1" t="str">
        <f t="shared" si="0"/>
        <v>7 downto 0</v>
      </c>
      <c r="J41" s="17"/>
      <c r="K41" s="17"/>
    </row>
    <row r="42" spans="2:11" x14ac:dyDescent="0.25">
      <c r="B42" s="18"/>
      <c r="C42" s="18"/>
      <c r="D42" s="18"/>
      <c r="E42" s="18" t="str">
        <f>IF('[1]Register TREATED TABLE'!E42="-","-",IF(MID('[1]Register TREATED TABLE'!E42,2,1)="x",CONCATENATE("x""",RIGHT('[1]Register TREATED TABLE'!E42,LEN('[1]Register TREATED TABLE'!E42)-2),""""),IF(MID('[1]Register TREATED TABLE'!E42,2,1)="b",CONCATENATE("""",RIGHT('[1]Register TREATED TABLE'!E42,LEN('[1]Register TREATED TABLE'!E42)-2),""""),IF(H42="-",CONCATENATE("'",'[1]Register TREATED TABLE'!E42,"'"),CONCATENATE("(others =&gt; '",'[1]Register TREATED TABLE'!E42,"')")))))</f>
        <v>(others =&gt; '')</v>
      </c>
      <c r="F42" s="1" t="str">
        <f>CONCATENATE("x""0000",RIGHT('[1]Register TREATED TABLE'!F42,4),"""")</f>
        <v>x"00000018"</v>
      </c>
      <c r="G42" s="1" t="str">
        <f>'[1]Registers TREATED'!C53</f>
        <v>Bit 7</v>
      </c>
      <c r="H42" s="1" t="str">
        <f>'[1]Registers TREATED'!J53</f>
        <v>Bit 0</v>
      </c>
      <c r="I42" s="1" t="str">
        <f t="shared" si="0"/>
        <v>7 downto 0</v>
      </c>
      <c r="J42" s="18"/>
      <c r="K42" s="18"/>
    </row>
    <row r="43" spans="2:11" x14ac:dyDescent="0.25">
      <c r="B43" s="16" t="str">
        <f>CONCATENATE("x""0000",RIGHT('[1]Registers TREATED'!C59,4),"""")</f>
        <v>x"0000001C"</v>
      </c>
      <c r="C43" s="16" t="str">
        <f>'[1]Registers TREATED'!C58:AH58</f>
        <v>CCD_2_windowing_2_config</v>
      </c>
      <c r="D43" s="1" t="str">
        <f>'[1]Registers TREATED'!AC64</f>
        <v>window_width_ccd2</v>
      </c>
      <c r="E43" s="1" t="str">
        <f>IF('[1]Register TREATED TABLE'!E43="-","-",IF(MID('[1]Register TREATED TABLE'!E43,2,1)="x",CONCATENATE("x""",RIGHT('[1]Register TREATED TABLE'!E43,LEN('[1]Register TREATED TABLE'!E43)-2),""""),IF(MID('[1]Register TREATED TABLE'!E43,2,1)="b",CONCATENATE("""",RIGHT('[1]Register TREATED TABLE'!E43,LEN('[1]Register TREATED TABLE'!E43)-2),""""),IF(H43="-",CONCATENATE("'",'[1]Register TREATED TABLE'!E43,"'"),CONCATENATE("(others =&gt; '",'[1]Register TREATED TABLE'!E43,"')")))))</f>
        <v>"00000"</v>
      </c>
      <c r="F43" s="16" t="str">
        <f>CONCATENATE("x""0000",RIGHT('[1]Register TREATED TABLE'!F43,4),"""")</f>
        <v>x"0000001F"</v>
      </c>
      <c r="G43" s="1" t="str">
        <f>'[1]Registers TREATED'!AC61</f>
        <v>Bit 5</v>
      </c>
      <c r="H43" s="1" t="str">
        <f>'[1]Registers TREATED'!AH61</f>
        <v>Bit 0</v>
      </c>
      <c r="I43" s="1" t="str">
        <f t="shared" si="0"/>
        <v>5 downto 0</v>
      </c>
      <c r="J43" s="1">
        <v>6</v>
      </c>
      <c r="K43" s="1" t="s">
        <v>2</v>
      </c>
    </row>
    <row r="44" spans="2:11" x14ac:dyDescent="0.25">
      <c r="B44" s="17"/>
      <c r="C44" s="17"/>
      <c r="D44" s="16" t="str">
        <f>'[1]Registers TREATED'!W64</f>
        <v>window_height_ccd2</v>
      </c>
      <c r="E44" s="16" t="str">
        <f>IF('[1]Register TREATED TABLE'!E44="-","-",IF(MID('[1]Register TREATED TABLE'!E44,2,1)="x",CONCATENATE("x""",RIGHT('[1]Register TREATED TABLE'!E44,LEN('[1]Register TREATED TABLE'!E44)-2),""""),IF(MID('[1]Register TREATED TABLE'!E44,2,1)="b",CONCATENATE("""",RIGHT('[1]Register TREATED TABLE'!E44,LEN('[1]Register TREATED TABLE'!E44)-2),""""),IF(H44="-",CONCATENATE("'",'[1]Register TREATED TABLE'!E44,"'"),CONCATENATE("(others =&gt; '",'[1]Register TREATED TABLE'!E44,"')")))))</f>
        <v>"00000"</v>
      </c>
      <c r="F44" s="18" t="str">
        <f>CONCATENATE("x""0000",RIGHT('[1]Register TREATED TABLE'!F44,4),"""")</f>
        <v>x"0000"</v>
      </c>
      <c r="G44" s="1" t="str">
        <f>'[1]Registers TREATED'!AA61</f>
        <v>Bit 7</v>
      </c>
      <c r="H44" s="1" t="str">
        <f>'[1]Registers TREATED'!AB61</f>
        <v>Bit 6</v>
      </c>
      <c r="I44" s="1" t="str">
        <f t="shared" si="0"/>
        <v>7 downto 6</v>
      </c>
      <c r="J44" s="16">
        <v>6</v>
      </c>
      <c r="K44" s="16" t="s">
        <v>2</v>
      </c>
    </row>
    <row r="45" spans="2:11" x14ac:dyDescent="0.25">
      <c r="B45" s="17"/>
      <c r="C45" s="17"/>
      <c r="D45" s="18"/>
      <c r="E45" s="18" t="str">
        <f>IF('[1]Register TREATED TABLE'!E45="-","-",IF(MID('[1]Register TREATED TABLE'!E45,2,1)="x",CONCATENATE("x""",RIGHT('[1]Register TREATED TABLE'!E45,LEN('[1]Register TREATED TABLE'!E45)-2),""""),IF(MID('[1]Register TREATED TABLE'!E45,2,1)="b",CONCATENATE("""",RIGHT('[1]Register TREATED TABLE'!E45,LEN('[1]Register TREATED TABLE'!E45)-2),""""),IF(H45="-",CONCATENATE("'",'[1]Register TREATED TABLE'!E45,"'"),CONCATENATE("(others =&gt; '",'[1]Register TREATED TABLE'!E45,"')")))))</f>
        <v>(others =&gt; '')</v>
      </c>
      <c r="F45" s="16" t="str">
        <f>CONCATENATE("x""0000",RIGHT('[1]Register TREATED TABLE'!F45,4),"""")</f>
        <v>x"0000001E"</v>
      </c>
      <c r="G45" s="1" t="str">
        <f>'[1]Registers TREATED'!W61</f>
        <v>Bit 3</v>
      </c>
      <c r="H45" s="1" t="str">
        <f>'[1]Registers TREATED'!Z61</f>
        <v>Bit 0</v>
      </c>
      <c r="I45" s="1" t="str">
        <f t="shared" si="0"/>
        <v>3 downto 0</v>
      </c>
      <c r="J45" s="18"/>
      <c r="K45" s="18"/>
    </row>
    <row r="46" spans="2:11" x14ac:dyDescent="0.25">
      <c r="B46" s="17"/>
      <c r="C46" s="17"/>
      <c r="D46" s="1" t="s">
        <v>1</v>
      </c>
      <c r="E46" s="1" t="str">
        <f>IF('[1]Register TREATED TABLE'!E46="-","-",IF(MID('[1]Register TREATED TABLE'!E46,2,1)="x",CONCATENATE("x""",RIGHT('[1]Register TREATED TABLE'!E46,LEN('[1]Register TREATED TABLE'!E46)-2),""""),IF(MID('[1]Register TREATED TABLE'!E46,2,1)="b",CONCATENATE("""",RIGHT('[1]Register TREATED TABLE'!E46,LEN('[1]Register TREATED TABLE'!E46)-2),""""),IF(H46="-",CONCATENATE("'",'[1]Register TREATED TABLE'!E46,"'"),CONCATENATE("(others =&gt; '",'[1]Register TREATED TABLE'!E46,"')")))))</f>
        <v>(others =&gt; '0')</v>
      </c>
      <c r="F46" s="18" t="str">
        <f>CONCATENATE("x""0000",RIGHT('[1]Register TREATED TABLE'!F46,4),"""")</f>
        <v>x"0000"</v>
      </c>
      <c r="G46" s="1" t="str">
        <f>'[1]Registers TREATED'!S61</f>
        <v>Bit 7</v>
      </c>
      <c r="H46" s="1" t="str">
        <f>'[1]Registers TREATED'!V61</f>
        <v>Bit 4</v>
      </c>
      <c r="I46" s="1" t="str">
        <f t="shared" si="0"/>
        <v>7 downto 4</v>
      </c>
      <c r="J46" s="1" t="s">
        <v>1</v>
      </c>
      <c r="K46" s="1" t="s">
        <v>0</v>
      </c>
    </row>
    <row r="47" spans="2:11" x14ac:dyDescent="0.25">
      <c r="B47" s="17"/>
      <c r="C47" s="17"/>
      <c r="D47" s="16" t="str">
        <f>'[1]Registers TREATED'!C64</f>
        <v>window_list_length_ccd2</v>
      </c>
      <c r="E47" s="16" t="str">
        <f>IF('[1]Register TREATED TABLE'!E47="-","-",IF(MID('[1]Register TREATED TABLE'!E47,2,1)="x",CONCATENATE("x""",RIGHT('[1]Register TREATED TABLE'!E47,LEN('[1]Register TREATED TABLE'!E47)-2),""""),IF(MID('[1]Register TREATED TABLE'!E47,2,1)="b",CONCATENATE("""",RIGHT('[1]Register TREATED TABLE'!E47,LEN('[1]Register TREATED TABLE'!E47)-2),""""),IF(H47="-",CONCATENATE("'",'[1]Register TREATED TABLE'!E47,"'"),CONCATENATE("(others =&gt; '",'[1]Register TREATED TABLE'!E47,"')")))))</f>
        <v>x"0000"</v>
      </c>
      <c r="F47" s="1" t="str">
        <f>CONCATENATE("x""0000",RIGHT('[1]Register TREATED TABLE'!F47,4),"""")</f>
        <v>x"0000001D"</v>
      </c>
      <c r="G47" s="1" t="str">
        <f>'[1]Registers TREATED'!K61</f>
        <v>Bit 7</v>
      </c>
      <c r="H47" s="1" t="str">
        <f>'[1]Registers TREATED'!R61</f>
        <v>Bit 0</v>
      </c>
      <c r="I47" s="1" t="str">
        <f t="shared" si="0"/>
        <v>7 downto 0</v>
      </c>
      <c r="J47" s="16">
        <v>16</v>
      </c>
      <c r="K47" s="16" t="s">
        <v>2</v>
      </c>
    </row>
    <row r="48" spans="2:11" x14ac:dyDescent="0.25">
      <c r="B48" s="18"/>
      <c r="C48" s="18"/>
      <c r="D48" s="18"/>
      <c r="E48" s="18" t="str">
        <f>IF('[1]Register TREATED TABLE'!E48="-","-",IF(MID('[1]Register TREATED TABLE'!E48,2,1)="x",CONCATENATE("x""",RIGHT('[1]Register TREATED TABLE'!E48,LEN('[1]Register TREATED TABLE'!E48)-2),""""),IF(MID('[1]Register TREATED TABLE'!E48,2,1)="b",CONCATENATE("""",RIGHT('[1]Register TREATED TABLE'!E48,LEN('[1]Register TREATED TABLE'!E48)-2),""""),IF(H48="-",CONCATENATE("'",'[1]Register TREATED TABLE'!E48,"'"),CONCATENATE("(others =&gt; '",'[1]Register TREATED TABLE'!E48,"')")))))</f>
        <v>(others =&gt; '')</v>
      </c>
      <c r="F48" s="1" t="str">
        <f>CONCATENATE("x""0000",RIGHT('[1]Register TREATED TABLE'!F48,4),"""")</f>
        <v>x"0000001C"</v>
      </c>
      <c r="G48" s="1" t="str">
        <f>'[1]Registers TREATED'!C61</f>
        <v>Bit 7</v>
      </c>
      <c r="H48" s="1" t="str">
        <f>'[1]Registers TREATED'!J61</f>
        <v>Bit 0</v>
      </c>
      <c r="I48" s="1" t="str">
        <f t="shared" si="0"/>
        <v>7 downto 0</v>
      </c>
      <c r="J48" s="18"/>
      <c r="K48" s="18"/>
    </row>
    <row r="49" spans="2:11" x14ac:dyDescent="0.25">
      <c r="B49" s="16" t="str">
        <f>CONCATENATE("x""0000",RIGHT('[1]Registers TREATED'!C67,4),"""")</f>
        <v>x"00000020"</v>
      </c>
      <c r="C49" s="16" t="str">
        <f>'[1]Registers TREATED'!C66:AH66</f>
        <v>CCD_3_windowing_1_config</v>
      </c>
      <c r="D49" s="16" t="str">
        <f>'[1]Registers TREATED'!C72</f>
        <v>window_list_pointer_initial_address_ccd3</v>
      </c>
      <c r="E49" s="16" t="str">
        <f>IF('[1]Register TREATED TABLE'!E49="-","-",IF(MID('[1]Register TREATED TABLE'!E49,2,1)="x",CONCATENATE("x""",RIGHT('[1]Register TREATED TABLE'!E49,LEN('[1]Register TREATED TABLE'!E49)-2),""""),IF(MID('[1]Register TREATED TABLE'!E49,2,1)="b",CONCATENATE("""",RIGHT('[1]Register TREATED TABLE'!E49,LEN('[1]Register TREATED TABLE'!E49)-2),""""),IF(H49="-",CONCATENATE("'",'[1]Register TREATED TABLE'!E49,"'"),CONCATENATE("(others =&gt; '",'[1]Register TREATED TABLE'!E49,"')")))))</f>
        <v>x"00000000"</v>
      </c>
      <c r="F49" s="1" t="str">
        <f>CONCATENATE("x""0000",RIGHT('[1]Register TREATED TABLE'!F49,4),"""")</f>
        <v>x"00000023"</v>
      </c>
      <c r="G49" s="1" t="str">
        <f>'[1]Registers TREATED'!AA69</f>
        <v>Bit 7</v>
      </c>
      <c r="H49" s="1" t="str">
        <f>'[1]Registers TREATED'!AH69</f>
        <v>Bit 0</v>
      </c>
      <c r="I49" s="1" t="str">
        <f t="shared" si="0"/>
        <v>7 downto 0</v>
      </c>
      <c r="J49" s="16">
        <v>32</v>
      </c>
      <c r="K49" s="16" t="s">
        <v>2</v>
      </c>
    </row>
    <row r="50" spans="2:11" x14ac:dyDescent="0.25">
      <c r="B50" s="17"/>
      <c r="C50" s="17"/>
      <c r="D50" s="17"/>
      <c r="E50" s="17" t="str">
        <f>IF('[1]Register TREATED TABLE'!E50="-","-",IF(MID('[1]Register TREATED TABLE'!E50,2,1)="x",CONCATENATE("x""",RIGHT('[1]Register TREATED TABLE'!E50,LEN('[1]Register TREATED TABLE'!E50)-2),""""),IF(MID('[1]Register TREATED TABLE'!E50,2,1)="b",CONCATENATE("""",RIGHT('[1]Register TREATED TABLE'!E50,LEN('[1]Register TREATED TABLE'!E50)-2),""""),IF(H50="-",CONCATENATE("'",'[1]Register TREATED TABLE'!E50,"'"),CONCATENATE("(others =&gt; '",'[1]Register TREATED TABLE'!E50,"')")))))</f>
        <v>(others =&gt; '')</v>
      </c>
      <c r="F50" s="1" t="str">
        <f>CONCATENATE("x""0000",RIGHT('[1]Register TREATED TABLE'!F50,4),"""")</f>
        <v>x"00000022"</v>
      </c>
      <c r="G50" s="1" t="str">
        <f>'[1]Registers TREATED'!S69</f>
        <v>Bit 7</v>
      </c>
      <c r="H50" s="1" t="str">
        <f>'[1]Registers TREATED'!Z69</f>
        <v>Bit 0</v>
      </c>
      <c r="I50" s="1" t="str">
        <f t="shared" si="0"/>
        <v>7 downto 0</v>
      </c>
      <c r="J50" s="17"/>
      <c r="K50" s="17"/>
    </row>
    <row r="51" spans="2:11" x14ac:dyDescent="0.25">
      <c r="B51" s="17"/>
      <c r="C51" s="17"/>
      <c r="D51" s="17"/>
      <c r="E51" s="17" t="str">
        <f>IF('[1]Register TREATED TABLE'!E51="-","-",IF(MID('[1]Register TREATED TABLE'!E51,2,1)="x",CONCATENATE("x""",RIGHT('[1]Register TREATED TABLE'!E51,LEN('[1]Register TREATED TABLE'!E51)-2),""""),IF(MID('[1]Register TREATED TABLE'!E51,2,1)="b",CONCATENATE("""",RIGHT('[1]Register TREATED TABLE'!E51,LEN('[1]Register TREATED TABLE'!E51)-2),""""),IF(H51="-",CONCATENATE("'",'[1]Register TREATED TABLE'!E51,"'"),CONCATENATE("(others =&gt; '",'[1]Register TREATED TABLE'!E51,"')")))))</f>
        <v>(others =&gt; '')</v>
      </c>
      <c r="F51" s="1" t="str">
        <f>CONCATENATE("x""0000",RIGHT('[1]Register TREATED TABLE'!F51,4),"""")</f>
        <v>x"00000021"</v>
      </c>
      <c r="G51" s="1" t="str">
        <f>'[1]Registers TREATED'!K69</f>
        <v>Bit 7</v>
      </c>
      <c r="H51" s="1" t="str">
        <f>'[1]Registers TREATED'!R69</f>
        <v>Bit 0</v>
      </c>
      <c r="I51" s="1" t="str">
        <f t="shared" si="0"/>
        <v>7 downto 0</v>
      </c>
      <c r="J51" s="17"/>
      <c r="K51" s="17"/>
    </row>
    <row r="52" spans="2:11" x14ac:dyDescent="0.25">
      <c r="B52" s="18"/>
      <c r="C52" s="18"/>
      <c r="D52" s="18"/>
      <c r="E52" s="18" t="str">
        <f>IF('[1]Register TREATED TABLE'!E52="-","-",IF(MID('[1]Register TREATED TABLE'!E52,2,1)="x",CONCATENATE("x""",RIGHT('[1]Register TREATED TABLE'!E52,LEN('[1]Register TREATED TABLE'!E52)-2),""""),IF(MID('[1]Register TREATED TABLE'!E52,2,1)="b",CONCATENATE("""",RIGHT('[1]Register TREATED TABLE'!E52,LEN('[1]Register TREATED TABLE'!E52)-2),""""),IF(H52="-",CONCATENATE("'",'[1]Register TREATED TABLE'!E52,"'"),CONCATENATE("(others =&gt; '",'[1]Register TREATED TABLE'!E52,"')")))))</f>
        <v>(others =&gt; '')</v>
      </c>
      <c r="F52" s="1" t="str">
        <f>CONCATENATE("x""0000",RIGHT('[1]Register TREATED TABLE'!F52,4),"""")</f>
        <v>x"00000020"</v>
      </c>
      <c r="G52" s="1" t="str">
        <f>'[1]Registers TREATED'!C69</f>
        <v>Bit 7</v>
      </c>
      <c r="H52" s="1" t="str">
        <f>'[1]Registers TREATED'!J69</f>
        <v>Bit 0</v>
      </c>
      <c r="I52" s="1" t="str">
        <f t="shared" si="0"/>
        <v>7 downto 0</v>
      </c>
      <c r="J52" s="18"/>
      <c r="K52" s="18"/>
    </row>
    <row r="53" spans="2:11" x14ac:dyDescent="0.25">
      <c r="B53" s="16" t="str">
        <f>CONCATENATE("x""0000",RIGHT('[1]Registers TREATED'!C75,4),"""")</f>
        <v>x"00000024"</v>
      </c>
      <c r="C53" s="16" t="str">
        <f>'[1]Registers TREATED'!C74:AH74</f>
        <v>CCD_3_windowing_2_config</v>
      </c>
      <c r="D53" s="1" t="str">
        <f>'[1]Registers TREATED'!AC80</f>
        <v>window_width_ccd3</v>
      </c>
      <c r="E53" s="1" t="str">
        <f>IF('[1]Register TREATED TABLE'!E53="-","-",IF(MID('[1]Register TREATED TABLE'!E53,2,1)="x",CONCATENATE("x""",RIGHT('[1]Register TREATED TABLE'!E53,LEN('[1]Register TREATED TABLE'!E53)-2),""""),IF(MID('[1]Register TREATED TABLE'!E53,2,1)="b",CONCATENATE("""",RIGHT('[1]Register TREATED TABLE'!E53,LEN('[1]Register TREATED TABLE'!E53)-2),""""),IF(H53="-",CONCATENATE("'",'[1]Register TREATED TABLE'!E53,"'"),CONCATENATE("(others =&gt; '",'[1]Register TREATED TABLE'!E53,"')")))))</f>
        <v>"00000"</v>
      </c>
      <c r="F53" s="16" t="str">
        <f>CONCATENATE("x""0000",RIGHT('[1]Register TREATED TABLE'!F53,4),"""")</f>
        <v>x"00000027"</v>
      </c>
      <c r="G53" s="1" t="str">
        <f>'[1]Registers TREATED'!AC77</f>
        <v>Bit 5</v>
      </c>
      <c r="H53" s="1" t="str">
        <f>'[1]Registers TREATED'!AH77</f>
        <v>Bit 0</v>
      </c>
      <c r="I53" s="1" t="str">
        <f t="shared" si="0"/>
        <v>5 downto 0</v>
      </c>
      <c r="J53" s="1">
        <v>6</v>
      </c>
      <c r="K53" s="1" t="s">
        <v>2</v>
      </c>
    </row>
    <row r="54" spans="2:11" x14ac:dyDescent="0.25">
      <c r="B54" s="17"/>
      <c r="C54" s="17"/>
      <c r="D54" s="16" t="str">
        <f>'[1]Registers TREATED'!W80</f>
        <v>window_height_ccd3</v>
      </c>
      <c r="E54" s="16" t="str">
        <f>IF('[1]Register TREATED TABLE'!E54="-","-",IF(MID('[1]Register TREATED TABLE'!E54,2,1)="x",CONCATENATE("x""",RIGHT('[1]Register TREATED TABLE'!E54,LEN('[1]Register TREATED TABLE'!E54)-2),""""),IF(MID('[1]Register TREATED TABLE'!E54,2,1)="b",CONCATENATE("""",RIGHT('[1]Register TREATED TABLE'!E54,LEN('[1]Register TREATED TABLE'!E54)-2),""""),IF(H54="-",CONCATENATE("'",'[1]Register TREATED TABLE'!E54,"'"),CONCATENATE("(others =&gt; '",'[1]Register TREATED TABLE'!E54,"')")))))</f>
        <v>"00000"</v>
      </c>
      <c r="F54" s="18" t="str">
        <f>CONCATENATE("x""0000",RIGHT('[1]Register TREATED TABLE'!F54,4),"""")</f>
        <v>x"0000"</v>
      </c>
      <c r="G54" s="1" t="str">
        <f>'[1]Registers TREATED'!AA77</f>
        <v>Bit 7</v>
      </c>
      <c r="H54" s="1" t="str">
        <f>'[1]Registers TREATED'!AB77</f>
        <v>Bit 6</v>
      </c>
      <c r="I54" s="1" t="str">
        <f t="shared" si="0"/>
        <v>7 downto 6</v>
      </c>
      <c r="J54" s="16">
        <v>6</v>
      </c>
      <c r="K54" s="16" t="s">
        <v>2</v>
      </c>
    </row>
    <row r="55" spans="2:11" x14ac:dyDescent="0.25">
      <c r="B55" s="17"/>
      <c r="C55" s="17"/>
      <c r="D55" s="18"/>
      <c r="E55" s="18" t="str">
        <f>IF('[1]Register TREATED TABLE'!E55="-","-",IF(MID('[1]Register TREATED TABLE'!E55,2,1)="x",CONCATENATE("x""",RIGHT('[1]Register TREATED TABLE'!E55,LEN('[1]Register TREATED TABLE'!E55)-2),""""),IF(MID('[1]Register TREATED TABLE'!E55,2,1)="b",CONCATENATE("""",RIGHT('[1]Register TREATED TABLE'!E55,LEN('[1]Register TREATED TABLE'!E55)-2),""""),IF(H55="-",CONCATENATE("'",'[1]Register TREATED TABLE'!E55,"'"),CONCATENATE("(others =&gt; '",'[1]Register TREATED TABLE'!E55,"')")))))</f>
        <v>(others =&gt; '')</v>
      </c>
      <c r="F55" s="16" t="str">
        <f>CONCATENATE("x""0000",RIGHT('[1]Register TREATED TABLE'!F55,4),"""")</f>
        <v>x"00000026"</v>
      </c>
      <c r="G55" s="1" t="str">
        <f>'[1]Registers TREATED'!W77</f>
        <v>Bit 3</v>
      </c>
      <c r="H55" s="1" t="str">
        <f>'[1]Registers TREATED'!Z77</f>
        <v>Bit 0</v>
      </c>
      <c r="I55" s="1" t="str">
        <f t="shared" si="0"/>
        <v>3 downto 0</v>
      </c>
      <c r="J55" s="18"/>
      <c r="K55" s="18"/>
    </row>
    <row r="56" spans="2:11" x14ac:dyDescent="0.25">
      <c r="B56" s="17"/>
      <c r="C56" s="17"/>
      <c r="D56" s="1" t="s">
        <v>1</v>
      </c>
      <c r="E56" s="1" t="str">
        <f>IF('[1]Register TREATED TABLE'!E56="-","-",IF(MID('[1]Register TREATED TABLE'!E56,2,1)="x",CONCATENATE("x""",RIGHT('[1]Register TREATED TABLE'!E56,LEN('[1]Register TREATED TABLE'!E56)-2),""""),IF(MID('[1]Register TREATED TABLE'!E56,2,1)="b",CONCATENATE("""",RIGHT('[1]Register TREATED TABLE'!E56,LEN('[1]Register TREATED TABLE'!E56)-2),""""),IF(H56="-",CONCATENATE("'",'[1]Register TREATED TABLE'!E56,"'"),CONCATENATE("(others =&gt; '",'[1]Register TREATED TABLE'!E56,"')")))))</f>
        <v>(others =&gt; '0')</v>
      </c>
      <c r="F56" s="18" t="str">
        <f>CONCATENATE("x""0000",RIGHT('[1]Register TREATED TABLE'!F56,4),"""")</f>
        <v>x"0000"</v>
      </c>
      <c r="G56" s="1" t="str">
        <f>'[1]Registers TREATED'!S77</f>
        <v>Bit 7</v>
      </c>
      <c r="H56" s="1" t="str">
        <f>'[1]Registers TREATED'!V77</f>
        <v>Bit 4</v>
      </c>
      <c r="I56" s="1" t="str">
        <f t="shared" si="0"/>
        <v>7 downto 4</v>
      </c>
      <c r="J56" s="1" t="s">
        <v>1</v>
      </c>
      <c r="K56" s="1" t="s">
        <v>0</v>
      </c>
    </row>
    <row r="57" spans="2:11" ht="15" customHeight="1" x14ac:dyDescent="0.25">
      <c r="B57" s="17"/>
      <c r="C57" s="17"/>
      <c r="D57" s="16" t="str">
        <f>'[1]Registers TREATED'!C80</f>
        <v>window_list_length_ccd3</v>
      </c>
      <c r="E57" s="16" t="str">
        <f>IF('[1]Register TREATED TABLE'!E57="-","-",IF(MID('[1]Register TREATED TABLE'!E57,2,1)="x",CONCATENATE("x""",RIGHT('[1]Register TREATED TABLE'!E57,LEN('[1]Register TREATED TABLE'!E57)-2),""""),IF(MID('[1]Register TREATED TABLE'!E57,2,1)="b",CONCATENATE("""",RIGHT('[1]Register TREATED TABLE'!E57,LEN('[1]Register TREATED TABLE'!E57)-2),""""),IF(H57="-",CONCATENATE("'",'[1]Register TREATED TABLE'!E57,"'"),CONCATENATE("(others =&gt; '",'[1]Register TREATED TABLE'!E57,"')")))))</f>
        <v>x"0000"</v>
      </c>
      <c r="F57" s="1" t="str">
        <f>CONCATENATE("x""0000",RIGHT('[1]Register TREATED TABLE'!F57,4),"""")</f>
        <v>x"00000025"</v>
      </c>
      <c r="G57" s="1" t="str">
        <f>'[1]Registers TREATED'!K77</f>
        <v>Bit 7</v>
      </c>
      <c r="H57" s="1" t="str">
        <f>'[1]Registers TREATED'!R77</f>
        <v>Bit 0</v>
      </c>
      <c r="I57" s="1" t="str">
        <f t="shared" si="0"/>
        <v>7 downto 0</v>
      </c>
      <c r="J57" s="16">
        <v>16</v>
      </c>
      <c r="K57" s="16" t="s">
        <v>2</v>
      </c>
    </row>
    <row r="58" spans="2:11" x14ac:dyDescent="0.25">
      <c r="B58" s="18"/>
      <c r="C58" s="18"/>
      <c r="D58" s="18"/>
      <c r="E58" s="18" t="str">
        <f>IF('[1]Register TREATED TABLE'!E58="-","-",IF(MID('[1]Register TREATED TABLE'!E58,2,1)="x",CONCATENATE("x""",RIGHT('[1]Register TREATED TABLE'!E58,LEN('[1]Register TREATED TABLE'!E58)-2),""""),IF(MID('[1]Register TREATED TABLE'!E58,2,1)="b",CONCATENATE("""",RIGHT('[1]Register TREATED TABLE'!E58,LEN('[1]Register TREATED TABLE'!E58)-2),""""),IF(H58="-",CONCATENATE("'",'[1]Register TREATED TABLE'!E58,"'"),CONCATENATE("(others =&gt; '",'[1]Register TREATED TABLE'!E58,"')")))))</f>
        <v>(others =&gt; '')</v>
      </c>
      <c r="F58" s="1" t="str">
        <f>CONCATENATE("x""0000",RIGHT('[1]Register TREATED TABLE'!F58,4),"""")</f>
        <v>x"00000024"</v>
      </c>
      <c r="G58" s="1" t="str">
        <f>'[1]Registers TREATED'!C77</f>
        <v>Bit 7</v>
      </c>
      <c r="H58" s="1" t="str">
        <f>'[1]Registers TREATED'!J77</f>
        <v>Bit 0</v>
      </c>
      <c r="I58" s="1" t="str">
        <f t="shared" si="0"/>
        <v>7 downto 0</v>
      </c>
      <c r="J58" s="18"/>
      <c r="K58" s="18"/>
    </row>
    <row r="59" spans="2:11" x14ac:dyDescent="0.25">
      <c r="B59" s="16" t="str">
        <f>CONCATENATE("x""0000",RIGHT('[1]Registers TREATED'!C83,4),"""")</f>
        <v>x"00000028"</v>
      </c>
      <c r="C59" s="16" t="str">
        <f>'[1]Registers TREATED'!C82:AH82</f>
        <v>CCD_4_windowing_1_config</v>
      </c>
      <c r="D59" s="16" t="str">
        <f>'[1]Registers TREATED'!C88</f>
        <v>window_list_pointer_initial_address_ccd4</v>
      </c>
      <c r="E59" s="16" t="str">
        <f>IF('[1]Register TREATED TABLE'!E59="-","-",IF(MID('[1]Register TREATED TABLE'!E59,2,1)="x",CONCATENATE("x""",RIGHT('[1]Register TREATED TABLE'!E59,LEN('[1]Register TREATED TABLE'!E59)-2),""""),IF(MID('[1]Register TREATED TABLE'!E59,2,1)="b",CONCATENATE("""",RIGHT('[1]Register TREATED TABLE'!E59,LEN('[1]Register TREATED TABLE'!E59)-2),""""),IF(H59="-",CONCATENATE("'",'[1]Register TREATED TABLE'!E59,"'"),CONCATENATE("(others =&gt; '",'[1]Register TREATED TABLE'!E59,"')")))))</f>
        <v>x"00000000"</v>
      </c>
      <c r="F59" s="1" t="str">
        <f>CONCATENATE("x""0000",RIGHT('[1]Register TREATED TABLE'!F59,4),"""")</f>
        <v>x"0000002B"</v>
      </c>
      <c r="G59" s="1" t="str">
        <f>'[1]Registers TREATED'!AA85</f>
        <v>Bit 7</v>
      </c>
      <c r="H59" s="1" t="str">
        <f>'[1]Registers TREATED'!AH85</f>
        <v>Bit 0</v>
      </c>
      <c r="I59" s="1" t="str">
        <f t="shared" si="0"/>
        <v>7 downto 0</v>
      </c>
      <c r="J59" s="16">
        <v>32</v>
      </c>
      <c r="K59" s="16" t="s">
        <v>2</v>
      </c>
    </row>
    <row r="60" spans="2:11" x14ac:dyDescent="0.25">
      <c r="B60" s="17"/>
      <c r="C60" s="17"/>
      <c r="D60" s="17"/>
      <c r="E60" s="17" t="str">
        <f>IF('[1]Register TREATED TABLE'!E60="-","-",IF(MID('[1]Register TREATED TABLE'!E60,2,1)="x",CONCATENATE("x""",RIGHT('[1]Register TREATED TABLE'!E60,LEN('[1]Register TREATED TABLE'!E60)-2),""""),IF(MID('[1]Register TREATED TABLE'!E60,2,1)="b",CONCATENATE("""",RIGHT('[1]Register TREATED TABLE'!E60,LEN('[1]Register TREATED TABLE'!E60)-2),""""),IF(H60="-",CONCATENATE("'",'[1]Register TREATED TABLE'!E60,"'"),CONCATENATE("(others =&gt; '",'[1]Register TREATED TABLE'!E60,"')")))))</f>
        <v>(others =&gt; '')</v>
      </c>
      <c r="F60" s="1" t="str">
        <f>CONCATENATE("x""0000",RIGHT('[1]Register TREATED TABLE'!F60,4),"""")</f>
        <v>x"0000002A"</v>
      </c>
      <c r="G60" s="1" t="str">
        <f>'[1]Registers TREATED'!S85</f>
        <v>Bit 7</v>
      </c>
      <c r="H60" s="1" t="str">
        <f>'[1]Registers TREATED'!Z85</f>
        <v>Bit 0</v>
      </c>
      <c r="I60" s="1" t="str">
        <f t="shared" si="0"/>
        <v>7 downto 0</v>
      </c>
      <c r="J60" s="17"/>
      <c r="K60" s="17"/>
    </row>
    <row r="61" spans="2:11" x14ac:dyDescent="0.25">
      <c r="B61" s="17"/>
      <c r="C61" s="17"/>
      <c r="D61" s="17"/>
      <c r="E61" s="17" t="str">
        <f>IF('[1]Register TREATED TABLE'!E61="-","-",IF(MID('[1]Register TREATED TABLE'!E61,2,1)="x",CONCATENATE("x""",RIGHT('[1]Register TREATED TABLE'!E61,LEN('[1]Register TREATED TABLE'!E61)-2),""""),IF(MID('[1]Register TREATED TABLE'!E61,2,1)="b",CONCATENATE("""",RIGHT('[1]Register TREATED TABLE'!E61,LEN('[1]Register TREATED TABLE'!E61)-2),""""),IF(H61="-",CONCATENATE("'",'[1]Register TREATED TABLE'!E61,"'"),CONCATENATE("(others =&gt; '",'[1]Register TREATED TABLE'!E61,"')")))))</f>
        <v>(others =&gt; '')</v>
      </c>
      <c r="F61" s="1" t="str">
        <f>CONCATENATE("x""0000",RIGHT('[1]Register TREATED TABLE'!F61,4),"""")</f>
        <v>x"00000029"</v>
      </c>
      <c r="G61" s="1" t="str">
        <f>'[1]Registers TREATED'!K85</f>
        <v>Bit 7</v>
      </c>
      <c r="H61" s="1" t="str">
        <f>'[1]Registers TREATED'!R85</f>
        <v>Bit 0</v>
      </c>
      <c r="I61" s="1" t="str">
        <f t="shared" si="0"/>
        <v>7 downto 0</v>
      </c>
      <c r="J61" s="17"/>
      <c r="K61" s="17"/>
    </row>
    <row r="62" spans="2:11" x14ac:dyDescent="0.25">
      <c r="B62" s="18"/>
      <c r="C62" s="18"/>
      <c r="D62" s="18"/>
      <c r="E62" s="18" t="str">
        <f>IF('[1]Register TREATED TABLE'!E62="-","-",IF(MID('[1]Register TREATED TABLE'!E62,2,1)="x",CONCATENATE("x""",RIGHT('[1]Register TREATED TABLE'!E62,LEN('[1]Register TREATED TABLE'!E62)-2),""""),IF(MID('[1]Register TREATED TABLE'!E62,2,1)="b",CONCATENATE("""",RIGHT('[1]Register TREATED TABLE'!E62,LEN('[1]Register TREATED TABLE'!E62)-2),""""),IF(H62="-",CONCATENATE("'",'[1]Register TREATED TABLE'!E62,"'"),CONCATENATE("(others =&gt; '",'[1]Register TREATED TABLE'!E62,"')")))))</f>
        <v>(others =&gt; '')</v>
      </c>
      <c r="F62" s="1" t="str">
        <f>CONCATENATE("x""0000",RIGHT('[1]Register TREATED TABLE'!F62,4),"""")</f>
        <v>x"00000028"</v>
      </c>
      <c r="G62" s="1" t="str">
        <f>'[1]Registers TREATED'!C85</f>
        <v>Bit 7</v>
      </c>
      <c r="H62" s="1" t="str">
        <f>'[1]Registers TREATED'!J85</f>
        <v>Bit 0</v>
      </c>
      <c r="I62" s="1" t="str">
        <f t="shared" si="0"/>
        <v>7 downto 0</v>
      </c>
      <c r="J62" s="18"/>
      <c r="K62" s="18"/>
    </row>
    <row r="63" spans="2:11" x14ac:dyDescent="0.25">
      <c r="B63" s="16" t="str">
        <f>CONCATENATE("x""0000",RIGHT('[1]Registers TREATED'!C91,4),"""")</f>
        <v>x"0000002C"</v>
      </c>
      <c r="C63" s="16" t="str">
        <f>'[1]Registers TREATED'!C90:AH90</f>
        <v>CCD_4_windowing_2_config</v>
      </c>
      <c r="D63" s="1" t="str">
        <f>'[1]Registers TREATED'!AC96</f>
        <v>window_width_ccd4</v>
      </c>
      <c r="E63" s="1" t="str">
        <f>IF('[1]Register TREATED TABLE'!E63="-","-",IF(MID('[1]Register TREATED TABLE'!E63,2,1)="x",CONCATENATE("x""",RIGHT('[1]Register TREATED TABLE'!E63,LEN('[1]Register TREATED TABLE'!E63)-2),""""),IF(MID('[1]Register TREATED TABLE'!E63,2,1)="b",CONCATENATE("""",RIGHT('[1]Register TREATED TABLE'!E63,LEN('[1]Register TREATED TABLE'!E63)-2),""""),IF(H63="-",CONCATENATE("'",'[1]Register TREATED TABLE'!E63,"'"),CONCATENATE("(others =&gt; '",'[1]Register TREATED TABLE'!E63,"')")))))</f>
        <v>"00000"</v>
      </c>
      <c r="F63" s="16" t="str">
        <f>CONCATENATE("x""0000",RIGHT('[1]Register TREATED TABLE'!F63,4),"""")</f>
        <v>x"0000002F"</v>
      </c>
      <c r="G63" s="1" t="str">
        <f>'[1]Registers TREATED'!AC93</f>
        <v>Bit 5</v>
      </c>
      <c r="H63" s="1" t="str">
        <f>'[1]Registers TREATED'!AH93</f>
        <v>Bit 0</v>
      </c>
      <c r="I63" s="1" t="str">
        <f t="shared" si="0"/>
        <v>5 downto 0</v>
      </c>
      <c r="J63" s="1">
        <v>6</v>
      </c>
      <c r="K63" s="1" t="s">
        <v>2</v>
      </c>
    </row>
    <row r="64" spans="2:11" x14ac:dyDescent="0.25">
      <c r="B64" s="17"/>
      <c r="C64" s="17"/>
      <c r="D64" s="16" t="str">
        <f>'[1]Registers TREATED'!W96</f>
        <v>window_height_ccd4</v>
      </c>
      <c r="E64" s="16" t="str">
        <f>IF('[1]Register TREATED TABLE'!E64="-","-",IF(MID('[1]Register TREATED TABLE'!E64,2,1)="x",CONCATENATE("x""",RIGHT('[1]Register TREATED TABLE'!E64,LEN('[1]Register TREATED TABLE'!E64)-2),""""),IF(MID('[1]Register TREATED TABLE'!E64,2,1)="b",CONCATENATE("""",RIGHT('[1]Register TREATED TABLE'!E64,LEN('[1]Register TREATED TABLE'!E64)-2),""""),IF(H64="-",CONCATENATE("'",'[1]Register TREATED TABLE'!E64,"'"),CONCATENATE("(others =&gt; '",'[1]Register TREATED TABLE'!E64,"')")))))</f>
        <v>"00000"</v>
      </c>
      <c r="F64" s="18" t="str">
        <f>CONCATENATE("x""0000",RIGHT('[1]Register TREATED TABLE'!F64,4),"""")</f>
        <v>x"0000"</v>
      </c>
      <c r="G64" s="1" t="str">
        <f>'[1]Registers TREATED'!AA93</f>
        <v>Bit 7</v>
      </c>
      <c r="H64" s="1" t="str">
        <f>'[1]Registers TREATED'!AB93</f>
        <v>Bit 6</v>
      </c>
      <c r="I64" s="1" t="str">
        <f t="shared" si="0"/>
        <v>7 downto 6</v>
      </c>
      <c r="J64" s="16">
        <v>6</v>
      </c>
      <c r="K64" s="16" t="s">
        <v>2</v>
      </c>
    </row>
    <row r="65" spans="2:11" ht="15" customHeight="1" x14ac:dyDescent="0.25">
      <c r="B65" s="17"/>
      <c r="C65" s="17"/>
      <c r="D65" s="18"/>
      <c r="E65" s="18" t="str">
        <f>IF('[1]Register TREATED TABLE'!E65="-","-",IF(MID('[1]Register TREATED TABLE'!E65,2,1)="x",CONCATENATE("x""",RIGHT('[1]Register TREATED TABLE'!E65,LEN('[1]Register TREATED TABLE'!E65)-2),""""),IF(MID('[1]Register TREATED TABLE'!E65,2,1)="b",CONCATENATE("""",RIGHT('[1]Register TREATED TABLE'!E65,LEN('[1]Register TREATED TABLE'!E65)-2),""""),IF(H65="-",CONCATENATE("'",'[1]Register TREATED TABLE'!E65,"'"),CONCATENATE("(others =&gt; '",'[1]Register TREATED TABLE'!E65,"')")))))</f>
        <v>(others =&gt; '')</v>
      </c>
      <c r="F65" s="16" t="str">
        <f>CONCATENATE("x""0000",RIGHT('[1]Register TREATED TABLE'!F65,4),"""")</f>
        <v>x"0000002E"</v>
      </c>
      <c r="G65" s="1" t="str">
        <f>'[1]Registers TREATED'!W93</f>
        <v>Bit 3</v>
      </c>
      <c r="H65" s="1" t="str">
        <f>'[1]Registers TREATED'!Z93</f>
        <v>Bit 0</v>
      </c>
      <c r="I65" s="1" t="str">
        <f t="shared" si="0"/>
        <v>3 downto 0</v>
      </c>
      <c r="J65" s="18"/>
      <c r="K65" s="18"/>
    </row>
    <row r="66" spans="2:11" x14ac:dyDescent="0.25">
      <c r="B66" s="17"/>
      <c r="C66" s="17"/>
      <c r="D66" s="1" t="s">
        <v>1</v>
      </c>
      <c r="E66" s="1" t="str">
        <f>IF('[1]Register TREATED TABLE'!E66="-","-",IF(MID('[1]Register TREATED TABLE'!E66,2,1)="x",CONCATENATE("x""",RIGHT('[1]Register TREATED TABLE'!E66,LEN('[1]Register TREATED TABLE'!E66)-2),""""),IF(MID('[1]Register TREATED TABLE'!E66,2,1)="b",CONCATENATE("""",RIGHT('[1]Register TREATED TABLE'!E66,LEN('[1]Register TREATED TABLE'!E66)-2),""""),IF(H66="-",CONCATENATE("'",'[1]Register TREATED TABLE'!E66,"'"),CONCATENATE("(others =&gt; '",'[1]Register TREATED TABLE'!E66,"')")))))</f>
        <v>(others =&gt; '0')</v>
      </c>
      <c r="F66" s="18" t="str">
        <f>CONCATENATE("x""0000",RIGHT('[1]Register TREATED TABLE'!F66,4),"""")</f>
        <v>x"0000"</v>
      </c>
      <c r="G66" s="1" t="str">
        <f>'[1]Registers TREATED'!S93</f>
        <v>Bit 7</v>
      </c>
      <c r="H66" s="1" t="str">
        <f>'[1]Registers TREATED'!V93</f>
        <v>Bit 4</v>
      </c>
      <c r="I66" s="1" t="str">
        <f t="shared" si="0"/>
        <v>7 downto 4</v>
      </c>
      <c r="J66" s="1" t="s">
        <v>1</v>
      </c>
      <c r="K66" s="1" t="s">
        <v>0</v>
      </c>
    </row>
    <row r="67" spans="2:11" x14ac:dyDescent="0.25">
      <c r="B67" s="17"/>
      <c r="C67" s="17"/>
      <c r="D67" s="16" t="str">
        <f>'[1]Registers TREATED'!C96</f>
        <v>window_list_length_ccd4</v>
      </c>
      <c r="E67" s="16" t="str">
        <f>IF('[1]Register TREATED TABLE'!E67="-","-",IF(MID('[1]Register TREATED TABLE'!E67,2,1)="x",CONCATENATE("x""",RIGHT('[1]Register TREATED TABLE'!E67,LEN('[1]Register TREATED TABLE'!E67)-2),""""),IF(MID('[1]Register TREATED TABLE'!E67,2,1)="b",CONCATENATE("""",RIGHT('[1]Register TREATED TABLE'!E67,LEN('[1]Register TREATED TABLE'!E67)-2),""""),IF(H67="-",CONCATENATE("'",'[1]Register TREATED TABLE'!E67,"'"),CONCATENATE("(others =&gt; '",'[1]Register TREATED TABLE'!E67,"')")))))</f>
        <v>x"0000"</v>
      </c>
      <c r="F67" s="1" t="str">
        <f>CONCATENATE("x""0000",RIGHT('[1]Register TREATED TABLE'!F67,4),"""")</f>
        <v>x"0000002D"</v>
      </c>
      <c r="G67" s="1" t="str">
        <f>'[1]Registers TREATED'!K93</f>
        <v>Bit 7</v>
      </c>
      <c r="H67" s="1" t="str">
        <f>'[1]Registers TREATED'!R93</f>
        <v>Bit 0</v>
      </c>
      <c r="I67" s="1" t="str">
        <f t="shared" si="0"/>
        <v>7 downto 0</v>
      </c>
      <c r="J67" s="16">
        <v>16</v>
      </c>
      <c r="K67" s="16" t="s">
        <v>2</v>
      </c>
    </row>
    <row r="68" spans="2:11" x14ac:dyDescent="0.25">
      <c r="B68" s="18"/>
      <c r="C68" s="18"/>
      <c r="D68" s="18"/>
      <c r="E68" s="18" t="str">
        <f>IF('[1]Register TREATED TABLE'!E68="-","-",IF(MID('[1]Register TREATED TABLE'!E68,2,1)="x",CONCATENATE("x""",RIGHT('[1]Register TREATED TABLE'!E68,LEN('[1]Register TREATED TABLE'!E68)-2),""""),IF(MID('[1]Register TREATED TABLE'!E68,2,1)="b",CONCATENATE("""",RIGHT('[1]Register TREATED TABLE'!E68,LEN('[1]Register TREATED TABLE'!E68)-2),""""),IF(H68="-",CONCATENATE("'",'[1]Register TREATED TABLE'!E68,"'"),CONCATENATE("(others =&gt; '",'[1]Register TREATED TABLE'!E68,"')")))))</f>
        <v>(others =&gt; '')</v>
      </c>
      <c r="F68" s="1" t="str">
        <f>CONCATENATE("x""0000",RIGHT('[1]Register TREATED TABLE'!F68,4),"""")</f>
        <v>x"0000002C"</v>
      </c>
      <c r="G68" s="1" t="str">
        <f>'[1]Registers TREATED'!C93</f>
        <v>Bit 7</v>
      </c>
      <c r="H68" s="1" t="str">
        <f>'[1]Registers TREATED'!J93</f>
        <v>Bit 0</v>
      </c>
      <c r="I68" s="1" t="str">
        <f t="shared" ref="I68:I97" si="1">IF(H68="-",RIGHT(G68,LEN(G68)-4),CONCATENATE(RIGHT(G68,LEN(G68)-4), " downto ", RIGHT(H68,LEN(H68)-4)))</f>
        <v>7 downto 0</v>
      </c>
      <c r="J68" s="18"/>
      <c r="K68" s="18"/>
    </row>
    <row r="69" spans="2:11" x14ac:dyDescent="0.25">
      <c r="B69" s="16" t="str">
        <f>CONCATENATE("x""0000",RIGHT('[1]Registers TREATED'!C99,4),"""")</f>
        <v>x"00000038"</v>
      </c>
      <c r="C69" s="16" t="str">
        <f>'[1]Registers TREATED'!C98:AH98</f>
        <v>operation_mode_config</v>
      </c>
      <c r="D69" s="1" t="s">
        <v>1</v>
      </c>
      <c r="E69" s="2" t="str">
        <f>IF('[1]Register TREATED TABLE'!E69="-","-",IF(MID('[1]Register TREATED TABLE'!E69,2,1)="x",CONCATENATE("x""",RIGHT('[1]Register TREATED TABLE'!E69,LEN('[1]Register TREATED TABLE'!E69)-2),""""),IF(MID('[1]Register TREATED TABLE'!E69,2,1)="b",CONCATENATE("""",RIGHT('[1]Register TREATED TABLE'!E69,LEN('[1]Register TREATED TABLE'!E69)-2),""""),IF(H69="-",CONCATENATE("'",'[1]Register TREATED TABLE'!E69,"'"),CONCATENATE("(others =&gt; '",'[1]Register TREATED TABLE'!E69,"')")))))</f>
        <v>(others =&gt; '0')</v>
      </c>
      <c r="F69" s="16" t="str">
        <f>CONCATENATE("x""0000",RIGHT('[1]Register TREATED TABLE'!F69,4),"""")</f>
        <v>x"0000003B"</v>
      </c>
      <c r="G69" s="1" t="str">
        <f>'[1]Registers TREATED'!AE101</f>
        <v>Bit 3</v>
      </c>
      <c r="H69" s="1" t="str">
        <f>'[1]Registers TREATED'!AH101</f>
        <v>Bit 0</v>
      </c>
      <c r="I69" s="1" t="str">
        <f t="shared" si="1"/>
        <v>3 downto 0</v>
      </c>
      <c r="J69" s="1" t="s">
        <v>1</v>
      </c>
      <c r="K69" s="1" t="s">
        <v>0</v>
      </c>
    </row>
    <row r="70" spans="2:11" x14ac:dyDescent="0.25">
      <c r="B70" s="17"/>
      <c r="C70" s="17"/>
      <c r="D70" s="1" t="str">
        <f>'[1]Registers TREATED'!AA104</f>
        <v>mode_selection_control</v>
      </c>
      <c r="E70" s="1" t="str">
        <f>IF('[1]Register TREATED TABLE'!E70="-","-",IF(MID('[1]Register TREATED TABLE'!E70,2,1)="x",CONCATENATE("x""",RIGHT('[1]Register TREATED TABLE'!E70,LEN('[1]Register TREATED TABLE'!E70)-2),""""),IF(MID('[1]Register TREATED TABLE'!E70,2,1)="b",CONCATENATE("""",RIGHT('[1]Register TREATED TABLE'!E70,LEN('[1]Register TREATED TABLE'!E70)-2),""""),IF(H70="-",CONCATENATE("'",'[1]Register TREATED TABLE'!E70,"'"),CONCATENATE("(others =&gt; '",'[1]Register TREATED TABLE'!E70,"')")))))</f>
        <v>x"1"</v>
      </c>
      <c r="F70" s="18" t="str">
        <f>CONCATENATE("x""0000",RIGHT('[1]Register TREATED TABLE'!F70,4),"""")</f>
        <v>x"0000"</v>
      </c>
      <c r="G70" s="1" t="str">
        <f>'[1]Registers TREATED'!AA101</f>
        <v>Bit 7</v>
      </c>
      <c r="H70" s="1" t="str">
        <f>'[1]Registers TREATED'!AD101</f>
        <v>Bit 4</v>
      </c>
      <c r="I70" s="1" t="str">
        <f t="shared" si="1"/>
        <v>7 downto 4</v>
      </c>
      <c r="J70" s="1">
        <v>4</v>
      </c>
      <c r="K70" s="1" t="s">
        <v>2</v>
      </c>
    </row>
    <row r="71" spans="2:11" x14ac:dyDescent="0.25">
      <c r="B71" s="17"/>
      <c r="C71" s="17"/>
      <c r="D71" s="16" t="s">
        <v>1</v>
      </c>
      <c r="E71" s="16" t="str">
        <f>IF('[1]Register TREATED TABLE'!E71="-","-",IF(MID('[1]Register TREATED TABLE'!E71,2,1)="x",CONCATENATE("x""",RIGHT('[1]Register TREATED TABLE'!E71,LEN('[1]Register TREATED TABLE'!E71)-2),""""),IF(MID('[1]Register TREATED TABLE'!E71,2,1)="b",CONCATENATE("""",RIGHT('[1]Register TREATED TABLE'!E71,LEN('[1]Register TREATED TABLE'!E71)-2),""""),IF(H71="-",CONCATENATE("'",'[1]Register TREATED TABLE'!E71,"'"),CONCATENATE("(others =&gt; '",'[1]Register TREATED TABLE'!E71,"')")))))</f>
        <v>(others =&gt; '0')</v>
      </c>
      <c r="F71" s="1" t="str">
        <f>CONCATENATE("x""0000",RIGHT('[1]Register TREATED TABLE'!F71,4),"""")</f>
        <v>x"0000003A"</v>
      </c>
      <c r="G71" s="1" t="str">
        <f>'[1]Registers TREATED'!S101</f>
        <v>Bit 7</v>
      </c>
      <c r="H71" s="1" t="str">
        <f>'[1]Registers TREATED'!Z101</f>
        <v>Bit 0</v>
      </c>
      <c r="I71" s="1" t="str">
        <f t="shared" si="1"/>
        <v>7 downto 0</v>
      </c>
      <c r="J71" s="16" t="s">
        <v>1</v>
      </c>
      <c r="K71" s="16" t="s">
        <v>0</v>
      </c>
    </row>
    <row r="72" spans="2:11" x14ac:dyDescent="0.25">
      <c r="B72" s="17"/>
      <c r="C72" s="17"/>
      <c r="D72" s="17"/>
      <c r="E72" s="17" t="str">
        <f>IF('[1]Register TREATED TABLE'!E72="-","-",IF(MID('[1]Register TREATED TABLE'!E72,2,1)="x",CONCATENATE("x""",RIGHT('[1]Register TREATED TABLE'!E72,LEN('[1]Register TREATED TABLE'!E72)-2),""""),IF(MID('[1]Register TREATED TABLE'!E72,2,1)="b",CONCATENATE("""",RIGHT('[1]Register TREATED TABLE'!E72,LEN('[1]Register TREATED TABLE'!E72)-2),""""),IF(H72="-",CONCATENATE("'",'[1]Register TREATED TABLE'!E72,"'"),CONCATENATE("(others =&gt; '",'[1]Register TREATED TABLE'!E72,"')")))))</f>
        <v>(others =&gt; '')</v>
      </c>
      <c r="F72" s="1" t="str">
        <f>CONCATENATE("x""0000",RIGHT('[1]Register TREATED TABLE'!F72,4),"""")</f>
        <v>x"00000039"</v>
      </c>
      <c r="G72" s="1" t="str">
        <f>'[1]Registers TREATED'!K101</f>
        <v>Bit 7</v>
      </c>
      <c r="H72" s="1" t="str">
        <f>'[1]Registers TREATED'!R101</f>
        <v>Bit 0</v>
      </c>
      <c r="I72" s="1" t="str">
        <f t="shared" si="1"/>
        <v>7 downto 0</v>
      </c>
      <c r="J72" s="17"/>
      <c r="K72" s="17"/>
    </row>
    <row r="73" spans="2:11" ht="15" customHeight="1" x14ac:dyDescent="0.25">
      <c r="B73" s="18"/>
      <c r="C73" s="18"/>
      <c r="D73" s="18"/>
      <c r="E73" s="18" t="str">
        <f>IF('[1]Register TREATED TABLE'!E73="-","-",IF(MID('[1]Register TREATED TABLE'!E73,2,1)="x",CONCATENATE("x""",RIGHT('[1]Register TREATED TABLE'!E73,LEN('[1]Register TREATED TABLE'!E73)-2),""""),IF(MID('[1]Register TREATED TABLE'!E73,2,1)="b",CONCATENATE("""",RIGHT('[1]Register TREATED TABLE'!E73,LEN('[1]Register TREATED TABLE'!E73)-2),""""),IF(H73="-",CONCATENATE("'",'[1]Register TREATED TABLE'!E73,"'"),CONCATENATE("(others =&gt; '",'[1]Register TREATED TABLE'!E73,"')")))))</f>
        <v>(others =&gt; '')</v>
      </c>
      <c r="F73" s="1" t="str">
        <f>CONCATENATE("x""0000",RIGHT('[1]Register TREATED TABLE'!F73,4),"""")</f>
        <v>x"00000038"</v>
      </c>
      <c r="G73" s="1" t="str">
        <f>'[1]Registers TREATED'!C101</f>
        <v>Bit 7</v>
      </c>
      <c r="H73" s="1" t="str">
        <f>'[1]Registers TREATED'!J101</f>
        <v>Bit 0</v>
      </c>
      <c r="I73" s="1" t="str">
        <f t="shared" si="1"/>
        <v>7 downto 0</v>
      </c>
      <c r="J73" s="18"/>
      <c r="K73" s="18"/>
    </row>
    <row r="74" spans="2:11" x14ac:dyDescent="0.25">
      <c r="B74" s="16" t="str">
        <f>CONCATENATE("x""0000",RIGHT('[1]Registers TREATED'!C107,4),"""")</f>
        <v>x"0000003C"</v>
      </c>
      <c r="C74" s="16" t="str">
        <f>'[1]Registers TREATED'!C106:AH106</f>
        <v>sync_config</v>
      </c>
      <c r="D74" s="1" t="str">
        <f>'[1]Registers TREATED'!AG112</f>
        <v>sync_configuration</v>
      </c>
      <c r="E74" s="1" t="str">
        <f>IF('[1]Register TREATED TABLE'!E74="-","-",IF(MID('[1]Register TREATED TABLE'!E74,2,1)="x",CONCATENATE("x""",RIGHT('[1]Register TREATED TABLE'!E74,LEN('[1]Register TREATED TABLE'!E74)-2),""""),IF(MID('[1]Register TREATED TABLE'!E74,2,1)="b",CONCATENATE("""",RIGHT('[1]Register TREATED TABLE'!E74,LEN('[1]Register TREATED TABLE'!E74)-2),""""),IF(H74="-",CONCATENATE("'",'[1]Register TREATED TABLE'!E74,"'"),CONCATENATE("(others =&gt; '",'[1]Register TREATED TABLE'!E74,"')")))))</f>
        <v>"00"</v>
      </c>
      <c r="F74" s="16" t="str">
        <f>CONCATENATE("x""0000",RIGHT('[1]Register TREATED TABLE'!F74,4),"""")</f>
        <v>x"0000003F"</v>
      </c>
      <c r="G74" s="1" t="str">
        <f>'[1]Registers TREATED'!AG109</f>
        <v>Bit 1</v>
      </c>
      <c r="H74" s="1" t="str">
        <f>'[1]Registers TREATED'!AH109</f>
        <v>Bit 0</v>
      </c>
      <c r="I74" s="1" t="str">
        <f t="shared" si="1"/>
        <v>1 downto 0</v>
      </c>
      <c r="J74" s="1">
        <v>2</v>
      </c>
      <c r="K74" s="1" t="s">
        <v>2</v>
      </c>
    </row>
    <row r="75" spans="2:11" x14ac:dyDescent="0.25">
      <c r="B75" s="17"/>
      <c r="C75" s="17"/>
      <c r="D75" s="1" t="str">
        <f>'[1]Registers TREATED'!AF112</f>
        <v>self_trigger_control</v>
      </c>
      <c r="E75" s="2" t="str">
        <f>IF('[1]Register TREATED TABLE'!E75="-","-",IF(MID('[1]Register TREATED TABLE'!E75,2,1)="x",CONCATENATE("x""",RIGHT('[1]Register TREATED TABLE'!E75,LEN('[1]Register TREATED TABLE'!E75)-2),""""),IF(MID('[1]Register TREATED TABLE'!E75,2,1)="b",CONCATENATE("""",RIGHT('[1]Register TREATED TABLE'!E75,LEN('[1]Register TREATED TABLE'!E75)-2),""""),IF(H75="-",CONCATENATE("'",'[1]Register TREATED TABLE'!E75,"'"),CONCATENATE("(others =&gt; '",'[1]Register TREATED TABLE'!E75,"')")))))</f>
        <v>'0'</v>
      </c>
      <c r="F75" s="17" t="str">
        <f>CONCATENATE("x""0000",RIGHT('[1]Register TREATED TABLE'!F75,4),"""")</f>
        <v>x"0000"</v>
      </c>
      <c r="G75" s="1" t="str">
        <f>'[1]Registers TREATED'!AF109</f>
        <v>Bit 2</v>
      </c>
      <c r="H75" s="1" t="s">
        <v>1</v>
      </c>
      <c r="I75" s="1" t="str">
        <f t="shared" si="1"/>
        <v>2</v>
      </c>
      <c r="J75" s="1">
        <v>1</v>
      </c>
      <c r="K75" s="1" t="s">
        <v>2</v>
      </c>
    </row>
    <row r="76" spans="2:11" x14ac:dyDescent="0.25">
      <c r="B76" s="17"/>
      <c r="C76" s="17"/>
      <c r="D76" s="16" t="s">
        <v>1</v>
      </c>
      <c r="E76" s="16" t="str">
        <f>IF('[1]Register TREATED TABLE'!E76="-","-",IF(MID('[1]Register TREATED TABLE'!E76,2,1)="x",CONCATENATE("x""",RIGHT('[1]Register TREATED TABLE'!E76,LEN('[1]Register TREATED TABLE'!E76)-2),""""),IF(MID('[1]Register TREATED TABLE'!E76,2,1)="b",CONCATENATE("""",RIGHT('[1]Register TREATED TABLE'!E76,LEN('[1]Register TREATED TABLE'!E76)-2),""""),IF(H76="-",CONCATENATE("'",'[1]Register TREATED TABLE'!E76,"'"),CONCATENATE("(others =&gt; '",'[1]Register TREATED TABLE'!E76,"')")))))</f>
        <v>(others =&gt; '0')</v>
      </c>
      <c r="F76" s="18" t="str">
        <f>CONCATENATE("x""0000",RIGHT('[1]Register TREATED TABLE'!F76,4),"""")</f>
        <v>x"0000"</v>
      </c>
      <c r="G76" s="1" t="str">
        <f>'[1]Registers TREATED'!AA109</f>
        <v>Bit 7</v>
      </c>
      <c r="H76" s="1" t="str">
        <f>'[1]Registers TREATED'!AE109</f>
        <v>Bit 3</v>
      </c>
      <c r="I76" s="1" t="str">
        <f t="shared" si="1"/>
        <v>7 downto 3</v>
      </c>
      <c r="J76" s="16" t="s">
        <v>1</v>
      </c>
      <c r="K76" s="16" t="s">
        <v>0</v>
      </c>
    </row>
    <row r="77" spans="2:11" x14ac:dyDescent="0.25">
      <c r="B77" s="17"/>
      <c r="C77" s="17"/>
      <c r="D77" s="17"/>
      <c r="E77" s="17" t="str">
        <f>IF('[1]Register TREATED TABLE'!E77="-","-",IF(MID('[1]Register TREATED TABLE'!E77,2,1)="x",CONCATENATE("x""",RIGHT('[1]Register TREATED TABLE'!E77,LEN('[1]Register TREATED TABLE'!E77)-2),""""),IF(MID('[1]Register TREATED TABLE'!E77,2,1)="b",CONCATENATE("""",RIGHT('[1]Register TREATED TABLE'!E77,LEN('[1]Register TREATED TABLE'!E77)-2),""""),IF(H77="-",CONCATENATE("'",'[1]Register TREATED TABLE'!E77,"'"),CONCATENATE("(others =&gt; '",'[1]Register TREATED TABLE'!E77,"')")))))</f>
        <v>(others =&gt; '')</v>
      </c>
      <c r="F77" s="1" t="str">
        <f>CONCATENATE("x""0000",RIGHT('[1]Register TREATED TABLE'!F77,4),"""")</f>
        <v>x"0000003E"</v>
      </c>
      <c r="G77" s="1" t="str">
        <f>'[1]Registers TREATED'!S109</f>
        <v>Bit 7</v>
      </c>
      <c r="H77" s="1" t="str">
        <f>'[1]Registers TREATED'!Z109</f>
        <v>Bit 0</v>
      </c>
      <c r="I77" s="1" t="str">
        <f t="shared" si="1"/>
        <v>7 downto 0</v>
      </c>
      <c r="J77" s="17"/>
      <c r="K77" s="17"/>
    </row>
    <row r="78" spans="2:11" x14ac:dyDescent="0.25">
      <c r="B78" s="17"/>
      <c r="C78" s="17"/>
      <c r="D78" s="17"/>
      <c r="E78" s="17" t="str">
        <f>IF('[1]Register TREATED TABLE'!E78="-","-",IF(MID('[1]Register TREATED TABLE'!E78,2,1)="x",CONCATENATE("x""",RIGHT('[1]Register TREATED TABLE'!E78,LEN('[1]Register TREATED TABLE'!E78)-2),""""),IF(MID('[1]Register TREATED TABLE'!E78,2,1)="b",CONCATENATE("""",RIGHT('[1]Register TREATED TABLE'!E78,LEN('[1]Register TREATED TABLE'!E78)-2),""""),IF(H78="-",CONCATENATE("'",'[1]Register TREATED TABLE'!E78,"'"),CONCATENATE("(others =&gt; '",'[1]Register TREATED TABLE'!E78,"')")))))</f>
        <v>(others =&gt; '')</v>
      </c>
      <c r="F78" s="1" t="str">
        <f>CONCATENATE("x""0000",RIGHT('[1]Register TREATED TABLE'!F78,4),"""")</f>
        <v>x"0000003D"</v>
      </c>
      <c r="G78" s="1" t="str">
        <f>'[1]Registers TREATED'!K109</f>
        <v>Bit 7</v>
      </c>
      <c r="H78" s="1" t="str">
        <f>'[1]Registers TREATED'!R109</f>
        <v>Bit 0</v>
      </c>
      <c r="I78" s="1" t="str">
        <f t="shared" si="1"/>
        <v>7 downto 0</v>
      </c>
      <c r="J78" s="17"/>
      <c r="K78" s="17"/>
    </row>
    <row r="79" spans="2:11" x14ac:dyDescent="0.25">
      <c r="B79" s="18"/>
      <c r="C79" s="18"/>
      <c r="D79" s="18"/>
      <c r="E79" s="18" t="str">
        <f>IF('[1]Register TREATED TABLE'!E79="-","-",IF(MID('[1]Register TREATED TABLE'!E79,2,1)="x",CONCATENATE("x""",RIGHT('[1]Register TREATED TABLE'!E79,LEN('[1]Register TREATED TABLE'!E79)-2),""""),IF(MID('[1]Register TREATED TABLE'!E79,2,1)="b",CONCATENATE("""",RIGHT('[1]Register TREATED TABLE'!E79,LEN('[1]Register TREATED TABLE'!E79)-2),""""),IF(H79="-",CONCATENATE("'",'[1]Register TREATED TABLE'!E79,"'"),CONCATENATE("(others =&gt; '",'[1]Register TREATED TABLE'!E79,"')")))))</f>
        <v>(others =&gt; '')</v>
      </c>
      <c r="F79" s="1" t="str">
        <f>CONCATENATE("x""0000",RIGHT('[1]Register TREATED TABLE'!F79,4),"""")</f>
        <v>x"0000003C"</v>
      </c>
      <c r="G79" s="1" t="str">
        <f>'[1]Registers TREATED'!C109</f>
        <v>Bit 7</v>
      </c>
      <c r="H79" s="1" t="str">
        <f>'[1]Registers TREATED'!J109</f>
        <v>Bit 0</v>
      </c>
      <c r="I79" s="1" t="str">
        <f t="shared" si="1"/>
        <v>7 downto 0</v>
      </c>
      <c r="J79" s="18"/>
      <c r="K79" s="18"/>
    </row>
    <row r="80" spans="2:11" x14ac:dyDescent="0.25">
      <c r="B80" s="16" t="str">
        <f>CONCATENATE("x""0000",RIGHT('[1]Registers TREATED'!C115,4),"""")</f>
        <v>x"00000040"</v>
      </c>
      <c r="C80" s="16" t="str">
        <f>'[1]Registers TREATED'!C114:AH114</f>
        <v>dac_control</v>
      </c>
      <c r="D80" s="16" t="s">
        <v>1</v>
      </c>
      <c r="E80" s="16" t="str">
        <f>IF('[1]Register TREATED TABLE'!E80="-","-",IF(MID('[1]Register TREATED TABLE'!E80,2,1)="x",CONCATENATE("x""",RIGHT('[1]Register TREATED TABLE'!E80,LEN('[1]Register TREATED TABLE'!E80)-2),""""),IF(MID('[1]Register TREATED TABLE'!E80,2,1)="b",CONCATENATE("""",RIGHT('[1]Register TREATED TABLE'!E80,LEN('[1]Register TREATED TABLE'!E80)-2),""""),IF(H80="-",CONCATENATE("'",'[1]Register TREATED TABLE'!E80,"'"),CONCATENATE("(others =&gt; '",'[1]Register TREATED TABLE'!E80,"')")))))</f>
        <v>(others =&gt; '0')</v>
      </c>
      <c r="F80" s="1" t="str">
        <f>CONCATENATE("x""0000",RIGHT('[1]Register TREATED TABLE'!F80,4),"""")</f>
        <v>x"00000043"</v>
      </c>
      <c r="G80" s="1" t="str">
        <f>'[1]Registers TREATED'!AA117</f>
        <v>Bit 7</v>
      </c>
      <c r="H80" s="1" t="str">
        <f>'[1]Registers TREATED'!AH117</f>
        <v>Bit 0</v>
      </c>
      <c r="I80" s="1" t="str">
        <f t="shared" si="1"/>
        <v>7 downto 0</v>
      </c>
      <c r="J80" s="16" t="s">
        <v>1</v>
      </c>
      <c r="K80" s="16" t="s">
        <v>0</v>
      </c>
    </row>
    <row r="81" spans="2:11" ht="15" customHeight="1" x14ac:dyDescent="0.25">
      <c r="B81" s="17"/>
      <c r="C81" s="17"/>
      <c r="D81" s="17"/>
      <c r="E81" s="17" t="str">
        <f>IF('[1]Register TREATED TABLE'!E81="-","-",IF(MID('[1]Register TREATED TABLE'!E81,2,1)="x",CONCATENATE("x""",RIGHT('[1]Register TREATED TABLE'!E81,LEN('[1]Register TREATED TABLE'!E81)-2),""""),IF(MID('[1]Register TREATED TABLE'!E81,2,1)="b",CONCATENATE("""",RIGHT('[1]Register TREATED TABLE'!E81,LEN('[1]Register TREATED TABLE'!E81)-2),""""),IF(H81="-",CONCATENATE("'",'[1]Register TREATED TABLE'!E81,"'"),CONCATENATE("(others =&gt; '",'[1]Register TREATED TABLE'!E81,"')")))))</f>
        <v>(others =&gt; '')</v>
      </c>
      <c r="F81" s="1" t="str">
        <f>CONCATENATE("x""0000",RIGHT('[1]Register TREATED TABLE'!F81,4),"""")</f>
        <v>x"00000042"</v>
      </c>
      <c r="G81" s="1" t="str">
        <f>'[1]Registers TREATED'!S117</f>
        <v>Bit 7</v>
      </c>
      <c r="H81" s="1" t="str">
        <f>'[1]Registers TREATED'!Z117</f>
        <v>Bit 0</v>
      </c>
      <c r="I81" s="1" t="str">
        <f t="shared" si="1"/>
        <v>7 downto 0</v>
      </c>
      <c r="J81" s="17"/>
      <c r="K81" s="17"/>
    </row>
    <row r="82" spans="2:11" x14ac:dyDescent="0.25">
      <c r="B82" s="17"/>
      <c r="C82" s="17"/>
      <c r="D82" s="17"/>
      <c r="E82" s="17" t="str">
        <f>IF('[1]Register TREATED TABLE'!E82="-","-",IF(MID('[1]Register TREATED TABLE'!E82,2,1)="x",CONCATENATE("x""",RIGHT('[1]Register TREATED TABLE'!E82,LEN('[1]Register TREATED TABLE'!E82)-2),""""),IF(MID('[1]Register TREATED TABLE'!E82,2,1)="b",CONCATENATE("""",RIGHT('[1]Register TREATED TABLE'!E82,LEN('[1]Register TREATED TABLE'!E82)-2),""""),IF(H82="-",CONCATENATE("'",'[1]Register TREATED TABLE'!E82,"'"),CONCATENATE("(others =&gt; '",'[1]Register TREATED TABLE'!E82,"')")))))</f>
        <v>(others =&gt; '')</v>
      </c>
      <c r="F82" s="1" t="str">
        <f>CONCATENATE("x""0000",RIGHT('[1]Register TREATED TABLE'!F82,4),"""")</f>
        <v>x"00000041"</v>
      </c>
      <c r="G82" s="1" t="str">
        <f>'[1]Registers TREATED'!K117</f>
        <v>Bit 7</v>
      </c>
      <c r="H82" s="1" t="str">
        <f>'[1]Registers TREATED'!R117</f>
        <v>Bit 0</v>
      </c>
      <c r="I82" s="1" t="str">
        <f t="shared" si="1"/>
        <v>7 downto 0</v>
      </c>
      <c r="J82" s="17"/>
      <c r="K82" s="17"/>
    </row>
    <row r="83" spans="2:11" x14ac:dyDescent="0.25">
      <c r="B83" s="18"/>
      <c r="C83" s="18"/>
      <c r="D83" s="18"/>
      <c r="E83" s="18" t="str">
        <f>IF('[1]Register TREATED TABLE'!E83="-","-",IF(MID('[1]Register TREATED TABLE'!E83,2,1)="x",CONCATENATE("x""",RIGHT('[1]Register TREATED TABLE'!E83,LEN('[1]Register TREATED TABLE'!E83)-2),""""),IF(MID('[1]Register TREATED TABLE'!E83,2,1)="b",CONCATENATE("""",RIGHT('[1]Register TREATED TABLE'!E83,LEN('[1]Register TREATED TABLE'!E83)-2),""""),IF(H83="-",CONCATENATE("'",'[1]Register TREATED TABLE'!E83,"'"),CONCATENATE("(others =&gt; '",'[1]Register TREATED TABLE'!E83,"')")))))</f>
        <v>(others =&gt; '')</v>
      </c>
      <c r="F83" s="1" t="str">
        <f>CONCATENATE("x""0000",RIGHT('[1]Register TREATED TABLE'!F83,4),"""")</f>
        <v>x"00000040"</v>
      </c>
      <c r="G83" s="1" t="str">
        <f>'[1]Registers TREATED'!C117</f>
        <v>Bit 7</v>
      </c>
      <c r="H83" s="1" t="str">
        <f>'[1]Registers TREATED'!J117</f>
        <v>Bit 0</v>
      </c>
      <c r="I83" s="1" t="str">
        <f t="shared" si="1"/>
        <v>7 downto 0</v>
      </c>
      <c r="J83" s="18"/>
      <c r="K83" s="18"/>
    </row>
    <row r="84" spans="2:11" x14ac:dyDescent="0.25">
      <c r="B84" s="16" t="str">
        <f>CONCATENATE("x""0000",RIGHT('[1]Registers TREATED'!C123,4),"""")</f>
        <v>x"00000044"</v>
      </c>
      <c r="C84" s="16" t="str">
        <f>'[1]Registers TREATED'!C122:AH122</f>
        <v>clock_source_control</v>
      </c>
      <c r="D84" s="16" t="s">
        <v>1</v>
      </c>
      <c r="E84" s="16" t="str">
        <f>IF('[1]Register TREATED TABLE'!E84="-","-",IF(MID('[1]Register TREATED TABLE'!E84,2,1)="x",CONCATENATE("x""",RIGHT('[1]Register TREATED TABLE'!E84,LEN('[1]Register TREATED TABLE'!E84)-2),""""),IF(MID('[1]Register TREATED TABLE'!E84,2,1)="b",CONCATENATE("""",RIGHT('[1]Register TREATED TABLE'!E84,LEN('[1]Register TREATED TABLE'!E84)-2),""""),IF(H84="-",CONCATENATE("'",'[1]Register TREATED TABLE'!E84,"'"),CONCATENATE("(others =&gt; '",'[1]Register TREATED TABLE'!E84,"')")))))</f>
        <v>(others =&gt; '0')</v>
      </c>
      <c r="F84" s="1" t="str">
        <f>CONCATENATE("x""0000",RIGHT('[1]Register TREATED TABLE'!F84,4),"""")</f>
        <v>x"00000047"</v>
      </c>
      <c r="G84" s="1" t="str">
        <f>'[1]Registers TREATED'!AA125</f>
        <v>Bit 7</v>
      </c>
      <c r="H84" s="1" t="str">
        <f>'[1]Registers TREATED'!AH125</f>
        <v>Bit 0</v>
      </c>
      <c r="I84" s="1" t="str">
        <f t="shared" si="1"/>
        <v>7 downto 0</v>
      </c>
      <c r="J84" s="16" t="s">
        <v>1</v>
      </c>
      <c r="K84" s="16" t="s">
        <v>0</v>
      </c>
    </row>
    <row r="85" spans="2:11" x14ac:dyDescent="0.25">
      <c r="B85" s="17"/>
      <c r="C85" s="17"/>
      <c r="D85" s="17"/>
      <c r="E85" s="17" t="str">
        <f>IF('[1]Register TREATED TABLE'!E85="-","-",IF(MID('[1]Register TREATED TABLE'!E85,2,1)="x",CONCATENATE("x""",RIGHT('[1]Register TREATED TABLE'!E85,LEN('[1]Register TREATED TABLE'!E85)-2),""""),IF(MID('[1]Register TREATED TABLE'!E85,2,1)="b",CONCATENATE("""",RIGHT('[1]Register TREATED TABLE'!E85,LEN('[1]Register TREATED TABLE'!E85)-2),""""),IF(H85="-",CONCATENATE("'",'[1]Register TREATED TABLE'!E85,"'"),CONCATENATE("(others =&gt; '",'[1]Register TREATED TABLE'!E85,"')")))))</f>
        <v>(others =&gt; '')</v>
      </c>
      <c r="F85" s="1" t="str">
        <f>CONCATENATE("x""0000",RIGHT('[1]Register TREATED TABLE'!F85,4),"""")</f>
        <v>x"00000046"</v>
      </c>
      <c r="G85" s="1" t="str">
        <f>'[1]Registers TREATED'!S125</f>
        <v>Bit 7</v>
      </c>
      <c r="H85" s="1" t="str">
        <f>'[1]Registers TREATED'!Z125</f>
        <v>Bit 0</v>
      </c>
      <c r="I85" s="1" t="str">
        <f t="shared" si="1"/>
        <v>7 downto 0</v>
      </c>
      <c r="J85" s="17"/>
      <c r="K85" s="17"/>
    </row>
    <row r="86" spans="2:11" x14ac:dyDescent="0.25">
      <c r="B86" s="17"/>
      <c r="C86" s="17"/>
      <c r="D86" s="17"/>
      <c r="E86" s="17" t="str">
        <f>IF('[1]Register TREATED TABLE'!E86="-","-",IF(MID('[1]Register TREATED TABLE'!E86,2,1)="x",CONCATENATE("x""",RIGHT('[1]Register TREATED TABLE'!E86,LEN('[1]Register TREATED TABLE'!E86)-2),""""),IF(MID('[1]Register TREATED TABLE'!E86,2,1)="b",CONCATENATE("""",RIGHT('[1]Register TREATED TABLE'!E86,LEN('[1]Register TREATED TABLE'!E86)-2),""""),IF(H86="-",CONCATENATE("'",'[1]Register TREATED TABLE'!E86,"'"),CONCATENATE("(others =&gt; '",'[1]Register TREATED TABLE'!E86,"')")))))</f>
        <v>(others =&gt; '')</v>
      </c>
      <c r="F86" s="1" t="str">
        <f>CONCATENATE("x""0000",RIGHT('[1]Register TREATED TABLE'!F86,4),"""")</f>
        <v>x"00000045"</v>
      </c>
      <c r="G86" s="1" t="str">
        <f>'[1]Registers TREATED'!K125</f>
        <v>Bit 7</v>
      </c>
      <c r="H86" s="1" t="str">
        <f>'[1]Registers TREATED'!R125</f>
        <v>Bit 0</v>
      </c>
      <c r="I86" s="1" t="str">
        <f t="shared" si="1"/>
        <v>7 downto 0</v>
      </c>
      <c r="J86" s="17"/>
      <c r="K86" s="17"/>
    </row>
    <row r="87" spans="2:11" x14ac:dyDescent="0.25">
      <c r="B87" s="18"/>
      <c r="C87" s="18"/>
      <c r="D87" s="18"/>
      <c r="E87" s="18" t="str">
        <f>IF('[1]Register TREATED TABLE'!E87="-","-",IF(MID('[1]Register TREATED TABLE'!E87,2,1)="x",CONCATENATE("x""",RIGHT('[1]Register TREATED TABLE'!E87,LEN('[1]Register TREATED TABLE'!E87)-2),""""),IF(MID('[1]Register TREATED TABLE'!E87,2,1)="b",CONCATENATE("""",RIGHT('[1]Register TREATED TABLE'!E87,LEN('[1]Register TREATED TABLE'!E87)-2),""""),IF(H87="-",CONCATENATE("'",'[1]Register TREATED TABLE'!E87,"'"),CONCATENATE("(others =&gt; '",'[1]Register TREATED TABLE'!E87,"')")))))</f>
        <v>(others =&gt; '')</v>
      </c>
      <c r="F87" s="1" t="str">
        <f>CONCATENATE("x""0000",RIGHT('[1]Register TREATED TABLE'!F87,4),"""")</f>
        <v>x"00000044"</v>
      </c>
      <c r="G87" s="1" t="str">
        <f>'[1]Registers TREATED'!C125</f>
        <v>Bit 7</v>
      </c>
      <c r="H87" s="1" t="str">
        <f>'[1]Registers TREATED'!J125</f>
        <v>Bit 0</v>
      </c>
      <c r="I87" s="1" t="str">
        <f t="shared" si="1"/>
        <v>7 downto 0</v>
      </c>
      <c r="J87" s="18"/>
      <c r="K87" s="18"/>
    </row>
    <row r="88" spans="2:11" x14ac:dyDescent="0.25">
      <c r="B88" s="16" t="str">
        <f>CONCATENATE("x""0000",RIGHT('[1]Registers TREATED'!C131,4),"""")</f>
        <v>x"00000048"</v>
      </c>
      <c r="C88" s="16" t="str">
        <f>'[1]Registers TREATED'!C130:AH130</f>
        <v>frame_number</v>
      </c>
      <c r="D88" s="1" t="str">
        <f>'[1]Registers TREATED'!AG136</f>
        <v>frame_number</v>
      </c>
      <c r="E88" s="1" t="str">
        <f>IF('[1]Register TREATED TABLE'!E88="-","-",IF(MID('[1]Register TREATED TABLE'!E88,2,1)="x",CONCATENATE("x""",RIGHT('[1]Register TREATED TABLE'!E88,LEN('[1]Register TREATED TABLE'!E88)-2),""""),IF(MID('[1]Register TREATED TABLE'!E88,2,1)="b",CONCATENATE("""",RIGHT('[1]Register TREATED TABLE'!E88,LEN('[1]Register TREATED TABLE'!E88)-2),""""),IF(H88="-",CONCATENATE("'",'[1]Register TREATED TABLE'!E88,"'"),CONCATENATE("(others =&gt; '",'[1]Register TREATED TABLE'!E88,"')")))))</f>
        <v>"00"</v>
      </c>
      <c r="F88" s="1" t="str">
        <f>CONCATENATE("x""0000",RIGHT('[1]Register TREATED TABLE'!F88,4),"""")</f>
        <v>x"0000004B"</v>
      </c>
      <c r="G88" s="1" t="str">
        <f>'[1]Registers TREATED'!AG133</f>
        <v>Bit 1</v>
      </c>
      <c r="H88" s="1" t="str">
        <f>'[1]Registers TREATED'!AH133</f>
        <v>Bit 0</v>
      </c>
      <c r="I88" s="1" t="str">
        <f t="shared" si="1"/>
        <v>1 downto 0</v>
      </c>
      <c r="J88" s="1">
        <v>2</v>
      </c>
      <c r="K88" s="1" t="s">
        <v>2</v>
      </c>
    </row>
    <row r="89" spans="2:11" ht="15" customHeight="1" x14ac:dyDescent="0.25">
      <c r="B89" s="17"/>
      <c r="C89" s="17"/>
      <c r="D89" s="16" t="s">
        <v>1</v>
      </c>
      <c r="E89" s="21" t="str">
        <f>IF('[1]Register TREATED TABLE'!E89="-","-",IF(MID('[1]Register TREATED TABLE'!E89,2,1)="x",CONCATENATE("x""",RIGHT('[1]Register TREATED TABLE'!E89,LEN('[1]Register TREATED TABLE'!E89)-2),""""),IF(MID('[1]Register TREATED TABLE'!E89,2,1)="b",CONCATENATE("""",RIGHT('[1]Register TREATED TABLE'!E89,LEN('[1]Register TREATED TABLE'!E89)-2),""""),IF(H89="-",CONCATENATE("'",'[1]Register TREATED TABLE'!E89,"'"),CONCATENATE("(others =&gt; '",'[1]Register TREATED TABLE'!E89,"')")))))</f>
        <v>(others =&gt; '0')</v>
      </c>
      <c r="F89" s="16" t="str">
        <f>CONCATENATE("x""0000",RIGHT('[1]Register TREATED TABLE'!F89,4),"""")</f>
        <v>x"0000004A"</v>
      </c>
      <c r="G89" s="1" t="str">
        <f>'[1]Registers TREATED'!AA133</f>
        <v>Bit 7</v>
      </c>
      <c r="H89" s="1" t="str">
        <f>'[1]Registers TREATED'!AF133</f>
        <v>Bit 2</v>
      </c>
      <c r="I89" s="1" t="str">
        <f t="shared" si="1"/>
        <v>7 downto 2</v>
      </c>
      <c r="J89" s="16" t="s">
        <v>1</v>
      </c>
      <c r="K89" s="16" t="s">
        <v>0</v>
      </c>
    </row>
    <row r="90" spans="2:11" x14ac:dyDescent="0.25">
      <c r="B90" s="17"/>
      <c r="C90" s="17"/>
      <c r="D90" s="17"/>
      <c r="E90" s="17" t="str">
        <f>IF('[1]Register TREATED TABLE'!E90="-","-",IF(MID('[1]Register TREATED TABLE'!E90,2,1)="x",CONCATENATE("x""",RIGHT('[1]Register TREATED TABLE'!E90,LEN('[1]Register TREATED TABLE'!E90)-2),""""),IF(MID('[1]Register TREATED TABLE'!E90,2,1)="b",CONCATENATE("""",RIGHT('[1]Register TREATED TABLE'!E90,LEN('[1]Register TREATED TABLE'!E90)-2),""""),IF(H90="-",CONCATENATE("'",'[1]Register TREATED TABLE'!E90,"'"),CONCATENATE("(others =&gt; '",'[1]Register TREATED TABLE'!E90,"')")))))</f>
        <v>(others =&gt; '')</v>
      </c>
      <c r="F90" s="18" t="str">
        <f>CONCATENATE("x""0000",RIGHT('[1]Register TREATED TABLE'!F90,4),"""")</f>
        <v>x"0000"</v>
      </c>
      <c r="G90" s="1" t="str">
        <f>'[1]Registers TREATED'!S133</f>
        <v>Bit 7</v>
      </c>
      <c r="H90" s="1" t="str">
        <f>'[1]Registers TREATED'!Z133</f>
        <v>Bit 0</v>
      </c>
      <c r="I90" s="1" t="str">
        <f t="shared" si="1"/>
        <v>7 downto 0</v>
      </c>
      <c r="J90" s="17"/>
      <c r="K90" s="17"/>
    </row>
    <row r="91" spans="2:11" x14ac:dyDescent="0.25">
      <c r="B91" s="17"/>
      <c r="C91" s="17"/>
      <c r="D91" s="17"/>
      <c r="E91" s="17" t="str">
        <f>IF('[1]Register TREATED TABLE'!E91="-","-",IF(MID('[1]Register TREATED TABLE'!E91,2,1)="x",CONCATENATE("x""",RIGHT('[1]Register TREATED TABLE'!E91,LEN('[1]Register TREATED TABLE'!E91)-2),""""),IF(MID('[1]Register TREATED TABLE'!E91,2,1)="b",CONCATENATE("""",RIGHT('[1]Register TREATED TABLE'!E91,LEN('[1]Register TREATED TABLE'!E91)-2),""""),IF(H91="-",CONCATENATE("'",'[1]Register TREATED TABLE'!E91,"'"),CONCATENATE("(others =&gt; '",'[1]Register TREATED TABLE'!E91,"')")))))</f>
        <v>(others =&gt; '')</v>
      </c>
      <c r="F91" s="1" t="str">
        <f>CONCATENATE("x""0000",RIGHT('[1]Register TREATED TABLE'!F91,4),"""")</f>
        <v>x"00000049"</v>
      </c>
      <c r="G91" s="1" t="str">
        <f>'[1]Registers TREATED'!K133</f>
        <v>Bit 7</v>
      </c>
      <c r="H91" s="1" t="str">
        <f>'[1]Registers TREATED'!R133</f>
        <v>Bit 0</v>
      </c>
      <c r="I91" s="1" t="str">
        <f t="shared" si="1"/>
        <v>7 downto 0</v>
      </c>
      <c r="J91" s="17"/>
      <c r="K91" s="17"/>
    </row>
    <row r="92" spans="2:11" x14ac:dyDescent="0.25">
      <c r="B92" s="18"/>
      <c r="C92" s="18"/>
      <c r="D92" s="18"/>
      <c r="E92" s="18" t="str">
        <f>IF('[1]Register TREATED TABLE'!E92="-","-",IF(MID('[1]Register TREATED TABLE'!E92,2,1)="x",CONCATENATE("x""",RIGHT('[1]Register TREATED TABLE'!E92,LEN('[1]Register TREATED TABLE'!E92)-2),""""),IF(MID('[1]Register TREATED TABLE'!E92,2,1)="b",CONCATENATE("""",RIGHT('[1]Register TREATED TABLE'!E92,LEN('[1]Register TREATED TABLE'!E92)-2),""""),IF(H92="-",CONCATENATE("'",'[1]Register TREATED TABLE'!E92,"'"),CONCATENATE("(others =&gt; '",'[1]Register TREATED TABLE'!E92,"')")))))</f>
        <v>(others =&gt; '')</v>
      </c>
      <c r="F92" s="1" t="str">
        <f>CONCATENATE("x""0000",RIGHT('[1]Register TREATED TABLE'!F92,4),"""")</f>
        <v>x"00000048"</v>
      </c>
      <c r="G92" s="1" t="str">
        <f>'[1]Registers TREATED'!C133</f>
        <v>Bit 7</v>
      </c>
      <c r="H92" s="1" t="str">
        <f>'[1]Registers TREATED'!J133</f>
        <v>Bit 0</v>
      </c>
      <c r="I92" s="1" t="str">
        <f t="shared" si="1"/>
        <v>7 downto 0</v>
      </c>
      <c r="J92" s="18"/>
      <c r="K92" s="18"/>
    </row>
    <row r="93" spans="2:11" x14ac:dyDescent="0.25">
      <c r="B93" s="16" t="str">
        <f>CONCATENATE("x""0000",RIGHT('[1]Registers TREATED'!C139,4),"""")</f>
        <v>x"0000004C"</v>
      </c>
      <c r="C93" s="16" t="str">
        <f>'[1]Registers TREATED'!C138:AH138</f>
        <v>current_mode</v>
      </c>
      <c r="D93" s="1" t="str">
        <f>'[1]Registers TREATED'!AE144</f>
        <v>current_mode</v>
      </c>
      <c r="E93" s="1" t="str">
        <f>IF('[1]Register TREATED TABLE'!E93="-","-",IF(MID('[1]Register TREATED TABLE'!E93,2,1)="x",CONCATENATE("x""",RIGHT('[1]Register TREATED TABLE'!E93,LEN('[1]Register TREATED TABLE'!E93)-2),""""),IF(MID('[1]Register TREATED TABLE'!E93,2,1)="b",CONCATENATE("""",RIGHT('[1]Register TREATED TABLE'!E93,LEN('[1]Register TREATED TABLE'!E93)-2),""""),IF(H93="-",CONCATENATE("'",'[1]Register TREATED TABLE'!E93,"'"),CONCATENATE("(others =&gt; '",'[1]Register TREATED TABLE'!E93,"')")))))</f>
        <v>"0000"</v>
      </c>
      <c r="F93" s="1" t="str">
        <f>CONCATENATE("x""0000",RIGHT('[1]Register TREATED TABLE'!F93,4),"""")</f>
        <v>x"0000004F"</v>
      </c>
      <c r="G93" s="1" t="str">
        <f>'[1]Registers TREATED'!AE141</f>
        <v>Bit 3</v>
      </c>
      <c r="H93" s="1" t="str">
        <f>'[1]Registers TREATED'!AH141</f>
        <v>Bit 0</v>
      </c>
      <c r="I93" s="1" t="str">
        <f t="shared" si="1"/>
        <v>3 downto 0</v>
      </c>
      <c r="J93" s="1">
        <v>4</v>
      </c>
      <c r="K93" s="1" t="s">
        <v>2</v>
      </c>
    </row>
    <row r="94" spans="2:11" x14ac:dyDescent="0.25">
      <c r="B94" s="17"/>
      <c r="C94" s="17"/>
      <c r="D94" s="16" t="s">
        <v>1</v>
      </c>
      <c r="E94" s="16" t="str">
        <f>IF('[1]Register TREATED TABLE'!E94="-","-",IF(MID('[1]Register TREATED TABLE'!E94,2,1)="x",CONCATENATE("x""",RIGHT('[1]Register TREATED TABLE'!E94,LEN('[1]Register TREATED TABLE'!E94)-2),""""),IF(MID('[1]Register TREATED TABLE'!E94,2,1)="b",CONCATENATE("""",RIGHT('[1]Register TREATED TABLE'!E94,LEN('[1]Register TREATED TABLE'!E94)-2),""""),IF(H94="-",CONCATENATE("'",'[1]Register TREATED TABLE'!E94,"'"),CONCATENATE("(others =&gt; '",'[1]Register TREATED TABLE'!E94,"')")))))</f>
        <v>(others =&gt; '0')</v>
      </c>
      <c r="F94" s="16" t="str">
        <f>CONCATENATE("x""0000",RIGHT('[1]Register TREATED TABLE'!F94,4),"""")</f>
        <v>x"0000004E"</v>
      </c>
      <c r="G94" s="1" t="str">
        <f>'[1]Registers TREATED'!AA141</f>
        <v>Bit 7</v>
      </c>
      <c r="H94" s="1" t="str">
        <f>'[1]Registers TREATED'!AD141</f>
        <v>Bit 4</v>
      </c>
      <c r="I94" s="1" t="str">
        <f t="shared" si="1"/>
        <v>7 downto 4</v>
      </c>
      <c r="J94" s="16" t="s">
        <v>1</v>
      </c>
      <c r="K94" s="16" t="s">
        <v>0</v>
      </c>
    </row>
    <row r="95" spans="2:11" x14ac:dyDescent="0.25">
      <c r="B95" s="17"/>
      <c r="C95" s="17"/>
      <c r="D95" s="17"/>
      <c r="E95" s="17" t="str">
        <f>IF('[1]Register TREATED TABLE'!E95="-","-",IF(MID('[1]Register TREATED TABLE'!E95,2,1)="x",CONCATENATE("x""",RIGHT('[1]Register TREATED TABLE'!E95,LEN('[1]Register TREATED TABLE'!E95)-2),""""),IF(MID('[1]Register TREATED TABLE'!E95,2,1)="b",CONCATENATE("""",RIGHT('[1]Register TREATED TABLE'!E95,LEN('[1]Register TREATED TABLE'!E95)-2),""""),IF(H95="-",CONCATENATE("'",'[1]Register TREATED TABLE'!E95,"'"),CONCATENATE("(others =&gt; '",'[1]Register TREATED TABLE'!E95,"')")))))</f>
        <v>(others =&gt; '')</v>
      </c>
      <c r="F95" s="18" t="str">
        <f>CONCATENATE("x""0000",RIGHT('[1]Register TREATED TABLE'!F95,4),"""")</f>
        <v>x"0000"</v>
      </c>
      <c r="G95" s="1" t="str">
        <f>'[1]Registers TREATED'!S141</f>
        <v>Bit 7</v>
      </c>
      <c r="H95" s="1" t="str">
        <f>'[1]Registers TREATED'!Z141</f>
        <v>Bit 0</v>
      </c>
      <c r="I95" s="1" t="str">
        <f t="shared" si="1"/>
        <v>7 downto 0</v>
      </c>
      <c r="J95" s="17"/>
      <c r="K95" s="17"/>
    </row>
    <row r="96" spans="2:11" x14ac:dyDescent="0.25">
      <c r="B96" s="17"/>
      <c r="C96" s="17"/>
      <c r="D96" s="17"/>
      <c r="E96" s="17" t="str">
        <f>IF('[1]Register TREATED TABLE'!E96="-","-",IF(MID('[1]Register TREATED TABLE'!E96,2,1)="x",CONCATENATE("x""",RIGHT('[1]Register TREATED TABLE'!E96,LEN('[1]Register TREATED TABLE'!E96)-2),""""),IF(MID('[1]Register TREATED TABLE'!E96,2,1)="b",CONCATENATE("""",RIGHT('[1]Register TREATED TABLE'!E96,LEN('[1]Register TREATED TABLE'!E96)-2),""""),IF(H96="-",CONCATENATE("'",'[1]Register TREATED TABLE'!E96,"'"),CONCATENATE("(others =&gt; '",'[1]Register TREATED TABLE'!E96,"')")))))</f>
        <v>(others =&gt; '')</v>
      </c>
      <c r="F96" s="1" t="str">
        <f>CONCATENATE("x""0000",RIGHT('[1]Register TREATED TABLE'!F96,4),"""")</f>
        <v>x"0000004D"</v>
      </c>
      <c r="G96" s="1" t="str">
        <f>'[1]Registers TREATED'!K141</f>
        <v>Bit 7</v>
      </c>
      <c r="H96" s="1" t="str">
        <f>'[1]Registers TREATED'!R141</f>
        <v>Bit 0</v>
      </c>
      <c r="I96" s="1" t="str">
        <f t="shared" si="1"/>
        <v>7 downto 0</v>
      </c>
      <c r="J96" s="17"/>
      <c r="K96" s="17"/>
    </row>
    <row r="97" spans="2:11" ht="15" customHeight="1" x14ac:dyDescent="0.25">
      <c r="B97" s="18"/>
      <c r="C97" s="18"/>
      <c r="D97" s="18"/>
      <c r="E97" s="18" t="str">
        <f>IF('[1]Register TREATED TABLE'!E97="-","-",IF(MID('[1]Register TREATED TABLE'!E97,2,1)="x",CONCATENATE("x""",RIGHT('[1]Register TREATED TABLE'!E97,LEN('[1]Register TREATED TABLE'!E97)-2),""""),IF(MID('[1]Register TREATED TABLE'!E97,2,1)="b",CONCATENATE("""",RIGHT('[1]Register TREATED TABLE'!E97,LEN('[1]Register TREATED TABLE'!E97)-2),""""),IF(H97="-",CONCATENATE("'",'[1]Register TREATED TABLE'!E97,"'"),CONCATENATE("(others =&gt; '",'[1]Register TREATED TABLE'!E97,"')")))))</f>
        <v>(others =&gt; '')</v>
      </c>
      <c r="F97" s="1" t="str">
        <f>CONCATENATE("x""0000",RIGHT('[1]Register TREATED TABLE'!F97,4),"""")</f>
        <v>x"0000004C"</v>
      </c>
      <c r="G97" s="1" t="str">
        <f>'[1]Registers TREATED'!C141</f>
        <v>Bit 7</v>
      </c>
      <c r="H97" s="1" t="str">
        <f>'[1]Registers TREATED'!J141</f>
        <v>Bit 0</v>
      </c>
      <c r="I97" s="1" t="str">
        <f t="shared" si="1"/>
        <v>7 downto 0</v>
      </c>
      <c r="J97" s="18"/>
      <c r="K97" s="18"/>
    </row>
  </sheetData>
  <mergeCells count="151">
    <mergeCell ref="K89:K92"/>
    <mergeCell ref="K94:K97"/>
    <mergeCell ref="K49:K52"/>
    <mergeCell ref="J94:J97"/>
    <mergeCell ref="K7:K9"/>
    <mergeCell ref="K10:K11"/>
    <mergeCell ref="K12:K14"/>
    <mergeCell ref="J15:J16"/>
    <mergeCell ref="K20:K22"/>
    <mergeCell ref="K23:K24"/>
    <mergeCell ref="K25:K28"/>
    <mergeCell ref="K29:K32"/>
    <mergeCell ref="K54:K55"/>
    <mergeCell ref="K57:K58"/>
    <mergeCell ref="K59:K62"/>
    <mergeCell ref="K64:K65"/>
    <mergeCell ref="K67:K68"/>
    <mergeCell ref="K34:K35"/>
    <mergeCell ref="K37:K38"/>
    <mergeCell ref="K39:K42"/>
    <mergeCell ref="K44:K45"/>
    <mergeCell ref="K47:K48"/>
    <mergeCell ref="K71:K73"/>
    <mergeCell ref="K76:K79"/>
    <mergeCell ref="K80:K83"/>
    <mergeCell ref="K84:K87"/>
    <mergeCell ref="J57:J58"/>
    <mergeCell ref="J59:J62"/>
    <mergeCell ref="J64:J65"/>
    <mergeCell ref="J67:J68"/>
    <mergeCell ref="J71:J73"/>
    <mergeCell ref="J76:J79"/>
    <mergeCell ref="J80:J83"/>
    <mergeCell ref="J84:J87"/>
    <mergeCell ref="J89:J92"/>
    <mergeCell ref="J25:J28"/>
    <mergeCell ref="J29:J32"/>
    <mergeCell ref="J34:J35"/>
    <mergeCell ref="J37:J38"/>
    <mergeCell ref="J44:J45"/>
    <mergeCell ref="J39:J42"/>
    <mergeCell ref="J47:J48"/>
    <mergeCell ref="J49:J52"/>
    <mergeCell ref="J54:J55"/>
    <mergeCell ref="F89:F90"/>
    <mergeCell ref="F94:F95"/>
    <mergeCell ref="F33:F34"/>
    <mergeCell ref="F35:F36"/>
    <mergeCell ref="F43:F44"/>
    <mergeCell ref="F45:F46"/>
    <mergeCell ref="D64:D65"/>
    <mergeCell ref="E64:E65"/>
    <mergeCell ref="D44:D45"/>
    <mergeCell ref="E44:E45"/>
    <mergeCell ref="D54:D55"/>
    <mergeCell ref="E54:E55"/>
    <mergeCell ref="F9:F10"/>
    <mergeCell ref="F3:F7"/>
    <mergeCell ref="D12:D14"/>
    <mergeCell ref="J7:J9"/>
    <mergeCell ref="J10:J11"/>
    <mergeCell ref="J12:J14"/>
    <mergeCell ref="D7:D9"/>
    <mergeCell ref="D10:D11"/>
    <mergeCell ref="C3:C11"/>
    <mergeCell ref="F14:F15"/>
    <mergeCell ref="E12:E14"/>
    <mergeCell ref="C12:C16"/>
    <mergeCell ref="D15:D16"/>
    <mergeCell ref="E15:E16"/>
    <mergeCell ref="C93:C97"/>
    <mergeCell ref="B93:B97"/>
    <mergeCell ref="D94:D97"/>
    <mergeCell ref="E94:E97"/>
    <mergeCell ref="C88:C92"/>
    <mergeCell ref="B88:B92"/>
    <mergeCell ref="D89:D92"/>
    <mergeCell ref="E89:E92"/>
    <mergeCell ref="B3:B11"/>
    <mergeCell ref="E7:E9"/>
    <mergeCell ref="E10:E11"/>
    <mergeCell ref="C63:C68"/>
    <mergeCell ref="B63:B68"/>
    <mergeCell ref="B59:B62"/>
    <mergeCell ref="C59:C62"/>
    <mergeCell ref="B12:B16"/>
    <mergeCell ref="C53:C58"/>
    <mergeCell ref="B53:B58"/>
    <mergeCell ref="D71:D73"/>
    <mergeCell ref="E71:E73"/>
    <mergeCell ref="D67:D68"/>
    <mergeCell ref="E67:E68"/>
    <mergeCell ref="D20:D22"/>
    <mergeCell ref="E20:E22"/>
    <mergeCell ref="C84:C87"/>
    <mergeCell ref="B84:B87"/>
    <mergeCell ref="D84:D87"/>
    <mergeCell ref="E84:E87"/>
    <mergeCell ref="C80:C83"/>
    <mergeCell ref="B80:B83"/>
    <mergeCell ref="D80:D83"/>
    <mergeCell ref="E80:E83"/>
    <mergeCell ref="J20:J22"/>
    <mergeCell ref="J23:J24"/>
    <mergeCell ref="F17:F20"/>
    <mergeCell ref="F22:F23"/>
    <mergeCell ref="F53:F54"/>
    <mergeCell ref="F55:F56"/>
    <mergeCell ref="F63:F64"/>
    <mergeCell ref="F65:F66"/>
    <mergeCell ref="F74:F76"/>
    <mergeCell ref="F69:F70"/>
    <mergeCell ref="B17:B24"/>
    <mergeCell ref="C17:C24"/>
    <mergeCell ref="B25:B28"/>
    <mergeCell ref="C25:C28"/>
    <mergeCell ref="D59:D62"/>
    <mergeCell ref="E59:E62"/>
    <mergeCell ref="B49:B52"/>
    <mergeCell ref="C49:C52"/>
    <mergeCell ref="E49:E52"/>
    <mergeCell ref="D49:D52"/>
    <mergeCell ref="D47:D48"/>
    <mergeCell ref="E47:E48"/>
    <mergeCell ref="C43:C48"/>
    <mergeCell ref="B43:B48"/>
    <mergeCell ref="C74:C79"/>
    <mergeCell ref="B74:B79"/>
    <mergeCell ref="D76:D79"/>
    <mergeCell ref="E76:E79"/>
    <mergeCell ref="C69:C73"/>
    <mergeCell ref="B69:B73"/>
    <mergeCell ref="D57:D58"/>
    <mergeCell ref="E57:E58"/>
    <mergeCell ref="B29:B32"/>
    <mergeCell ref="C29:C32"/>
    <mergeCell ref="D29:D32"/>
    <mergeCell ref="E29:E32"/>
    <mergeCell ref="D23:D24"/>
    <mergeCell ref="E23:E24"/>
    <mergeCell ref="D25:D28"/>
    <mergeCell ref="B39:B42"/>
    <mergeCell ref="C39:C42"/>
    <mergeCell ref="D39:D42"/>
    <mergeCell ref="E39:E42"/>
    <mergeCell ref="D37:D38"/>
    <mergeCell ref="E37:E38"/>
    <mergeCell ref="C33:C38"/>
    <mergeCell ref="B33:B38"/>
    <mergeCell ref="D34:D35"/>
    <mergeCell ref="E34:E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08"/>
  <sheetViews>
    <sheetView workbookViewId="0"/>
  </sheetViews>
  <sheetFormatPr defaultRowHeight="15" x14ac:dyDescent="0.25"/>
  <cols>
    <col min="2" max="2" width="10.5703125" bestFit="1" customWidth="1"/>
    <col min="3" max="3" width="46.7109375" bestFit="1" customWidth="1"/>
    <col min="4" max="4" width="0" hidden="1" customWidth="1"/>
    <col min="5" max="5" width="46.7109375" bestFit="1" customWidth="1"/>
    <col min="6" max="6" width="9.28515625" customWidth="1"/>
  </cols>
  <sheetData>
    <row r="2" spans="2:13" x14ac:dyDescent="0.25">
      <c r="B2" s="6" t="s">
        <v>16</v>
      </c>
      <c r="C2" s="7" t="str">
        <f>CONCATENATE("t_rmap_memory_reg_",'Register TREATED VHDL'!C3)</f>
        <v>t_rmap_memory_reg_ccd_seq_1_config</v>
      </c>
      <c r="D2" s="6" t="s">
        <v>14</v>
      </c>
      <c r="E2" s="5"/>
      <c r="F2" s="5"/>
      <c r="G2" s="5"/>
      <c r="H2" s="5"/>
      <c r="I2" s="5"/>
      <c r="J2" s="5"/>
      <c r="K2" s="5"/>
      <c r="M2" t="str">
        <f t="shared" ref="M2:M7" si="0">CONCATENATE(B2,C2,D2,E2,F2,G2,H2,I2,J2,K2)</f>
        <v>type t_rmap_memory_reg_ccd_seq_1_config is record</v>
      </c>
    </row>
    <row r="3" spans="2:13" x14ac:dyDescent="0.25">
      <c r="B3" s="5" t="s">
        <v>21</v>
      </c>
      <c r="C3" s="9" t="str">
        <f>'Register TREATED VHDL'!D4</f>
        <v>tri_level_clock_control</v>
      </c>
      <c r="D3" s="8" t="s">
        <v>13</v>
      </c>
      <c r="E3" s="8" t="s">
        <v>20</v>
      </c>
      <c r="F3" s="5"/>
      <c r="G3" s="5"/>
      <c r="H3" s="5"/>
      <c r="I3" s="5"/>
      <c r="J3" s="5"/>
      <c r="K3" s="8" t="s">
        <v>11</v>
      </c>
      <c r="M3" t="str">
        <f t="shared" si="0"/>
        <v xml:space="preserve">  tri_level_clock_control : std_logic;</v>
      </c>
    </row>
    <row r="4" spans="2:13" x14ac:dyDescent="0.25">
      <c r="B4" s="5" t="s">
        <v>21</v>
      </c>
      <c r="C4" s="9" t="str">
        <f>'Register TREATED VHDL'!D5</f>
        <v>image_clock_direction_control</v>
      </c>
      <c r="D4" s="8" t="s">
        <v>13</v>
      </c>
      <c r="E4" s="8" t="s">
        <v>20</v>
      </c>
      <c r="F4" s="5"/>
      <c r="G4" s="5"/>
      <c r="H4" s="5"/>
      <c r="I4" s="5"/>
      <c r="J4" s="5"/>
      <c r="K4" s="8" t="s">
        <v>11</v>
      </c>
      <c r="M4" t="str">
        <f t="shared" si="0"/>
        <v xml:space="preserve">  image_clock_direction_control : std_logic;</v>
      </c>
    </row>
    <row r="5" spans="2:13" x14ac:dyDescent="0.25">
      <c r="B5" s="5" t="s">
        <v>21</v>
      </c>
      <c r="C5" s="9" t="str">
        <f>'Register TREATED VHDL'!D6</f>
        <v>register_clock_direction_control</v>
      </c>
      <c r="D5" s="8" t="s">
        <v>13</v>
      </c>
      <c r="E5" s="8" t="s">
        <v>20</v>
      </c>
      <c r="F5" s="5"/>
      <c r="G5" s="5"/>
      <c r="H5" s="5"/>
      <c r="I5" s="5"/>
      <c r="J5" s="5"/>
      <c r="K5" s="8" t="s">
        <v>11</v>
      </c>
      <c r="M5" t="str">
        <f t="shared" si="0"/>
        <v xml:space="preserve">  register_clock_direction_control : std_logic;</v>
      </c>
    </row>
    <row r="6" spans="2:13" x14ac:dyDescent="0.25">
      <c r="B6" s="5" t="s">
        <v>21</v>
      </c>
      <c r="C6" s="9" t="str">
        <f>'Register TREATED VHDL'!D7</f>
        <v>image_clock_transfer_count_control</v>
      </c>
      <c r="D6" s="8" t="s">
        <v>13</v>
      </c>
      <c r="E6" s="8" t="s">
        <v>20</v>
      </c>
      <c r="F6" s="8" t="s">
        <v>19</v>
      </c>
      <c r="G6" s="9">
        <f>'Register TREATED VHDL'!J7-1</f>
        <v>15</v>
      </c>
      <c r="H6" s="8" t="s">
        <v>18</v>
      </c>
      <c r="I6" s="9">
        <v>0</v>
      </c>
      <c r="J6" s="8" t="s">
        <v>17</v>
      </c>
      <c r="K6" s="8" t="s">
        <v>11</v>
      </c>
      <c r="M6" t="str">
        <f t="shared" si="0"/>
        <v xml:space="preserve">  image_clock_transfer_count_control : std_logic_vector(15 downto 0);</v>
      </c>
    </row>
    <row r="7" spans="2:13" x14ac:dyDescent="0.25">
      <c r="B7" s="5" t="s">
        <v>21</v>
      </c>
      <c r="C7" s="9" t="str">
        <f>'Register TREATED VHDL'!D10</f>
        <v>register_clock_transfer_count_control</v>
      </c>
      <c r="D7" s="8" t="s">
        <v>13</v>
      </c>
      <c r="E7" s="8" t="s">
        <v>20</v>
      </c>
      <c r="F7" s="8" t="s">
        <v>19</v>
      </c>
      <c r="G7" s="9">
        <f>'Register TREATED VHDL'!J10-1</f>
        <v>11</v>
      </c>
      <c r="H7" s="8" t="s">
        <v>18</v>
      </c>
      <c r="I7" s="9">
        <v>0</v>
      </c>
      <c r="J7" s="8" t="s">
        <v>17</v>
      </c>
      <c r="K7" s="8" t="s">
        <v>11</v>
      </c>
      <c r="M7" t="str">
        <f t="shared" si="0"/>
        <v xml:space="preserve">  register_clock_transfer_count_control : std_logic_vector(11 downto 0);</v>
      </c>
    </row>
    <row r="8" spans="2:13" x14ac:dyDescent="0.25">
      <c r="B8" s="6" t="s">
        <v>12</v>
      </c>
      <c r="C8" s="7" t="str">
        <f>C2</f>
        <v>t_rmap_memory_reg_ccd_seq_1_config</v>
      </c>
      <c r="D8" s="6" t="s">
        <v>11</v>
      </c>
      <c r="E8" s="5"/>
      <c r="F8" s="5"/>
      <c r="G8" s="5"/>
      <c r="H8" s="5"/>
      <c r="I8" s="5"/>
      <c r="J8" s="5"/>
      <c r="K8" s="5"/>
      <c r="M8" t="str">
        <f>CONCATENATE(B8,C8,D8,E8,F8,G8,H8,I8,K8)</f>
        <v>end record t_rmap_memory_reg_ccd_seq_1_config;</v>
      </c>
    </row>
    <row r="10" spans="2:13" x14ac:dyDescent="0.25">
      <c r="B10" s="6" t="s">
        <v>16</v>
      </c>
      <c r="C10" s="7" t="str">
        <f>CONCATENATE("t_rmap_memory_reg_",'Register TREATED VHDL'!C12)</f>
        <v>t_rmap_memory_reg_ccd_seq_2_config</v>
      </c>
      <c r="D10" s="6" t="s">
        <v>14</v>
      </c>
      <c r="E10" s="5"/>
      <c r="F10" s="5"/>
      <c r="G10" s="5"/>
      <c r="H10" s="5"/>
      <c r="I10" s="5"/>
      <c r="J10" s="5"/>
      <c r="K10" s="5"/>
      <c r="M10" t="str">
        <f>CONCATENATE(B10,C10,D10,E10,F10,G10,H10,I10,J10,K10)</f>
        <v>type t_rmap_memory_reg_ccd_seq_2_config is record</v>
      </c>
    </row>
    <row r="11" spans="2:13" x14ac:dyDescent="0.25">
      <c r="B11" s="5" t="s">
        <v>21</v>
      </c>
      <c r="C11" s="9" t="str">
        <f>'Register TREATED VHDL'!D12</f>
        <v>slow_read_out_pause_count</v>
      </c>
      <c r="D11" s="8" t="s">
        <v>13</v>
      </c>
      <c r="E11" s="8" t="s">
        <v>20</v>
      </c>
      <c r="F11" s="8" t="s">
        <v>19</v>
      </c>
      <c r="G11" s="9">
        <f>'Register TREATED VHDL'!J12-1</f>
        <v>19</v>
      </c>
      <c r="H11" s="8" t="s">
        <v>18</v>
      </c>
      <c r="I11" s="9">
        <v>0</v>
      </c>
      <c r="J11" s="8" t="s">
        <v>17</v>
      </c>
      <c r="K11" s="8" t="s">
        <v>11</v>
      </c>
      <c r="M11" t="str">
        <f>CONCATENATE(B11,C11,D11,E11,F11,G11,H11,I11,J11,K11)</f>
        <v xml:space="preserve">  slow_read_out_pause_count : std_logic_vector(19 downto 0);</v>
      </c>
    </row>
    <row r="12" spans="2:13" x14ac:dyDescent="0.25">
      <c r="B12" s="6" t="s">
        <v>12</v>
      </c>
      <c r="C12" s="7" t="str">
        <f>C10</f>
        <v>t_rmap_memory_reg_ccd_seq_2_config</v>
      </c>
      <c r="D12" s="6" t="s">
        <v>11</v>
      </c>
      <c r="E12" s="5"/>
      <c r="F12" s="5"/>
      <c r="G12" s="5"/>
      <c r="H12" s="5"/>
      <c r="I12" s="5"/>
      <c r="J12" s="5"/>
      <c r="K12" s="5"/>
      <c r="M12" t="str">
        <f>CONCATENATE(B12,C12,D12,E12,F12,G12,H12,I12,K12)</f>
        <v>end record t_rmap_memory_reg_ccd_seq_2_config;</v>
      </c>
    </row>
    <row r="14" spans="2:13" x14ac:dyDescent="0.25">
      <c r="B14" s="6" t="s">
        <v>16</v>
      </c>
      <c r="C14" s="7" t="str">
        <f>CONCATENATE("t_rmap_memory_reg_",'Register TREATED VHDL'!C17)</f>
        <v>t_rmap_memory_reg_spw_packet_1_config</v>
      </c>
      <c r="D14" s="6" t="s">
        <v>14</v>
      </c>
      <c r="E14" s="5"/>
      <c r="F14" s="5"/>
      <c r="G14" s="5"/>
      <c r="H14" s="5"/>
      <c r="I14" s="5"/>
      <c r="J14" s="5"/>
      <c r="K14" s="5"/>
      <c r="M14" t="str">
        <f>CONCATENATE(B14,C14,D14,E14,F14,G14,H14,I14,J14,K14)</f>
        <v>type t_rmap_memory_reg_spw_packet_1_config is record</v>
      </c>
    </row>
    <row r="15" spans="2:13" x14ac:dyDescent="0.25">
      <c r="B15" s="5" t="s">
        <v>21</v>
      </c>
      <c r="C15" s="9" t="str">
        <f>'Register TREATED VHDL'!D18</f>
        <v>digitise_control</v>
      </c>
      <c r="D15" s="8" t="s">
        <v>13</v>
      </c>
      <c r="E15" s="8" t="s">
        <v>20</v>
      </c>
      <c r="F15" s="5"/>
      <c r="G15" s="5"/>
      <c r="H15" s="5"/>
      <c r="I15" s="5"/>
      <c r="J15" s="5"/>
      <c r="K15" s="8" t="s">
        <v>11</v>
      </c>
      <c r="M15" t="str">
        <f>CONCATENATE(B15,C15,D15,E15,F15,G15,H15,I15,J15,K15)</f>
        <v xml:space="preserve">  digitise_control : std_logic;</v>
      </c>
    </row>
    <row r="16" spans="2:13" x14ac:dyDescent="0.25">
      <c r="B16" s="5" t="s">
        <v>21</v>
      </c>
      <c r="C16" s="9" t="str">
        <f>'Register TREATED VHDL'!D19</f>
        <v>ccd_port_data_transmission_selection_control</v>
      </c>
      <c r="D16" s="8" t="s">
        <v>13</v>
      </c>
      <c r="E16" s="8" t="s">
        <v>20</v>
      </c>
      <c r="F16" s="8" t="s">
        <v>19</v>
      </c>
      <c r="G16" s="9">
        <f>'Register TREATED VHDL'!J19-1</f>
        <v>1</v>
      </c>
      <c r="H16" s="8" t="s">
        <v>18</v>
      </c>
      <c r="I16" s="9">
        <v>0</v>
      </c>
      <c r="J16" s="8" t="s">
        <v>17</v>
      </c>
      <c r="K16" s="8" t="s">
        <v>11</v>
      </c>
      <c r="M16" t="str">
        <f>CONCATENATE(B16,C16,D16,E16,F16,G16,H16,I16,J16,K16)</f>
        <v xml:space="preserve">  ccd_port_data_transmission_selection_control : std_logic_vector(1 downto 0);</v>
      </c>
    </row>
    <row r="17" spans="2:13" x14ac:dyDescent="0.25">
      <c r="B17" s="5" t="s">
        <v>21</v>
      </c>
      <c r="C17" s="9" t="str">
        <f>'Register TREATED VHDL'!D20</f>
        <v>packet_size_control</v>
      </c>
      <c r="D17" s="8" t="s">
        <v>13</v>
      </c>
      <c r="E17" s="8" t="s">
        <v>20</v>
      </c>
      <c r="F17" s="8" t="s">
        <v>19</v>
      </c>
      <c r="G17" s="9">
        <f>'Register TREATED VHDL'!J20-1</f>
        <v>15</v>
      </c>
      <c r="H17" s="8" t="s">
        <v>18</v>
      </c>
      <c r="I17" s="9">
        <v>0</v>
      </c>
      <c r="J17" s="8" t="s">
        <v>17</v>
      </c>
      <c r="K17" s="8" t="s">
        <v>11</v>
      </c>
      <c r="M17" t="str">
        <f>CONCATENATE(B17,C17,D17,E17,F17,G17,H17,I17,J17,K17)</f>
        <v xml:space="preserve">  packet_size_control : std_logic_vector(15 downto 0);</v>
      </c>
    </row>
    <row r="18" spans="2:13" x14ac:dyDescent="0.25">
      <c r="B18" s="6" t="s">
        <v>12</v>
      </c>
      <c r="C18" s="7" t="str">
        <f>C14</f>
        <v>t_rmap_memory_reg_spw_packet_1_config</v>
      </c>
      <c r="D18" s="6" t="s">
        <v>11</v>
      </c>
      <c r="E18" s="5"/>
      <c r="F18" s="5"/>
      <c r="G18" s="5"/>
      <c r="H18" s="5"/>
      <c r="I18" s="5"/>
      <c r="J18" s="5"/>
      <c r="K18" s="5"/>
      <c r="M18" t="str">
        <f>CONCATENATE(B18,C18,D18,E18,F18,G18,H18,I18,K18)</f>
        <v>end record t_rmap_memory_reg_spw_packet_1_config;</v>
      </c>
    </row>
    <row r="20" spans="2:13" x14ac:dyDescent="0.25">
      <c r="B20" s="6" t="s">
        <v>16</v>
      </c>
      <c r="C20" s="7" t="str">
        <f>CONCATENATE("t_rmap_memory_reg_",'Register TREATED VHDL'!C25)</f>
        <v>t_rmap_memory_reg_spw_packet_2_config</v>
      </c>
      <c r="D20" s="6" t="s">
        <v>14</v>
      </c>
      <c r="E20" s="5"/>
      <c r="F20" s="5"/>
      <c r="G20" s="5"/>
      <c r="H20" s="5"/>
      <c r="I20" s="5"/>
      <c r="J20" s="5"/>
      <c r="K20" s="5"/>
      <c r="M20" t="str">
        <f>CONCATENATE(B20,C20,D20,E20,F20,G20,H20,I20,J20,K20)</f>
        <v>type t_rmap_memory_reg_spw_packet_2_config is record</v>
      </c>
    </row>
    <row r="21" spans="2:13" x14ac:dyDescent="0.25">
      <c r="B21" s="6" t="s">
        <v>12</v>
      </c>
      <c r="C21" s="7" t="str">
        <f>C20</f>
        <v>t_rmap_memory_reg_spw_packet_2_config</v>
      </c>
      <c r="D21" s="6" t="s">
        <v>11</v>
      </c>
      <c r="E21" s="5"/>
      <c r="F21" s="5"/>
      <c r="G21" s="5"/>
      <c r="H21" s="5"/>
      <c r="I21" s="5"/>
      <c r="J21" s="5"/>
      <c r="K21" s="5"/>
      <c r="M21" t="str">
        <f>CONCATENATE(B21,C21,D21,E21,F21,G21,H21,I21,K21)</f>
        <v>end record t_rmap_memory_reg_spw_packet_2_config;</v>
      </c>
    </row>
    <row r="23" spans="2:13" x14ac:dyDescent="0.25">
      <c r="B23" s="6" t="s">
        <v>16</v>
      </c>
      <c r="C23" s="7" t="str">
        <f>CONCATENATE("t_rmap_memory_reg_",'Register TREATED VHDL'!C29)</f>
        <v>t_rmap_memory_reg_CCD_1_windowing_1_config</v>
      </c>
      <c r="D23" s="6" t="s">
        <v>14</v>
      </c>
      <c r="E23" s="5"/>
      <c r="F23" s="5"/>
      <c r="G23" s="5"/>
      <c r="H23" s="5"/>
      <c r="I23" s="5"/>
      <c r="J23" s="5"/>
      <c r="K23" s="5"/>
      <c r="M23" t="str">
        <f>CONCATENATE(B23,C23,D23,E23,F23,G23,H23,I23,J23,K23)</f>
        <v>type t_rmap_memory_reg_CCD_1_windowing_1_config is record</v>
      </c>
    </row>
    <row r="24" spans="2:13" x14ac:dyDescent="0.25">
      <c r="B24" s="5" t="s">
        <v>21</v>
      </c>
      <c r="C24" s="9" t="str">
        <f>'Register TREATED VHDL'!D29</f>
        <v>window_list_pointer_initial_address_ccd1</v>
      </c>
      <c r="D24" s="8" t="s">
        <v>13</v>
      </c>
      <c r="E24" s="8" t="s">
        <v>20</v>
      </c>
      <c r="F24" s="8" t="s">
        <v>19</v>
      </c>
      <c r="G24" s="9">
        <f>'Register TREATED VHDL'!J29-1</f>
        <v>31</v>
      </c>
      <c r="H24" s="8" t="s">
        <v>18</v>
      </c>
      <c r="I24" s="9">
        <v>0</v>
      </c>
      <c r="J24" s="8" t="s">
        <v>17</v>
      </c>
      <c r="K24" s="8" t="s">
        <v>11</v>
      </c>
      <c r="M24" t="str">
        <f>CONCATENATE(B24,C24,D24,E24,F24,G24,H24,I24,J24,K24)</f>
        <v xml:space="preserve">  window_list_pointer_initial_address_ccd1 : std_logic_vector(31 downto 0);</v>
      </c>
    </row>
    <row r="25" spans="2:13" x14ac:dyDescent="0.25">
      <c r="B25" s="6" t="s">
        <v>12</v>
      </c>
      <c r="C25" s="7" t="str">
        <f>C23</f>
        <v>t_rmap_memory_reg_CCD_1_windowing_1_config</v>
      </c>
      <c r="D25" s="6" t="s">
        <v>11</v>
      </c>
      <c r="E25" s="5"/>
      <c r="F25" s="5"/>
      <c r="G25" s="5"/>
      <c r="H25" s="5"/>
      <c r="I25" s="5"/>
      <c r="J25" s="5"/>
      <c r="K25" s="5"/>
      <c r="M25" t="str">
        <f>CONCATENATE(B25,C25,D25,E25,F25,G25,H25,I25,K25)</f>
        <v>end record t_rmap_memory_reg_CCD_1_windowing_1_config;</v>
      </c>
    </row>
    <row r="27" spans="2:13" x14ac:dyDescent="0.25">
      <c r="B27" s="6" t="s">
        <v>16</v>
      </c>
      <c r="C27" s="7" t="str">
        <f>CONCATENATE("t_rmap_memory_reg_",'Register TREATED VHDL'!C33)</f>
        <v>t_rmap_memory_reg_CCD_1_windowing_2_config</v>
      </c>
      <c r="D27" s="6" t="s">
        <v>14</v>
      </c>
      <c r="E27" s="5"/>
      <c r="F27" s="5"/>
      <c r="G27" s="5"/>
      <c r="H27" s="5"/>
      <c r="I27" s="5"/>
      <c r="J27" s="5"/>
      <c r="K27" s="5"/>
      <c r="M27" t="str">
        <f>CONCATENATE(B27,C27,D27,E27,F27,G27,H27,I27,J27,K27)</f>
        <v>type t_rmap_memory_reg_CCD_1_windowing_2_config is record</v>
      </c>
    </row>
    <row r="28" spans="2:13" x14ac:dyDescent="0.25">
      <c r="B28" s="5" t="s">
        <v>21</v>
      </c>
      <c r="C28" s="9" t="str">
        <f>'Register TREATED VHDL'!D33</f>
        <v>window_width_ccd1</v>
      </c>
      <c r="D28" s="8" t="s">
        <v>13</v>
      </c>
      <c r="E28" s="8" t="s">
        <v>20</v>
      </c>
      <c r="F28" s="8" t="s">
        <v>19</v>
      </c>
      <c r="G28" s="9">
        <f>'Register TREATED VHDL'!J33-1</f>
        <v>5</v>
      </c>
      <c r="H28" s="8" t="s">
        <v>18</v>
      </c>
      <c r="I28" s="9">
        <v>0</v>
      </c>
      <c r="J28" s="8" t="s">
        <v>17</v>
      </c>
      <c r="K28" s="8" t="s">
        <v>11</v>
      </c>
      <c r="M28" t="str">
        <f>CONCATENATE(B28,C28,D28,E28,F28,G28,H28,I28,J28,K28)</f>
        <v xml:space="preserve">  window_width_ccd1 : std_logic_vector(5 downto 0);</v>
      </c>
    </row>
    <row r="29" spans="2:13" x14ac:dyDescent="0.25">
      <c r="B29" s="5" t="s">
        <v>21</v>
      </c>
      <c r="C29" s="9" t="str">
        <f>'Register TREATED VHDL'!D34</f>
        <v>window_height_ccd1</v>
      </c>
      <c r="D29" s="8" t="s">
        <v>13</v>
      </c>
      <c r="E29" s="8" t="s">
        <v>20</v>
      </c>
      <c r="F29" s="8" t="s">
        <v>19</v>
      </c>
      <c r="G29" s="9">
        <f>'Register TREATED VHDL'!J34-1</f>
        <v>5</v>
      </c>
      <c r="H29" s="8" t="s">
        <v>18</v>
      </c>
      <c r="I29" s="9">
        <v>0</v>
      </c>
      <c r="J29" s="8" t="s">
        <v>17</v>
      </c>
      <c r="K29" s="8" t="s">
        <v>11</v>
      </c>
      <c r="M29" t="str">
        <f>CONCATENATE(B29,C29,D29,E29,F29,G29,H29,I29,J29,K29)</f>
        <v xml:space="preserve">  window_height_ccd1 : std_logic_vector(5 downto 0);</v>
      </c>
    </row>
    <row r="30" spans="2:13" x14ac:dyDescent="0.25">
      <c r="B30" s="5" t="s">
        <v>21</v>
      </c>
      <c r="C30" s="9" t="str">
        <f>'Register TREATED VHDL'!D37</f>
        <v>window_list_length_ccd1</v>
      </c>
      <c r="D30" s="8" t="s">
        <v>13</v>
      </c>
      <c r="E30" s="8" t="s">
        <v>20</v>
      </c>
      <c r="F30" s="8" t="s">
        <v>19</v>
      </c>
      <c r="G30" s="9">
        <f>'Register TREATED VHDL'!J37-1</f>
        <v>15</v>
      </c>
      <c r="H30" s="8" t="s">
        <v>18</v>
      </c>
      <c r="I30" s="9">
        <v>0</v>
      </c>
      <c r="J30" s="8" t="s">
        <v>17</v>
      </c>
      <c r="K30" s="8" t="s">
        <v>11</v>
      </c>
      <c r="M30" t="str">
        <f>CONCATENATE(B30,C30,D30,E30,F30,G30,H30,I30,J30,K30)</f>
        <v xml:space="preserve">  window_list_length_ccd1 : std_logic_vector(15 downto 0);</v>
      </c>
    </row>
    <row r="31" spans="2:13" x14ac:dyDescent="0.25">
      <c r="B31" s="6" t="s">
        <v>12</v>
      </c>
      <c r="C31" s="7" t="str">
        <f>C27</f>
        <v>t_rmap_memory_reg_CCD_1_windowing_2_config</v>
      </c>
      <c r="D31" s="6" t="s">
        <v>11</v>
      </c>
      <c r="E31" s="5"/>
      <c r="F31" s="5"/>
      <c r="G31" s="5"/>
      <c r="H31" s="5"/>
      <c r="I31" s="5"/>
      <c r="J31" s="5"/>
      <c r="K31" s="5"/>
      <c r="M31" t="str">
        <f>CONCATENATE(B31,C31,D31,E31,F31,G31,H31,I31,K31)</f>
        <v>end record t_rmap_memory_reg_CCD_1_windowing_2_config;</v>
      </c>
    </row>
    <row r="33" spans="2:13" x14ac:dyDescent="0.25">
      <c r="B33" s="6" t="s">
        <v>16</v>
      </c>
      <c r="C33" s="7" t="str">
        <f>CONCATENATE("t_rmap_memory_reg_",'Register TREATED VHDL'!C39)</f>
        <v>t_rmap_memory_reg_CCD_2_windowing_1_config</v>
      </c>
      <c r="D33" s="6" t="s">
        <v>14</v>
      </c>
      <c r="E33" s="5"/>
      <c r="F33" s="5"/>
      <c r="G33" s="5"/>
      <c r="H33" s="5"/>
      <c r="I33" s="5"/>
      <c r="J33" s="5"/>
      <c r="K33" s="5"/>
      <c r="M33" t="str">
        <f>CONCATENATE(B33,C33,D33,E33,F33,G33,H33,I33,J33,K33)</f>
        <v>type t_rmap_memory_reg_CCD_2_windowing_1_config is record</v>
      </c>
    </row>
    <row r="34" spans="2:13" x14ac:dyDescent="0.25">
      <c r="B34" s="5" t="s">
        <v>21</v>
      </c>
      <c r="C34" s="9" t="str">
        <f>'Register TREATED VHDL'!D39</f>
        <v>window_list_pointer_initial_address_ccd2</v>
      </c>
      <c r="D34" s="8" t="s">
        <v>13</v>
      </c>
      <c r="E34" s="8" t="s">
        <v>20</v>
      </c>
      <c r="F34" s="8" t="s">
        <v>19</v>
      </c>
      <c r="G34" s="9">
        <f>'Register TREATED VHDL'!J39-1</f>
        <v>31</v>
      </c>
      <c r="H34" s="8" t="s">
        <v>18</v>
      </c>
      <c r="I34" s="9">
        <v>0</v>
      </c>
      <c r="J34" s="8" t="s">
        <v>17</v>
      </c>
      <c r="K34" s="8" t="s">
        <v>11</v>
      </c>
      <c r="M34" t="str">
        <f>CONCATENATE(B34,C34,D34,E34,F34,G34,H34,I34,J34,K34)</f>
        <v xml:space="preserve">  window_list_pointer_initial_address_ccd2 : std_logic_vector(31 downto 0);</v>
      </c>
    </row>
    <row r="35" spans="2:13" x14ac:dyDescent="0.25">
      <c r="B35" s="6" t="s">
        <v>12</v>
      </c>
      <c r="C35" s="7" t="str">
        <f>C33</f>
        <v>t_rmap_memory_reg_CCD_2_windowing_1_config</v>
      </c>
      <c r="D35" s="6" t="s">
        <v>11</v>
      </c>
      <c r="E35" s="5"/>
      <c r="F35" s="5"/>
      <c r="G35" s="5"/>
      <c r="H35" s="5"/>
      <c r="I35" s="5"/>
      <c r="J35" s="5"/>
      <c r="K35" s="5"/>
      <c r="M35" t="str">
        <f>CONCATENATE(B35,C35,D35,E35,F35,G35,H35,I35,K35)</f>
        <v>end record t_rmap_memory_reg_CCD_2_windowing_1_config;</v>
      </c>
    </row>
    <row r="37" spans="2:13" x14ac:dyDescent="0.25">
      <c r="B37" s="6" t="s">
        <v>16</v>
      </c>
      <c r="C37" s="7" t="str">
        <f>CONCATENATE("t_rmap_memory_reg_",'Register TREATED VHDL'!C43)</f>
        <v>t_rmap_memory_reg_CCD_2_windowing_2_config</v>
      </c>
      <c r="D37" s="6" t="s">
        <v>14</v>
      </c>
      <c r="E37" s="5"/>
      <c r="F37" s="5"/>
      <c r="G37" s="5"/>
      <c r="H37" s="5"/>
      <c r="I37" s="5"/>
      <c r="J37" s="5"/>
      <c r="K37" s="5"/>
      <c r="M37" t="str">
        <f>CONCATENATE(B37,C37,D37,E37,F37,G37,H37,I37,J37,K37)</f>
        <v>type t_rmap_memory_reg_CCD_2_windowing_2_config is record</v>
      </c>
    </row>
    <row r="38" spans="2:13" x14ac:dyDescent="0.25">
      <c r="B38" s="5" t="s">
        <v>21</v>
      </c>
      <c r="C38" s="9" t="str">
        <f>'Register TREATED VHDL'!D43</f>
        <v>window_width_ccd2</v>
      </c>
      <c r="D38" s="8" t="s">
        <v>13</v>
      </c>
      <c r="E38" s="8" t="s">
        <v>20</v>
      </c>
      <c r="F38" s="8" t="s">
        <v>19</v>
      </c>
      <c r="G38" s="9">
        <f>'Register TREATED VHDL'!J43-1</f>
        <v>5</v>
      </c>
      <c r="H38" s="8" t="s">
        <v>18</v>
      </c>
      <c r="I38" s="9">
        <v>0</v>
      </c>
      <c r="J38" s="8" t="s">
        <v>17</v>
      </c>
      <c r="K38" s="8" t="s">
        <v>11</v>
      </c>
      <c r="M38" t="str">
        <f>CONCATENATE(B38,C38,D38,E38,F38,G38,H38,I38,J38,K38)</f>
        <v xml:space="preserve">  window_width_ccd2 : std_logic_vector(5 downto 0);</v>
      </c>
    </row>
    <row r="39" spans="2:13" x14ac:dyDescent="0.25">
      <c r="B39" s="5" t="s">
        <v>21</v>
      </c>
      <c r="C39" s="9" t="str">
        <f>'Register TREATED VHDL'!D44</f>
        <v>window_height_ccd2</v>
      </c>
      <c r="D39" s="8" t="s">
        <v>13</v>
      </c>
      <c r="E39" s="8" t="s">
        <v>20</v>
      </c>
      <c r="F39" s="8" t="s">
        <v>19</v>
      </c>
      <c r="G39" s="9">
        <f>'Register TREATED VHDL'!J44-1</f>
        <v>5</v>
      </c>
      <c r="H39" s="8" t="s">
        <v>18</v>
      </c>
      <c r="I39" s="9">
        <v>0</v>
      </c>
      <c r="J39" s="8" t="s">
        <v>17</v>
      </c>
      <c r="K39" s="8" t="s">
        <v>11</v>
      </c>
      <c r="M39" t="str">
        <f>CONCATENATE(B39,C39,D39,E39,F39,G39,H39,I39,J39,K39)</f>
        <v xml:space="preserve">  window_height_ccd2 : std_logic_vector(5 downto 0);</v>
      </c>
    </row>
    <row r="40" spans="2:13" x14ac:dyDescent="0.25">
      <c r="B40" s="5" t="s">
        <v>21</v>
      </c>
      <c r="C40" s="9" t="str">
        <f>'Register TREATED VHDL'!D47</f>
        <v>window_list_length_ccd2</v>
      </c>
      <c r="D40" s="8" t="s">
        <v>13</v>
      </c>
      <c r="E40" s="8" t="s">
        <v>20</v>
      </c>
      <c r="F40" s="8" t="s">
        <v>19</v>
      </c>
      <c r="G40" s="9">
        <f>'Register TREATED VHDL'!J47-1</f>
        <v>15</v>
      </c>
      <c r="H40" s="8" t="s">
        <v>18</v>
      </c>
      <c r="I40" s="9">
        <v>0</v>
      </c>
      <c r="J40" s="8" t="s">
        <v>17</v>
      </c>
      <c r="K40" s="8" t="s">
        <v>11</v>
      </c>
      <c r="M40" t="str">
        <f>CONCATENATE(B40,C40,D40,E40,F40,G40,H40,I40,J40,K40)</f>
        <v xml:space="preserve">  window_list_length_ccd2 : std_logic_vector(15 downto 0);</v>
      </c>
    </row>
    <row r="41" spans="2:13" x14ac:dyDescent="0.25">
      <c r="B41" s="6" t="s">
        <v>12</v>
      </c>
      <c r="C41" s="7" t="str">
        <f>C37</f>
        <v>t_rmap_memory_reg_CCD_2_windowing_2_config</v>
      </c>
      <c r="D41" s="6" t="s">
        <v>11</v>
      </c>
      <c r="E41" s="5"/>
      <c r="F41" s="5"/>
      <c r="G41" s="5"/>
      <c r="H41" s="5"/>
      <c r="I41" s="5"/>
      <c r="J41" s="5"/>
      <c r="K41" s="5"/>
      <c r="M41" t="str">
        <f>CONCATENATE(B41,C41,D41,E41,F41,G41,H41,I41,K41)</f>
        <v>end record t_rmap_memory_reg_CCD_2_windowing_2_config;</v>
      </c>
    </row>
    <row r="43" spans="2:13" x14ac:dyDescent="0.25">
      <c r="B43" s="6" t="s">
        <v>16</v>
      </c>
      <c r="C43" s="7" t="str">
        <f>CONCATENATE("t_rmap_memory_reg_",'Register TREATED VHDL'!C49)</f>
        <v>t_rmap_memory_reg_CCD_3_windowing_1_config</v>
      </c>
      <c r="D43" s="6" t="s">
        <v>14</v>
      </c>
      <c r="E43" s="5"/>
      <c r="F43" s="5"/>
      <c r="G43" s="5"/>
      <c r="H43" s="5"/>
      <c r="I43" s="5"/>
      <c r="J43" s="5"/>
      <c r="K43" s="5"/>
      <c r="M43" t="str">
        <f>CONCATENATE(B43,C43,D43,E43,F43,G43,H43,I43,J43,K43)</f>
        <v>type t_rmap_memory_reg_CCD_3_windowing_1_config is record</v>
      </c>
    </row>
    <row r="44" spans="2:13" x14ac:dyDescent="0.25">
      <c r="B44" s="5" t="s">
        <v>21</v>
      </c>
      <c r="C44" s="9" t="str">
        <f>'Register TREATED VHDL'!D49</f>
        <v>window_list_pointer_initial_address_ccd3</v>
      </c>
      <c r="D44" s="8" t="s">
        <v>13</v>
      </c>
      <c r="E44" s="8" t="s">
        <v>20</v>
      </c>
      <c r="F44" s="8" t="s">
        <v>19</v>
      </c>
      <c r="G44" s="9">
        <f>'Register TREATED VHDL'!J49-1</f>
        <v>31</v>
      </c>
      <c r="H44" s="8" t="s">
        <v>18</v>
      </c>
      <c r="I44" s="9">
        <v>0</v>
      </c>
      <c r="J44" s="8" t="s">
        <v>17</v>
      </c>
      <c r="K44" s="8" t="s">
        <v>11</v>
      </c>
      <c r="M44" t="str">
        <f>CONCATENATE(B44,C44,D44,E44,F44,G44,H44,I44,J44,K44)</f>
        <v xml:space="preserve">  window_list_pointer_initial_address_ccd3 : std_logic_vector(31 downto 0);</v>
      </c>
    </row>
    <row r="45" spans="2:13" x14ac:dyDescent="0.25">
      <c r="B45" s="6" t="s">
        <v>12</v>
      </c>
      <c r="C45" s="7" t="str">
        <f>C43</f>
        <v>t_rmap_memory_reg_CCD_3_windowing_1_config</v>
      </c>
      <c r="D45" s="6" t="s">
        <v>11</v>
      </c>
      <c r="E45" s="5"/>
      <c r="F45" s="5"/>
      <c r="G45" s="5"/>
      <c r="H45" s="5"/>
      <c r="I45" s="5"/>
      <c r="J45" s="5"/>
      <c r="K45" s="5"/>
      <c r="M45" t="str">
        <f>CONCATENATE(B45,C45,D45,E45,F45,G45,H45,I45,K45)</f>
        <v>end record t_rmap_memory_reg_CCD_3_windowing_1_config;</v>
      </c>
    </row>
    <row r="47" spans="2:13" x14ac:dyDescent="0.25">
      <c r="B47" s="6" t="s">
        <v>16</v>
      </c>
      <c r="C47" s="7" t="str">
        <f>CONCATENATE("t_rmap_memory_reg_",'Register TREATED VHDL'!C53)</f>
        <v>t_rmap_memory_reg_CCD_3_windowing_2_config</v>
      </c>
      <c r="D47" s="6" t="s">
        <v>14</v>
      </c>
      <c r="E47" s="5"/>
      <c r="F47" s="5"/>
      <c r="G47" s="5"/>
      <c r="H47" s="5"/>
      <c r="I47" s="5"/>
      <c r="J47" s="5"/>
      <c r="K47" s="5"/>
      <c r="M47" t="str">
        <f>CONCATENATE(B47,C47,D47,E47,F47,G47,H47,I47,J47,K47)</f>
        <v>type t_rmap_memory_reg_CCD_3_windowing_2_config is record</v>
      </c>
    </row>
    <row r="48" spans="2:13" x14ac:dyDescent="0.25">
      <c r="B48" s="5" t="s">
        <v>21</v>
      </c>
      <c r="C48" s="9" t="str">
        <f>'Register TREATED VHDL'!D53</f>
        <v>window_width_ccd3</v>
      </c>
      <c r="D48" s="8" t="s">
        <v>13</v>
      </c>
      <c r="E48" s="8" t="s">
        <v>20</v>
      </c>
      <c r="F48" s="8" t="s">
        <v>19</v>
      </c>
      <c r="G48" s="9">
        <f>'Register TREATED VHDL'!J53-1</f>
        <v>5</v>
      </c>
      <c r="H48" s="8" t="s">
        <v>18</v>
      </c>
      <c r="I48" s="9">
        <v>0</v>
      </c>
      <c r="J48" s="8" t="s">
        <v>17</v>
      </c>
      <c r="K48" s="8" t="s">
        <v>11</v>
      </c>
      <c r="M48" t="str">
        <f>CONCATENATE(B48,C48,D48,E48,F48,G48,H48,I48,J48,K48)</f>
        <v xml:space="preserve">  window_width_ccd3 : std_logic_vector(5 downto 0);</v>
      </c>
    </row>
    <row r="49" spans="2:13" x14ac:dyDescent="0.25">
      <c r="B49" s="5" t="s">
        <v>21</v>
      </c>
      <c r="C49" s="9" t="str">
        <f>'Register TREATED VHDL'!D54</f>
        <v>window_height_ccd3</v>
      </c>
      <c r="D49" s="8" t="s">
        <v>13</v>
      </c>
      <c r="E49" s="8" t="s">
        <v>20</v>
      </c>
      <c r="F49" s="8" t="s">
        <v>19</v>
      </c>
      <c r="G49" s="9">
        <f>'Register TREATED VHDL'!J54-1</f>
        <v>5</v>
      </c>
      <c r="H49" s="8" t="s">
        <v>18</v>
      </c>
      <c r="I49" s="9">
        <v>0</v>
      </c>
      <c r="J49" s="8" t="s">
        <v>17</v>
      </c>
      <c r="K49" s="8" t="s">
        <v>11</v>
      </c>
      <c r="M49" t="str">
        <f>CONCATENATE(B49,C49,D49,E49,F49,G49,H49,I49,J49,K49)</f>
        <v xml:space="preserve">  window_height_ccd3 : std_logic_vector(5 downto 0);</v>
      </c>
    </row>
    <row r="50" spans="2:13" x14ac:dyDescent="0.25">
      <c r="B50" s="5" t="s">
        <v>21</v>
      </c>
      <c r="C50" s="9" t="str">
        <f>'Register TREATED VHDL'!D57</f>
        <v>window_list_length_ccd3</v>
      </c>
      <c r="D50" s="8" t="s">
        <v>13</v>
      </c>
      <c r="E50" s="8" t="s">
        <v>20</v>
      </c>
      <c r="F50" s="8" t="s">
        <v>19</v>
      </c>
      <c r="G50" s="9">
        <f>'Register TREATED VHDL'!J57-1</f>
        <v>15</v>
      </c>
      <c r="H50" s="8" t="s">
        <v>18</v>
      </c>
      <c r="I50" s="9">
        <v>0</v>
      </c>
      <c r="J50" s="8" t="s">
        <v>17</v>
      </c>
      <c r="K50" s="8" t="s">
        <v>11</v>
      </c>
      <c r="M50" t="str">
        <f>CONCATENATE(B50,C50,D50,E50,F50,G50,H50,I50,J50,K50)</f>
        <v xml:space="preserve">  window_list_length_ccd3 : std_logic_vector(15 downto 0);</v>
      </c>
    </row>
    <row r="51" spans="2:13" x14ac:dyDescent="0.25">
      <c r="B51" s="6" t="s">
        <v>12</v>
      </c>
      <c r="C51" s="7" t="str">
        <f>C47</f>
        <v>t_rmap_memory_reg_CCD_3_windowing_2_config</v>
      </c>
      <c r="D51" s="6" t="s">
        <v>11</v>
      </c>
      <c r="E51" s="5"/>
      <c r="F51" s="5"/>
      <c r="G51" s="5"/>
      <c r="H51" s="5"/>
      <c r="I51" s="5"/>
      <c r="J51" s="5"/>
      <c r="K51" s="5"/>
      <c r="M51" t="str">
        <f>CONCATENATE(B51,C51,D51,E51,F51,G51,H51,I51,K51)</f>
        <v>end record t_rmap_memory_reg_CCD_3_windowing_2_config;</v>
      </c>
    </row>
    <row r="53" spans="2:13" x14ac:dyDescent="0.25">
      <c r="B53" s="6" t="s">
        <v>16</v>
      </c>
      <c r="C53" s="7" t="str">
        <f>CONCATENATE("t_rmap_memory_reg_",'Register TREATED VHDL'!C59)</f>
        <v>t_rmap_memory_reg_CCD_4_windowing_1_config</v>
      </c>
      <c r="D53" s="6" t="s">
        <v>14</v>
      </c>
      <c r="E53" s="5"/>
      <c r="F53" s="5"/>
      <c r="G53" s="5"/>
      <c r="H53" s="5"/>
      <c r="I53" s="5"/>
      <c r="J53" s="5"/>
      <c r="K53" s="5"/>
      <c r="M53" t="str">
        <f>CONCATENATE(B53,C53,D53,E53,F53,G53,H53,I53,J53,K53)</f>
        <v>type t_rmap_memory_reg_CCD_4_windowing_1_config is record</v>
      </c>
    </row>
    <row r="54" spans="2:13" x14ac:dyDescent="0.25">
      <c r="B54" s="5" t="s">
        <v>21</v>
      </c>
      <c r="C54" s="9" t="str">
        <f>'Register TREATED VHDL'!D59</f>
        <v>window_list_pointer_initial_address_ccd4</v>
      </c>
      <c r="D54" s="8" t="s">
        <v>13</v>
      </c>
      <c r="E54" s="8" t="s">
        <v>20</v>
      </c>
      <c r="F54" s="8" t="s">
        <v>19</v>
      </c>
      <c r="G54" s="9">
        <f>'Register TREATED VHDL'!J59-1</f>
        <v>31</v>
      </c>
      <c r="H54" s="8" t="s">
        <v>18</v>
      </c>
      <c r="I54" s="9">
        <v>0</v>
      </c>
      <c r="J54" s="8" t="s">
        <v>17</v>
      </c>
      <c r="K54" s="8" t="s">
        <v>11</v>
      </c>
      <c r="M54" t="str">
        <f>CONCATENATE(B54,C54,D54,E54,F54,G54,H54,I54,J54,K54)</f>
        <v xml:space="preserve">  window_list_pointer_initial_address_ccd4 : std_logic_vector(31 downto 0);</v>
      </c>
    </row>
    <row r="55" spans="2:13" x14ac:dyDescent="0.25">
      <c r="B55" s="6" t="s">
        <v>12</v>
      </c>
      <c r="C55" s="7" t="str">
        <f>C53</f>
        <v>t_rmap_memory_reg_CCD_4_windowing_1_config</v>
      </c>
      <c r="D55" s="6" t="s">
        <v>11</v>
      </c>
      <c r="E55" s="5"/>
      <c r="F55" s="5"/>
      <c r="G55" s="5"/>
      <c r="H55" s="5"/>
      <c r="I55" s="5"/>
      <c r="J55" s="5"/>
      <c r="K55" s="5"/>
      <c r="M55" t="str">
        <f>CONCATENATE(B55,C55,D55,E55,F55,G55,H55,I55,K55)</f>
        <v>end record t_rmap_memory_reg_CCD_4_windowing_1_config;</v>
      </c>
    </row>
    <row r="57" spans="2:13" x14ac:dyDescent="0.25">
      <c r="B57" s="6" t="s">
        <v>16</v>
      </c>
      <c r="C57" s="7" t="str">
        <f>CONCATENATE("t_rmap_memory_reg_",'Register TREATED VHDL'!C63)</f>
        <v>t_rmap_memory_reg_CCD_4_windowing_2_config</v>
      </c>
      <c r="D57" s="6" t="s">
        <v>14</v>
      </c>
      <c r="E57" s="5"/>
      <c r="F57" s="5"/>
      <c r="G57" s="5"/>
      <c r="H57" s="5"/>
      <c r="I57" s="5"/>
      <c r="J57" s="5"/>
      <c r="K57" s="5"/>
      <c r="M57" t="str">
        <f>CONCATENATE(B57,C57,D57,E57,F57,G57,H57,I57,J57,K57)</f>
        <v>type t_rmap_memory_reg_CCD_4_windowing_2_config is record</v>
      </c>
    </row>
    <row r="58" spans="2:13" x14ac:dyDescent="0.25">
      <c r="B58" s="5" t="s">
        <v>21</v>
      </c>
      <c r="C58" s="9" t="str">
        <f>'Register TREATED VHDL'!D63</f>
        <v>window_width_ccd4</v>
      </c>
      <c r="D58" s="8" t="s">
        <v>13</v>
      </c>
      <c r="E58" s="8" t="s">
        <v>20</v>
      </c>
      <c r="F58" s="8" t="s">
        <v>19</v>
      </c>
      <c r="G58" s="9">
        <f>'Register TREATED VHDL'!J63-1</f>
        <v>5</v>
      </c>
      <c r="H58" s="8" t="s">
        <v>18</v>
      </c>
      <c r="I58" s="9">
        <v>0</v>
      </c>
      <c r="J58" s="8" t="s">
        <v>17</v>
      </c>
      <c r="K58" s="8" t="s">
        <v>11</v>
      </c>
      <c r="M58" t="str">
        <f>CONCATENATE(B58,C58,D58,E58,F58,G58,H58,I58,J58,K58)</f>
        <v xml:space="preserve">  window_width_ccd4 : std_logic_vector(5 downto 0);</v>
      </c>
    </row>
    <row r="59" spans="2:13" x14ac:dyDescent="0.25">
      <c r="B59" s="5" t="s">
        <v>21</v>
      </c>
      <c r="C59" s="9" t="str">
        <f>'Register TREATED VHDL'!D64</f>
        <v>window_height_ccd4</v>
      </c>
      <c r="D59" s="8" t="s">
        <v>13</v>
      </c>
      <c r="E59" s="8" t="s">
        <v>20</v>
      </c>
      <c r="F59" s="8" t="s">
        <v>19</v>
      </c>
      <c r="G59" s="9">
        <f>'Register TREATED VHDL'!J64-1</f>
        <v>5</v>
      </c>
      <c r="H59" s="8" t="s">
        <v>18</v>
      </c>
      <c r="I59" s="9">
        <v>0</v>
      </c>
      <c r="J59" s="8" t="s">
        <v>17</v>
      </c>
      <c r="K59" s="8" t="s">
        <v>11</v>
      </c>
      <c r="M59" t="str">
        <f>CONCATENATE(B59,C59,D59,E59,F59,G59,H59,I59,J59,K59)</f>
        <v xml:space="preserve">  window_height_ccd4 : std_logic_vector(5 downto 0);</v>
      </c>
    </row>
    <row r="60" spans="2:13" x14ac:dyDescent="0.25">
      <c r="B60" s="5" t="s">
        <v>21</v>
      </c>
      <c r="C60" s="9" t="str">
        <f>'Register TREATED VHDL'!D67</f>
        <v>window_list_length_ccd4</v>
      </c>
      <c r="D60" s="8" t="s">
        <v>13</v>
      </c>
      <c r="E60" s="8" t="s">
        <v>20</v>
      </c>
      <c r="F60" s="8" t="s">
        <v>19</v>
      </c>
      <c r="G60" s="9">
        <f>'Register TREATED VHDL'!J67-1</f>
        <v>15</v>
      </c>
      <c r="H60" s="8" t="s">
        <v>18</v>
      </c>
      <c r="I60" s="9">
        <v>0</v>
      </c>
      <c r="J60" s="8" t="s">
        <v>17</v>
      </c>
      <c r="K60" s="8" t="s">
        <v>11</v>
      </c>
      <c r="M60" t="str">
        <f>CONCATENATE(B60,C60,D60,E60,F60,G60,H60,I60,J60,K60)</f>
        <v xml:space="preserve">  window_list_length_ccd4 : std_logic_vector(15 downto 0);</v>
      </c>
    </row>
    <row r="61" spans="2:13" x14ac:dyDescent="0.25">
      <c r="B61" s="6" t="s">
        <v>12</v>
      </c>
      <c r="C61" s="7" t="str">
        <f>C57</f>
        <v>t_rmap_memory_reg_CCD_4_windowing_2_config</v>
      </c>
      <c r="D61" s="6" t="s">
        <v>11</v>
      </c>
      <c r="E61" s="5"/>
      <c r="F61" s="5"/>
      <c r="G61" s="5"/>
      <c r="H61" s="5"/>
      <c r="I61" s="5"/>
      <c r="J61" s="5"/>
      <c r="K61" s="5"/>
      <c r="M61" t="str">
        <f>CONCATENATE(B61,C61,D61,E61,F61,G61,H61,I61,K61)</f>
        <v>end record t_rmap_memory_reg_CCD_4_windowing_2_config;</v>
      </c>
    </row>
    <row r="63" spans="2:13" x14ac:dyDescent="0.25">
      <c r="B63" s="6" t="s">
        <v>16</v>
      </c>
      <c r="C63" s="7" t="str">
        <f>CONCATENATE("t_rmap_memory_reg_",'Register TREATED VHDL'!C69)</f>
        <v>t_rmap_memory_reg_operation_mode_config</v>
      </c>
      <c r="D63" s="6" t="s">
        <v>14</v>
      </c>
      <c r="E63" s="5"/>
      <c r="F63" s="5"/>
      <c r="G63" s="5"/>
      <c r="H63" s="5"/>
      <c r="I63" s="5"/>
      <c r="J63" s="5"/>
      <c r="K63" s="5"/>
      <c r="M63" t="str">
        <f>CONCATENATE(B63,C63,D63,E63,F63,G63,H63,I63,J63,K63)</f>
        <v>type t_rmap_memory_reg_operation_mode_config is record</v>
      </c>
    </row>
    <row r="64" spans="2:13" x14ac:dyDescent="0.25">
      <c r="B64" s="5" t="s">
        <v>21</v>
      </c>
      <c r="C64" s="9" t="str">
        <f>'Register TREATED VHDL'!D70</f>
        <v>mode_selection_control</v>
      </c>
      <c r="D64" s="8" t="s">
        <v>13</v>
      </c>
      <c r="E64" s="8" t="s">
        <v>20</v>
      </c>
      <c r="F64" s="8" t="s">
        <v>19</v>
      </c>
      <c r="G64" s="9">
        <f>'Register TREATED VHDL'!J70-1</f>
        <v>3</v>
      </c>
      <c r="H64" s="8" t="s">
        <v>18</v>
      </c>
      <c r="I64" s="9">
        <v>0</v>
      </c>
      <c r="J64" s="8" t="s">
        <v>17</v>
      </c>
      <c r="K64" s="8" t="s">
        <v>11</v>
      </c>
      <c r="M64" t="str">
        <f>CONCATENATE(B64,C64,D64,E64,F64,G64,H64,I64,J64,K64)</f>
        <v xml:space="preserve">  mode_selection_control : std_logic_vector(3 downto 0);</v>
      </c>
    </row>
    <row r="65" spans="2:13" x14ac:dyDescent="0.25">
      <c r="B65" s="6" t="s">
        <v>12</v>
      </c>
      <c r="C65" s="7" t="str">
        <f>C63</f>
        <v>t_rmap_memory_reg_operation_mode_config</v>
      </c>
      <c r="D65" s="6" t="s">
        <v>11</v>
      </c>
      <c r="E65" s="5"/>
      <c r="F65" s="5"/>
      <c r="G65" s="5"/>
      <c r="H65" s="5"/>
      <c r="I65" s="5"/>
      <c r="J65" s="5"/>
      <c r="K65" s="5"/>
      <c r="M65" t="str">
        <f>CONCATENATE(B65,C65,D65,E65,F65,G65,H65,I65,K65)</f>
        <v>end record t_rmap_memory_reg_operation_mode_config;</v>
      </c>
    </row>
    <row r="67" spans="2:13" x14ac:dyDescent="0.25">
      <c r="B67" s="6" t="s">
        <v>16</v>
      </c>
      <c r="C67" s="7" t="str">
        <f>CONCATENATE("t_rmap_memory_reg_",'Register TREATED VHDL'!C74)</f>
        <v>t_rmap_memory_reg_sync_config</v>
      </c>
      <c r="D67" s="6" t="s">
        <v>14</v>
      </c>
      <c r="E67" s="5"/>
      <c r="F67" s="5"/>
      <c r="G67" s="5"/>
      <c r="H67" s="5"/>
      <c r="I67" s="5"/>
      <c r="J67" s="5"/>
      <c r="K67" s="5"/>
      <c r="M67" t="str">
        <f>CONCATENATE(B67,C67,D67,E67,F67,G67,H67,I67,J67,K67)</f>
        <v>type t_rmap_memory_reg_sync_config is record</v>
      </c>
    </row>
    <row r="68" spans="2:13" x14ac:dyDescent="0.25">
      <c r="B68" s="5" t="s">
        <v>21</v>
      </c>
      <c r="C68" s="9" t="str">
        <f>'Register TREATED VHDL'!D74</f>
        <v>sync_configuration</v>
      </c>
      <c r="D68" s="8" t="s">
        <v>13</v>
      </c>
      <c r="E68" s="8" t="s">
        <v>20</v>
      </c>
      <c r="F68" s="8" t="s">
        <v>19</v>
      </c>
      <c r="G68" s="9">
        <f>'Register TREATED VHDL'!J74-1</f>
        <v>1</v>
      </c>
      <c r="H68" s="8" t="s">
        <v>18</v>
      </c>
      <c r="I68" s="9">
        <v>0</v>
      </c>
      <c r="J68" s="8" t="s">
        <v>17</v>
      </c>
      <c r="K68" s="8" t="s">
        <v>11</v>
      </c>
      <c r="M68" t="str">
        <f>CONCATENATE(B68,C68,D68,E68,F68,G68,H68,I68,J68,K68)</f>
        <v xml:space="preserve">  sync_configuration : std_logic_vector(1 downto 0);</v>
      </c>
    </row>
    <row r="69" spans="2:13" x14ac:dyDescent="0.25">
      <c r="B69" s="5" t="s">
        <v>21</v>
      </c>
      <c r="C69" s="9" t="str">
        <f>'Register TREATED VHDL'!D75</f>
        <v>self_trigger_control</v>
      </c>
      <c r="D69" s="8" t="s">
        <v>13</v>
      </c>
      <c r="E69" s="8" t="s">
        <v>20</v>
      </c>
      <c r="F69" s="5"/>
      <c r="G69" s="5"/>
      <c r="H69" s="5"/>
      <c r="I69" s="5"/>
      <c r="J69" s="5"/>
      <c r="K69" s="8" t="s">
        <v>11</v>
      </c>
      <c r="M69" t="str">
        <f>CONCATENATE(B69,C69,D69,E69,F69,G69,H69,I69,J69,K69)</f>
        <v xml:space="preserve">  self_trigger_control : std_logic;</v>
      </c>
    </row>
    <row r="70" spans="2:13" x14ac:dyDescent="0.25">
      <c r="B70" s="6" t="s">
        <v>12</v>
      </c>
      <c r="C70" s="7" t="str">
        <f>C67</f>
        <v>t_rmap_memory_reg_sync_config</v>
      </c>
      <c r="D70" s="6" t="s">
        <v>11</v>
      </c>
      <c r="E70" s="5"/>
      <c r="F70" s="5"/>
      <c r="G70" s="5"/>
      <c r="H70" s="5"/>
      <c r="I70" s="5"/>
      <c r="J70" s="5"/>
      <c r="K70" s="5"/>
      <c r="M70" t="str">
        <f>CONCATENATE(B70,C70,D70,E70,F70,G70,H70,I70,K70)</f>
        <v>end record t_rmap_memory_reg_sync_config;</v>
      </c>
    </row>
    <row r="72" spans="2:13" x14ac:dyDescent="0.25">
      <c r="B72" s="6" t="s">
        <v>16</v>
      </c>
      <c r="C72" s="7" t="str">
        <f>CONCATENATE("t_rmap_memory_reg_",'Register TREATED VHDL'!C80)</f>
        <v>t_rmap_memory_reg_dac_control</v>
      </c>
      <c r="D72" s="6" t="s">
        <v>14</v>
      </c>
      <c r="E72" s="5"/>
      <c r="F72" s="5"/>
      <c r="G72" s="5"/>
      <c r="H72" s="5"/>
      <c r="I72" s="5"/>
      <c r="J72" s="5"/>
      <c r="K72" s="5"/>
      <c r="M72" t="str">
        <f>CONCATENATE(B72,C72,D72,E72,F72,G72,H72,I72,J72,K72)</f>
        <v>type t_rmap_memory_reg_dac_control is record</v>
      </c>
    </row>
    <row r="73" spans="2:13" x14ac:dyDescent="0.25">
      <c r="B73" s="6" t="s">
        <v>12</v>
      </c>
      <c r="C73" s="7" t="str">
        <f>C72</f>
        <v>t_rmap_memory_reg_dac_control</v>
      </c>
      <c r="D73" s="6" t="s">
        <v>11</v>
      </c>
      <c r="E73" s="5"/>
      <c r="F73" s="5"/>
      <c r="G73" s="5"/>
      <c r="H73" s="5"/>
      <c r="I73" s="5"/>
      <c r="J73" s="5"/>
      <c r="K73" s="5"/>
      <c r="M73" t="str">
        <f>CONCATENATE(B73,C73,D73,E73,F73,G73,H73,I73,K73)</f>
        <v>end record t_rmap_memory_reg_dac_control;</v>
      </c>
    </row>
    <row r="75" spans="2:13" x14ac:dyDescent="0.25">
      <c r="B75" s="6" t="s">
        <v>16</v>
      </c>
      <c r="C75" s="7" t="str">
        <f>CONCATENATE("t_rmap_memory_reg_",'Register TREATED VHDL'!C84)</f>
        <v>t_rmap_memory_reg_clock_source_control</v>
      </c>
      <c r="D75" s="6" t="s">
        <v>14</v>
      </c>
      <c r="E75" s="5"/>
      <c r="F75" s="5"/>
      <c r="G75" s="5"/>
      <c r="H75" s="5"/>
      <c r="I75" s="5"/>
      <c r="J75" s="5"/>
      <c r="K75" s="5"/>
      <c r="M75" t="str">
        <f>CONCATENATE(B75,C75,D75,E75,F75,G75,H75,I75,J75,K75)</f>
        <v>type t_rmap_memory_reg_clock_source_control is record</v>
      </c>
    </row>
    <row r="76" spans="2:13" x14ac:dyDescent="0.25">
      <c r="B76" s="6" t="s">
        <v>12</v>
      </c>
      <c r="C76" s="7" t="str">
        <f>C75</f>
        <v>t_rmap_memory_reg_clock_source_control</v>
      </c>
      <c r="D76" s="6" t="s">
        <v>11</v>
      </c>
      <c r="E76" s="5"/>
      <c r="F76" s="5"/>
      <c r="G76" s="5"/>
      <c r="H76" s="5"/>
      <c r="I76" s="5"/>
      <c r="J76" s="5"/>
      <c r="K76" s="5"/>
      <c r="M76" t="str">
        <f>CONCATENATE(B76,C76,D76,E76,F76,G76,H76,I76,K76)</f>
        <v>end record t_rmap_memory_reg_clock_source_control;</v>
      </c>
    </row>
    <row r="78" spans="2:13" x14ac:dyDescent="0.25">
      <c r="B78" s="6" t="s">
        <v>16</v>
      </c>
      <c r="C78" s="7" t="str">
        <f>CONCATENATE("t_rmap_memory_reg_",'Register TREATED VHDL'!C88)</f>
        <v>t_rmap_memory_reg_frame_number</v>
      </c>
      <c r="D78" s="6" t="s">
        <v>14</v>
      </c>
      <c r="E78" s="5"/>
      <c r="F78" s="5"/>
      <c r="G78" s="5"/>
      <c r="H78" s="5"/>
      <c r="I78" s="5"/>
      <c r="J78" s="5"/>
      <c r="K78" s="5"/>
      <c r="M78" t="str">
        <f>CONCATENATE(B78,C78,D78,E78,F78,G78,H78,I78,J78,K78)</f>
        <v>type t_rmap_memory_reg_frame_number is record</v>
      </c>
    </row>
    <row r="79" spans="2:13" x14ac:dyDescent="0.25">
      <c r="B79" s="5" t="s">
        <v>21</v>
      </c>
      <c r="C79" s="9" t="str">
        <f>'Register TREATED VHDL'!D88</f>
        <v>frame_number</v>
      </c>
      <c r="D79" s="8" t="s">
        <v>13</v>
      </c>
      <c r="E79" s="8" t="s">
        <v>20</v>
      </c>
      <c r="F79" s="8" t="s">
        <v>19</v>
      </c>
      <c r="G79" s="9">
        <f>'Register TREATED VHDL'!J88-1</f>
        <v>1</v>
      </c>
      <c r="H79" s="8" t="s">
        <v>18</v>
      </c>
      <c r="I79" s="9">
        <v>0</v>
      </c>
      <c r="J79" s="8" t="s">
        <v>17</v>
      </c>
      <c r="K79" s="8" t="s">
        <v>11</v>
      </c>
      <c r="M79" t="str">
        <f>CONCATENATE(B79,C79,D79,E79,F79,G79,H79,I79,J79,K79)</f>
        <v xml:space="preserve">  frame_number : std_logic_vector(1 downto 0);</v>
      </c>
    </row>
    <row r="80" spans="2:13" x14ac:dyDescent="0.25">
      <c r="B80" s="6" t="s">
        <v>12</v>
      </c>
      <c r="C80" s="7" t="str">
        <f>C78</f>
        <v>t_rmap_memory_reg_frame_number</v>
      </c>
      <c r="D80" s="6" t="s">
        <v>11</v>
      </c>
      <c r="E80" s="5"/>
      <c r="F80" s="5"/>
      <c r="G80" s="5"/>
      <c r="H80" s="5"/>
      <c r="I80" s="5"/>
      <c r="J80" s="5"/>
      <c r="K80" s="5"/>
      <c r="M80" t="str">
        <f>CONCATENATE(B80,C80,D80,E80,F80,G80,H80,I80,K80)</f>
        <v>end record t_rmap_memory_reg_frame_number;</v>
      </c>
    </row>
    <row r="82" spans="2:13" x14ac:dyDescent="0.25">
      <c r="B82" s="6" t="s">
        <v>16</v>
      </c>
      <c r="C82" s="7" t="str">
        <f>CONCATENATE("t_rmap_memory_reg_",'Register TREATED VHDL'!C93)</f>
        <v>t_rmap_memory_reg_current_mode</v>
      </c>
      <c r="D82" s="6" t="s">
        <v>14</v>
      </c>
      <c r="E82" s="5"/>
      <c r="F82" s="5"/>
      <c r="G82" s="5"/>
      <c r="H82" s="5"/>
      <c r="I82" s="5"/>
      <c r="J82" s="5"/>
      <c r="K82" s="5"/>
      <c r="M82" t="str">
        <f>CONCATENATE(B82,C82,D82,E82,F82,G82,H82,I82,J82,K82)</f>
        <v>type t_rmap_memory_reg_current_mode is record</v>
      </c>
    </row>
    <row r="83" spans="2:13" x14ac:dyDescent="0.25">
      <c r="B83" s="5" t="s">
        <v>21</v>
      </c>
      <c r="C83" s="9" t="str">
        <f>'Register TREATED VHDL'!D93</f>
        <v>current_mode</v>
      </c>
      <c r="D83" s="8" t="s">
        <v>13</v>
      </c>
      <c r="E83" s="8" t="s">
        <v>20</v>
      </c>
      <c r="F83" s="8" t="s">
        <v>19</v>
      </c>
      <c r="G83" s="9">
        <f>'Register TREATED VHDL'!J93-1</f>
        <v>3</v>
      </c>
      <c r="H83" s="8" t="s">
        <v>18</v>
      </c>
      <c r="I83" s="9">
        <v>0</v>
      </c>
      <c r="J83" s="8" t="s">
        <v>17</v>
      </c>
      <c r="K83" s="8" t="s">
        <v>11</v>
      </c>
      <c r="M83" t="str">
        <f>CONCATENATE(B83,C83,D83,E83,F83,G83,H83,I83,J83,K83)</f>
        <v xml:space="preserve">  current_mode : std_logic_vector(3 downto 0);</v>
      </c>
    </row>
    <row r="84" spans="2:13" x14ac:dyDescent="0.25">
      <c r="B84" s="6" t="s">
        <v>12</v>
      </c>
      <c r="C84" s="7" t="str">
        <f>C82</f>
        <v>t_rmap_memory_reg_current_mode</v>
      </c>
      <c r="D84" s="6" t="s">
        <v>11</v>
      </c>
      <c r="E84" s="5"/>
      <c r="F84" s="5"/>
      <c r="G84" s="5"/>
      <c r="H84" s="5"/>
      <c r="I84" s="5"/>
      <c r="J84" s="5"/>
      <c r="K84" s="5"/>
      <c r="M84" t="str">
        <f>CONCATENATE(B84,C84,D84,E84,F84,G84,H84,I84,K84)</f>
        <v>end record t_rmap_memory_reg_current_mode;</v>
      </c>
    </row>
    <row r="86" spans="2:13" x14ac:dyDescent="0.25">
      <c r="B86" s="6" t="s">
        <v>16</v>
      </c>
      <c r="C86" s="7" t="s">
        <v>15</v>
      </c>
      <c r="D86" s="6" t="s">
        <v>14</v>
      </c>
      <c r="E86" s="5"/>
      <c r="F86" s="5"/>
      <c r="G86" s="5"/>
      <c r="H86" s="5"/>
      <c r="I86" s="5"/>
      <c r="J86" s="5"/>
      <c r="K86" s="5"/>
      <c r="M86" t="str">
        <f>CONCATENATE(B86,C86,D86,E86,F86,G86,H86,I86,J86,K86)</f>
        <v>type t_rmap_memory_config_area is record</v>
      </c>
    </row>
    <row r="87" spans="2:13" x14ac:dyDescent="0.25">
      <c r="B87" s="5" t="s">
        <v>21</v>
      </c>
      <c r="C87" s="9" t="str">
        <f>'Register TREATED VHDL'!C3</f>
        <v>ccd_seq_1_config</v>
      </c>
      <c r="D87" s="8" t="s">
        <v>13</v>
      </c>
      <c r="E87" s="8" t="str">
        <f>C2</f>
        <v>t_rmap_memory_reg_ccd_seq_1_config</v>
      </c>
      <c r="F87" s="5"/>
      <c r="G87" s="5"/>
      <c r="H87" s="5"/>
      <c r="I87" s="5"/>
      <c r="J87" s="5"/>
      <c r="K87" s="8" t="s">
        <v>11</v>
      </c>
      <c r="M87" t="str">
        <f>CONCATENATE(B87,C87,D87,E87,F87,G87,H87,I87,J87,K87)</f>
        <v xml:space="preserve">  ccd_seq_1_config : t_rmap_memory_reg_ccd_seq_1_config;</v>
      </c>
    </row>
    <row r="88" spans="2:13" x14ac:dyDescent="0.25">
      <c r="B88" s="15" t="s">
        <v>21</v>
      </c>
      <c r="C88" s="9" t="str">
        <f>'Register TREATED VHDL'!C12</f>
        <v>ccd_seq_2_config</v>
      </c>
      <c r="D88" s="8" t="s">
        <v>13</v>
      </c>
      <c r="E88" s="8" t="str">
        <f>C10</f>
        <v>t_rmap_memory_reg_ccd_seq_2_config</v>
      </c>
      <c r="F88" s="5"/>
      <c r="G88" s="5"/>
      <c r="H88" s="5"/>
      <c r="I88" s="5"/>
      <c r="J88" s="5"/>
      <c r="K88" s="8" t="s">
        <v>11</v>
      </c>
      <c r="M88" t="str">
        <f t="shared" ref="M88:M105" si="1">CONCATENATE(B88,C88,D88,E88,F88,G88,H88,I88,K88)</f>
        <v xml:space="preserve">  ccd_seq_2_config : t_rmap_memory_reg_ccd_seq_2_config;</v>
      </c>
    </row>
    <row r="89" spans="2:13" x14ac:dyDescent="0.25">
      <c r="B89" s="5" t="s">
        <v>21</v>
      </c>
      <c r="C89" s="9" t="str">
        <f>'Register TREATED VHDL'!C17</f>
        <v>spw_packet_1_config</v>
      </c>
      <c r="D89" s="8" t="s">
        <v>13</v>
      </c>
      <c r="E89" s="8" t="str">
        <f>C14</f>
        <v>t_rmap_memory_reg_spw_packet_1_config</v>
      </c>
      <c r="F89" s="5"/>
      <c r="G89" s="5"/>
      <c r="H89" s="5"/>
      <c r="I89" s="5"/>
      <c r="J89" s="5"/>
      <c r="K89" s="8" t="s">
        <v>11</v>
      </c>
      <c r="M89" t="str">
        <f t="shared" si="1"/>
        <v xml:space="preserve">  spw_packet_1_config : t_rmap_memory_reg_spw_packet_1_config;</v>
      </c>
    </row>
    <row r="90" spans="2:13" x14ac:dyDescent="0.25">
      <c r="B90" s="5" t="s">
        <v>21</v>
      </c>
      <c r="C90" s="9" t="str">
        <f>'Register TREATED VHDL'!C25</f>
        <v>spw_packet_2_config</v>
      </c>
      <c r="D90" s="8" t="s">
        <v>13</v>
      </c>
      <c r="E90" s="8" t="str">
        <f>C20</f>
        <v>t_rmap_memory_reg_spw_packet_2_config</v>
      </c>
      <c r="F90" s="5"/>
      <c r="G90" s="5"/>
      <c r="H90" s="5"/>
      <c r="I90" s="5"/>
      <c r="J90" s="5"/>
      <c r="K90" s="8" t="s">
        <v>11</v>
      </c>
      <c r="M90" t="str">
        <f t="shared" si="1"/>
        <v xml:space="preserve">  spw_packet_2_config : t_rmap_memory_reg_spw_packet_2_config;</v>
      </c>
    </row>
    <row r="91" spans="2:13" x14ac:dyDescent="0.25">
      <c r="B91" s="5" t="s">
        <v>21</v>
      </c>
      <c r="C91" s="9" t="str">
        <f>'Register TREATED VHDL'!C29</f>
        <v>CCD_1_windowing_1_config</v>
      </c>
      <c r="D91" s="8" t="s">
        <v>13</v>
      </c>
      <c r="E91" s="8" t="str">
        <f>C23</f>
        <v>t_rmap_memory_reg_CCD_1_windowing_1_config</v>
      </c>
      <c r="F91" s="5"/>
      <c r="G91" s="5"/>
      <c r="H91" s="5"/>
      <c r="I91" s="5"/>
      <c r="J91" s="5"/>
      <c r="K91" s="8" t="s">
        <v>11</v>
      </c>
      <c r="M91" t="str">
        <f t="shared" si="1"/>
        <v xml:space="preserve">  CCD_1_windowing_1_config : t_rmap_memory_reg_CCD_1_windowing_1_config;</v>
      </c>
    </row>
    <row r="92" spans="2:13" x14ac:dyDescent="0.25">
      <c r="B92" s="5" t="s">
        <v>21</v>
      </c>
      <c r="C92" s="9" t="str">
        <f>'Register TREATED VHDL'!C33</f>
        <v>CCD_1_windowing_2_config</v>
      </c>
      <c r="D92" s="8" t="s">
        <v>13</v>
      </c>
      <c r="E92" s="8" t="str">
        <f>C27</f>
        <v>t_rmap_memory_reg_CCD_1_windowing_2_config</v>
      </c>
      <c r="F92" s="5"/>
      <c r="G92" s="5"/>
      <c r="H92" s="5"/>
      <c r="I92" s="5"/>
      <c r="J92" s="5"/>
      <c r="K92" s="8" t="s">
        <v>11</v>
      </c>
      <c r="M92" t="str">
        <f t="shared" si="1"/>
        <v xml:space="preserve">  CCD_1_windowing_2_config : t_rmap_memory_reg_CCD_1_windowing_2_config;</v>
      </c>
    </row>
    <row r="93" spans="2:13" x14ac:dyDescent="0.25">
      <c r="B93" s="5" t="s">
        <v>21</v>
      </c>
      <c r="C93" s="9" t="str">
        <f>'Register TREATED VHDL'!C39</f>
        <v>CCD_2_windowing_1_config</v>
      </c>
      <c r="D93" s="8" t="s">
        <v>13</v>
      </c>
      <c r="E93" s="8" t="str">
        <f>C33</f>
        <v>t_rmap_memory_reg_CCD_2_windowing_1_config</v>
      </c>
      <c r="F93" s="5"/>
      <c r="G93" s="5"/>
      <c r="H93" s="5"/>
      <c r="I93" s="5"/>
      <c r="J93" s="5"/>
      <c r="K93" s="8" t="s">
        <v>11</v>
      </c>
      <c r="M93" t="str">
        <f t="shared" si="1"/>
        <v xml:space="preserve">  CCD_2_windowing_1_config : t_rmap_memory_reg_CCD_2_windowing_1_config;</v>
      </c>
    </row>
    <row r="94" spans="2:13" x14ac:dyDescent="0.25">
      <c r="B94" s="5" t="s">
        <v>21</v>
      </c>
      <c r="C94" s="9" t="str">
        <f>'Register TREATED VHDL'!C43</f>
        <v>CCD_2_windowing_2_config</v>
      </c>
      <c r="D94" s="8" t="s">
        <v>13</v>
      </c>
      <c r="E94" s="8" t="str">
        <f>C37</f>
        <v>t_rmap_memory_reg_CCD_2_windowing_2_config</v>
      </c>
      <c r="F94" s="5"/>
      <c r="G94" s="5"/>
      <c r="H94" s="5"/>
      <c r="I94" s="5"/>
      <c r="J94" s="5"/>
      <c r="K94" s="8" t="s">
        <v>11</v>
      </c>
      <c r="M94" t="str">
        <f t="shared" si="1"/>
        <v xml:space="preserve">  CCD_2_windowing_2_config : t_rmap_memory_reg_CCD_2_windowing_2_config;</v>
      </c>
    </row>
    <row r="95" spans="2:13" x14ac:dyDescent="0.25">
      <c r="B95" s="5" t="s">
        <v>21</v>
      </c>
      <c r="C95" s="9" t="str">
        <f>'Register TREATED VHDL'!C49</f>
        <v>CCD_3_windowing_1_config</v>
      </c>
      <c r="D95" s="8" t="s">
        <v>13</v>
      </c>
      <c r="E95" s="8" t="str">
        <f>C43</f>
        <v>t_rmap_memory_reg_CCD_3_windowing_1_config</v>
      </c>
      <c r="F95" s="5"/>
      <c r="G95" s="5"/>
      <c r="H95" s="5"/>
      <c r="I95" s="5"/>
      <c r="J95" s="5"/>
      <c r="K95" s="8" t="s">
        <v>11</v>
      </c>
      <c r="M95" t="str">
        <f t="shared" si="1"/>
        <v xml:space="preserve">  CCD_3_windowing_1_config : t_rmap_memory_reg_CCD_3_windowing_1_config;</v>
      </c>
    </row>
    <row r="96" spans="2:13" x14ac:dyDescent="0.25">
      <c r="B96" s="5" t="s">
        <v>21</v>
      </c>
      <c r="C96" s="9" t="str">
        <f>'Register TREATED VHDL'!C53</f>
        <v>CCD_3_windowing_2_config</v>
      </c>
      <c r="D96" s="8" t="s">
        <v>13</v>
      </c>
      <c r="E96" s="8" t="str">
        <f>C47</f>
        <v>t_rmap_memory_reg_CCD_3_windowing_2_config</v>
      </c>
      <c r="F96" s="5"/>
      <c r="G96" s="5"/>
      <c r="H96" s="5"/>
      <c r="I96" s="5"/>
      <c r="J96" s="5"/>
      <c r="K96" s="8" t="s">
        <v>11</v>
      </c>
      <c r="M96" t="str">
        <f t="shared" si="1"/>
        <v xml:space="preserve">  CCD_3_windowing_2_config : t_rmap_memory_reg_CCD_3_windowing_2_config;</v>
      </c>
    </row>
    <row r="97" spans="2:13" x14ac:dyDescent="0.25">
      <c r="B97" s="5" t="s">
        <v>21</v>
      </c>
      <c r="C97" s="9" t="str">
        <f>'Register TREATED VHDL'!C59</f>
        <v>CCD_4_windowing_1_config</v>
      </c>
      <c r="D97" s="8" t="s">
        <v>13</v>
      </c>
      <c r="E97" s="8" t="str">
        <f>C53</f>
        <v>t_rmap_memory_reg_CCD_4_windowing_1_config</v>
      </c>
      <c r="F97" s="5"/>
      <c r="G97" s="5"/>
      <c r="H97" s="5"/>
      <c r="I97" s="5"/>
      <c r="J97" s="5"/>
      <c r="K97" s="8" t="s">
        <v>11</v>
      </c>
      <c r="M97" t="str">
        <f t="shared" si="1"/>
        <v xml:space="preserve">  CCD_4_windowing_1_config : t_rmap_memory_reg_CCD_4_windowing_1_config;</v>
      </c>
    </row>
    <row r="98" spans="2:13" x14ac:dyDescent="0.25">
      <c r="B98" s="5" t="s">
        <v>21</v>
      </c>
      <c r="C98" s="9" t="str">
        <f>'Register TREATED VHDL'!C63</f>
        <v>CCD_4_windowing_2_config</v>
      </c>
      <c r="D98" s="8" t="s">
        <v>13</v>
      </c>
      <c r="E98" s="8" t="str">
        <f>C57</f>
        <v>t_rmap_memory_reg_CCD_4_windowing_2_config</v>
      </c>
      <c r="F98" s="5"/>
      <c r="G98" s="5"/>
      <c r="H98" s="5"/>
      <c r="I98" s="5"/>
      <c r="J98" s="5"/>
      <c r="K98" s="8" t="s">
        <v>11</v>
      </c>
      <c r="M98" t="str">
        <f t="shared" si="1"/>
        <v xml:space="preserve">  CCD_4_windowing_2_config : t_rmap_memory_reg_CCD_4_windowing_2_config;</v>
      </c>
    </row>
    <row r="99" spans="2:13" x14ac:dyDescent="0.25">
      <c r="B99" s="5" t="s">
        <v>21</v>
      </c>
      <c r="C99" s="9" t="str">
        <f>'Register TREATED VHDL'!C69</f>
        <v>operation_mode_config</v>
      </c>
      <c r="D99" s="8" t="s">
        <v>13</v>
      </c>
      <c r="E99" s="8" t="str">
        <f>C63</f>
        <v>t_rmap_memory_reg_operation_mode_config</v>
      </c>
      <c r="F99" s="5"/>
      <c r="G99" s="5"/>
      <c r="H99" s="5"/>
      <c r="I99" s="5"/>
      <c r="J99" s="5"/>
      <c r="K99" s="8" t="s">
        <v>11</v>
      </c>
      <c r="M99" t="str">
        <f t="shared" si="1"/>
        <v xml:space="preserve">  operation_mode_config : t_rmap_memory_reg_operation_mode_config;</v>
      </c>
    </row>
    <row r="100" spans="2:13" x14ac:dyDescent="0.25">
      <c r="B100" s="5" t="s">
        <v>21</v>
      </c>
      <c r="C100" s="9" t="str">
        <f>'Register TREATED VHDL'!C74</f>
        <v>sync_config</v>
      </c>
      <c r="D100" s="8" t="s">
        <v>13</v>
      </c>
      <c r="E100" s="8" t="str">
        <f>C67</f>
        <v>t_rmap_memory_reg_sync_config</v>
      </c>
      <c r="F100" s="5"/>
      <c r="G100" s="5"/>
      <c r="H100" s="5"/>
      <c r="I100" s="5"/>
      <c r="J100" s="5"/>
      <c r="K100" s="8" t="s">
        <v>11</v>
      </c>
      <c r="M100" t="str">
        <f t="shared" si="1"/>
        <v xml:space="preserve">  sync_config : t_rmap_memory_reg_sync_config;</v>
      </c>
    </row>
    <row r="101" spans="2:13" x14ac:dyDescent="0.25">
      <c r="B101" s="5" t="s">
        <v>21</v>
      </c>
      <c r="C101" s="9" t="str">
        <f>'Register TREATED VHDL'!C80</f>
        <v>dac_control</v>
      </c>
      <c r="D101" s="8" t="s">
        <v>13</v>
      </c>
      <c r="E101" s="8" t="str">
        <f>C72</f>
        <v>t_rmap_memory_reg_dac_control</v>
      </c>
      <c r="F101" s="5"/>
      <c r="G101" s="5"/>
      <c r="H101" s="5"/>
      <c r="I101" s="5"/>
      <c r="J101" s="5"/>
      <c r="K101" s="8" t="s">
        <v>11</v>
      </c>
      <c r="M101" t="str">
        <f t="shared" si="1"/>
        <v xml:space="preserve">  dac_control : t_rmap_memory_reg_dac_control;</v>
      </c>
    </row>
    <row r="102" spans="2:13" x14ac:dyDescent="0.25">
      <c r="B102" s="5" t="s">
        <v>21</v>
      </c>
      <c r="C102" s="9" t="str">
        <f>'Register TREATED VHDL'!C84</f>
        <v>clock_source_control</v>
      </c>
      <c r="D102" s="8" t="s">
        <v>13</v>
      </c>
      <c r="E102" s="8" t="str">
        <f>C75</f>
        <v>t_rmap_memory_reg_clock_source_control</v>
      </c>
      <c r="F102" s="5"/>
      <c r="G102" s="5"/>
      <c r="H102" s="5"/>
      <c r="I102" s="5"/>
      <c r="J102" s="5"/>
      <c r="K102" s="8" t="s">
        <v>11</v>
      </c>
      <c r="M102" t="str">
        <f t="shared" si="1"/>
        <v xml:space="preserve">  clock_source_control : t_rmap_memory_reg_clock_source_control;</v>
      </c>
    </row>
    <row r="103" spans="2:13" x14ac:dyDescent="0.25">
      <c r="B103" s="5" t="s">
        <v>21</v>
      </c>
      <c r="C103" s="9" t="str">
        <f>'Register TREATED VHDL'!C88</f>
        <v>frame_number</v>
      </c>
      <c r="D103" s="8" t="s">
        <v>13</v>
      </c>
      <c r="E103" s="8" t="str">
        <f>C78</f>
        <v>t_rmap_memory_reg_frame_number</v>
      </c>
      <c r="F103" s="5"/>
      <c r="G103" s="5"/>
      <c r="H103" s="5"/>
      <c r="I103" s="5"/>
      <c r="J103" s="5"/>
      <c r="K103" s="8" t="s">
        <v>11</v>
      </c>
      <c r="M103" t="str">
        <f t="shared" si="1"/>
        <v xml:space="preserve">  frame_number : t_rmap_memory_reg_frame_number;</v>
      </c>
    </row>
    <row r="104" spans="2:13" x14ac:dyDescent="0.25">
      <c r="B104" s="5" t="s">
        <v>21</v>
      </c>
      <c r="C104" s="9" t="str">
        <f>'Register TREATED VHDL'!C93</f>
        <v>current_mode</v>
      </c>
      <c r="D104" s="8" t="s">
        <v>13</v>
      </c>
      <c r="E104" s="8" t="str">
        <f>C82</f>
        <v>t_rmap_memory_reg_current_mode</v>
      </c>
      <c r="F104" s="5"/>
      <c r="G104" s="5"/>
      <c r="H104" s="5"/>
      <c r="I104" s="5"/>
      <c r="J104" s="5"/>
      <c r="K104" s="8" t="s">
        <v>11</v>
      </c>
      <c r="M104" t="str">
        <f t="shared" si="1"/>
        <v xml:space="preserve">  current_mode : t_rmap_memory_reg_current_mode;</v>
      </c>
    </row>
    <row r="105" spans="2:13" x14ac:dyDescent="0.25">
      <c r="B105" s="6" t="s">
        <v>12</v>
      </c>
      <c r="C105" s="7" t="str">
        <f>C86</f>
        <v>t_rmap_memory_config_area</v>
      </c>
      <c r="D105" s="6" t="s">
        <v>11</v>
      </c>
      <c r="E105" s="5"/>
      <c r="F105" s="5"/>
      <c r="G105" s="5"/>
      <c r="H105" s="5"/>
      <c r="I105" s="5"/>
      <c r="J105" s="5"/>
      <c r="K105" s="5"/>
      <c r="M105" t="str">
        <f t="shared" si="1"/>
        <v>end record t_rmap_memory_config_area;</v>
      </c>
    </row>
    <row r="108" spans="2:13" x14ac:dyDescent="0.25">
      <c r="G108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9"/>
  <sheetViews>
    <sheetView topLeftCell="N1" workbookViewId="0">
      <selection activeCell="W10" sqref="W10"/>
    </sheetView>
  </sheetViews>
  <sheetFormatPr defaultRowHeight="15" x14ac:dyDescent="0.25"/>
  <cols>
    <col min="2" max="2" width="22.7109375" bestFit="1" customWidth="1"/>
    <col min="3" max="3" width="20.5703125" customWidth="1"/>
    <col min="4" max="4" width="16.7109375" customWidth="1"/>
    <col min="5" max="5" width="2.85546875" customWidth="1"/>
    <col min="6" max="6" width="10.7109375" bestFit="1" customWidth="1"/>
    <col min="7" max="7" width="2.85546875" customWidth="1"/>
    <col min="8" max="8" width="8.7109375" bestFit="1" customWidth="1"/>
    <col min="9" max="9" width="22.7109375" bestFit="1" customWidth="1"/>
    <col min="10" max="10" width="8.85546875" bestFit="1" customWidth="1"/>
    <col min="11" max="11" width="26.42578125" bestFit="1" customWidth="1"/>
    <col min="12" max="12" width="27.5703125" bestFit="1" customWidth="1"/>
    <col min="13" max="13" width="43.28515625" bestFit="1" customWidth="1"/>
    <col min="14" max="14" width="8.28515625" bestFit="1" customWidth="1"/>
    <col min="15" max="16" width="8.7109375" bestFit="1" customWidth="1"/>
    <col min="17" max="19" width="2.85546875" customWidth="1"/>
    <col min="21" max="21" width="133" bestFit="1" customWidth="1"/>
  </cols>
  <sheetData>
    <row r="1" spans="1:21" x14ac:dyDescent="0.25">
      <c r="A1" s="11" t="s">
        <v>46</v>
      </c>
    </row>
    <row r="2" spans="1:21" x14ac:dyDescent="0.25">
      <c r="B2" s="7" t="s">
        <v>45</v>
      </c>
      <c r="C2" s="6" t="s">
        <v>38</v>
      </c>
      <c r="D2" s="7" t="s">
        <v>44</v>
      </c>
      <c r="E2" s="5"/>
      <c r="F2" s="5"/>
      <c r="G2" s="5"/>
      <c r="H2" s="5"/>
      <c r="I2" s="5"/>
      <c r="J2" s="5"/>
      <c r="K2" s="5"/>
      <c r="L2" s="7" t="str">
        <f>'Register VHDL Types'!C86</f>
        <v>t_rmap_memory_config_area</v>
      </c>
      <c r="M2" s="5"/>
      <c r="N2" s="5"/>
      <c r="O2" s="5"/>
      <c r="P2" s="5"/>
      <c r="Q2" s="5"/>
      <c r="R2" s="5"/>
      <c r="S2" s="6" t="s">
        <v>41</v>
      </c>
      <c r="U2" t="str">
        <f>CONCATENATE(B2,C2,D2,E2,F2,G2,H2,I2,J2,K2,L2,M2,N2,O2,P2,Q2,R2,S2)</f>
        <v>rmap_config_registers_i  : in t_rmap_memory_config_area,</v>
      </c>
    </row>
    <row r="3" spans="1:21" x14ac:dyDescent="0.25">
      <c r="B3" s="7" t="s">
        <v>43</v>
      </c>
      <c r="C3" s="6" t="s">
        <v>38</v>
      </c>
      <c r="D3" s="7" t="s">
        <v>42</v>
      </c>
      <c r="E3" s="5"/>
      <c r="F3" s="5"/>
      <c r="G3" s="5"/>
      <c r="H3" s="5"/>
      <c r="I3" s="5"/>
      <c r="J3" s="5"/>
      <c r="K3" s="5"/>
      <c r="L3" s="6" t="s">
        <v>20</v>
      </c>
      <c r="M3" s="6" t="s">
        <v>37</v>
      </c>
      <c r="N3" s="6" t="s">
        <v>30</v>
      </c>
      <c r="O3" s="7">
        <v>7</v>
      </c>
      <c r="P3" s="6" t="s">
        <v>18</v>
      </c>
      <c r="Q3" s="7">
        <v>0</v>
      </c>
      <c r="R3" s="6" t="s">
        <v>17</v>
      </c>
      <c r="S3" s="6" t="s">
        <v>41</v>
      </c>
      <c r="U3" t="str">
        <f>CONCATENATE(B3,C3,D3,E3,F3,G3,H3,I3,J3,K3,L3,M3,N3,O3,P3,Q3,R3,S3)</f>
        <v>rmap_readdata_o  : out std_logic_vector(7 downto 0),</v>
      </c>
    </row>
    <row r="5" spans="1:21" x14ac:dyDescent="0.25">
      <c r="A5" s="11" t="s">
        <v>40</v>
      </c>
    </row>
    <row r="6" spans="1:21" x14ac:dyDescent="0.25">
      <c r="B6" s="8" t="s">
        <v>39</v>
      </c>
      <c r="C6" s="9" t="s">
        <v>126</v>
      </c>
      <c r="D6" s="8" t="s">
        <v>38</v>
      </c>
      <c r="E6" s="5"/>
      <c r="F6" s="5"/>
      <c r="G6" s="5"/>
      <c r="H6" s="5"/>
      <c r="I6" s="5"/>
      <c r="J6" s="5"/>
      <c r="K6" s="5"/>
      <c r="L6" s="8" t="s">
        <v>20</v>
      </c>
      <c r="M6" s="8" t="s">
        <v>37</v>
      </c>
      <c r="N6" s="8" t="s">
        <v>30</v>
      </c>
      <c r="O6" s="9">
        <v>31</v>
      </c>
      <c r="P6" s="8" t="s">
        <v>18</v>
      </c>
      <c r="Q6" s="9">
        <v>0</v>
      </c>
      <c r="R6" s="8" t="s">
        <v>17</v>
      </c>
      <c r="S6" s="8" t="s">
        <v>11</v>
      </c>
      <c r="U6" t="str">
        <f>CONCATENATE(B6,C6,D6,E6,F6,G6,H6,I6,J6,K6,L6,M6,N6,O6,P6,Q6,R6,S6)</f>
        <v>signal rd_addr_i(31 downto 0)  : std_logic_vector(31 downto 0);</v>
      </c>
    </row>
    <row r="8" spans="1:21" x14ac:dyDescent="0.25">
      <c r="A8" s="11" t="s">
        <v>36</v>
      </c>
    </row>
    <row r="9" spans="1:21" x14ac:dyDescent="0.25">
      <c r="B9" s="6" t="s">
        <v>35</v>
      </c>
      <c r="C9" s="7" t="str">
        <f>C6</f>
        <v>rd_addr_i(31 downto 0)</v>
      </c>
      <c r="D9" s="6" t="s">
        <v>34</v>
      </c>
      <c r="E9" s="6"/>
      <c r="F9" s="6"/>
      <c r="G9" s="6"/>
      <c r="H9" s="6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U9" t="str">
        <f t="shared" ref="U9:U40" si="0">CONCATENATE(B9,C9,D9,E9,F9,G9,H9,I9,J9,K9,L9,M9,N9,O9,P9,Q9,R9,S9)</f>
        <v>case (rd_addr_i(31 downto 0)) is</v>
      </c>
    </row>
    <row r="10" spans="1:21" x14ac:dyDescent="0.25">
      <c r="B10" s="5" t="s">
        <v>21</v>
      </c>
      <c r="C10" s="6" t="s">
        <v>31</v>
      </c>
      <c r="D10" s="7" t="str">
        <f>'Register TREATED VHDL'!F3</f>
        <v>x"00000003"</v>
      </c>
      <c r="E10" s="5"/>
      <c r="F10" s="5"/>
      <c r="G10" s="6" t="s">
        <v>17</v>
      </c>
      <c r="H10" s="6" t="s">
        <v>26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t="str">
        <f t="shared" si="0"/>
        <v xml:space="preserve">  when (x"00000003") =&gt;</v>
      </c>
    </row>
    <row r="11" spans="1:21" x14ac:dyDescent="0.25">
      <c r="B11" s="5" t="s">
        <v>21</v>
      </c>
      <c r="C11" s="5" t="s">
        <v>21</v>
      </c>
      <c r="D11" s="9" t="str">
        <f>$B$3</f>
        <v>rmap_readdata_o</v>
      </c>
      <c r="E11" s="6" t="s">
        <v>30</v>
      </c>
      <c r="F11" s="7" t="str">
        <f>'Register TREATED VHDL'!I3</f>
        <v>0</v>
      </c>
      <c r="G11" s="6" t="s">
        <v>17</v>
      </c>
      <c r="H11" s="8" t="s">
        <v>25</v>
      </c>
      <c r="I11" s="10" t="s">
        <v>33</v>
      </c>
      <c r="J11" s="9">
        <v>0</v>
      </c>
      <c r="K11" s="10" t="s">
        <v>33</v>
      </c>
      <c r="L11" s="5"/>
      <c r="M11" s="5"/>
      <c r="N11" s="5"/>
      <c r="O11" s="5"/>
      <c r="P11" s="5"/>
      <c r="Q11" s="5"/>
      <c r="R11" s="5"/>
      <c r="S11" s="8" t="s">
        <v>11</v>
      </c>
      <c r="U11" t="str">
        <f t="shared" si="0"/>
        <v xml:space="preserve">    rmap_readdata_o(0) &lt;= '0';</v>
      </c>
    </row>
    <row r="12" spans="1:21" x14ac:dyDescent="0.25">
      <c r="B12" s="5" t="s">
        <v>21</v>
      </c>
      <c r="C12" s="5" t="s">
        <v>21</v>
      </c>
      <c r="D12" s="9" t="str">
        <f>$B$3</f>
        <v>rmap_readdata_o</v>
      </c>
      <c r="E12" s="6" t="s">
        <v>30</v>
      </c>
      <c r="F12" s="7" t="str">
        <f>'Register TREATED VHDL'!I4</f>
        <v>1</v>
      </c>
      <c r="G12" s="6" t="s">
        <v>17</v>
      </c>
      <c r="H12" s="8" t="s">
        <v>25</v>
      </c>
      <c r="I12" s="9" t="str">
        <f>$B$2</f>
        <v>rmap_config_registers_i</v>
      </c>
      <c r="J12" s="8" t="s">
        <v>32</v>
      </c>
      <c r="K12" s="9" t="str">
        <f>'Register TREATED VHDL'!C3</f>
        <v>ccd_seq_1_config</v>
      </c>
      <c r="L12" s="8" t="s">
        <v>32</v>
      </c>
      <c r="M12" s="9" t="str">
        <f>'Register TREATED VHDL'!D4</f>
        <v>tri_level_clock_control</v>
      </c>
      <c r="N12" s="5"/>
      <c r="O12" s="5"/>
      <c r="P12" s="5"/>
      <c r="Q12" s="5"/>
      <c r="R12" s="5"/>
      <c r="S12" s="8" t="s">
        <v>11</v>
      </c>
      <c r="U12" t="str">
        <f t="shared" si="0"/>
        <v xml:space="preserve">    rmap_readdata_o(1) &lt;= rmap_config_registers_i.ccd_seq_1_config.tri_level_clock_control;</v>
      </c>
    </row>
    <row r="13" spans="1:21" x14ac:dyDescent="0.25">
      <c r="B13" s="5" t="s">
        <v>21</v>
      </c>
      <c r="C13" s="5" t="s">
        <v>21</v>
      </c>
      <c r="D13" s="9" t="str">
        <f>$B$3</f>
        <v>rmap_readdata_o</v>
      </c>
      <c r="E13" s="6" t="s">
        <v>30</v>
      </c>
      <c r="F13" s="7" t="str">
        <f>'Register TREATED VHDL'!I5</f>
        <v>2</v>
      </c>
      <c r="G13" s="6" t="s">
        <v>17</v>
      </c>
      <c r="H13" s="8" t="s">
        <v>25</v>
      </c>
      <c r="I13" s="9" t="str">
        <f>$B$2</f>
        <v>rmap_config_registers_i</v>
      </c>
      <c r="J13" s="8" t="s">
        <v>32</v>
      </c>
      <c r="K13" s="9" t="str">
        <f>'Register TREATED VHDL'!C3</f>
        <v>ccd_seq_1_config</v>
      </c>
      <c r="L13" s="8" t="s">
        <v>32</v>
      </c>
      <c r="M13" s="9" t="str">
        <f>'Register TREATED VHDL'!D5</f>
        <v>image_clock_direction_control</v>
      </c>
      <c r="N13" s="5"/>
      <c r="O13" s="5"/>
      <c r="P13" s="5"/>
      <c r="Q13" s="5"/>
      <c r="R13" s="5"/>
      <c r="S13" s="8" t="s">
        <v>11</v>
      </c>
      <c r="U13" t="str">
        <f t="shared" si="0"/>
        <v xml:space="preserve">    rmap_readdata_o(2) &lt;= rmap_config_registers_i.ccd_seq_1_config.image_clock_direction_control;</v>
      </c>
    </row>
    <row r="14" spans="1:21" x14ac:dyDescent="0.25">
      <c r="B14" s="5" t="s">
        <v>21</v>
      </c>
      <c r="C14" s="5" t="s">
        <v>21</v>
      </c>
      <c r="D14" s="9" t="str">
        <f>$B$3</f>
        <v>rmap_readdata_o</v>
      </c>
      <c r="E14" s="6" t="s">
        <v>30</v>
      </c>
      <c r="F14" s="7" t="str">
        <f>'Register TREATED VHDL'!I6</f>
        <v>3</v>
      </c>
      <c r="G14" s="6" t="s">
        <v>17</v>
      </c>
      <c r="H14" s="8" t="s">
        <v>25</v>
      </c>
      <c r="I14" s="9" t="str">
        <f>$B$2</f>
        <v>rmap_config_registers_i</v>
      </c>
      <c r="J14" s="8" t="s">
        <v>32</v>
      </c>
      <c r="K14" s="9" t="str">
        <f>'Register TREATED VHDL'!C3</f>
        <v>ccd_seq_1_config</v>
      </c>
      <c r="L14" s="8" t="s">
        <v>32</v>
      </c>
      <c r="M14" s="9" t="str">
        <f>'Register TREATED VHDL'!D6</f>
        <v>register_clock_direction_control</v>
      </c>
      <c r="N14" s="5"/>
      <c r="O14" s="5"/>
      <c r="P14" s="5"/>
      <c r="Q14" s="5"/>
      <c r="R14" s="5"/>
      <c r="S14" s="8" t="s">
        <v>11</v>
      </c>
      <c r="U14" t="str">
        <f t="shared" si="0"/>
        <v xml:space="preserve">    rmap_readdata_o(3) &lt;= rmap_config_registers_i.ccd_seq_1_config.register_clock_direction_control;</v>
      </c>
    </row>
    <row r="15" spans="1:21" x14ac:dyDescent="0.25">
      <c r="B15" s="5" t="s">
        <v>21</v>
      </c>
      <c r="C15" s="5" t="s">
        <v>21</v>
      </c>
      <c r="D15" s="9" t="str">
        <f>$B$3</f>
        <v>rmap_readdata_o</v>
      </c>
      <c r="E15" s="6" t="s">
        <v>30</v>
      </c>
      <c r="F15" s="7" t="str">
        <f>'Register TREATED VHDL'!I7</f>
        <v>7 downto 4</v>
      </c>
      <c r="G15" s="6" t="s">
        <v>17</v>
      </c>
      <c r="H15" s="8" t="s">
        <v>25</v>
      </c>
      <c r="I15" s="9" t="str">
        <f>$B$2</f>
        <v>rmap_config_registers_i</v>
      </c>
      <c r="J15" s="8" t="s">
        <v>32</v>
      </c>
      <c r="K15" s="9" t="str">
        <f>'Register TREATED VHDL'!C3</f>
        <v>ccd_seq_1_config</v>
      </c>
      <c r="L15" s="8" t="s">
        <v>32</v>
      </c>
      <c r="M15" s="9" t="str">
        <f>'Register TREATED VHDL'!D7</f>
        <v>image_clock_transfer_count_control</v>
      </c>
      <c r="N15" s="8" t="s">
        <v>30</v>
      </c>
      <c r="O15" s="9">
        <v>3</v>
      </c>
      <c r="P15" s="8" t="s">
        <v>18</v>
      </c>
      <c r="Q15" s="9">
        <v>0</v>
      </c>
      <c r="R15" s="8" t="s">
        <v>17</v>
      </c>
      <c r="S15" s="8" t="s">
        <v>11</v>
      </c>
      <c r="U15" t="str">
        <f t="shared" si="0"/>
        <v xml:space="preserve">    rmap_readdata_o(7 downto 4) &lt;= rmap_config_registers_i.ccd_seq_1_config.image_clock_transfer_count_control(3 downto 0);</v>
      </c>
    </row>
    <row r="16" spans="1:21" x14ac:dyDescent="0.25">
      <c r="B16" s="5" t="s">
        <v>21</v>
      </c>
      <c r="C16" s="6" t="s">
        <v>31</v>
      </c>
      <c r="D16" s="7" t="str">
        <f>'Register TREATED VHDL'!F8</f>
        <v>x"00000002"</v>
      </c>
      <c r="E16" s="5"/>
      <c r="F16" s="5"/>
      <c r="G16" s="6" t="s">
        <v>17</v>
      </c>
      <c r="H16" s="6" t="s">
        <v>26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U16" t="str">
        <f t="shared" si="0"/>
        <v xml:space="preserve">  when (x"00000002") =&gt;</v>
      </c>
    </row>
    <row r="17" spans="2:21" x14ac:dyDescent="0.25">
      <c r="B17" s="5" t="s">
        <v>21</v>
      </c>
      <c r="C17" s="5" t="s">
        <v>21</v>
      </c>
      <c r="D17" s="9" t="str">
        <f>$B$3</f>
        <v>rmap_readdata_o</v>
      </c>
      <c r="E17" s="6" t="s">
        <v>30</v>
      </c>
      <c r="F17" s="9" t="str">
        <f>'Register TREATED VHDL'!I8</f>
        <v>7 downto 0</v>
      </c>
      <c r="G17" s="6" t="s">
        <v>17</v>
      </c>
      <c r="H17" s="8" t="s">
        <v>25</v>
      </c>
      <c r="I17" s="9" t="str">
        <f>$B$2</f>
        <v>rmap_config_registers_i</v>
      </c>
      <c r="J17" s="8" t="s">
        <v>32</v>
      </c>
      <c r="K17" s="9" t="str">
        <f>'Register TREATED VHDL'!C3</f>
        <v>ccd_seq_1_config</v>
      </c>
      <c r="L17" s="8" t="s">
        <v>32</v>
      </c>
      <c r="M17" s="9" t="str">
        <f>'Register TREATED VHDL'!D7</f>
        <v>image_clock_transfer_count_control</v>
      </c>
      <c r="N17" s="8" t="s">
        <v>30</v>
      </c>
      <c r="O17" s="9">
        <v>11</v>
      </c>
      <c r="P17" s="8" t="s">
        <v>18</v>
      </c>
      <c r="Q17" s="9">
        <v>4</v>
      </c>
      <c r="R17" s="8" t="s">
        <v>17</v>
      </c>
      <c r="S17" s="8" t="s">
        <v>11</v>
      </c>
      <c r="U17" t="str">
        <f t="shared" si="0"/>
        <v xml:space="preserve">    rmap_readdata_o(7 downto 0) &lt;= rmap_config_registers_i.ccd_seq_1_config.image_clock_transfer_count_control(11 downto 4);</v>
      </c>
    </row>
    <row r="18" spans="2:21" x14ac:dyDescent="0.25">
      <c r="B18" s="5" t="s">
        <v>21</v>
      </c>
      <c r="C18" s="6" t="s">
        <v>31</v>
      </c>
      <c r="D18" s="7" t="str">
        <f>'Register TREATED VHDL'!F9</f>
        <v>x"00000001"</v>
      </c>
      <c r="E18" s="5"/>
      <c r="F18" s="5"/>
      <c r="G18" s="6" t="s">
        <v>17</v>
      </c>
      <c r="H18" s="6" t="s">
        <v>26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U18" t="str">
        <f t="shared" si="0"/>
        <v xml:space="preserve">  when (x"00000001") =&gt;</v>
      </c>
    </row>
    <row r="19" spans="2:21" x14ac:dyDescent="0.25">
      <c r="B19" s="5" t="s">
        <v>21</v>
      </c>
      <c r="C19" s="5" t="s">
        <v>21</v>
      </c>
      <c r="D19" s="9" t="str">
        <f>$B$3</f>
        <v>rmap_readdata_o</v>
      </c>
      <c r="E19" s="6" t="s">
        <v>30</v>
      </c>
      <c r="F19" s="9" t="str">
        <f>'Register TREATED VHDL'!I9</f>
        <v>3 downto 0</v>
      </c>
      <c r="G19" s="6" t="s">
        <v>17</v>
      </c>
      <c r="H19" s="8" t="s">
        <v>25</v>
      </c>
      <c r="I19" s="9" t="str">
        <f>$B$2</f>
        <v>rmap_config_registers_i</v>
      </c>
      <c r="J19" s="8" t="s">
        <v>32</v>
      </c>
      <c r="K19" s="9" t="str">
        <f>'Register TREATED VHDL'!C3</f>
        <v>ccd_seq_1_config</v>
      </c>
      <c r="L19" s="8" t="s">
        <v>32</v>
      </c>
      <c r="M19" s="9" t="str">
        <f>'Register TREATED VHDL'!D7</f>
        <v>image_clock_transfer_count_control</v>
      </c>
      <c r="N19" s="8" t="s">
        <v>30</v>
      </c>
      <c r="O19" s="9">
        <v>15</v>
      </c>
      <c r="P19" s="8" t="s">
        <v>18</v>
      </c>
      <c r="Q19" s="9">
        <v>12</v>
      </c>
      <c r="R19" s="8" t="s">
        <v>17</v>
      </c>
      <c r="S19" s="8" t="s">
        <v>11</v>
      </c>
      <c r="U19" t="str">
        <f t="shared" si="0"/>
        <v xml:space="preserve">    rmap_readdata_o(3 downto 0) &lt;= rmap_config_registers_i.ccd_seq_1_config.image_clock_transfer_count_control(15 downto 12);</v>
      </c>
    </row>
    <row r="20" spans="2:21" x14ac:dyDescent="0.25">
      <c r="B20" s="5" t="s">
        <v>21</v>
      </c>
      <c r="C20" s="5" t="s">
        <v>21</v>
      </c>
      <c r="D20" s="9" t="str">
        <f>$B$3</f>
        <v>rmap_readdata_o</v>
      </c>
      <c r="E20" s="6" t="s">
        <v>30</v>
      </c>
      <c r="F20" s="9" t="str">
        <f>'Register TREATED VHDL'!I10</f>
        <v>7 downto 4</v>
      </c>
      <c r="G20" s="6" t="s">
        <v>17</v>
      </c>
      <c r="H20" s="8" t="s">
        <v>25</v>
      </c>
      <c r="I20" s="9" t="str">
        <f>$B$2</f>
        <v>rmap_config_registers_i</v>
      </c>
      <c r="J20" s="8" t="s">
        <v>32</v>
      </c>
      <c r="K20" s="9" t="str">
        <f>'Register TREATED VHDL'!C3</f>
        <v>ccd_seq_1_config</v>
      </c>
      <c r="L20" s="8" t="s">
        <v>32</v>
      </c>
      <c r="M20" s="9" t="str">
        <f>'Register TREATED VHDL'!D10</f>
        <v>register_clock_transfer_count_control</v>
      </c>
      <c r="N20" s="8" t="s">
        <v>30</v>
      </c>
      <c r="O20" s="9">
        <v>3</v>
      </c>
      <c r="P20" s="8" t="s">
        <v>18</v>
      </c>
      <c r="Q20" s="9">
        <v>0</v>
      </c>
      <c r="R20" s="8" t="s">
        <v>17</v>
      </c>
      <c r="S20" s="8" t="s">
        <v>11</v>
      </c>
      <c r="U20" t="str">
        <f t="shared" si="0"/>
        <v xml:space="preserve">    rmap_readdata_o(7 downto 4) &lt;= rmap_config_registers_i.ccd_seq_1_config.register_clock_transfer_count_control(3 downto 0);</v>
      </c>
    </row>
    <row r="21" spans="2:21" x14ac:dyDescent="0.25">
      <c r="B21" s="5" t="s">
        <v>21</v>
      </c>
      <c r="C21" s="6" t="s">
        <v>31</v>
      </c>
      <c r="D21" s="7" t="str">
        <f>'Register TREATED VHDL'!F11</f>
        <v>x"00000000"</v>
      </c>
      <c r="E21" s="5"/>
      <c r="F21" s="5"/>
      <c r="G21" s="6" t="s">
        <v>17</v>
      </c>
      <c r="H21" s="6" t="s">
        <v>26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U21" t="str">
        <f t="shared" si="0"/>
        <v xml:space="preserve">  when (x"00000000") =&gt;</v>
      </c>
    </row>
    <row r="22" spans="2:21" x14ac:dyDescent="0.25">
      <c r="B22" s="5" t="s">
        <v>21</v>
      </c>
      <c r="C22" s="5" t="s">
        <v>21</v>
      </c>
      <c r="D22" s="9" t="str">
        <f>$B$3</f>
        <v>rmap_readdata_o</v>
      </c>
      <c r="E22" s="6" t="s">
        <v>30</v>
      </c>
      <c r="F22" s="9" t="str">
        <f>'Register TREATED VHDL'!I11</f>
        <v>7 downto 0</v>
      </c>
      <c r="G22" s="6" t="s">
        <v>17</v>
      </c>
      <c r="H22" s="8" t="s">
        <v>25</v>
      </c>
      <c r="I22" s="9" t="str">
        <f>$B$2</f>
        <v>rmap_config_registers_i</v>
      </c>
      <c r="J22" s="8" t="s">
        <v>32</v>
      </c>
      <c r="K22" s="9" t="str">
        <f>'Register TREATED VHDL'!C3</f>
        <v>ccd_seq_1_config</v>
      </c>
      <c r="L22" s="8" t="s">
        <v>32</v>
      </c>
      <c r="M22" s="9" t="str">
        <f>'Register TREATED VHDL'!D10</f>
        <v>register_clock_transfer_count_control</v>
      </c>
      <c r="N22" s="8" t="s">
        <v>30</v>
      </c>
      <c r="O22" s="9">
        <v>11</v>
      </c>
      <c r="P22" s="8" t="s">
        <v>18</v>
      </c>
      <c r="Q22" s="9">
        <v>4</v>
      </c>
      <c r="R22" s="8" t="s">
        <v>17</v>
      </c>
      <c r="S22" s="8" t="s">
        <v>11</v>
      </c>
      <c r="U22" t="str">
        <f t="shared" si="0"/>
        <v xml:space="preserve">    rmap_readdata_o(7 downto 0) &lt;= rmap_config_registers_i.ccd_seq_1_config.register_clock_transfer_count_control(11 downto 4);</v>
      </c>
    </row>
    <row r="23" spans="2:21" x14ac:dyDescent="0.25">
      <c r="B23" s="5" t="s">
        <v>21</v>
      </c>
      <c r="C23" s="6" t="s">
        <v>31</v>
      </c>
      <c r="D23" s="7" t="str">
        <f>'Register TREATED VHDL'!F12</f>
        <v>x"00000007"</v>
      </c>
      <c r="E23" s="5"/>
      <c r="F23" s="5"/>
      <c r="G23" s="6" t="s">
        <v>17</v>
      </c>
      <c r="H23" s="6" t="s">
        <v>26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U23" t="str">
        <f t="shared" si="0"/>
        <v xml:space="preserve">  when (x"00000007") =&gt;</v>
      </c>
    </row>
    <row r="24" spans="2:21" x14ac:dyDescent="0.25">
      <c r="B24" s="5" t="s">
        <v>21</v>
      </c>
      <c r="C24" s="5" t="s">
        <v>21</v>
      </c>
      <c r="D24" s="9" t="str">
        <f>$B$3</f>
        <v>rmap_readdata_o</v>
      </c>
      <c r="E24" s="6" t="s">
        <v>30</v>
      </c>
      <c r="F24" s="9" t="str">
        <f>'Register TREATED VHDL'!I12</f>
        <v>7 downto 0</v>
      </c>
      <c r="G24" s="6" t="s">
        <v>17</v>
      </c>
      <c r="H24" s="8" t="s">
        <v>25</v>
      </c>
      <c r="I24" s="9" t="str">
        <f>$B$2</f>
        <v>rmap_config_registers_i</v>
      </c>
      <c r="J24" s="8" t="s">
        <v>32</v>
      </c>
      <c r="K24" s="9" t="str">
        <f>'Register TREATED VHDL'!C12</f>
        <v>ccd_seq_2_config</v>
      </c>
      <c r="L24" s="8" t="s">
        <v>32</v>
      </c>
      <c r="M24" s="9" t="str">
        <f>'Register TREATED VHDL'!D12</f>
        <v>slow_read_out_pause_count</v>
      </c>
      <c r="N24" s="8" t="s">
        <v>30</v>
      </c>
      <c r="O24" s="9">
        <v>7</v>
      </c>
      <c r="P24" s="8" t="s">
        <v>18</v>
      </c>
      <c r="Q24" s="9">
        <v>0</v>
      </c>
      <c r="R24" s="8" t="s">
        <v>17</v>
      </c>
      <c r="S24" s="8" t="s">
        <v>11</v>
      </c>
      <c r="U24" t="str">
        <f t="shared" si="0"/>
        <v xml:space="preserve">    rmap_readdata_o(7 downto 0) &lt;= rmap_config_registers_i.ccd_seq_2_config.slow_read_out_pause_count(7 downto 0);</v>
      </c>
    </row>
    <row r="25" spans="2:21" x14ac:dyDescent="0.25">
      <c r="B25" s="5" t="s">
        <v>21</v>
      </c>
      <c r="C25" s="6" t="s">
        <v>31</v>
      </c>
      <c r="D25" s="7" t="str">
        <f>'Register TREATED VHDL'!F13</f>
        <v>x"00000006"</v>
      </c>
      <c r="E25" s="5"/>
      <c r="F25" s="5"/>
      <c r="G25" s="6" t="s">
        <v>17</v>
      </c>
      <c r="H25" s="6" t="s">
        <v>26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U25" t="str">
        <f t="shared" si="0"/>
        <v xml:space="preserve">  when (x"00000006") =&gt;</v>
      </c>
    </row>
    <row r="26" spans="2:21" x14ac:dyDescent="0.25">
      <c r="B26" s="5" t="s">
        <v>21</v>
      </c>
      <c r="C26" s="5" t="s">
        <v>21</v>
      </c>
      <c r="D26" s="9" t="str">
        <f>$B$3</f>
        <v>rmap_readdata_o</v>
      </c>
      <c r="E26" s="6" t="s">
        <v>30</v>
      </c>
      <c r="F26" s="9" t="str">
        <f>'Register TREATED VHDL'!I13</f>
        <v>7 downto 0</v>
      </c>
      <c r="G26" s="6" t="s">
        <v>17</v>
      </c>
      <c r="H26" s="8" t="s">
        <v>25</v>
      </c>
      <c r="I26" s="9" t="str">
        <f>$B$2</f>
        <v>rmap_config_registers_i</v>
      </c>
      <c r="J26" s="8" t="s">
        <v>32</v>
      </c>
      <c r="K26" s="9" t="str">
        <f>'Register TREATED VHDL'!C12</f>
        <v>ccd_seq_2_config</v>
      </c>
      <c r="L26" s="8" t="s">
        <v>32</v>
      </c>
      <c r="M26" s="9" t="str">
        <f>'Register TREATED VHDL'!D12</f>
        <v>slow_read_out_pause_count</v>
      </c>
      <c r="N26" s="8" t="s">
        <v>30</v>
      </c>
      <c r="O26" s="9">
        <v>15</v>
      </c>
      <c r="P26" s="8" t="s">
        <v>18</v>
      </c>
      <c r="Q26" s="9">
        <v>8</v>
      </c>
      <c r="R26" s="8" t="s">
        <v>17</v>
      </c>
      <c r="S26" s="8" t="s">
        <v>11</v>
      </c>
      <c r="U26" t="str">
        <f t="shared" si="0"/>
        <v xml:space="preserve">    rmap_readdata_o(7 downto 0) &lt;= rmap_config_registers_i.ccd_seq_2_config.slow_read_out_pause_count(15 downto 8);</v>
      </c>
    </row>
    <row r="27" spans="2:21" x14ac:dyDescent="0.25">
      <c r="B27" s="5" t="s">
        <v>21</v>
      </c>
      <c r="C27" s="6" t="s">
        <v>31</v>
      </c>
      <c r="D27" s="7" t="str">
        <f>'Register TREATED VHDL'!F14</f>
        <v>x"00000005"</v>
      </c>
      <c r="E27" s="5"/>
      <c r="F27" s="5"/>
      <c r="G27" s="6" t="s">
        <v>17</v>
      </c>
      <c r="H27" s="6" t="s">
        <v>26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U27" t="str">
        <f t="shared" si="0"/>
        <v xml:space="preserve">  when (x"00000005") =&gt;</v>
      </c>
    </row>
    <row r="28" spans="2:21" x14ac:dyDescent="0.25">
      <c r="B28" s="5" t="s">
        <v>21</v>
      </c>
      <c r="C28" s="5" t="s">
        <v>21</v>
      </c>
      <c r="D28" s="9" t="str">
        <f>$B$3</f>
        <v>rmap_readdata_o</v>
      </c>
      <c r="E28" s="6" t="s">
        <v>30</v>
      </c>
      <c r="F28" s="9" t="str">
        <f>'Register TREATED VHDL'!I14</f>
        <v>3 downto 0</v>
      </c>
      <c r="G28" s="6" t="s">
        <v>17</v>
      </c>
      <c r="H28" s="8" t="s">
        <v>25</v>
      </c>
      <c r="I28" s="9" t="str">
        <f>$B$2</f>
        <v>rmap_config_registers_i</v>
      </c>
      <c r="J28" s="8" t="s">
        <v>32</v>
      </c>
      <c r="K28" s="9" t="str">
        <f>'Register TREATED VHDL'!C12</f>
        <v>ccd_seq_2_config</v>
      </c>
      <c r="L28" s="8" t="s">
        <v>32</v>
      </c>
      <c r="M28" s="9" t="str">
        <f>'Register TREATED VHDL'!D12</f>
        <v>slow_read_out_pause_count</v>
      </c>
      <c r="N28" s="8" t="s">
        <v>30</v>
      </c>
      <c r="O28" s="9">
        <v>19</v>
      </c>
      <c r="P28" s="8" t="s">
        <v>18</v>
      </c>
      <c r="Q28" s="9">
        <v>16</v>
      </c>
      <c r="R28" s="8" t="s">
        <v>17</v>
      </c>
      <c r="S28" s="8" t="s">
        <v>11</v>
      </c>
      <c r="U28" t="str">
        <f t="shared" si="0"/>
        <v xml:space="preserve">    rmap_readdata_o(3 downto 0) &lt;= rmap_config_registers_i.ccd_seq_2_config.slow_read_out_pause_count(19 downto 16);</v>
      </c>
    </row>
    <row r="29" spans="2:21" x14ac:dyDescent="0.25">
      <c r="B29" s="5" t="s">
        <v>21</v>
      </c>
      <c r="C29" s="5" t="s">
        <v>21</v>
      </c>
      <c r="D29" s="9" t="str">
        <f>$B$3</f>
        <v>rmap_readdata_o</v>
      </c>
      <c r="E29" s="6" t="s">
        <v>30</v>
      </c>
      <c r="F29" s="9" t="str">
        <f>'Register TREATED VHDL'!I15</f>
        <v>7 downto 4</v>
      </c>
      <c r="G29" s="6" t="s">
        <v>17</v>
      </c>
      <c r="H29" s="8" t="s">
        <v>25</v>
      </c>
      <c r="I29" s="8" t="s">
        <v>29</v>
      </c>
      <c r="J29" s="9">
        <v>0</v>
      </c>
      <c r="K29" s="10" t="s">
        <v>23</v>
      </c>
      <c r="L29" s="5"/>
      <c r="M29" s="5"/>
      <c r="N29" s="5"/>
      <c r="O29" s="5"/>
      <c r="P29" s="5"/>
      <c r="Q29" s="5"/>
      <c r="R29" s="5"/>
      <c r="S29" s="8" t="s">
        <v>11</v>
      </c>
      <c r="U29" t="str">
        <f t="shared" si="0"/>
        <v xml:space="preserve">    rmap_readdata_o(7 downto 4) &lt;= ( others =&gt; '0');</v>
      </c>
    </row>
    <row r="30" spans="2:21" x14ac:dyDescent="0.25">
      <c r="B30" s="5" t="s">
        <v>21</v>
      </c>
      <c r="C30" s="6" t="s">
        <v>31</v>
      </c>
      <c r="D30" s="7" t="str">
        <f>'Register TREATED VHDL'!F16</f>
        <v>x"00000004"</v>
      </c>
      <c r="E30" s="5"/>
      <c r="F30" s="5"/>
      <c r="G30" s="6" t="s">
        <v>17</v>
      </c>
      <c r="H30" s="6" t="s">
        <v>26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U30" t="str">
        <f t="shared" si="0"/>
        <v xml:space="preserve">  when (x"00000004") =&gt;</v>
      </c>
    </row>
    <row r="31" spans="2:21" x14ac:dyDescent="0.25">
      <c r="B31" s="5" t="s">
        <v>21</v>
      </c>
      <c r="C31" s="5" t="s">
        <v>21</v>
      </c>
      <c r="D31" s="9" t="str">
        <f>$B$3</f>
        <v>rmap_readdata_o</v>
      </c>
      <c r="E31" s="6" t="s">
        <v>30</v>
      </c>
      <c r="F31" s="9" t="str">
        <f>'Register TREATED VHDL'!I16</f>
        <v>7 downto 0</v>
      </c>
      <c r="G31" s="6" t="s">
        <v>17</v>
      </c>
      <c r="H31" s="8" t="s">
        <v>25</v>
      </c>
      <c r="I31" s="8" t="s">
        <v>29</v>
      </c>
      <c r="J31" s="9">
        <v>0</v>
      </c>
      <c r="K31" s="10" t="s">
        <v>23</v>
      </c>
      <c r="L31" s="5"/>
      <c r="M31" s="5"/>
      <c r="N31" s="5"/>
      <c r="O31" s="5"/>
      <c r="P31" s="5"/>
      <c r="Q31" s="5"/>
      <c r="R31" s="5"/>
      <c r="S31" s="8" t="s">
        <v>11</v>
      </c>
      <c r="U31" t="str">
        <f t="shared" si="0"/>
        <v xml:space="preserve">    rmap_readdata_o(7 downto 0) &lt;= ( others =&gt; '0');</v>
      </c>
    </row>
    <row r="32" spans="2:21" x14ac:dyDescent="0.25">
      <c r="B32" s="5" t="s">
        <v>21</v>
      </c>
      <c r="C32" s="6" t="s">
        <v>31</v>
      </c>
      <c r="D32" s="7" t="str">
        <f>'Register TREATED VHDL'!F17</f>
        <v>x"0000000B"</v>
      </c>
      <c r="E32" s="5"/>
      <c r="F32" s="5"/>
      <c r="G32" s="6" t="s">
        <v>17</v>
      </c>
      <c r="H32" s="6" t="s">
        <v>26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t="str">
        <f t="shared" si="0"/>
        <v xml:space="preserve">  when (x"0000000B") =&gt;</v>
      </c>
    </row>
    <row r="33" spans="2:21" x14ac:dyDescent="0.25">
      <c r="B33" s="5" t="s">
        <v>21</v>
      </c>
      <c r="C33" s="5" t="s">
        <v>21</v>
      </c>
      <c r="D33" s="9" t="str">
        <f>$B$3</f>
        <v>rmap_readdata_o</v>
      </c>
      <c r="E33" s="6" t="s">
        <v>30</v>
      </c>
      <c r="F33" s="9" t="str">
        <f>'Register TREATED VHDL'!I17</f>
        <v>0</v>
      </c>
      <c r="G33" s="6" t="s">
        <v>17</v>
      </c>
      <c r="H33" s="8" t="s">
        <v>25</v>
      </c>
      <c r="I33" s="10" t="s">
        <v>33</v>
      </c>
      <c r="J33" s="9">
        <v>0</v>
      </c>
      <c r="K33" s="10" t="s">
        <v>33</v>
      </c>
      <c r="L33" s="5"/>
      <c r="M33" s="5"/>
      <c r="N33" s="5"/>
      <c r="O33" s="5"/>
      <c r="P33" s="5"/>
      <c r="Q33" s="5"/>
      <c r="R33" s="5"/>
      <c r="S33" s="8" t="s">
        <v>11</v>
      </c>
      <c r="U33" t="str">
        <f t="shared" si="0"/>
        <v xml:space="preserve">    rmap_readdata_o(0) &lt;= '0';</v>
      </c>
    </row>
    <row r="34" spans="2:21" x14ac:dyDescent="0.25">
      <c r="B34" s="5" t="s">
        <v>21</v>
      </c>
      <c r="C34" s="5" t="s">
        <v>21</v>
      </c>
      <c r="D34" s="9" t="str">
        <f>$B$3</f>
        <v>rmap_readdata_o</v>
      </c>
      <c r="E34" s="6" t="s">
        <v>30</v>
      </c>
      <c r="F34" s="9" t="str">
        <f>'Register TREATED VHDL'!I18</f>
        <v>1</v>
      </c>
      <c r="G34" s="6" t="s">
        <v>17</v>
      </c>
      <c r="H34" s="8" t="s">
        <v>25</v>
      </c>
      <c r="I34" s="9" t="str">
        <f>$B$2</f>
        <v>rmap_config_registers_i</v>
      </c>
      <c r="J34" s="8" t="s">
        <v>32</v>
      </c>
      <c r="K34" s="9" t="str">
        <f>'Register TREATED VHDL'!C17</f>
        <v>spw_packet_1_config</v>
      </c>
      <c r="L34" s="8" t="s">
        <v>32</v>
      </c>
      <c r="M34" s="9" t="str">
        <f>'Register TREATED VHDL'!D18</f>
        <v>digitise_control</v>
      </c>
      <c r="N34" s="5"/>
      <c r="O34" s="5"/>
      <c r="P34" s="5"/>
      <c r="Q34" s="5"/>
      <c r="R34" s="5"/>
      <c r="S34" s="8" t="s">
        <v>11</v>
      </c>
      <c r="U34" t="str">
        <f t="shared" si="0"/>
        <v xml:space="preserve">    rmap_readdata_o(1) &lt;= rmap_config_registers_i.spw_packet_1_config.digitise_control;</v>
      </c>
    </row>
    <row r="35" spans="2:21" ht="15.75" customHeight="1" x14ac:dyDescent="0.25">
      <c r="B35" s="5" t="s">
        <v>21</v>
      </c>
      <c r="C35" s="5" t="s">
        <v>21</v>
      </c>
      <c r="D35" s="9" t="str">
        <f>$B$3</f>
        <v>rmap_readdata_o</v>
      </c>
      <c r="E35" s="6" t="s">
        <v>30</v>
      </c>
      <c r="F35" s="9" t="str">
        <f>'Register TREATED VHDL'!I19</f>
        <v>3 downto 2</v>
      </c>
      <c r="G35" s="6" t="s">
        <v>17</v>
      </c>
      <c r="H35" s="8" t="s">
        <v>25</v>
      </c>
      <c r="I35" s="9" t="str">
        <f>$B$2</f>
        <v>rmap_config_registers_i</v>
      </c>
      <c r="J35" s="8" t="s">
        <v>32</v>
      </c>
      <c r="K35" s="9" t="str">
        <f>'Register TREATED VHDL'!C17</f>
        <v>spw_packet_1_config</v>
      </c>
      <c r="L35" s="8" t="s">
        <v>32</v>
      </c>
      <c r="M35" s="9" t="str">
        <f>'Register TREATED VHDL'!D19</f>
        <v>ccd_port_data_transmission_selection_control</v>
      </c>
      <c r="N35" s="5"/>
      <c r="O35" s="5"/>
      <c r="P35" s="5"/>
      <c r="Q35" s="5"/>
      <c r="R35" s="5"/>
      <c r="S35" s="8" t="s">
        <v>11</v>
      </c>
      <c r="U35" t="str">
        <f t="shared" si="0"/>
        <v xml:space="preserve">    rmap_readdata_o(3 downto 2) &lt;= rmap_config_registers_i.spw_packet_1_config.ccd_port_data_transmission_selection_control;</v>
      </c>
    </row>
    <row r="36" spans="2:21" x14ac:dyDescent="0.25">
      <c r="B36" s="5" t="s">
        <v>21</v>
      </c>
      <c r="C36" s="5" t="s">
        <v>21</v>
      </c>
      <c r="D36" s="9" t="str">
        <f>$B$3</f>
        <v>rmap_readdata_o</v>
      </c>
      <c r="E36" s="6" t="s">
        <v>30</v>
      </c>
      <c r="F36" s="9" t="str">
        <f>'Register TREATED VHDL'!I20</f>
        <v>7 downto 4</v>
      </c>
      <c r="G36" s="6" t="s">
        <v>17</v>
      </c>
      <c r="H36" s="8" t="s">
        <v>25</v>
      </c>
      <c r="I36" s="9" t="str">
        <f>$B$2</f>
        <v>rmap_config_registers_i</v>
      </c>
      <c r="J36" s="8" t="s">
        <v>32</v>
      </c>
      <c r="K36" s="9" t="str">
        <f>'Register TREATED VHDL'!C17</f>
        <v>spw_packet_1_config</v>
      </c>
      <c r="L36" s="8" t="s">
        <v>32</v>
      </c>
      <c r="M36" s="9" t="str">
        <f>'Register TREATED VHDL'!D20</f>
        <v>packet_size_control</v>
      </c>
      <c r="N36" s="8" t="s">
        <v>30</v>
      </c>
      <c r="O36" s="9">
        <v>3</v>
      </c>
      <c r="P36" s="8" t="s">
        <v>18</v>
      </c>
      <c r="Q36" s="9">
        <v>0</v>
      </c>
      <c r="R36" s="8" t="s">
        <v>17</v>
      </c>
      <c r="S36" s="8" t="s">
        <v>11</v>
      </c>
      <c r="U36" t="str">
        <f t="shared" si="0"/>
        <v xml:space="preserve">    rmap_readdata_o(7 downto 4) &lt;= rmap_config_registers_i.spw_packet_1_config.packet_size_control(3 downto 0);</v>
      </c>
    </row>
    <row r="37" spans="2:21" x14ac:dyDescent="0.25">
      <c r="B37" s="5" t="s">
        <v>21</v>
      </c>
      <c r="C37" s="6" t="s">
        <v>31</v>
      </c>
      <c r="D37" s="7" t="str">
        <f>'Register TREATED VHDL'!F21</f>
        <v>x"0000000A"</v>
      </c>
      <c r="E37" s="5"/>
      <c r="F37" s="5"/>
      <c r="G37" s="6" t="s">
        <v>17</v>
      </c>
      <c r="H37" s="6" t="s">
        <v>26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U37" t="str">
        <f t="shared" si="0"/>
        <v xml:space="preserve">  when (x"0000000A") =&gt;</v>
      </c>
    </row>
    <row r="38" spans="2:21" x14ac:dyDescent="0.25">
      <c r="B38" s="5" t="s">
        <v>21</v>
      </c>
      <c r="C38" s="5" t="s">
        <v>21</v>
      </c>
      <c r="D38" s="9" t="str">
        <f>$B$3</f>
        <v>rmap_readdata_o</v>
      </c>
      <c r="E38" s="6" t="s">
        <v>30</v>
      </c>
      <c r="F38" s="9" t="str">
        <f>'Register TREATED VHDL'!I21</f>
        <v>7 downto 0</v>
      </c>
      <c r="G38" s="6" t="s">
        <v>17</v>
      </c>
      <c r="H38" s="8" t="s">
        <v>25</v>
      </c>
      <c r="I38" s="9" t="str">
        <f>$B$2</f>
        <v>rmap_config_registers_i</v>
      </c>
      <c r="J38" s="8" t="s">
        <v>32</v>
      </c>
      <c r="K38" s="9" t="str">
        <f>'Register TREATED VHDL'!C17</f>
        <v>spw_packet_1_config</v>
      </c>
      <c r="L38" s="8" t="s">
        <v>32</v>
      </c>
      <c r="M38" s="9" t="str">
        <f>'Register TREATED VHDL'!D20</f>
        <v>packet_size_control</v>
      </c>
      <c r="N38" s="8" t="s">
        <v>30</v>
      </c>
      <c r="O38" s="9">
        <v>11</v>
      </c>
      <c r="P38" s="8" t="s">
        <v>18</v>
      </c>
      <c r="Q38" s="9">
        <v>4</v>
      </c>
      <c r="R38" s="8" t="s">
        <v>17</v>
      </c>
      <c r="S38" s="8" t="s">
        <v>11</v>
      </c>
      <c r="U38" t="str">
        <f t="shared" si="0"/>
        <v xml:space="preserve">    rmap_readdata_o(7 downto 0) &lt;= rmap_config_registers_i.spw_packet_1_config.packet_size_control(11 downto 4);</v>
      </c>
    </row>
    <row r="39" spans="2:21" x14ac:dyDescent="0.25">
      <c r="B39" s="5" t="s">
        <v>21</v>
      </c>
      <c r="C39" s="6" t="s">
        <v>31</v>
      </c>
      <c r="D39" s="7" t="str">
        <f>'Register TREATED VHDL'!F22</f>
        <v>x"00000009"</v>
      </c>
      <c r="E39" s="5"/>
      <c r="F39" s="5"/>
      <c r="G39" s="6" t="s">
        <v>17</v>
      </c>
      <c r="H39" s="6" t="s">
        <v>26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U39" t="str">
        <f t="shared" si="0"/>
        <v xml:space="preserve">  when (x"00000009") =&gt;</v>
      </c>
    </row>
    <row r="40" spans="2:21" x14ac:dyDescent="0.25">
      <c r="B40" s="5" t="s">
        <v>21</v>
      </c>
      <c r="C40" s="5" t="s">
        <v>21</v>
      </c>
      <c r="D40" s="9" t="str">
        <f>$B$3</f>
        <v>rmap_readdata_o</v>
      </c>
      <c r="E40" s="6" t="s">
        <v>30</v>
      </c>
      <c r="F40" s="9" t="str">
        <f>'Register TREATED VHDL'!I22</f>
        <v>3 downto 0</v>
      </c>
      <c r="G40" s="6" t="s">
        <v>17</v>
      </c>
      <c r="H40" s="8" t="s">
        <v>25</v>
      </c>
      <c r="I40" s="9" t="str">
        <f>$B$2</f>
        <v>rmap_config_registers_i</v>
      </c>
      <c r="J40" s="8" t="s">
        <v>32</v>
      </c>
      <c r="K40" s="9" t="str">
        <f>'Register TREATED VHDL'!C17</f>
        <v>spw_packet_1_config</v>
      </c>
      <c r="L40" s="8"/>
      <c r="M40" s="9" t="str">
        <f>'Register TREATED VHDL'!D20</f>
        <v>packet_size_control</v>
      </c>
      <c r="N40" s="8" t="s">
        <v>30</v>
      </c>
      <c r="O40" s="9">
        <v>15</v>
      </c>
      <c r="P40" s="8" t="s">
        <v>18</v>
      </c>
      <c r="Q40" s="9">
        <v>12</v>
      </c>
      <c r="R40" s="8" t="s">
        <v>17</v>
      </c>
      <c r="S40" s="8" t="s">
        <v>11</v>
      </c>
      <c r="U40" t="str">
        <f t="shared" si="0"/>
        <v xml:space="preserve">    rmap_readdata_o(3 downto 0) &lt;= rmap_config_registers_i.spw_packet_1_configpacket_size_control(15 downto 12);</v>
      </c>
    </row>
    <row r="41" spans="2:21" x14ac:dyDescent="0.25">
      <c r="B41" s="5" t="s">
        <v>21</v>
      </c>
      <c r="C41" s="5" t="s">
        <v>21</v>
      </c>
      <c r="D41" s="9" t="str">
        <f>$B$3</f>
        <v>rmap_readdata_o</v>
      </c>
      <c r="E41" s="6" t="s">
        <v>30</v>
      </c>
      <c r="F41" s="9" t="str">
        <f>'Register TREATED VHDL'!I23</f>
        <v>7 downto 4</v>
      </c>
      <c r="G41" s="6" t="s">
        <v>17</v>
      </c>
      <c r="H41" s="8" t="s">
        <v>25</v>
      </c>
      <c r="I41" s="8" t="s">
        <v>29</v>
      </c>
      <c r="J41" s="9">
        <v>0</v>
      </c>
      <c r="K41" s="10" t="s">
        <v>23</v>
      </c>
      <c r="L41" s="5"/>
      <c r="M41" s="5"/>
      <c r="N41" s="5"/>
      <c r="O41" s="5"/>
      <c r="P41" s="5"/>
      <c r="Q41" s="5"/>
      <c r="R41" s="5"/>
      <c r="S41" s="8" t="s">
        <v>11</v>
      </c>
      <c r="U41" t="str">
        <f t="shared" ref="U41:U72" si="1">CONCATENATE(B41,C41,D41,E41,F41,G41,H41,I41,J41,K41,L41,M41,N41,O41,P41,Q41,R41,S41)</f>
        <v xml:space="preserve">    rmap_readdata_o(7 downto 4) &lt;= ( others =&gt; '0');</v>
      </c>
    </row>
    <row r="42" spans="2:21" x14ac:dyDescent="0.25">
      <c r="B42" s="5" t="s">
        <v>21</v>
      </c>
      <c r="C42" s="6" t="s">
        <v>31</v>
      </c>
      <c r="D42" s="7" t="str">
        <f>'Register TREATED VHDL'!F24</f>
        <v>x"00000008"</v>
      </c>
      <c r="E42" s="5"/>
      <c r="F42" s="5"/>
      <c r="G42" s="6" t="s">
        <v>17</v>
      </c>
      <c r="H42" s="6" t="s">
        <v>26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U42" t="str">
        <f t="shared" si="1"/>
        <v xml:space="preserve">  when (x"00000008") =&gt;</v>
      </c>
    </row>
    <row r="43" spans="2:21" x14ac:dyDescent="0.25">
      <c r="B43" s="5" t="s">
        <v>21</v>
      </c>
      <c r="C43" s="5" t="s">
        <v>21</v>
      </c>
      <c r="D43" s="9" t="str">
        <f>$B$3</f>
        <v>rmap_readdata_o</v>
      </c>
      <c r="E43" s="6" t="s">
        <v>30</v>
      </c>
      <c r="F43" s="9" t="str">
        <f>'Register TREATED VHDL'!I24</f>
        <v>7 downto 0</v>
      </c>
      <c r="G43" s="6" t="s">
        <v>17</v>
      </c>
      <c r="H43" s="8" t="s">
        <v>25</v>
      </c>
      <c r="I43" s="8" t="s">
        <v>29</v>
      </c>
      <c r="J43" s="9">
        <v>0</v>
      </c>
      <c r="K43" s="10" t="s">
        <v>23</v>
      </c>
      <c r="L43" s="5"/>
      <c r="M43" s="5"/>
      <c r="N43" s="5"/>
      <c r="O43" s="5"/>
      <c r="P43" s="5"/>
      <c r="Q43" s="5"/>
      <c r="R43" s="5"/>
      <c r="S43" s="8" t="s">
        <v>11</v>
      </c>
      <c r="U43" t="str">
        <f t="shared" si="1"/>
        <v xml:space="preserve">    rmap_readdata_o(7 downto 0) &lt;= ( others =&gt; '0');</v>
      </c>
    </row>
    <row r="44" spans="2:21" x14ac:dyDescent="0.25">
      <c r="B44" s="5" t="s">
        <v>21</v>
      </c>
      <c r="C44" s="6" t="s">
        <v>31</v>
      </c>
      <c r="D44" s="7" t="str">
        <f>'Register TREATED VHDL'!F25</f>
        <v>x"0000000F"</v>
      </c>
      <c r="E44" s="5"/>
      <c r="F44" s="5"/>
      <c r="G44" s="6" t="s">
        <v>17</v>
      </c>
      <c r="H44" s="6" t="s">
        <v>26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U44" t="str">
        <f t="shared" si="1"/>
        <v xml:space="preserve">  when (x"0000000F") =&gt;</v>
      </c>
    </row>
    <row r="45" spans="2:21" x14ac:dyDescent="0.25">
      <c r="B45" s="5" t="s">
        <v>21</v>
      </c>
      <c r="C45" s="5" t="s">
        <v>21</v>
      </c>
      <c r="D45" s="9" t="str">
        <f>$B$3</f>
        <v>rmap_readdata_o</v>
      </c>
      <c r="E45" s="6" t="s">
        <v>30</v>
      </c>
      <c r="F45" s="9" t="str">
        <f>'Register TREATED VHDL'!I25</f>
        <v>7 downto 0</v>
      </c>
      <c r="G45" s="6" t="s">
        <v>17</v>
      </c>
      <c r="H45" s="8" t="s">
        <v>25</v>
      </c>
      <c r="I45" s="8" t="s">
        <v>29</v>
      </c>
      <c r="J45" s="9">
        <v>0</v>
      </c>
      <c r="K45" s="10" t="s">
        <v>23</v>
      </c>
      <c r="L45" s="5"/>
      <c r="M45" s="5"/>
      <c r="N45" s="5"/>
      <c r="O45" s="5"/>
      <c r="P45" s="5"/>
      <c r="Q45" s="5"/>
      <c r="R45" s="5"/>
      <c r="S45" s="8" t="s">
        <v>11</v>
      </c>
      <c r="U45" t="str">
        <f t="shared" si="1"/>
        <v xml:space="preserve">    rmap_readdata_o(7 downto 0) &lt;= ( others =&gt; '0');</v>
      </c>
    </row>
    <row r="46" spans="2:21" x14ac:dyDescent="0.25">
      <c r="B46" s="5" t="s">
        <v>21</v>
      </c>
      <c r="C46" s="6" t="s">
        <v>31</v>
      </c>
      <c r="D46" s="7" t="str">
        <f>'Register TREATED VHDL'!F26</f>
        <v>x"0000000E"</v>
      </c>
      <c r="E46" s="5"/>
      <c r="F46" s="5"/>
      <c r="G46" s="6" t="s">
        <v>17</v>
      </c>
      <c r="H46" s="6" t="s">
        <v>26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U46" t="str">
        <f t="shared" si="1"/>
        <v xml:space="preserve">  when (x"0000000E") =&gt;</v>
      </c>
    </row>
    <row r="47" spans="2:21" x14ac:dyDescent="0.25">
      <c r="B47" s="5" t="s">
        <v>21</v>
      </c>
      <c r="C47" s="5" t="s">
        <v>21</v>
      </c>
      <c r="D47" s="9" t="str">
        <f>$B$3</f>
        <v>rmap_readdata_o</v>
      </c>
      <c r="E47" s="6" t="s">
        <v>30</v>
      </c>
      <c r="F47" s="9" t="str">
        <f>'Register TREATED VHDL'!I26</f>
        <v>7 downto 0</v>
      </c>
      <c r="G47" s="6" t="s">
        <v>17</v>
      </c>
      <c r="H47" s="8" t="s">
        <v>25</v>
      </c>
      <c r="I47" s="8" t="s">
        <v>29</v>
      </c>
      <c r="J47" s="9">
        <v>0</v>
      </c>
      <c r="K47" s="10" t="s">
        <v>23</v>
      </c>
      <c r="L47" s="5"/>
      <c r="M47" s="5"/>
      <c r="N47" s="5"/>
      <c r="O47" s="5"/>
      <c r="P47" s="5"/>
      <c r="Q47" s="5"/>
      <c r="R47" s="5"/>
      <c r="S47" s="8" t="s">
        <v>11</v>
      </c>
      <c r="U47" t="str">
        <f t="shared" si="1"/>
        <v xml:space="preserve">    rmap_readdata_o(7 downto 0) &lt;= ( others =&gt; '0');</v>
      </c>
    </row>
    <row r="48" spans="2:21" x14ac:dyDescent="0.25">
      <c r="B48" s="5" t="s">
        <v>21</v>
      </c>
      <c r="C48" s="6" t="s">
        <v>31</v>
      </c>
      <c r="D48" s="7" t="str">
        <f>'Register TREATED VHDL'!F27</f>
        <v>x"0000000D"</v>
      </c>
      <c r="E48" s="5"/>
      <c r="F48" s="5"/>
      <c r="G48" s="6" t="s">
        <v>17</v>
      </c>
      <c r="H48" s="6" t="s">
        <v>26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U48" t="str">
        <f t="shared" si="1"/>
        <v xml:space="preserve">  when (x"0000000D") =&gt;</v>
      </c>
    </row>
    <row r="49" spans="2:21" x14ac:dyDescent="0.25">
      <c r="B49" s="5" t="s">
        <v>21</v>
      </c>
      <c r="C49" s="5" t="s">
        <v>21</v>
      </c>
      <c r="D49" s="9" t="str">
        <f>$B$3</f>
        <v>rmap_readdata_o</v>
      </c>
      <c r="E49" s="6" t="s">
        <v>30</v>
      </c>
      <c r="F49" s="9" t="str">
        <f>'Register TREATED VHDL'!I27</f>
        <v>7 downto 0</v>
      </c>
      <c r="G49" s="6" t="s">
        <v>17</v>
      </c>
      <c r="H49" s="8" t="s">
        <v>25</v>
      </c>
      <c r="I49" s="8" t="s">
        <v>29</v>
      </c>
      <c r="J49" s="9">
        <v>0</v>
      </c>
      <c r="K49" s="10" t="s">
        <v>23</v>
      </c>
      <c r="L49" s="5"/>
      <c r="M49" s="5"/>
      <c r="N49" s="5"/>
      <c r="O49" s="5"/>
      <c r="P49" s="5"/>
      <c r="Q49" s="5"/>
      <c r="R49" s="5"/>
      <c r="S49" s="8" t="s">
        <v>11</v>
      </c>
      <c r="U49" t="str">
        <f t="shared" si="1"/>
        <v xml:space="preserve">    rmap_readdata_o(7 downto 0) &lt;= ( others =&gt; '0');</v>
      </c>
    </row>
    <row r="50" spans="2:21" x14ac:dyDescent="0.25">
      <c r="B50" s="5" t="s">
        <v>21</v>
      </c>
      <c r="C50" s="6" t="s">
        <v>31</v>
      </c>
      <c r="D50" s="7" t="str">
        <f>'Register TREATED VHDL'!F28</f>
        <v>x"0000000C"</v>
      </c>
      <c r="E50" s="5"/>
      <c r="F50" s="5"/>
      <c r="G50" s="6" t="s">
        <v>17</v>
      </c>
      <c r="H50" s="6" t="s">
        <v>26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U50" t="str">
        <f t="shared" si="1"/>
        <v xml:space="preserve">  when (x"0000000C") =&gt;</v>
      </c>
    </row>
    <row r="51" spans="2:21" x14ac:dyDescent="0.25">
      <c r="B51" s="5" t="s">
        <v>21</v>
      </c>
      <c r="C51" s="5" t="s">
        <v>21</v>
      </c>
      <c r="D51" s="9" t="str">
        <f>$B$3</f>
        <v>rmap_readdata_o</v>
      </c>
      <c r="E51" s="6" t="s">
        <v>30</v>
      </c>
      <c r="F51" s="9" t="str">
        <f>'Register TREATED VHDL'!I28</f>
        <v>7 downto 0</v>
      </c>
      <c r="G51" s="6" t="s">
        <v>17</v>
      </c>
      <c r="H51" s="8" t="s">
        <v>25</v>
      </c>
      <c r="I51" s="8" t="s">
        <v>29</v>
      </c>
      <c r="J51" s="9">
        <v>0</v>
      </c>
      <c r="K51" s="10" t="s">
        <v>23</v>
      </c>
      <c r="L51" s="5"/>
      <c r="M51" s="5"/>
      <c r="N51" s="5"/>
      <c r="O51" s="5"/>
      <c r="P51" s="5"/>
      <c r="Q51" s="5"/>
      <c r="R51" s="5"/>
      <c r="S51" s="8" t="s">
        <v>11</v>
      </c>
      <c r="U51" t="str">
        <f t="shared" si="1"/>
        <v xml:space="preserve">    rmap_readdata_o(7 downto 0) &lt;= ( others =&gt; '0');</v>
      </c>
    </row>
    <row r="52" spans="2:21" x14ac:dyDescent="0.25">
      <c r="B52" s="5" t="s">
        <v>21</v>
      </c>
      <c r="C52" s="6" t="s">
        <v>31</v>
      </c>
      <c r="D52" s="7" t="str">
        <f>'Register TREATED VHDL'!F29</f>
        <v>x"00000013"</v>
      </c>
      <c r="E52" s="5"/>
      <c r="F52" s="5"/>
      <c r="G52" s="6" t="s">
        <v>17</v>
      </c>
      <c r="H52" s="6" t="s">
        <v>26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U52" t="str">
        <f t="shared" si="1"/>
        <v xml:space="preserve">  when (x"00000013") =&gt;</v>
      </c>
    </row>
    <row r="53" spans="2:21" x14ac:dyDescent="0.25">
      <c r="B53" s="5" t="s">
        <v>21</v>
      </c>
      <c r="C53" s="5" t="s">
        <v>21</v>
      </c>
      <c r="D53" s="9" t="str">
        <f>$B$3</f>
        <v>rmap_readdata_o</v>
      </c>
      <c r="E53" s="6" t="s">
        <v>30</v>
      </c>
      <c r="F53" s="9" t="str">
        <f>'Register TREATED VHDL'!I29</f>
        <v>7 downto 0</v>
      </c>
      <c r="G53" s="6" t="s">
        <v>17</v>
      </c>
      <c r="H53" s="8" t="s">
        <v>25</v>
      </c>
      <c r="I53" s="9" t="str">
        <f>$B$2</f>
        <v>rmap_config_registers_i</v>
      </c>
      <c r="J53" s="8" t="s">
        <v>32</v>
      </c>
      <c r="K53" s="9" t="str">
        <f>'Register TREATED VHDL'!C29</f>
        <v>CCD_1_windowing_1_config</v>
      </c>
      <c r="L53" s="8" t="s">
        <v>32</v>
      </c>
      <c r="M53" s="9" t="str">
        <f>'Register TREATED VHDL'!D29</f>
        <v>window_list_pointer_initial_address_ccd1</v>
      </c>
      <c r="N53" s="8" t="s">
        <v>30</v>
      </c>
      <c r="O53" s="9">
        <v>7</v>
      </c>
      <c r="P53" s="8" t="s">
        <v>18</v>
      </c>
      <c r="Q53" s="9">
        <v>0</v>
      </c>
      <c r="R53" s="8" t="s">
        <v>17</v>
      </c>
      <c r="S53" s="8" t="s">
        <v>11</v>
      </c>
      <c r="U53" t="str">
        <f t="shared" si="1"/>
        <v xml:space="preserve">    rmap_readdata_o(7 downto 0) &lt;= rmap_config_registers_i.CCD_1_windowing_1_config.window_list_pointer_initial_address_ccd1(7 downto 0);</v>
      </c>
    </row>
    <row r="54" spans="2:21" x14ac:dyDescent="0.25">
      <c r="B54" s="5" t="s">
        <v>21</v>
      </c>
      <c r="C54" s="6" t="s">
        <v>31</v>
      </c>
      <c r="D54" s="7" t="str">
        <f>'Register TREATED VHDL'!F30</f>
        <v>x"00000012"</v>
      </c>
      <c r="E54" s="5"/>
      <c r="F54" s="5"/>
      <c r="G54" s="6" t="s">
        <v>17</v>
      </c>
      <c r="H54" s="6" t="s">
        <v>26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U54" t="str">
        <f t="shared" si="1"/>
        <v xml:space="preserve">  when (x"00000012") =&gt;</v>
      </c>
    </row>
    <row r="55" spans="2:21" x14ac:dyDescent="0.25">
      <c r="B55" s="5" t="s">
        <v>21</v>
      </c>
      <c r="C55" s="5" t="s">
        <v>21</v>
      </c>
      <c r="D55" s="9" t="str">
        <f>$B$3</f>
        <v>rmap_readdata_o</v>
      </c>
      <c r="E55" s="6" t="s">
        <v>30</v>
      </c>
      <c r="F55" s="9" t="str">
        <f>'Register TREATED VHDL'!I30</f>
        <v>7 downto 0</v>
      </c>
      <c r="G55" s="6" t="s">
        <v>17</v>
      </c>
      <c r="H55" s="8" t="s">
        <v>25</v>
      </c>
      <c r="I55" s="9" t="str">
        <f>$B$2</f>
        <v>rmap_config_registers_i</v>
      </c>
      <c r="J55" s="8" t="s">
        <v>32</v>
      </c>
      <c r="K55" s="9" t="str">
        <f>'Register TREATED VHDL'!C29</f>
        <v>CCD_1_windowing_1_config</v>
      </c>
      <c r="L55" s="8" t="s">
        <v>32</v>
      </c>
      <c r="M55" s="9" t="str">
        <f>'Register TREATED VHDL'!D29</f>
        <v>window_list_pointer_initial_address_ccd1</v>
      </c>
      <c r="N55" s="8" t="s">
        <v>30</v>
      </c>
      <c r="O55" s="9">
        <v>15</v>
      </c>
      <c r="P55" s="8" t="s">
        <v>18</v>
      </c>
      <c r="Q55" s="9">
        <v>8</v>
      </c>
      <c r="R55" s="8" t="s">
        <v>17</v>
      </c>
      <c r="S55" s="8" t="s">
        <v>11</v>
      </c>
      <c r="U55" t="str">
        <f t="shared" si="1"/>
        <v xml:space="preserve">    rmap_readdata_o(7 downto 0) &lt;= rmap_config_registers_i.CCD_1_windowing_1_config.window_list_pointer_initial_address_ccd1(15 downto 8);</v>
      </c>
    </row>
    <row r="56" spans="2:21" x14ac:dyDescent="0.25">
      <c r="B56" s="5" t="s">
        <v>21</v>
      </c>
      <c r="C56" s="6" t="s">
        <v>31</v>
      </c>
      <c r="D56" s="7" t="str">
        <f>'Register TREATED VHDL'!F31</f>
        <v>x"00000011"</v>
      </c>
      <c r="E56" s="5"/>
      <c r="F56" s="5"/>
      <c r="G56" s="6" t="s">
        <v>17</v>
      </c>
      <c r="H56" s="6" t="s">
        <v>26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U56" t="str">
        <f t="shared" si="1"/>
        <v xml:space="preserve">  when (x"00000011") =&gt;</v>
      </c>
    </row>
    <row r="57" spans="2:21" x14ac:dyDescent="0.25">
      <c r="B57" s="5" t="s">
        <v>21</v>
      </c>
      <c r="C57" s="5" t="s">
        <v>21</v>
      </c>
      <c r="D57" s="9" t="str">
        <f>$B$3</f>
        <v>rmap_readdata_o</v>
      </c>
      <c r="E57" s="6" t="s">
        <v>30</v>
      </c>
      <c r="F57" s="9" t="str">
        <f>'Register TREATED VHDL'!I31</f>
        <v>7 downto 0</v>
      </c>
      <c r="G57" s="6" t="s">
        <v>17</v>
      </c>
      <c r="H57" s="8" t="s">
        <v>25</v>
      </c>
      <c r="I57" s="9" t="str">
        <f>$B$2</f>
        <v>rmap_config_registers_i</v>
      </c>
      <c r="J57" s="8" t="s">
        <v>32</v>
      </c>
      <c r="K57" s="9" t="str">
        <f>'Register TREATED VHDL'!C29</f>
        <v>CCD_1_windowing_1_config</v>
      </c>
      <c r="L57" s="8" t="s">
        <v>32</v>
      </c>
      <c r="M57" s="9" t="str">
        <f>'Register TREATED VHDL'!D29</f>
        <v>window_list_pointer_initial_address_ccd1</v>
      </c>
      <c r="N57" s="8" t="s">
        <v>30</v>
      </c>
      <c r="O57" s="9">
        <v>23</v>
      </c>
      <c r="P57" s="8" t="s">
        <v>18</v>
      </c>
      <c r="Q57" s="9">
        <v>16</v>
      </c>
      <c r="R57" s="8" t="s">
        <v>17</v>
      </c>
      <c r="S57" s="8" t="s">
        <v>11</v>
      </c>
      <c r="U57" t="str">
        <f t="shared" si="1"/>
        <v xml:space="preserve">    rmap_readdata_o(7 downto 0) &lt;= rmap_config_registers_i.CCD_1_windowing_1_config.window_list_pointer_initial_address_ccd1(23 downto 16);</v>
      </c>
    </row>
    <row r="58" spans="2:21" x14ac:dyDescent="0.25">
      <c r="B58" s="5" t="s">
        <v>21</v>
      </c>
      <c r="C58" s="6" t="s">
        <v>31</v>
      </c>
      <c r="D58" s="7" t="str">
        <f>'Register TREATED VHDL'!F32</f>
        <v>x"00000010"</v>
      </c>
      <c r="E58" s="5"/>
      <c r="F58" s="5"/>
      <c r="G58" s="6" t="s">
        <v>17</v>
      </c>
      <c r="H58" s="6" t="s">
        <v>26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U58" t="str">
        <f t="shared" si="1"/>
        <v xml:space="preserve">  when (x"00000010") =&gt;</v>
      </c>
    </row>
    <row r="59" spans="2:21" x14ac:dyDescent="0.25">
      <c r="B59" s="5" t="s">
        <v>21</v>
      </c>
      <c r="C59" s="5" t="s">
        <v>21</v>
      </c>
      <c r="D59" s="9" t="str">
        <f>$B$3</f>
        <v>rmap_readdata_o</v>
      </c>
      <c r="E59" s="6" t="s">
        <v>30</v>
      </c>
      <c r="F59" s="9" t="str">
        <f>'Register TREATED VHDL'!I32</f>
        <v>7 downto 0</v>
      </c>
      <c r="G59" s="6" t="s">
        <v>17</v>
      </c>
      <c r="H59" s="8" t="s">
        <v>25</v>
      </c>
      <c r="I59" s="9" t="str">
        <f>$B$2</f>
        <v>rmap_config_registers_i</v>
      </c>
      <c r="J59" s="8" t="s">
        <v>32</v>
      </c>
      <c r="K59" s="9" t="str">
        <f>'Register TREATED VHDL'!C29</f>
        <v>CCD_1_windowing_1_config</v>
      </c>
      <c r="L59" s="8" t="s">
        <v>32</v>
      </c>
      <c r="M59" s="9" t="str">
        <f>'Register TREATED VHDL'!D29</f>
        <v>window_list_pointer_initial_address_ccd1</v>
      </c>
      <c r="N59" s="8" t="s">
        <v>30</v>
      </c>
      <c r="O59" s="9">
        <v>31</v>
      </c>
      <c r="P59" s="8" t="s">
        <v>18</v>
      </c>
      <c r="Q59" s="9">
        <v>24</v>
      </c>
      <c r="R59" s="8" t="s">
        <v>17</v>
      </c>
      <c r="S59" s="8" t="s">
        <v>11</v>
      </c>
      <c r="U59" t="str">
        <f t="shared" si="1"/>
        <v xml:space="preserve">    rmap_readdata_o(7 downto 0) &lt;= rmap_config_registers_i.CCD_1_windowing_1_config.window_list_pointer_initial_address_ccd1(31 downto 24);</v>
      </c>
    </row>
    <row r="60" spans="2:21" x14ac:dyDescent="0.25">
      <c r="B60" s="5" t="s">
        <v>21</v>
      </c>
      <c r="C60" s="6" t="s">
        <v>31</v>
      </c>
      <c r="D60" s="7" t="str">
        <f>'Register TREATED VHDL'!F33</f>
        <v>x"00000017"</v>
      </c>
      <c r="E60" s="5"/>
      <c r="F60" s="5"/>
      <c r="G60" s="6" t="s">
        <v>17</v>
      </c>
      <c r="H60" s="6" t="s">
        <v>26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U60" t="str">
        <f t="shared" si="1"/>
        <v xml:space="preserve">  when (x"00000017") =&gt;</v>
      </c>
    </row>
    <row r="61" spans="2:21" x14ac:dyDescent="0.25">
      <c r="B61" s="5" t="s">
        <v>21</v>
      </c>
      <c r="C61" s="5" t="s">
        <v>21</v>
      </c>
      <c r="D61" s="9" t="str">
        <f>$B$3</f>
        <v>rmap_readdata_o</v>
      </c>
      <c r="E61" s="6" t="s">
        <v>30</v>
      </c>
      <c r="F61" s="9" t="str">
        <f>'Register TREATED VHDL'!I33</f>
        <v>5 downto 0</v>
      </c>
      <c r="G61" s="6" t="s">
        <v>17</v>
      </c>
      <c r="H61" s="8" t="s">
        <v>25</v>
      </c>
      <c r="I61" s="9" t="str">
        <f>$B$2</f>
        <v>rmap_config_registers_i</v>
      </c>
      <c r="J61" s="8" t="s">
        <v>32</v>
      </c>
      <c r="K61" s="9" t="str">
        <f>'Register TREATED VHDL'!C33</f>
        <v>CCD_1_windowing_2_config</v>
      </c>
      <c r="L61" s="8" t="s">
        <v>32</v>
      </c>
      <c r="M61" s="9" t="str">
        <f>'Register TREATED VHDL'!D33</f>
        <v>window_width_ccd1</v>
      </c>
      <c r="N61" s="8"/>
      <c r="O61" s="9"/>
      <c r="P61" s="8"/>
      <c r="Q61" s="9"/>
      <c r="R61" s="8"/>
      <c r="S61" s="8" t="s">
        <v>11</v>
      </c>
      <c r="U61" t="str">
        <f t="shared" si="1"/>
        <v xml:space="preserve">    rmap_readdata_o(5 downto 0) &lt;= rmap_config_registers_i.CCD_1_windowing_2_config.window_width_ccd1;</v>
      </c>
    </row>
    <row r="62" spans="2:21" x14ac:dyDescent="0.25">
      <c r="B62" s="5" t="s">
        <v>21</v>
      </c>
      <c r="C62" s="5" t="s">
        <v>21</v>
      </c>
      <c r="D62" s="9" t="str">
        <f>$B$3</f>
        <v>rmap_readdata_o</v>
      </c>
      <c r="E62" s="6" t="s">
        <v>30</v>
      </c>
      <c r="F62" s="9" t="str">
        <f>'Register TREATED VHDL'!I34</f>
        <v>7 downto 6</v>
      </c>
      <c r="G62" s="6" t="s">
        <v>17</v>
      </c>
      <c r="H62" s="8" t="s">
        <v>25</v>
      </c>
      <c r="I62" s="9" t="str">
        <f>$B$2</f>
        <v>rmap_config_registers_i</v>
      </c>
      <c r="J62" s="8" t="s">
        <v>32</v>
      </c>
      <c r="K62" s="9" t="str">
        <f>'Register TREATED VHDL'!C33</f>
        <v>CCD_1_windowing_2_config</v>
      </c>
      <c r="L62" s="8" t="s">
        <v>32</v>
      </c>
      <c r="M62" s="9" t="str">
        <f>'Register TREATED VHDL'!D34</f>
        <v>window_height_ccd1</v>
      </c>
      <c r="N62" s="8" t="s">
        <v>30</v>
      </c>
      <c r="O62" s="9">
        <v>1</v>
      </c>
      <c r="P62" s="8" t="s">
        <v>18</v>
      </c>
      <c r="Q62" s="9">
        <v>0</v>
      </c>
      <c r="R62" s="8" t="s">
        <v>17</v>
      </c>
      <c r="S62" s="8" t="s">
        <v>11</v>
      </c>
      <c r="U62" t="str">
        <f t="shared" si="1"/>
        <v xml:space="preserve">    rmap_readdata_o(7 downto 6) &lt;= rmap_config_registers_i.CCD_1_windowing_2_config.window_height_ccd1(1 downto 0);</v>
      </c>
    </row>
    <row r="63" spans="2:21" x14ac:dyDescent="0.25">
      <c r="B63" s="5" t="s">
        <v>21</v>
      </c>
      <c r="C63" s="6" t="s">
        <v>31</v>
      </c>
      <c r="D63" s="7" t="str">
        <f>'Register TREATED VHDL'!F35</f>
        <v>x"00000016"</v>
      </c>
      <c r="E63" s="5"/>
      <c r="F63" s="5"/>
      <c r="G63" s="6" t="s">
        <v>17</v>
      </c>
      <c r="H63" s="6" t="s">
        <v>26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U63" t="str">
        <f t="shared" si="1"/>
        <v xml:space="preserve">  when (x"00000016") =&gt;</v>
      </c>
    </row>
    <row r="64" spans="2:21" x14ac:dyDescent="0.25">
      <c r="B64" s="5" t="s">
        <v>21</v>
      </c>
      <c r="C64" s="5" t="s">
        <v>21</v>
      </c>
      <c r="D64" s="9" t="str">
        <f>$B$3</f>
        <v>rmap_readdata_o</v>
      </c>
      <c r="E64" s="6" t="s">
        <v>30</v>
      </c>
      <c r="F64" s="9" t="str">
        <f>'Register TREATED VHDL'!I35</f>
        <v>3 downto 0</v>
      </c>
      <c r="G64" s="6" t="s">
        <v>17</v>
      </c>
      <c r="H64" s="8" t="s">
        <v>25</v>
      </c>
      <c r="I64" s="9" t="str">
        <f>$B$2</f>
        <v>rmap_config_registers_i</v>
      </c>
      <c r="J64" s="8" t="s">
        <v>32</v>
      </c>
      <c r="K64" s="9" t="str">
        <f>'Register TREATED VHDL'!C33</f>
        <v>CCD_1_windowing_2_config</v>
      </c>
      <c r="L64" s="8" t="s">
        <v>32</v>
      </c>
      <c r="M64" s="9" t="str">
        <f>'Register TREATED VHDL'!D34</f>
        <v>window_height_ccd1</v>
      </c>
      <c r="N64" s="8" t="s">
        <v>30</v>
      </c>
      <c r="O64" s="9">
        <v>5</v>
      </c>
      <c r="P64" s="8" t="s">
        <v>18</v>
      </c>
      <c r="Q64" s="9">
        <v>2</v>
      </c>
      <c r="R64" s="8" t="s">
        <v>17</v>
      </c>
      <c r="S64" s="8" t="s">
        <v>11</v>
      </c>
      <c r="U64" t="str">
        <f t="shared" si="1"/>
        <v xml:space="preserve">    rmap_readdata_o(3 downto 0) &lt;= rmap_config_registers_i.CCD_1_windowing_2_config.window_height_ccd1(5 downto 2);</v>
      </c>
    </row>
    <row r="65" spans="2:21" x14ac:dyDescent="0.25">
      <c r="B65" s="5" t="s">
        <v>21</v>
      </c>
      <c r="C65" s="5" t="s">
        <v>21</v>
      </c>
      <c r="D65" s="9" t="str">
        <f>$B$3</f>
        <v>rmap_readdata_o</v>
      </c>
      <c r="E65" s="6" t="s">
        <v>30</v>
      </c>
      <c r="F65" s="9" t="str">
        <f>'Register TREATED VHDL'!I36</f>
        <v>7 downto 4</v>
      </c>
      <c r="G65" s="6" t="s">
        <v>17</v>
      </c>
      <c r="H65" s="8" t="s">
        <v>25</v>
      </c>
      <c r="I65" s="8" t="s">
        <v>29</v>
      </c>
      <c r="J65" s="9">
        <v>0</v>
      </c>
      <c r="K65" s="10" t="s">
        <v>23</v>
      </c>
      <c r="L65" s="5"/>
      <c r="M65" s="5"/>
      <c r="N65" s="5"/>
      <c r="O65" s="5"/>
      <c r="P65" s="5"/>
      <c r="Q65" s="5"/>
      <c r="R65" s="5"/>
      <c r="S65" s="8" t="s">
        <v>11</v>
      </c>
      <c r="U65" t="str">
        <f t="shared" si="1"/>
        <v xml:space="preserve">    rmap_readdata_o(7 downto 4) &lt;= ( others =&gt; '0');</v>
      </c>
    </row>
    <row r="66" spans="2:21" x14ac:dyDescent="0.25">
      <c r="B66" s="5" t="s">
        <v>21</v>
      </c>
      <c r="C66" s="6" t="s">
        <v>31</v>
      </c>
      <c r="D66" s="7" t="str">
        <f>'Register TREATED VHDL'!F37</f>
        <v>x"00000015"</v>
      </c>
      <c r="E66" s="5"/>
      <c r="F66" s="5"/>
      <c r="G66" s="6" t="s">
        <v>17</v>
      </c>
      <c r="H66" s="6" t="s">
        <v>26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U66" t="str">
        <f t="shared" si="1"/>
        <v xml:space="preserve">  when (x"00000015") =&gt;</v>
      </c>
    </row>
    <row r="67" spans="2:21" x14ac:dyDescent="0.25">
      <c r="B67" s="5" t="s">
        <v>21</v>
      </c>
      <c r="C67" s="5" t="s">
        <v>21</v>
      </c>
      <c r="D67" s="9" t="str">
        <f>$B$3</f>
        <v>rmap_readdata_o</v>
      </c>
      <c r="E67" s="6" t="s">
        <v>30</v>
      </c>
      <c r="F67" s="9" t="str">
        <f>'Register TREATED VHDL'!I37</f>
        <v>7 downto 0</v>
      </c>
      <c r="G67" s="6" t="s">
        <v>17</v>
      </c>
      <c r="H67" s="8" t="s">
        <v>25</v>
      </c>
      <c r="I67" s="9" t="str">
        <f>$B$2</f>
        <v>rmap_config_registers_i</v>
      </c>
      <c r="J67" s="8" t="s">
        <v>32</v>
      </c>
      <c r="K67" s="9" t="str">
        <f>'Register TREATED VHDL'!C33</f>
        <v>CCD_1_windowing_2_config</v>
      </c>
      <c r="L67" s="8" t="s">
        <v>32</v>
      </c>
      <c r="M67" s="9" t="str">
        <f>'Register TREATED VHDL'!D37</f>
        <v>window_list_length_ccd1</v>
      </c>
      <c r="N67" s="8" t="s">
        <v>30</v>
      </c>
      <c r="O67" s="9">
        <v>7</v>
      </c>
      <c r="P67" s="8" t="s">
        <v>18</v>
      </c>
      <c r="Q67" s="9">
        <v>0</v>
      </c>
      <c r="R67" s="8" t="s">
        <v>17</v>
      </c>
      <c r="S67" s="8" t="s">
        <v>11</v>
      </c>
      <c r="U67" t="str">
        <f t="shared" si="1"/>
        <v xml:space="preserve">    rmap_readdata_o(7 downto 0) &lt;= rmap_config_registers_i.CCD_1_windowing_2_config.window_list_length_ccd1(7 downto 0);</v>
      </c>
    </row>
    <row r="68" spans="2:21" x14ac:dyDescent="0.25">
      <c r="B68" s="5" t="s">
        <v>21</v>
      </c>
      <c r="C68" s="6" t="s">
        <v>31</v>
      </c>
      <c r="D68" s="7" t="str">
        <f>'Register TREATED VHDL'!F38</f>
        <v>x"00000014"</v>
      </c>
      <c r="E68" s="5"/>
      <c r="F68" s="5"/>
      <c r="G68" s="6" t="s">
        <v>17</v>
      </c>
      <c r="H68" s="6" t="s">
        <v>26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U68" t="str">
        <f t="shared" si="1"/>
        <v xml:space="preserve">  when (x"00000014") =&gt;</v>
      </c>
    </row>
    <row r="69" spans="2:21" x14ac:dyDescent="0.25">
      <c r="B69" s="5" t="s">
        <v>21</v>
      </c>
      <c r="C69" s="5" t="s">
        <v>21</v>
      </c>
      <c r="D69" s="9" t="str">
        <f>$B$3</f>
        <v>rmap_readdata_o</v>
      </c>
      <c r="E69" s="6" t="s">
        <v>30</v>
      </c>
      <c r="F69" s="9" t="str">
        <f>'Register TREATED VHDL'!I38</f>
        <v>7 downto 0</v>
      </c>
      <c r="G69" s="6" t="s">
        <v>17</v>
      </c>
      <c r="H69" s="8" t="s">
        <v>25</v>
      </c>
      <c r="I69" s="9" t="str">
        <f>$B$2</f>
        <v>rmap_config_registers_i</v>
      </c>
      <c r="J69" s="8" t="s">
        <v>32</v>
      </c>
      <c r="K69" s="9" t="str">
        <f>'Register TREATED VHDL'!C33</f>
        <v>CCD_1_windowing_2_config</v>
      </c>
      <c r="L69" s="8" t="s">
        <v>32</v>
      </c>
      <c r="M69" s="9" t="str">
        <f>'Register TREATED VHDL'!D37</f>
        <v>window_list_length_ccd1</v>
      </c>
      <c r="N69" s="8" t="s">
        <v>30</v>
      </c>
      <c r="O69" s="9">
        <v>15</v>
      </c>
      <c r="P69" s="8" t="s">
        <v>18</v>
      </c>
      <c r="Q69" s="9">
        <v>8</v>
      </c>
      <c r="R69" s="8" t="s">
        <v>17</v>
      </c>
      <c r="S69" s="8" t="s">
        <v>11</v>
      </c>
      <c r="U69" t="str">
        <f t="shared" si="1"/>
        <v xml:space="preserve">    rmap_readdata_o(7 downto 0) &lt;= rmap_config_registers_i.CCD_1_windowing_2_config.window_list_length_ccd1(15 downto 8);</v>
      </c>
    </row>
    <row r="70" spans="2:21" x14ac:dyDescent="0.25">
      <c r="B70" s="5" t="s">
        <v>21</v>
      </c>
      <c r="C70" s="6" t="s">
        <v>31</v>
      </c>
      <c r="D70" s="7" t="str">
        <f>'Register TREATED VHDL'!F39</f>
        <v>x"0000001B"</v>
      </c>
      <c r="E70" s="5"/>
      <c r="F70" s="5"/>
      <c r="G70" s="6" t="s">
        <v>17</v>
      </c>
      <c r="H70" s="6" t="s">
        <v>26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U70" t="str">
        <f t="shared" si="1"/>
        <v xml:space="preserve">  when (x"0000001B") =&gt;</v>
      </c>
    </row>
    <row r="71" spans="2:21" x14ac:dyDescent="0.25">
      <c r="B71" s="5" t="s">
        <v>21</v>
      </c>
      <c r="C71" s="5" t="s">
        <v>21</v>
      </c>
      <c r="D71" s="9" t="str">
        <f>$B$3</f>
        <v>rmap_readdata_o</v>
      </c>
      <c r="E71" s="6" t="s">
        <v>30</v>
      </c>
      <c r="F71" s="9" t="str">
        <f>'Register TREATED VHDL'!I39</f>
        <v>7 downto 0</v>
      </c>
      <c r="G71" s="6" t="s">
        <v>17</v>
      </c>
      <c r="H71" s="8" t="s">
        <v>25</v>
      </c>
      <c r="I71" s="9" t="str">
        <f>$B$2</f>
        <v>rmap_config_registers_i</v>
      </c>
      <c r="J71" s="8" t="s">
        <v>32</v>
      </c>
      <c r="K71" s="9" t="str">
        <f>'Register TREATED VHDL'!C39</f>
        <v>CCD_2_windowing_1_config</v>
      </c>
      <c r="L71" s="8" t="s">
        <v>32</v>
      </c>
      <c r="M71" s="9" t="str">
        <f>'Register TREATED VHDL'!D39</f>
        <v>window_list_pointer_initial_address_ccd2</v>
      </c>
      <c r="N71" s="8" t="s">
        <v>30</v>
      </c>
      <c r="O71" s="9">
        <v>7</v>
      </c>
      <c r="P71" s="8" t="s">
        <v>18</v>
      </c>
      <c r="Q71" s="9">
        <v>0</v>
      </c>
      <c r="R71" s="8" t="s">
        <v>17</v>
      </c>
      <c r="S71" s="8" t="s">
        <v>11</v>
      </c>
      <c r="U71" t="str">
        <f t="shared" si="1"/>
        <v xml:space="preserve">    rmap_readdata_o(7 downto 0) &lt;= rmap_config_registers_i.CCD_2_windowing_1_config.window_list_pointer_initial_address_ccd2(7 downto 0);</v>
      </c>
    </row>
    <row r="72" spans="2:21" x14ac:dyDescent="0.25">
      <c r="B72" s="5" t="s">
        <v>21</v>
      </c>
      <c r="C72" s="6" t="s">
        <v>31</v>
      </c>
      <c r="D72" s="7" t="str">
        <f>'Register TREATED VHDL'!F40</f>
        <v>x"0000001A"</v>
      </c>
      <c r="E72" s="5"/>
      <c r="F72" s="5"/>
      <c r="G72" s="6" t="s">
        <v>17</v>
      </c>
      <c r="H72" s="6" t="s">
        <v>26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U72" t="str">
        <f t="shared" si="1"/>
        <v xml:space="preserve">  when (x"0000001A") =&gt;</v>
      </c>
    </row>
    <row r="73" spans="2:21" x14ac:dyDescent="0.25">
      <c r="B73" s="5" t="s">
        <v>21</v>
      </c>
      <c r="C73" s="5" t="s">
        <v>21</v>
      </c>
      <c r="D73" s="9" t="str">
        <f>$B$3</f>
        <v>rmap_readdata_o</v>
      </c>
      <c r="E73" s="6" t="s">
        <v>30</v>
      </c>
      <c r="F73" s="9" t="str">
        <f>'Register TREATED VHDL'!I40</f>
        <v>7 downto 0</v>
      </c>
      <c r="G73" s="6" t="s">
        <v>17</v>
      </c>
      <c r="H73" s="8" t="s">
        <v>25</v>
      </c>
      <c r="I73" s="9" t="str">
        <f>$B$2</f>
        <v>rmap_config_registers_i</v>
      </c>
      <c r="J73" s="8" t="s">
        <v>32</v>
      </c>
      <c r="K73" s="9" t="str">
        <f>'Register TREATED VHDL'!C39</f>
        <v>CCD_2_windowing_1_config</v>
      </c>
      <c r="L73" s="8" t="s">
        <v>32</v>
      </c>
      <c r="M73" s="9" t="str">
        <f>'Register TREATED VHDL'!D39</f>
        <v>window_list_pointer_initial_address_ccd2</v>
      </c>
      <c r="N73" s="8" t="s">
        <v>30</v>
      </c>
      <c r="O73" s="9">
        <v>15</v>
      </c>
      <c r="P73" s="8" t="s">
        <v>18</v>
      </c>
      <c r="Q73" s="9">
        <v>8</v>
      </c>
      <c r="R73" s="8" t="s">
        <v>17</v>
      </c>
      <c r="S73" s="8" t="s">
        <v>11</v>
      </c>
      <c r="U73" t="str">
        <f t="shared" ref="U73:U104" si="2">CONCATENATE(B73,C73,D73,E73,F73,G73,H73,I73,J73,K73,L73,M73,N73,O73,P73,Q73,R73,S73)</f>
        <v xml:space="preserve">    rmap_readdata_o(7 downto 0) &lt;= rmap_config_registers_i.CCD_2_windowing_1_config.window_list_pointer_initial_address_ccd2(15 downto 8);</v>
      </c>
    </row>
    <row r="74" spans="2:21" x14ac:dyDescent="0.25">
      <c r="B74" s="5" t="s">
        <v>21</v>
      </c>
      <c r="C74" s="6" t="s">
        <v>31</v>
      </c>
      <c r="D74" s="7" t="str">
        <f>'Register TREATED VHDL'!F41</f>
        <v>x"00000019"</v>
      </c>
      <c r="E74" s="5"/>
      <c r="F74" s="5"/>
      <c r="G74" s="6" t="s">
        <v>17</v>
      </c>
      <c r="H74" s="6" t="s">
        <v>26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U74" t="str">
        <f t="shared" si="2"/>
        <v xml:space="preserve">  when (x"00000019") =&gt;</v>
      </c>
    </row>
    <row r="75" spans="2:21" x14ac:dyDescent="0.25">
      <c r="B75" s="5" t="s">
        <v>21</v>
      </c>
      <c r="C75" s="5" t="s">
        <v>21</v>
      </c>
      <c r="D75" s="9" t="str">
        <f>$B$3</f>
        <v>rmap_readdata_o</v>
      </c>
      <c r="E75" s="6" t="s">
        <v>30</v>
      </c>
      <c r="F75" s="9" t="str">
        <f>'Register TREATED VHDL'!I41</f>
        <v>7 downto 0</v>
      </c>
      <c r="G75" s="6" t="s">
        <v>17</v>
      </c>
      <c r="H75" s="8" t="s">
        <v>25</v>
      </c>
      <c r="I75" s="9" t="str">
        <f>$B$2</f>
        <v>rmap_config_registers_i</v>
      </c>
      <c r="J75" s="8" t="s">
        <v>32</v>
      </c>
      <c r="K75" s="9" t="str">
        <f>'Register TREATED VHDL'!C39</f>
        <v>CCD_2_windowing_1_config</v>
      </c>
      <c r="L75" s="8" t="s">
        <v>32</v>
      </c>
      <c r="M75" s="9" t="str">
        <f>'Register TREATED VHDL'!D39</f>
        <v>window_list_pointer_initial_address_ccd2</v>
      </c>
      <c r="N75" s="8" t="s">
        <v>30</v>
      </c>
      <c r="O75" s="9">
        <v>23</v>
      </c>
      <c r="P75" s="8" t="s">
        <v>18</v>
      </c>
      <c r="Q75" s="9">
        <v>16</v>
      </c>
      <c r="R75" s="8" t="s">
        <v>17</v>
      </c>
      <c r="S75" s="8" t="s">
        <v>11</v>
      </c>
      <c r="U75" t="str">
        <f t="shared" si="2"/>
        <v xml:space="preserve">    rmap_readdata_o(7 downto 0) &lt;= rmap_config_registers_i.CCD_2_windowing_1_config.window_list_pointer_initial_address_ccd2(23 downto 16);</v>
      </c>
    </row>
    <row r="76" spans="2:21" x14ac:dyDescent="0.25">
      <c r="B76" s="5" t="s">
        <v>21</v>
      </c>
      <c r="C76" s="6" t="s">
        <v>31</v>
      </c>
      <c r="D76" s="7" t="str">
        <f>'Register TREATED VHDL'!F42</f>
        <v>x"00000018"</v>
      </c>
      <c r="E76" s="5"/>
      <c r="F76" s="5"/>
      <c r="G76" s="6" t="s">
        <v>17</v>
      </c>
      <c r="H76" s="6" t="s">
        <v>26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U76" t="str">
        <f t="shared" si="2"/>
        <v xml:space="preserve">  when (x"00000018") =&gt;</v>
      </c>
    </row>
    <row r="77" spans="2:21" x14ac:dyDescent="0.25">
      <c r="B77" s="5" t="s">
        <v>21</v>
      </c>
      <c r="C77" s="5" t="s">
        <v>21</v>
      </c>
      <c r="D77" s="9" t="str">
        <f>$B$3</f>
        <v>rmap_readdata_o</v>
      </c>
      <c r="E77" s="6" t="s">
        <v>30</v>
      </c>
      <c r="F77" s="9" t="str">
        <f>'Register TREATED VHDL'!I42</f>
        <v>7 downto 0</v>
      </c>
      <c r="G77" s="6" t="s">
        <v>17</v>
      </c>
      <c r="H77" s="8" t="s">
        <v>25</v>
      </c>
      <c r="I77" s="9" t="str">
        <f>$B$2</f>
        <v>rmap_config_registers_i</v>
      </c>
      <c r="J77" s="8" t="s">
        <v>32</v>
      </c>
      <c r="K77" s="9" t="str">
        <f>'Register TREATED VHDL'!C39</f>
        <v>CCD_2_windowing_1_config</v>
      </c>
      <c r="L77" s="8" t="s">
        <v>32</v>
      </c>
      <c r="M77" s="9" t="str">
        <f>'Register TREATED VHDL'!D39</f>
        <v>window_list_pointer_initial_address_ccd2</v>
      </c>
      <c r="N77" s="8" t="s">
        <v>30</v>
      </c>
      <c r="O77" s="9">
        <v>31</v>
      </c>
      <c r="P77" s="8" t="s">
        <v>18</v>
      </c>
      <c r="Q77" s="9">
        <v>24</v>
      </c>
      <c r="R77" s="8" t="s">
        <v>17</v>
      </c>
      <c r="S77" s="8" t="s">
        <v>11</v>
      </c>
      <c r="U77" t="str">
        <f t="shared" si="2"/>
        <v xml:space="preserve">    rmap_readdata_o(7 downto 0) &lt;= rmap_config_registers_i.CCD_2_windowing_1_config.window_list_pointer_initial_address_ccd2(31 downto 24);</v>
      </c>
    </row>
    <row r="78" spans="2:21" x14ac:dyDescent="0.25">
      <c r="B78" s="5" t="s">
        <v>21</v>
      </c>
      <c r="C78" s="6" t="s">
        <v>31</v>
      </c>
      <c r="D78" s="7" t="str">
        <f>'Register TREATED VHDL'!F43</f>
        <v>x"0000001F"</v>
      </c>
      <c r="E78" s="5"/>
      <c r="F78" s="5"/>
      <c r="G78" s="6" t="s">
        <v>17</v>
      </c>
      <c r="H78" s="6" t="s">
        <v>26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U78" t="str">
        <f t="shared" si="2"/>
        <v xml:space="preserve">  when (x"0000001F") =&gt;</v>
      </c>
    </row>
    <row r="79" spans="2:21" x14ac:dyDescent="0.25">
      <c r="B79" s="5" t="s">
        <v>21</v>
      </c>
      <c r="C79" s="5" t="s">
        <v>21</v>
      </c>
      <c r="D79" s="9" t="str">
        <f>$B$3</f>
        <v>rmap_readdata_o</v>
      </c>
      <c r="E79" s="6" t="s">
        <v>30</v>
      </c>
      <c r="F79" s="9" t="str">
        <f>'Register TREATED VHDL'!I43</f>
        <v>5 downto 0</v>
      </c>
      <c r="G79" s="6" t="s">
        <v>17</v>
      </c>
      <c r="H79" s="8" t="s">
        <v>25</v>
      </c>
      <c r="I79" s="9" t="str">
        <f>$B$2</f>
        <v>rmap_config_registers_i</v>
      </c>
      <c r="J79" s="8" t="s">
        <v>32</v>
      </c>
      <c r="K79" s="9" t="str">
        <f>'Register TREATED VHDL'!C43</f>
        <v>CCD_2_windowing_2_config</v>
      </c>
      <c r="L79" s="8" t="s">
        <v>32</v>
      </c>
      <c r="M79" s="9" t="str">
        <f>'Register TREATED VHDL'!D43</f>
        <v>window_width_ccd2</v>
      </c>
      <c r="N79" s="5"/>
      <c r="O79" s="5"/>
      <c r="P79" s="5"/>
      <c r="Q79" s="5"/>
      <c r="R79" s="5"/>
      <c r="S79" s="8" t="s">
        <v>11</v>
      </c>
      <c r="U79" t="str">
        <f t="shared" si="2"/>
        <v xml:space="preserve">    rmap_readdata_o(5 downto 0) &lt;= rmap_config_registers_i.CCD_2_windowing_2_config.window_width_ccd2;</v>
      </c>
    </row>
    <row r="80" spans="2:21" x14ac:dyDescent="0.25">
      <c r="B80" s="5" t="s">
        <v>21</v>
      </c>
      <c r="C80" s="5" t="s">
        <v>21</v>
      </c>
      <c r="D80" s="9" t="str">
        <f>$B$3</f>
        <v>rmap_readdata_o</v>
      </c>
      <c r="E80" s="6" t="s">
        <v>30</v>
      </c>
      <c r="F80" s="9" t="str">
        <f>'Register TREATED VHDL'!I44</f>
        <v>7 downto 6</v>
      </c>
      <c r="G80" s="6" t="s">
        <v>17</v>
      </c>
      <c r="H80" s="8" t="s">
        <v>25</v>
      </c>
      <c r="I80" s="9" t="str">
        <f>$B$2</f>
        <v>rmap_config_registers_i</v>
      </c>
      <c r="J80" s="8" t="s">
        <v>32</v>
      </c>
      <c r="K80" s="9" t="str">
        <f>'Register TREATED VHDL'!C43</f>
        <v>CCD_2_windowing_2_config</v>
      </c>
      <c r="L80" s="8" t="s">
        <v>32</v>
      </c>
      <c r="M80" s="9" t="str">
        <f>'Register TREATED VHDL'!D44</f>
        <v>window_height_ccd2</v>
      </c>
      <c r="N80" s="8" t="s">
        <v>30</v>
      </c>
      <c r="O80" s="9">
        <v>1</v>
      </c>
      <c r="P80" s="8" t="s">
        <v>18</v>
      </c>
      <c r="Q80" s="9">
        <v>0</v>
      </c>
      <c r="R80" s="8" t="s">
        <v>17</v>
      </c>
      <c r="S80" s="8" t="s">
        <v>11</v>
      </c>
      <c r="U80" t="str">
        <f t="shared" si="2"/>
        <v xml:space="preserve">    rmap_readdata_o(7 downto 6) &lt;= rmap_config_registers_i.CCD_2_windowing_2_config.window_height_ccd2(1 downto 0);</v>
      </c>
    </row>
    <row r="81" spans="2:21" x14ac:dyDescent="0.25">
      <c r="B81" s="5" t="s">
        <v>21</v>
      </c>
      <c r="C81" s="6" t="s">
        <v>31</v>
      </c>
      <c r="D81" s="7" t="str">
        <f>'Register TREATED VHDL'!F45</f>
        <v>x"0000001E"</v>
      </c>
      <c r="E81" s="5"/>
      <c r="F81" s="5"/>
      <c r="G81" s="6" t="s">
        <v>17</v>
      </c>
      <c r="H81" s="6" t="s">
        <v>26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U81" t="str">
        <f t="shared" si="2"/>
        <v xml:space="preserve">  when (x"0000001E") =&gt;</v>
      </c>
    </row>
    <row r="82" spans="2:21" x14ac:dyDescent="0.25">
      <c r="B82" s="5" t="s">
        <v>21</v>
      </c>
      <c r="C82" s="5" t="s">
        <v>21</v>
      </c>
      <c r="D82" s="9" t="str">
        <f>$B$3</f>
        <v>rmap_readdata_o</v>
      </c>
      <c r="E82" s="6" t="s">
        <v>30</v>
      </c>
      <c r="F82" s="9" t="str">
        <f>'Register TREATED VHDL'!I45</f>
        <v>3 downto 0</v>
      </c>
      <c r="G82" s="6" t="s">
        <v>17</v>
      </c>
      <c r="H82" s="8" t="s">
        <v>25</v>
      </c>
      <c r="I82" s="9" t="str">
        <f>$B$2</f>
        <v>rmap_config_registers_i</v>
      </c>
      <c r="J82" s="8" t="s">
        <v>32</v>
      </c>
      <c r="K82" s="9" t="str">
        <f>'Register TREATED VHDL'!C43</f>
        <v>CCD_2_windowing_2_config</v>
      </c>
      <c r="L82" s="8" t="s">
        <v>32</v>
      </c>
      <c r="M82" s="9" t="str">
        <f>'Register TREATED VHDL'!D44</f>
        <v>window_height_ccd2</v>
      </c>
      <c r="N82" s="8" t="s">
        <v>30</v>
      </c>
      <c r="O82" s="9">
        <v>5</v>
      </c>
      <c r="P82" s="8" t="s">
        <v>18</v>
      </c>
      <c r="Q82" s="9">
        <v>2</v>
      </c>
      <c r="R82" s="8" t="s">
        <v>17</v>
      </c>
      <c r="S82" s="8" t="s">
        <v>11</v>
      </c>
      <c r="U82" t="str">
        <f t="shared" si="2"/>
        <v xml:space="preserve">    rmap_readdata_o(3 downto 0) &lt;= rmap_config_registers_i.CCD_2_windowing_2_config.window_height_ccd2(5 downto 2);</v>
      </c>
    </row>
    <row r="83" spans="2:21" x14ac:dyDescent="0.25">
      <c r="B83" s="5" t="s">
        <v>21</v>
      </c>
      <c r="C83" s="5" t="s">
        <v>21</v>
      </c>
      <c r="D83" s="9" t="str">
        <f>$B$3</f>
        <v>rmap_readdata_o</v>
      </c>
      <c r="E83" s="6" t="s">
        <v>30</v>
      </c>
      <c r="F83" s="9" t="str">
        <f>'Register TREATED VHDL'!I46</f>
        <v>7 downto 4</v>
      </c>
      <c r="G83" s="6" t="s">
        <v>17</v>
      </c>
      <c r="H83" s="8" t="s">
        <v>25</v>
      </c>
      <c r="I83" s="8" t="s">
        <v>29</v>
      </c>
      <c r="J83" s="9">
        <v>0</v>
      </c>
      <c r="K83" s="10" t="s">
        <v>23</v>
      </c>
      <c r="L83" s="5"/>
      <c r="M83" s="5"/>
      <c r="N83" s="5"/>
      <c r="O83" s="5"/>
      <c r="P83" s="5"/>
      <c r="Q83" s="5"/>
      <c r="R83" s="5"/>
      <c r="S83" s="8" t="s">
        <v>11</v>
      </c>
      <c r="U83" t="str">
        <f t="shared" si="2"/>
        <v xml:space="preserve">    rmap_readdata_o(7 downto 4) &lt;= ( others =&gt; '0');</v>
      </c>
    </row>
    <row r="84" spans="2:21" x14ac:dyDescent="0.25">
      <c r="B84" s="5" t="s">
        <v>21</v>
      </c>
      <c r="C84" s="6" t="s">
        <v>31</v>
      </c>
      <c r="D84" s="7" t="str">
        <f>'Register TREATED VHDL'!F47</f>
        <v>x"0000001D"</v>
      </c>
      <c r="E84" s="5"/>
      <c r="F84" s="5"/>
      <c r="G84" s="6" t="s">
        <v>17</v>
      </c>
      <c r="H84" s="6" t="s">
        <v>26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U84" t="str">
        <f t="shared" si="2"/>
        <v xml:space="preserve">  when (x"0000001D") =&gt;</v>
      </c>
    </row>
    <row r="85" spans="2:21" x14ac:dyDescent="0.25">
      <c r="B85" s="5" t="s">
        <v>21</v>
      </c>
      <c r="C85" s="5" t="s">
        <v>21</v>
      </c>
      <c r="D85" s="9" t="str">
        <f>$B$3</f>
        <v>rmap_readdata_o</v>
      </c>
      <c r="E85" s="6" t="s">
        <v>30</v>
      </c>
      <c r="F85" s="9" t="str">
        <f>'Register TREATED VHDL'!I47</f>
        <v>7 downto 0</v>
      </c>
      <c r="G85" s="6" t="s">
        <v>17</v>
      </c>
      <c r="H85" s="8" t="s">
        <v>25</v>
      </c>
      <c r="I85" s="9" t="str">
        <f>$B$2</f>
        <v>rmap_config_registers_i</v>
      </c>
      <c r="J85" s="8" t="s">
        <v>32</v>
      </c>
      <c r="K85" s="9" t="str">
        <f>'Register TREATED VHDL'!C43</f>
        <v>CCD_2_windowing_2_config</v>
      </c>
      <c r="L85" s="8" t="s">
        <v>32</v>
      </c>
      <c r="M85" s="9" t="str">
        <f>'Register TREATED VHDL'!D47</f>
        <v>window_list_length_ccd2</v>
      </c>
      <c r="N85" s="8" t="s">
        <v>30</v>
      </c>
      <c r="O85" s="9">
        <v>7</v>
      </c>
      <c r="P85" s="8" t="s">
        <v>18</v>
      </c>
      <c r="Q85" s="9">
        <v>0</v>
      </c>
      <c r="R85" s="8" t="s">
        <v>17</v>
      </c>
      <c r="S85" s="8" t="s">
        <v>11</v>
      </c>
      <c r="U85" t="str">
        <f t="shared" si="2"/>
        <v xml:space="preserve">    rmap_readdata_o(7 downto 0) &lt;= rmap_config_registers_i.CCD_2_windowing_2_config.window_list_length_ccd2(7 downto 0);</v>
      </c>
    </row>
    <row r="86" spans="2:21" x14ac:dyDescent="0.25">
      <c r="B86" s="5" t="s">
        <v>21</v>
      </c>
      <c r="C86" s="6" t="s">
        <v>31</v>
      </c>
      <c r="D86" s="7" t="str">
        <f>'Register TREATED VHDL'!F48</f>
        <v>x"0000001C"</v>
      </c>
      <c r="E86" s="5"/>
      <c r="F86" s="5"/>
      <c r="G86" s="6" t="s">
        <v>17</v>
      </c>
      <c r="H86" s="6" t="s">
        <v>26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U86" t="str">
        <f t="shared" si="2"/>
        <v xml:space="preserve">  when (x"0000001C") =&gt;</v>
      </c>
    </row>
    <row r="87" spans="2:21" x14ac:dyDescent="0.25">
      <c r="B87" s="5" t="s">
        <v>21</v>
      </c>
      <c r="C87" s="5" t="s">
        <v>21</v>
      </c>
      <c r="D87" s="9" t="str">
        <f>$B$3</f>
        <v>rmap_readdata_o</v>
      </c>
      <c r="E87" s="6" t="s">
        <v>30</v>
      </c>
      <c r="F87" s="9" t="str">
        <f>'Register TREATED VHDL'!I48</f>
        <v>7 downto 0</v>
      </c>
      <c r="G87" s="6" t="s">
        <v>17</v>
      </c>
      <c r="H87" s="8" t="s">
        <v>25</v>
      </c>
      <c r="I87" s="9" t="str">
        <f>$B$2</f>
        <v>rmap_config_registers_i</v>
      </c>
      <c r="J87" s="8" t="s">
        <v>32</v>
      </c>
      <c r="K87" s="9" t="str">
        <f>'Register TREATED VHDL'!C43</f>
        <v>CCD_2_windowing_2_config</v>
      </c>
      <c r="L87" s="8" t="s">
        <v>32</v>
      </c>
      <c r="M87" s="9" t="str">
        <f>'Register TREATED VHDL'!D47</f>
        <v>window_list_length_ccd2</v>
      </c>
      <c r="N87" s="8" t="s">
        <v>30</v>
      </c>
      <c r="O87" s="9">
        <v>15</v>
      </c>
      <c r="P87" s="8" t="s">
        <v>18</v>
      </c>
      <c r="Q87" s="9">
        <v>8</v>
      </c>
      <c r="R87" s="8" t="s">
        <v>17</v>
      </c>
      <c r="S87" s="8" t="s">
        <v>11</v>
      </c>
      <c r="U87" t="str">
        <f t="shared" si="2"/>
        <v xml:space="preserve">    rmap_readdata_o(7 downto 0) &lt;= rmap_config_registers_i.CCD_2_windowing_2_config.window_list_length_ccd2(15 downto 8);</v>
      </c>
    </row>
    <row r="88" spans="2:21" x14ac:dyDescent="0.25">
      <c r="B88" s="5" t="s">
        <v>21</v>
      </c>
      <c r="C88" s="6" t="s">
        <v>31</v>
      </c>
      <c r="D88" s="7" t="str">
        <f>'Register TREATED VHDL'!F49</f>
        <v>x"00000023"</v>
      </c>
      <c r="E88" s="5"/>
      <c r="F88" s="5"/>
      <c r="G88" s="6" t="s">
        <v>17</v>
      </c>
      <c r="H88" s="6" t="s">
        <v>26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U88" t="str">
        <f t="shared" si="2"/>
        <v xml:space="preserve">  when (x"00000023") =&gt;</v>
      </c>
    </row>
    <row r="89" spans="2:21" x14ac:dyDescent="0.25">
      <c r="B89" s="5" t="s">
        <v>21</v>
      </c>
      <c r="C89" s="5" t="s">
        <v>21</v>
      </c>
      <c r="D89" s="9" t="str">
        <f>$B$3</f>
        <v>rmap_readdata_o</v>
      </c>
      <c r="E89" s="6" t="s">
        <v>30</v>
      </c>
      <c r="F89" s="9" t="str">
        <f>'Register TREATED VHDL'!I49</f>
        <v>7 downto 0</v>
      </c>
      <c r="G89" s="6" t="s">
        <v>17</v>
      </c>
      <c r="H89" s="8" t="s">
        <v>25</v>
      </c>
      <c r="I89" s="9" t="str">
        <f>$B$2</f>
        <v>rmap_config_registers_i</v>
      </c>
      <c r="J89" s="8" t="s">
        <v>32</v>
      </c>
      <c r="K89" s="9" t="str">
        <f>'Register TREATED VHDL'!C49</f>
        <v>CCD_3_windowing_1_config</v>
      </c>
      <c r="L89" s="8" t="s">
        <v>32</v>
      </c>
      <c r="M89" s="9" t="str">
        <f>'Register TREATED VHDL'!D49</f>
        <v>window_list_pointer_initial_address_ccd3</v>
      </c>
      <c r="N89" s="8" t="s">
        <v>30</v>
      </c>
      <c r="O89" s="9">
        <v>7</v>
      </c>
      <c r="P89" s="8" t="s">
        <v>18</v>
      </c>
      <c r="Q89" s="9">
        <v>0</v>
      </c>
      <c r="R89" s="8" t="s">
        <v>17</v>
      </c>
      <c r="S89" s="8" t="s">
        <v>11</v>
      </c>
      <c r="U89" t="str">
        <f t="shared" si="2"/>
        <v xml:space="preserve">    rmap_readdata_o(7 downto 0) &lt;= rmap_config_registers_i.CCD_3_windowing_1_config.window_list_pointer_initial_address_ccd3(7 downto 0);</v>
      </c>
    </row>
    <row r="90" spans="2:21" x14ac:dyDescent="0.25">
      <c r="B90" s="5" t="s">
        <v>21</v>
      </c>
      <c r="C90" s="6" t="s">
        <v>31</v>
      </c>
      <c r="D90" s="7" t="str">
        <f>'Register TREATED VHDL'!F50</f>
        <v>x"00000022"</v>
      </c>
      <c r="E90" s="5"/>
      <c r="F90" s="5"/>
      <c r="G90" s="6" t="s">
        <v>17</v>
      </c>
      <c r="H90" s="6" t="s">
        <v>26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U90" t="str">
        <f t="shared" si="2"/>
        <v xml:space="preserve">  when (x"00000022") =&gt;</v>
      </c>
    </row>
    <row r="91" spans="2:21" x14ac:dyDescent="0.25">
      <c r="B91" s="5" t="s">
        <v>21</v>
      </c>
      <c r="C91" s="5" t="s">
        <v>21</v>
      </c>
      <c r="D91" s="9" t="str">
        <f>$B$3</f>
        <v>rmap_readdata_o</v>
      </c>
      <c r="E91" s="6" t="s">
        <v>30</v>
      </c>
      <c r="F91" s="9" t="str">
        <f>'Register TREATED VHDL'!I50</f>
        <v>7 downto 0</v>
      </c>
      <c r="G91" s="6" t="s">
        <v>17</v>
      </c>
      <c r="H91" s="8" t="s">
        <v>25</v>
      </c>
      <c r="I91" s="9" t="str">
        <f>$B$2</f>
        <v>rmap_config_registers_i</v>
      </c>
      <c r="J91" s="8" t="s">
        <v>32</v>
      </c>
      <c r="K91" s="9" t="str">
        <f>'Register TREATED VHDL'!C49</f>
        <v>CCD_3_windowing_1_config</v>
      </c>
      <c r="L91" s="8" t="s">
        <v>32</v>
      </c>
      <c r="M91" s="9" t="str">
        <f>'Register TREATED VHDL'!D49</f>
        <v>window_list_pointer_initial_address_ccd3</v>
      </c>
      <c r="N91" s="8" t="s">
        <v>30</v>
      </c>
      <c r="O91" s="9">
        <v>15</v>
      </c>
      <c r="P91" s="8" t="s">
        <v>18</v>
      </c>
      <c r="Q91" s="9">
        <v>8</v>
      </c>
      <c r="R91" s="8" t="s">
        <v>17</v>
      </c>
      <c r="S91" s="8" t="s">
        <v>11</v>
      </c>
      <c r="U91" t="str">
        <f t="shared" si="2"/>
        <v xml:space="preserve">    rmap_readdata_o(7 downto 0) &lt;= rmap_config_registers_i.CCD_3_windowing_1_config.window_list_pointer_initial_address_ccd3(15 downto 8);</v>
      </c>
    </row>
    <row r="92" spans="2:21" x14ac:dyDescent="0.25">
      <c r="B92" s="5" t="s">
        <v>21</v>
      </c>
      <c r="C92" s="6" t="s">
        <v>31</v>
      </c>
      <c r="D92" s="7" t="str">
        <f>'Register TREATED VHDL'!F51</f>
        <v>x"00000021"</v>
      </c>
      <c r="E92" s="5"/>
      <c r="F92" s="5"/>
      <c r="G92" s="6" t="s">
        <v>17</v>
      </c>
      <c r="H92" s="6" t="s">
        <v>26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U92" t="str">
        <f t="shared" si="2"/>
        <v xml:space="preserve">  when (x"00000021") =&gt;</v>
      </c>
    </row>
    <row r="93" spans="2:21" x14ac:dyDescent="0.25">
      <c r="B93" s="5" t="s">
        <v>21</v>
      </c>
      <c r="C93" s="5" t="s">
        <v>21</v>
      </c>
      <c r="D93" s="9" t="str">
        <f>$B$3</f>
        <v>rmap_readdata_o</v>
      </c>
      <c r="E93" s="6" t="s">
        <v>30</v>
      </c>
      <c r="F93" s="9" t="str">
        <f>'Register TREATED VHDL'!I51</f>
        <v>7 downto 0</v>
      </c>
      <c r="G93" s="6" t="s">
        <v>17</v>
      </c>
      <c r="H93" s="8" t="s">
        <v>25</v>
      </c>
      <c r="I93" s="9" t="str">
        <f>$B$2</f>
        <v>rmap_config_registers_i</v>
      </c>
      <c r="J93" s="8" t="s">
        <v>32</v>
      </c>
      <c r="K93" s="9" t="str">
        <f>'Register TREATED VHDL'!C49</f>
        <v>CCD_3_windowing_1_config</v>
      </c>
      <c r="L93" s="8" t="s">
        <v>32</v>
      </c>
      <c r="M93" s="9" t="str">
        <f>'Register TREATED VHDL'!D49</f>
        <v>window_list_pointer_initial_address_ccd3</v>
      </c>
      <c r="N93" s="8" t="s">
        <v>30</v>
      </c>
      <c r="O93" s="9">
        <v>23</v>
      </c>
      <c r="P93" s="8" t="s">
        <v>18</v>
      </c>
      <c r="Q93" s="9">
        <v>16</v>
      </c>
      <c r="R93" s="8" t="s">
        <v>17</v>
      </c>
      <c r="S93" s="8" t="s">
        <v>11</v>
      </c>
      <c r="U93" t="str">
        <f t="shared" si="2"/>
        <v xml:space="preserve">    rmap_readdata_o(7 downto 0) &lt;= rmap_config_registers_i.CCD_3_windowing_1_config.window_list_pointer_initial_address_ccd3(23 downto 16);</v>
      </c>
    </row>
    <row r="94" spans="2:21" x14ac:dyDescent="0.25">
      <c r="B94" s="5" t="s">
        <v>21</v>
      </c>
      <c r="C94" s="6" t="s">
        <v>31</v>
      </c>
      <c r="D94" s="7" t="str">
        <f>'Register TREATED VHDL'!F52</f>
        <v>x"00000020"</v>
      </c>
      <c r="E94" s="5"/>
      <c r="F94" s="5"/>
      <c r="G94" s="6" t="s">
        <v>17</v>
      </c>
      <c r="H94" s="6" t="s">
        <v>26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U94" t="str">
        <f t="shared" si="2"/>
        <v xml:space="preserve">  when (x"00000020") =&gt;</v>
      </c>
    </row>
    <row r="95" spans="2:21" x14ac:dyDescent="0.25">
      <c r="B95" s="5" t="s">
        <v>21</v>
      </c>
      <c r="C95" s="5" t="s">
        <v>21</v>
      </c>
      <c r="D95" s="9" t="str">
        <f>$B$3</f>
        <v>rmap_readdata_o</v>
      </c>
      <c r="E95" s="6" t="s">
        <v>30</v>
      </c>
      <c r="F95" s="9" t="str">
        <f>'Register TREATED VHDL'!I52</f>
        <v>7 downto 0</v>
      </c>
      <c r="G95" s="6" t="s">
        <v>17</v>
      </c>
      <c r="H95" s="8" t="s">
        <v>25</v>
      </c>
      <c r="I95" s="9" t="str">
        <f>$B$2</f>
        <v>rmap_config_registers_i</v>
      </c>
      <c r="J95" s="8" t="s">
        <v>32</v>
      </c>
      <c r="K95" s="9" t="str">
        <f>'Register TREATED VHDL'!C49</f>
        <v>CCD_3_windowing_1_config</v>
      </c>
      <c r="L95" s="8" t="s">
        <v>32</v>
      </c>
      <c r="M95" s="9" t="str">
        <f>'Register TREATED VHDL'!D49</f>
        <v>window_list_pointer_initial_address_ccd3</v>
      </c>
      <c r="N95" s="8" t="s">
        <v>30</v>
      </c>
      <c r="O95" s="9">
        <v>31</v>
      </c>
      <c r="P95" s="8" t="s">
        <v>18</v>
      </c>
      <c r="Q95" s="9">
        <v>24</v>
      </c>
      <c r="R95" s="8" t="s">
        <v>17</v>
      </c>
      <c r="S95" s="8" t="s">
        <v>11</v>
      </c>
      <c r="U95" t="str">
        <f t="shared" si="2"/>
        <v xml:space="preserve">    rmap_readdata_o(7 downto 0) &lt;= rmap_config_registers_i.CCD_3_windowing_1_config.window_list_pointer_initial_address_ccd3(31 downto 24);</v>
      </c>
    </row>
    <row r="96" spans="2:21" x14ac:dyDescent="0.25">
      <c r="B96" s="5" t="s">
        <v>21</v>
      </c>
      <c r="C96" s="6" t="s">
        <v>31</v>
      </c>
      <c r="D96" s="7" t="str">
        <f>'Register TREATED VHDL'!F53</f>
        <v>x"00000027"</v>
      </c>
      <c r="E96" s="5"/>
      <c r="F96" s="5"/>
      <c r="G96" s="6" t="s">
        <v>17</v>
      </c>
      <c r="H96" s="6" t="s">
        <v>26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U96" t="str">
        <f t="shared" si="2"/>
        <v xml:space="preserve">  when (x"00000027") =&gt;</v>
      </c>
    </row>
    <row r="97" spans="2:21" x14ac:dyDescent="0.25">
      <c r="B97" s="5" t="s">
        <v>21</v>
      </c>
      <c r="C97" s="5" t="s">
        <v>21</v>
      </c>
      <c r="D97" s="9" t="str">
        <f>$B$3</f>
        <v>rmap_readdata_o</v>
      </c>
      <c r="E97" s="6" t="s">
        <v>30</v>
      </c>
      <c r="F97" s="9" t="str">
        <f>'Register TREATED VHDL'!I53</f>
        <v>5 downto 0</v>
      </c>
      <c r="G97" s="6" t="s">
        <v>17</v>
      </c>
      <c r="H97" s="8" t="s">
        <v>25</v>
      </c>
      <c r="I97" s="9" t="str">
        <f>$B$2</f>
        <v>rmap_config_registers_i</v>
      </c>
      <c r="J97" s="8" t="s">
        <v>32</v>
      </c>
      <c r="K97" s="9" t="str">
        <f>'Register TREATED VHDL'!C53</f>
        <v>CCD_3_windowing_2_config</v>
      </c>
      <c r="L97" s="8" t="s">
        <v>32</v>
      </c>
      <c r="M97" s="9" t="str">
        <f>'Register TREATED VHDL'!D53</f>
        <v>window_width_ccd3</v>
      </c>
      <c r="N97" s="5"/>
      <c r="O97" s="5"/>
      <c r="P97" s="5"/>
      <c r="Q97" s="5"/>
      <c r="R97" s="5"/>
      <c r="S97" s="8" t="s">
        <v>11</v>
      </c>
      <c r="U97" t="str">
        <f t="shared" si="2"/>
        <v xml:space="preserve">    rmap_readdata_o(5 downto 0) &lt;= rmap_config_registers_i.CCD_3_windowing_2_config.window_width_ccd3;</v>
      </c>
    </row>
    <row r="98" spans="2:21" x14ac:dyDescent="0.25">
      <c r="B98" s="5" t="s">
        <v>21</v>
      </c>
      <c r="C98" s="5" t="s">
        <v>21</v>
      </c>
      <c r="D98" s="9" t="str">
        <f>$B$3</f>
        <v>rmap_readdata_o</v>
      </c>
      <c r="E98" s="6" t="s">
        <v>30</v>
      </c>
      <c r="F98" s="9" t="str">
        <f>'Register TREATED VHDL'!I54</f>
        <v>7 downto 6</v>
      </c>
      <c r="G98" s="6" t="s">
        <v>17</v>
      </c>
      <c r="H98" s="8" t="s">
        <v>25</v>
      </c>
      <c r="I98" s="9" t="str">
        <f>$B$2</f>
        <v>rmap_config_registers_i</v>
      </c>
      <c r="J98" s="8" t="s">
        <v>32</v>
      </c>
      <c r="K98" s="9" t="str">
        <f>'Register TREATED VHDL'!C53</f>
        <v>CCD_3_windowing_2_config</v>
      </c>
      <c r="L98" s="8" t="s">
        <v>32</v>
      </c>
      <c r="M98" s="9" t="str">
        <f>'Register TREATED VHDL'!D54</f>
        <v>window_height_ccd3</v>
      </c>
      <c r="N98" s="8" t="s">
        <v>30</v>
      </c>
      <c r="O98" s="9">
        <v>1</v>
      </c>
      <c r="P98" s="8" t="s">
        <v>18</v>
      </c>
      <c r="Q98" s="9">
        <v>0</v>
      </c>
      <c r="R98" s="8" t="s">
        <v>17</v>
      </c>
      <c r="S98" s="8" t="s">
        <v>11</v>
      </c>
      <c r="U98" t="str">
        <f t="shared" si="2"/>
        <v xml:space="preserve">    rmap_readdata_o(7 downto 6) &lt;= rmap_config_registers_i.CCD_3_windowing_2_config.window_height_ccd3(1 downto 0);</v>
      </c>
    </row>
    <row r="99" spans="2:21" x14ac:dyDescent="0.25">
      <c r="B99" s="5" t="s">
        <v>21</v>
      </c>
      <c r="C99" s="6" t="s">
        <v>31</v>
      </c>
      <c r="D99" s="7" t="str">
        <f>'Register TREATED VHDL'!F55</f>
        <v>x"00000026"</v>
      </c>
      <c r="E99" s="5"/>
      <c r="F99" s="5"/>
      <c r="G99" s="6" t="s">
        <v>17</v>
      </c>
      <c r="H99" s="6" t="s">
        <v>26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U99" t="str">
        <f t="shared" si="2"/>
        <v xml:space="preserve">  when (x"00000026") =&gt;</v>
      </c>
    </row>
    <row r="100" spans="2:21" x14ac:dyDescent="0.25">
      <c r="B100" s="5" t="s">
        <v>21</v>
      </c>
      <c r="C100" s="5" t="s">
        <v>21</v>
      </c>
      <c r="D100" s="9" t="str">
        <f>$B$3</f>
        <v>rmap_readdata_o</v>
      </c>
      <c r="E100" s="6" t="s">
        <v>30</v>
      </c>
      <c r="F100" s="9" t="str">
        <f>'Register TREATED VHDL'!I55</f>
        <v>3 downto 0</v>
      </c>
      <c r="G100" s="6" t="s">
        <v>17</v>
      </c>
      <c r="H100" s="8" t="s">
        <v>25</v>
      </c>
      <c r="I100" s="9" t="str">
        <f>$B$2</f>
        <v>rmap_config_registers_i</v>
      </c>
      <c r="J100" s="8" t="s">
        <v>32</v>
      </c>
      <c r="K100" s="9" t="str">
        <f>'Register TREATED VHDL'!C53</f>
        <v>CCD_3_windowing_2_config</v>
      </c>
      <c r="L100" s="8" t="s">
        <v>32</v>
      </c>
      <c r="M100" s="9" t="str">
        <f>'Register TREATED VHDL'!D54</f>
        <v>window_height_ccd3</v>
      </c>
      <c r="N100" s="8" t="s">
        <v>30</v>
      </c>
      <c r="O100" s="9">
        <v>5</v>
      </c>
      <c r="P100" s="8" t="s">
        <v>18</v>
      </c>
      <c r="Q100" s="9">
        <v>2</v>
      </c>
      <c r="R100" s="8" t="s">
        <v>17</v>
      </c>
      <c r="S100" s="8" t="s">
        <v>11</v>
      </c>
      <c r="U100" t="str">
        <f t="shared" si="2"/>
        <v xml:space="preserve">    rmap_readdata_o(3 downto 0) &lt;= rmap_config_registers_i.CCD_3_windowing_2_config.window_height_ccd3(5 downto 2);</v>
      </c>
    </row>
    <row r="101" spans="2:21" x14ac:dyDescent="0.25">
      <c r="B101" s="5" t="s">
        <v>21</v>
      </c>
      <c r="C101" s="5" t="s">
        <v>21</v>
      </c>
      <c r="D101" s="9" t="str">
        <f>$B$3</f>
        <v>rmap_readdata_o</v>
      </c>
      <c r="E101" s="6" t="s">
        <v>30</v>
      </c>
      <c r="F101" s="9" t="str">
        <f>'Register TREATED VHDL'!I56</f>
        <v>7 downto 4</v>
      </c>
      <c r="G101" s="6" t="s">
        <v>17</v>
      </c>
      <c r="H101" s="8" t="s">
        <v>25</v>
      </c>
      <c r="I101" s="8" t="s">
        <v>29</v>
      </c>
      <c r="J101" s="9">
        <v>0</v>
      </c>
      <c r="K101" s="10" t="s">
        <v>23</v>
      </c>
      <c r="L101" s="5"/>
      <c r="M101" s="5"/>
      <c r="N101" s="5"/>
      <c r="O101" s="5"/>
      <c r="P101" s="5"/>
      <c r="Q101" s="5"/>
      <c r="R101" s="5"/>
      <c r="S101" s="8" t="s">
        <v>11</v>
      </c>
      <c r="U101" t="str">
        <f t="shared" si="2"/>
        <v xml:space="preserve">    rmap_readdata_o(7 downto 4) &lt;= ( others =&gt; '0');</v>
      </c>
    </row>
    <row r="102" spans="2:21" x14ac:dyDescent="0.25">
      <c r="B102" s="5" t="s">
        <v>21</v>
      </c>
      <c r="C102" s="6" t="s">
        <v>31</v>
      </c>
      <c r="D102" s="7" t="str">
        <f>'Register TREATED VHDL'!F57</f>
        <v>x"00000025"</v>
      </c>
      <c r="E102" s="5"/>
      <c r="F102" s="5"/>
      <c r="G102" s="6" t="s">
        <v>17</v>
      </c>
      <c r="H102" s="6" t="s">
        <v>26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U102" t="str">
        <f t="shared" si="2"/>
        <v xml:space="preserve">  when (x"00000025") =&gt;</v>
      </c>
    </row>
    <row r="103" spans="2:21" x14ac:dyDescent="0.25">
      <c r="B103" s="5" t="s">
        <v>21</v>
      </c>
      <c r="C103" s="5" t="s">
        <v>21</v>
      </c>
      <c r="D103" s="9" t="str">
        <f>$B$3</f>
        <v>rmap_readdata_o</v>
      </c>
      <c r="E103" s="6" t="s">
        <v>30</v>
      </c>
      <c r="F103" s="9" t="str">
        <f>'Register TREATED VHDL'!I57</f>
        <v>7 downto 0</v>
      </c>
      <c r="G103" s="6" t="s">
        <v>17</v>
      </c>
      <c r="H103" s="8" t="s">
        <v>25</v>
      </c>
      <c r="I103" s="9" t="str">
        <f>$B$2</f>
        <v>rmap_config_registers_i</v>
      </c>
      <c r="J103" s="8" t="s">
        <v>32</v>
      </c>
      <c r="K103" s="9" t="str">
        <f>'Register TREATED VHDL'!C53</f>
        <v>CCD_3_windowing_2_config</v>
      </c>
      <c r="L103" s="8" t="s">
        <v>32</v>
      </c>
      <c r="M103" s="9" t="str">
        <f>'Register TREATED VHDL'!D57</f>
        <v>window_list_length_ccd3</v>
      </c>
      <c r="N103" s="8" t="s">
        <v>30</v>
      </c>
      <c r="O103" s="9">
        <v>7</v>
      </c>
      <c r="P103" s="8" t="s">
        <v>18</v>
      </c>
      <c r="Q103" s="9">
        <v>0</v>
      </c>
      <c r="R103" s="8" t="s">
        <v>17</v>
      </c>
      <c r="S103" s="8" t="s">
        <v>11</v>
      </c>
      <c r="U103" t="str">
        <f t="shared" si="2"/>
        <v xml:space="preserve">    rmap_readdata_o(7 downto 0) &lt;= rmap_config_registers_i.CCD_3_windowing_2_config.window_list_length_ccd3(7 downto 0);</v>
      </c>
    </row>
    <row r="104" spans="2:21" x14ac:dyDescent="0.25">
      <c r="B104" s="5" t="s">
        <v>21</v>
      </c>
      <c r="C104" s="6" t="s">
        <v>31</v>
      </c>
      <c r="D104" s="7" t="str">
        <f>'Register TREATED VHDL'!F58</f>
        <v>x"00000024"</v>
      </c>
      <c r="E104" s="5"/>
      <c r="F104" s="5"/>
      <c r="G104" s="6" t="s">
        <v>17</v>
      </c>
      <c r="H104" s="6" t="s">
        <v>26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U104" t="str">
        <f t="shared" si="2"/>
        <v xml:space="preserve">  when (x"00000024") =&gt;</v>
      </c>
    </row>
    <row r="105" spans="2:21" x14ac:dyDescent="0.25">
      <c r="B105" s="5" t="s">
        <v>21</v>
      </c>
      <c r="C105" s="5" t="s">
        <v>21</v>
      </c>
      <c r="D105" s="9" t="str">
        <f>$B$3</f>
        <v>rmap_readdata_o</v>
      </c>
      <c r="E105" s="6" t="s">
        <v>30</v>
      </c>
      <c r="F105" s="9" t="str">
        <f>'Register TREATED VHDL'!I58</f>
        <v>7 downto 0</v>
      </c>
      <c r="G105" s="6" t="s">
        <v>17</v>
      </c>
      <c r="H105" s="8" t="s">
        <v>25</v>
      </c>
      <c r="I105" s="9" t="str">
        <f>$B$2</f>
        <v>rmap_config_registers_i</v>
      </c>
      <c r="J105" s="8" t="s">
        <v>32</v>
      </c>
      <c r="K105" s="9" t="str">
        <f>'Register TREATED VHDL'!C53</f>
        <v>CCD_3_windowing_2_config</v>
      </c>
      <c r="L105" s="8" t="s">
        <v>32</v>
      </c>
      <c r="M105" s="9" t="str">
        <f>'Register TREATED VHDL'!D57</f>
        <v>window_list_length_ccd3</v>
      </c>
      <c r="N105" s="8" t="s">
        <v>30</v>
      </c>
      <c r="O105" s="9">
        <v>15</v>
      </c>
      <c r="P105" s="8" t="s">
        <v>18</v>
      </c>
      <c r="Q105" s="9">
        <v>8</v>
      </c>
      <c r="R105" s="8" t="s">
        <v>17</v>
      </c>
      <c r="S105" s="8" t="s">
        <v>11</v>
      </c>
      <c r="U105" t="str">
        <f t="shared" ref="U105:U136" si="3">CONCATENATE(B105,C105,D105,E105,F105,G105,H105,I105,J105,K105,L105,M105,N105,O105,P105,Q105,R105,S105)</f>
        <v xml:space="preserve">    rmap_readdata_o(7 downto 0) &lt;= rmap_config_registers_i.CCD_3_windowing_2_config.window_list_length_ccd3(15 downto 8);</v>
      </c>
    </row>
    <row r="106" spans="2:21" x14ac:dyDescent="0.25">
      <c r="B106" s="5" t="s">
        <v>21</v>
      </c>
      <c r="C106" s="6" t="s">
        <v>31</v>
      </c>
      <c r="D106" s="7" t="str">
        <f>'Register TREATED VHDL'!F59</f>
        <v>x"0000002B"</v>
      </c>
      <c r="E106" s="5"/>
      <c r="F106" s="5"/>
      <c r="G106" s="6" t="s">
        <v>17</v>
      </c>
      <c r="H106" s="6" t="s">
        <v>26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U106" t="str">
        <f t="shared" si="3"/>
        <v xml:space="preserve">  when (x"0000002B") =&gt;</v>
      </c>
    </row>
    <row r="107" spans="2:21" x14ac:dyDescent="0.25">
      <c r="B107" s="5" t="s">
        <v>21</v>
      </c>
      <c r="C107" s="5" t="s">
        <v>21</v>
      </c>
      <c r="D107" s="9" t="str">
        <f>$B$3</f>
        <v>rmap_readdata_o</v>
      </c>
      <c r="E107" s="6" t="s">
        <v>30</v>
      </c>
      <c r="F107" s="9" t="str">
        <f>'Register TREATED VHDL'!I59</f>
        <v>7 downto 0</v>
      </c>
      <c r="G107" s="6" t="s">
        <v>17</v>
      </c>
      <c r="H107" s="8" t="s">
        <v>25</v>
      </c>
      <c r="I107" s="9" t="str">
        <f>$B$2</f>
        <v>rmap_config_registers_i</v>
      </c>
      <c r="J107" s="8" t="s">
        <v>32</v>
      </c>
      <c r="K107" s="9" t="str">
        <f>'Register TREATED VHDL'!C59</f>
        <v>CCD_4_windowing_1_config</v>
      </c>
      <c r="L107" s="8" t="s">
        <v>32</v>
      </c>
      <c r="M107" s="9" t="str">
        <f>'Register TREATED VHDL'!D59</f>
        <v>window_list_pointer_initial_address_ccd4</v>
      </c>
      <c r="N107" s="8" t="s">
        <v>30</v>
      </c>
      <c r="O107" s="9">
        <v>7</v>
      </c>
      <c r="P107" s="8" t="s">
        <v>18</v>
      </c>
      <c r="Q107" s="9">
        <v>0</v>
      </c>
      <c r="R107" s="8" t="s">
        <v>17</v>
      </c>
      <c r="S107" s="8" t="s">
        <v>11</v>
      </c>
      <c r="U107" t="str">
        <f t="shared" si="3"/>
        <v xml:space="preserve">    rmap_readdata_o(7 downto 0) &lt;= rmap_config_registers_i.CCD_4_windowing_1_config.window_list_pointer_initial_address_ccd4(7 downto 0);</v>
      </c>
    </row>
    <row r="108" spans="2:21" x14ac:dyDescent="0.25">
      <c r="B108" s="5" t="s">
        <v>21</v>
      </c>
      <c r="C108" s="6" t="s">
        <v>31</v>
      </c>
      <c r="D108" s="7" t="str">
        <f>'Register TREATED VHDL'!F60</f>
        <v>x"0000002A"</v>
      </c>
      <c r="E108" s="5"/>
      <c r="F108" s="5"/>
      <c r="G108" s="6" t="s">
        <v>17</v>
      </c>
      <c r="H108" s="6" t="s">
        <v>26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U108" t="str">
        <f t="shared" si="3"/>
        <v xml:space="preserve">  when (x"0000002A") =&gt;</v>
      </c>
    </row>
    <row r="109" spans="2:21" x14ac:dyDescent="0.25">
      <c r="B109" s="5" t="s">
        <v>21</v>
      </c>
      <c r="C109" s="5" t="s">
        <v>21</v>
      </c>
      <c r="D109" s="9" t="str">
        <f>$B$3</f>
        <v>rmap_readdata_o</v>
      </c>
      <c r="E109" s="6" t="s">
        <v>30</v>
      </c>
      <c r="F109" s="9" t="str">
        <f>'Register TREATED VHDL'!I60</f>
        <v>7 downto 0</v>
      </c>
      <c r="G109" s="6" t="s">
        <v>17</v>
      </c>
      <c r="H109" s="8" t="s">
        <v>25</v>
      </c>
      <c r="I109" s="9" t="str">
        <f>$B$2</f>
        <v>rmap_config_registers_i</v>
      </c>
      <c r="J109" s="8" t="s">
        <v>32</v>
      </c>
      <c r="K109" s="9" t="str">
        <f>'Register TREATED VHDL'!C59</f>
        <v>CCD_4_windowing_1_config</v>
      </c>
      <c r="L109" s="8" t="s">
        <v>32</v>
      </c>
      <c r="M109" s="9" t="str">
        <f>'Register TREATED VHDL'!D59</f>
        <v>window_list_pointer_initial_address_ccd4</v>
      </c>
      <c r="N109" s="8" t="s">
        <v>30</v>
      </c>
      <c r="O109" s="9">
        <v>15</v>
      </c>
      <c r="P109" s="8" t="s">
        <v>18</v>
      </c>
      <c r="Q109" s="9">
        <v>8</v>
      </c>
      <c r="R109" s="8" t="s">
        <v>17</v>
      </c>
      <c r="S109" s="8" t="s">
        <v>11</v>
      </c>
      <c r="U109" t="str">
        <f t="shared" si="3"/>
        <v xml:space="preserve">    rmap_readdata_o(7 downto 0) &lt;= rmap_config_registers_i.CCD_4_windowing_1_config.window_list_pointer_initial_address_ccd4(15 downto 8);</v>
      </c>
    </row>
    <row r="110" spans="2:21" x14ac:dyDescent="0.25">
      <c r="B110" s="5" t="s">
        <v>21</v>
      </c>
      <c r="C110" s="6" t="s">
        <v>31</v>
      </c>
      <c r="D110" s="7" t="str">
        <f>'Register TREATED VHDL'!F61</f>
        <v>x"00000029"</v>
      </c>
      <c r="E110" s="5"/>
      <c r="F110" s="5"/>
      <c r="G110" s="6" t="s">
        <v>17</v>
      </c>
      <c r="H110" s="6" t="s">
        <v>26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U110" t="str">
        <f t="shared" si="3"/>
        <v xml:space="preserve">  when (x"00000029") =&gt;</v>
      </c>
    </row>
    <row r="111" spans="2:21" x14ac:dyDescent="0.25">
      <c r="B111" s="5" t="s">
        <v>21</v>
      </c>
      <c r="C111" s="5" t="s">
        <v>21</v>
      </c>
      <c r="D111" s="9" t="str">
        <f>$B$3</f>
        <v>rmap_readdata_o</v>
      </c>
      <c r="E111" s="6" t="s">
        <v>30</v>
      </c>
      <c r="F111" s="9" t="str">
        <f>'Register TREATED VHDL'!I61</f>
        <v>7 downto 0</v>
      </c>
      <c r="G111" s="6" t="s">
        <v>17</v>
      </c>
      <c r="H111" s="8" t="s">
        <v>25</v>
      </c>
      <c r="I111" s="9" t="str">
        <f>$B$2</f>
        <v>rmap_config_registers_i</v>
      </c>
      <c r="J111" s="8" t="s">
        <v>32</v>
      </c>
      <c r="K111" s="9" t="str">
        <f>'Register TREATED VHDL'!C59</f>
        <v>CCD_4_windowing_1_config</v>
      </c>
      <c r="L111" s="8" t="s">
        <v>32</v>
      </c>
      <c r="M111" s="9" t="str">
        <f>'Register TREATED VHDL'!D59</f>
        <v>window_list_pointer_initial_address_ccd4</v>
      </c>
      <c r="N111" s="8" t="s">
        <v>30</v>
      </c>
      <c r="O111" s="9">
        <v>23</v>
      </c>
      <c r="P111" s="8" t="s">
        <v>18</v>
      </c>
      <c r="Q111" s="9">
        <v>16</v>
      </c>
      <c r="R111" s="8" t="s">
        <v>17</v>
      </c>
      <c r="S111" s="8" t="s">
        <v>11</v>
      </c>
      <c r="U111" t="str">
        <f t="shared" si="3"/>
        <v xml:space="preserve">    rmap_readdata_o(7 downto 0) &lt;= rmap_config_registers_i.CCD_4_windowing_1_config.window_list_pointer_initial_address_ccd4(23 downto 16);</v>
      </c>
    </row>
    <row r="112" spans="2:21" x14ac:dyDescent="0.25">
      <c r="B112" s="5" t="s">
        <v>21</v>
      </c>
      <c r="C112" s="6" t="s">
        <v>31</v>
      </c>
      <c r="D112" s="7" t="str">
        <f>'Register TREATED VHDL'!F62</f>
        <v>x"00000028"</v>
      </c>
      <c r="E112" s="5"/>
      <c r="F112" s="5"/>
      <c r="G112" s="6" t="s">
        <v>17</v>
      </c>
      <c r="H112" s="6" t="s">
        <v>26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U112" t="str">
        <f t="shared" si="3"/>
        <v xml:space="preserve">  when (x"00000028") =&gt;</v>
      </c>
    </row>
    <row r="113" spans="2:21" x14ac:dyDescent="0.25">
      <c r="B113" s="5" t="s">
        <v>21</v>
      </c>
      <c r="C113" s="5" t="s">
        <v>21</v>
      </c>
      <c r="D113" s="9" t="str">
        <f>$B$3</f>
        <v>rmap_readdata_o</v>
      </c>
      <c r="E113" s="6" t="s">
        <v>30</v>
      </c>
      <c r="F113" s="9" t="str">
        <f>'Register TREATED VHDL'!I62</f>
        <v>7 downto 0</v>
      </c>
      <c r="G113" s="6" t="s">
        <v>17</v>
      </c>
      <c r="H113" s="8" t="s">
        <v>25</v>
      </c>
      <c r="I113" s="9" t="str">
        <f>$B$2</f>
        <v>rmap_config_registers_i</v>
      </c>
      <c r="J113" s="8" t="s">
        <v>32</v>
      </c>
      <c r="K113" s="9" t="str">
        <f>'Register TREATED VHDL'!C59</f>
        <v>CCD_4_windowing_1_config</v>
      </c>
      <c r="L113" s="8" t="s">
        <v>32</v>
      </c>
      <c r="M113" s="9" t="str">
        <f>'Register TREATED VHDL'!D59</f>
        <v>window_list_pointer_initial_address_ccd4</v>
      </c>
      <c r="N113" s="8" t="s">
        <v>30</v>
      </c>
      <c r="O113" s="9">
        <v>31</v>
      </c>
      <c r="P113" s="8" t="s">
        <v>18</v>
      </c>
      <c r="Q113" s="9">
        <v>24</v>
      </c>
      <c r="R113" s="8" t="s">
        <v>17</v>
      </c>
      <c r="S113" s="8" t="s">
        <v>11</v>
      </c>
      <c r="U113" t="str">
        <f t="shared" si="3"/>
        <v xml:space="preserve">    rmap_readdata_o(7 downto 0) &lt;= rmap_config_registers_i.CCD_4_windowing_1_config.window_list_pointer_initial_address_ccd4(31 downto 24);</v>
      </c>
    </row>
    <row r="114" spans="2:21" x14ac:dyDescent="0.25">
      <c r="B114" s="5" t="s">
        <v>21</v>
      </c>
      <c r="C114" s="6" t="s">
        <v>31</v>
      </c>
      <c r="D114" s="7" t="str">
        <f>'Register TREATED VHDL'!F63</f>
        <v>x"0000002F"</v>
      </c>
      <c r="E114" s="5"/>
      <c r="F114" s="5"/>
      <c r="G114" s="6" t="s">
        <v>17</v>
      </c>
      <c r="H114" s="6" t="s">
        <v>26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U114" t="str">
        <f t="shared" si="3"/>
        <v xml:space="preserve">  when (x"0000002F") =&gt;</v>
      </c>
    </row>
    <row r="115" spans="2:21" x14ac:dyDescent="0.25">
      <c r="B115" s="5" t="s">
        <v>21</v>
      </c>
      <c r="C115" s="5" t="s">
        <v>21</v>
      </c>
      <c r="D115" s="9" t="str">
        <f>$B$3</f>
        <v>rmap_readdata_o</v>
      </c>
      <c r="E115" s="6" t="s">
        <v>30</v>
      </c>
      <c r="F115" s="9" t="str">
        <f>'Register TREATED VHDL'!I63</f>
        <v>5 downto 0</v>
      </c>
      <c r="G115" s="6" t="s">
        <v>17</v>
      </c>
      <c r="H115" s="8" t="s">
        <v>25</v>
      </c>
      <c r="I115" s="9" t="str">
        <f>$B$2</f>
        <v>rmap_config_registers_i</v>
      </c>
      <c r="J115" s="8" t="s">
        <v>32</v>
      </c>
      <c r="K115" s="9" t="str">
        <f>'Register TREATED VHDL'!C63</f>
        <v>CCD_4_windowing_2_config</v>
      </c>
      <c r="L115" s="8" t="s">
        <v>32</v>
      </c>
      <c r="M115" s="9" t="str">
        <f>'Register TREATED VHDL'!D63</f>
        <v>window_width_ccd4</v>
      </c>
      <c r="N115" s="5"/>
      <c r="O115" s="5"/>
      <c r="P115" s="5"/>
      <c r="Q115" s="5"/>
      <c r="R115" s="5"/>
      <c r="S115" s="8" t="s">
        <v>11</v>
      </c>
      <c r="U115" t="str">
        <f t="shared" si="3"/>
        <v xml:space="preserve">    rmap_readdata_o(5 downto 0) &lt;= rmap_config_registers_i.CCD_4_windowing_2_config.window_width_ccd4;</v>
      </c>
    </row>
    <row r="116" spans="2:21" x14ac:dyDescent="0.25">
      <c r="B116" s="5" t="s">
        <v>21</v>
      </c>
      <c r="C116" s="5" t="s">
        <v>21</v>
      </c>
      <c r="D116" s="9" t="str">
        <f>$B$3</f>
        <v>rmap_readdata_o</v>
      </c>
      <c r="E116" s="6" t="s">
        <v>30</v>
      </c>
      <c r="F116" s="9" t="str">
        <f>'Register TREATED VHDL'!I64</f>
        <v>7 downto 6</v>
      </c>
      <c r="G116" s="6" t="s">
        <v>17</v>
      </c>
      <c r="H116" s="8" t="s">
        <v>25</v>
      </c>
      <c r="I116" s="9" t="str">
        <f>$B$2</f>
        <v>rmap_config_registers_i</v>
      </c>
      <c r="J116" s="8" t="s">
        <v>32</v>
      </c>
      <c r="K116" s="9" t="str">
        <f>'Register TREATED VHDL'!C63</f>
        <v>CCD_4_windowing_2_config</v>
      </c>
      <c r="L116" s="8" t="s">
        <v>32</v>
      </c>
      <c r="M116" s="9" t="str">
        <f>'Register TREATED VHDL'!D64</f>
        <v>window_height_ccd4</v>
      </c>
      <c r="N116" s="8" t="s">
        <v>30</v>
      </c>
      <c r="O116" s="9">
        <v>1</v>
      </c>
      <c r="P116" s="8" t="s">
        <v>18</v>
      </c>
      <c r="Q116" s="9">
        <v>0</v>
      </c>
      <c r="R116" s="8" t="s">
        <v>17</v>
      </c>
      <c r="S116" s="8" t="s">
        <v>11</v>
      </c>
      <c r="U116" t="str">
        <f t="shared" si="3"/>
        <v xml:space="preserve">    rmap_readdata_o(7 downto 6) &lt;= rmap_config_registers_i.CCD_4_windowing_2_config.window_height_ccd4(1 downto 0);</v>
      </c>
    </row>
    <row r="117" spans="2:21" x14ac:dyDescent="0.25">
      <c r="B117" s="5" t="s">
        <v>21</v>
      </c>
      <c r="C117" s="6" t="s">
        <v>31</v>
      </c>
      <c r="D117" s="7" t="str">
        <f>'Register TREATED VHDL'!F65</f>
        <v>x"0000002E"</v>
      </c>
      <c r="E117" s="5"/>
      <c r="F117" s="5"/>
      <c r="G117" s="6" t="s">
        <v>17</v>
      </c>
      <c r="H117" s="6" t="s">
        <v>26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U117" t="str">
        <f t="shared" si="3"/>
        <v xml:space="preserve">  when (x"0000002E") =&gt;</v>
      </c>
    </row>
    <row r="118" spans="2:21" x14ac:dyDescent="0.25">
      <c r="B118" s="5" t="s">
        <v>21</v>
      </c>
      <c r="C118" s="5" t="s">
        <v>21</v>
      </c>
      <c r="D118" s="9" t="str">
        <f>$B$3</f>
        <v>rmap_readdata_o</v>
      </c>
      <c r="E118" s="6" t="s">
        <v>30</v>
      </c>
      <c r="F118" s="9" t="str">
        <f>'Register TREATED VHDL'!I65</f>
        <v>3 downto 0</v>
      </c>
      <c r="G118" s="6" t="s">
        <v>17</v>
      </c>
      <c r="H118" s="8" t="s">
        <v>25</v>
      </c>
      <c r="I118" s="9" t="str">
        <f>$B$2</f>
        <v>rmap_config_registers_i</v>
      </c>
      <c r="J118" s="8" t="s">
        <v>32</v>
      </c>
      <c r="K118" s="9" t="str">
        <f>'Register TREATED VHDL'!C63</f>
        <v>CCD_4_windowing_2_config</v>
      </c>
      <c r="L118" s="8" t="s">
        <v>32</v>
      </c>
      <c r="M118" s="9" t="str">
        <f>'Register TREATED VHDL'!D64</f>
        <v>window_height_ccd4</v>
      </c>
      <c r="N118" s="8" t="s">
        <v>30</v>
      </c>
      <c r="O118" s="9">
        <v>5</v>
      </c>
      <c r="P118" s="8" t="s">
        <v>18</v>
      </c>
      <c r="Q118" s="9">
        <v>2</v>
      </c>
      <c r="R118" s="8" t="s">
        <v>17</v>
      </c>
      <c r="S118" s="8" t="s">
        <v>11</v>
      </c>
      <c r="U118" t="str">
        <f t="shared" si="3"/>
        <v xml:space="preserve">    rmap_readdata_o(3 downto 0) &lt;= rmap_config_registers_i.CCD_4_windowing_2_config.window_height_ccd4(5 downto 2);</v>
      </c>
    </row>
    <row r="119" spans="2:21" x14ac:dyDescent="0.25">
      <c r="B119" s="5" t="s">
        <v>21</v>
      </c>
      <c r="C119" s="5" t="s">
        <v>21</v>
      </c>
      <c r="D119" s="9" t="str">
        <f>$B$3</f>
        <v>rmap_readdata_o</v>
      </c>
      <c r="E119" s="6" t="s">
        <v>30</v>
      </c>
      <c r="F119" s="9" t="str">
        <f>'Register TREATED VHDL'!I66</f>
        <v>7 downto 4</v>
      </c>
      <c r="G119" s="6" t="s">
        <v>17</v>
      </c>
      <c r="H119" s="8" t="s">
        <v>25</v>
      </c>
      <c r="I119" s="8" t="s">
        <v>29</v>
      </c>
      <c r="J119" s="9">
        <v>0</v>
      </c>
      <c r="K119" s="10" t="s">
        <v>23</v>
      </c>
      <c r="L119" s="9"/>
      <c r="M119" s="10"/>
      <c r="N119" s="5"/>
      <c r="O119" s="5"/>
      <c r="P119" s="5"/>
      <c r="Q119" s="5"/>
      <c r="R119" s="5"/>
      <c r="S119" s="8" t="s">
        <v>11</v>
      </c>
      <c r="U119" t="str">
        <f t="shared" si="3"/>
        <v xml:space="preserve">    rmap_readdata_o(7 downto 4) &lt;= ( others =&gt; '0');</v>
      </c>
    </row>
    <row r="120" spans="2:21" x14ac:dyDescent="0.25">
      <c r="B120" s="5" t="s">
        <v>21</v>
      </c>
      <c r="C120" s="6" t="s">
        <v>31</v>
      </c>
      <c r="D120" s="7" t="str">
        <f>'Register TREATED VHDL'!F67</f>
        <v>x"0000002D"</v>
      </c>
      <c r="E120" s="5"/>
      <c r="F120" s="5"/>
      <c r="G120" s="6" t="s">
        <v>17</v>
      </c>
      <c r="H120" s="6" t="s">
        <v>26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U120" t="str">
        <f t="shared" si="3"/>
        <v xml:space="preserve">  when (x"0000002D") =&gt;</v>
      </c>
    </row>
    <row r="121" spans="2:21" x14ac:dyDescent="0.25">
      <c r="B121" s="5" t="s">
        <v>21</v>
      </c>
      <c r="C121" s="5" t="s">
        <v>21</v>
      </c>
      <c r="D121" s="9" t="str">
        <f>$B$3</f>
        <v>rmap_readdata_o</v>
      </c>
      <c r="E121" s="6" t="s">
        <v>30</v>
      </c>
      <c r="F121" s="9" t="str">
        <f>'Register TREATED VHDL'!I67</f>
        <v>7 downto 0</v>
      </c>
      <c r="G121" s="6" t="s">
        <v>17</v>
      </c>
      <c r="H121" s="8" t="s">
        <v>25</v>
      </c>
      <c r="I121" s="9" t="str">
        <f>$B$2</f>
        <v>rmap_config_registers_i</v>
      </c>
      <c r="J121" s="8" t="s">
        <v>32</v>
      </c>
      <c r="K121" s="9" t="str">
        <f>'Register TREATED VHDL'!C63</f>
        <v>CCD_4_windowing_2_config</v>
      </c>
      <c r="L121" s="8" t="s">
        <v>32</v>
      </c>
      <c r="M121" s="9" t="str">
        <f>'Register TREATED VHDL'!D67</f>
        <v>window_list_length_ccd4</v>
      </c>
      <c r="N121" s="8" t="s">
        <v>30</v>
      </c>
      <c r="O121" s="9">
        <v>7</v>
      </c>
      <c r="P121" s="8" t="s">
        <v>18</v>
      </c>
      <c r="Q121" s="9">
        <v>0</v>
      </c>
      <c r="R121" s="8" t="s">
        <v>17</v>
      </c>
      <c r="S121" s="8" t="s">
        <v>11</v>
      </c>
      <c r="U121" t="str">
        <f t="shared" si="3"/>
        <v xml:space="preserve">    rmap_readdata_o(7 downto 0) &lt;= rmap_config_registers_i.CCD_4_windowing_2_config.window_list_length_ccd4(7 downto 0);</v>
      </c>
    </row>
    <row r="122" spans="2:21" x14ac:dyDescent="0.25">
      <c r="B122" s="5" t="s">
        <v>21</v>
      </c>
      <c r="C122" s="6" t="s">
        <v>31</v>
      </c>
      <c r="D122" s="7" t="str">
        <f>'Register TREATED VHDL'!F68</f>
        <v>x"0000002C"</v>
      </c>
      <c r="E122" s="5"/>
      <c r="F122" s="5"/>
      <c r="G122" s="6" t="s">
        <v>17</v>
      </c>
      <c r="H122" s="6" t="s">
        <v>26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U122" t="str">
        <f t="shared" si="3"/>
        <v xml:space="preserve">  when (x"0000002C") =&gt;</v>
      </c>
    </row>
    <row r="123" spans="2:21" x14ac:dyDescent="0.25">
      <c r="B123" s="5" t="s">
        <v>21</v>
      </c>
      <c r="C123" s="5" t="s">
        <v>21</v>
      </c>
      <c r="D123" s="9" t="str">
        <f>$B$3</f>
        <v>rmap_readdata_o</v>
      </c>
      <c r="E123" s="6" t="s">
        <v>30</v>
      </c>
      <c r="F123" s="9" t="str">
        <f>'Register TREATED VHDL'!I68</f>
        <v>7 downto 0</v>
      </c>
      <c r="G123" s="6" t="s">
        <v>17</v>
      </c>
      <c r="H123" s="8" t="s">
        <v>25</v>
      </c>
      <c r="I123" s="9" t="str">
        <f>$B$2</f>
        <v>rmap_config_registers_i</v>
      </c>
      <c r="J123" s="8" t="s">
        <v>32</v>
      </c>
      <c r="K123" s="9" t="str">
        <f>'Register TREATED VHDL'!C63</f>
        <v>CCD_4_windowing_2_config</v>
      </c>
      <c r="L123" s="8" t="s">
        <v>32</v>
      </c>
      <c r="M123" s="9" t="str">
        <f>'Register TREATED VHDL'!D67</f>
        <v>window_list_length_ccd4</v>
      </c>
      <c r="N123" s="8" t="s">
        <v>30</v>
      </c>
      <c r="O123" s="9">
        <v>15</v>
      </c>
      <c r="P123" s="8" t="s">
        <v>18</v>
      </c>
      <c r="Q123" s="9">
        <v>8</v>
      </c>
      <c r="R123" s="8" t="s">
        <v>17</v>
      </c>
      <c r="S123" s="8" t="s">
        <v>11</v>
      </c>
      <c r="U123" t="str">
        <f t="shared" si="3"/>
        <v xml:space="preserve">    rmap_readdata_o(7 downto 0) &lt;= rmap_config_registers_i.CCD_4_windowing_2_config.window_list_length_ccd4(15 downto 8);</v>
      </c>
    </row>
    <row r="124" spans="2:21" x14ac:dyDescent="0.25">
      <c r="B124" s="5" t="s">
        <v>21</v>
      </c>
      <c r="C124" s="6" t="s">
        <v>31</v>
      </c>
      <c r="D124" s="7" t="str">
        <f>'Register TREATED VHDL'!F69</f>
        <v>x"0000003B"</v>
      </c>
      <c r="E124" s="5"/>
      <c r="F124" s="5"/>
      <c r="G124" s="6" t="s">
        <v>17</v>
      </c>
      <c r="H124" s="6" t="s">
        <v>26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U124" t="str">
        <f t="shared" si="3"/>
        <v xml:space="preserve">  when (x"0000003B") =&gt;</v>
      </c>
    </row>
    <row r="125" spans="2:21" x14ac:dyDescent="0.25">
      <c r="B125" s="5" t="s">
        <v>21</v>
      </c>
      <c r="C125" s="5" t="s">
        <v>21</v>
      </c>
      <c r="D125" s="9" t="str">
        <f>$B$3</f>
        <v>rmap_readdata_o</v>
      </c>
      <c r="E125" s="6" t="s">
        <v>30</v>
      </c>
      <c r="F125" s="9" t="str">
        <f>'Register TREATED VHDL'!I69</f>
        <v>3 downto 0</v>
      </c>
      <c r="G125" s="6" t="s">
        <v>17</v>
      </c>
      <c r="H125" s="8" t="s">
        <v>25</v>
      </c>
      <c r="I125" s="8" t="s">
        <v>29</v>
      </c>
      <c r="J125" s="9">
        <v>0</v>
      </c>
      <c r="K125" s="10" t="s">
        <v>23</v>
      </c>
      <c r="L125" s="9"/>
      <c r="M125" s="10"/>
      <c r="N125" s="5"/>
      <c r="O125" s="5"/>
      <c r="P125" s="5"/>
      <c r="Q125" s="5"/>
      <c r="R125" s="5"/>
      <c r="S125" s="8" t="s">
        <v>11</v>
      </c>
      <c r="U125" t="str">
        <f t="shared" si="3"/>
        <v xml:space="preserve">    rmap_readdata_o(3 downto 0) &lt;= ( others =&gt; '0');</v>
      </c>
    </row>
    <row r="126" spans="2:21" x14ac:dyDescent="0.25">
      <c r="B126" s="5" t="s">
        <v>21</v>
      </c>
      <c r="C126" s="5" t="s">
        <v>21</v>
      </c>
      <c r="D126" s="9" t="str">
        <f>$B$3</f>
        <v>rmap_readdata_o</v>
      </c>
      <c r="E126" s="6" t="s">
        <v>30</v>
      </c>
      <c r="F126" s="9" t="str">
        <f>'Register TREATED VHDL'!I70</f>
        <v>7 downto 4</v>
      </c>
      <c r="G126" s="6" t="s">
        <v>17</v>
      </c>
      <c r="H126" s="8" t="s">
        <v>25</v>
      </c>
      <c r="I126" s="9" t="str">
        <f>$B$2</f>
        <v>rmap_config_registers_i</v>
      </c>
      <c r="J126" s="8" t="s">
        <v>32</v>
      </c>
      <c r="K126" s="9" t="str">
        <f>'Register TREATED VHDL'!C69</f>
        <v>operation_mode_config</v>
      </c>
      <c r="L126" s="8" t="s">
        <v>32</v>
      </c>
      <c r="M126" s="9" t="str">
        <f>'Register TREATED VHDL'!D70</f>
        <v>mode_selection_control</v>
      </c>
      <c r="N126" s="5"/>
      <c r="O126" s="5"/>
      <c r="P126" s="5"/>
      <c r="Q126" s="5"/>
      <c r="R126" s="5"/>
      <c r="S126" s="8" t="s">
        <v>11</v>
      </c>
      <c r="U126" t="str">
        <f t="shared" si="3"/>
        <v xml:space="preserve">    rmap_readdata_o(7 downto 4) &lt;= rmap_config_registers_i.operation_mode_config.mode_selection_control;</v>
      </c>
    </row>
    <row r="127" spans="2:21" x14ac:dyDescent="0.25">
      <c r="B127" s="5" t="s">
        <v>21</v>
      </c>
      <c r="C127" s="6" t="s">
        <v>31</v>
      </c>
      <c r="D127" s="7" t="str">
        <f>'Register TREATED VHDL'!F71</f>
        <v>x"0000003A"</v>
      </c>
      <c r="E127" s="5"/>
      <c r="F127" s="5"/>
      <c r="G127" s="6" t="s">
        <v>17</v>
      </c>
      <c r="H127" s="6" t="s">
        <v>26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U127" t="str">
        <f t="shared" si="3"/>
        <v xml:space="preserve">  when (x"0000003A") =&gt;</v>
      </c>
    </row>
    <row r="128" spans="2:21" x14ac:dyDescent="0.25">
      <c r="B128" s="5" t="s">
        <v>21</v>
      </c>
      <c r="C128" s="5" t="s">
        <v>21</v>
      </c>
      <c r="D128" s="9" t="str">
        <f>$B$3</f>
        <v>rmap_readdata_o</v>
      </c>
      <c r="E128" s="6" t="s">
        <v>30</v>
      </c>
      <c r="F128" s="9" t="str">
        <f>'Register TREATED VHDL'!I71</f>
        <v>7 downto 0</v>
      </c>
      <c r="G128" s="6" t="s">
        <v>17</v>
      </c>
      <c r="H128" s="8" t="s">
        <v>25</v>
      </c>
      <c r="I128" s="8" t="s">
        <v>29</v>
      </c>
      <c r="J128" s="9">
        <v>0</v>
      </c>
      <c r="K128" s="10" t="s">
        <v>23</v>
      </c>
      <c r="L128" s="9"/>
      <c r="M128" s="10"/>
      <c r="N128" s="5"/>
      <c r="O128" s="5"/>
      <c r="P128" s="5"/>
      <c r="Q128" s="5"/>
      <c r="R128" s="5"/>
      <c r="S128" s="8" t="s">
        <v>11</v>
      </c>
      <c r="U128" t="str">
        <f t="shared" si="3"/>
        <v xml:space="preserve">    rmap_readdata_o(7 downto 0) &lt;= ( others =&gt; '0');</v>
      </c>
    </row>
    <row r="129" spans="2:21" x14ac:dyDescent="0.25">
      <c r="B129" s="5" t="s">
        <v>21</v>
      </c>
      <c r="C129" s="6" t="s">
        <v>31</v>
      </c>
      <c r="D129" s="7" t="str">
        <f>'Register TREATED VHDL'!F72</f>
        <v>x"00000039"</v>
      </c>
      <c r="E129" s="5"/>
      <c r="F129" s="5"/>
      <c r="G129" s="6" t="s">
        <v>17</v>
      </c>
      <c r="H129" s="6" t="s">
        <v>26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U129" t="str">
        <f t="shared" si="3"/>
        <v xml:space="preserve">  when (x"00000039") =&gt;</v>
      </c>
    </row>
    <row r="130" spans="2:21" x14ac:dyDescent="0.25">
      <c r="B130" s="5" t="s">
        <v>21</v>
      </c>
      <c r="C130" s="5" t="s">
        <v>21</v>
      </c>
      <c r="D130" s="9" t="str">
        <f>$B$3</f>
        <v>rmap_readdata_o</v>
      </c>
      <c r="E130" s="6" t="s">
        <v>30</v>
      </c>
      <c r="F130" s="9" t="str">
        <f>'Register TREATED VHDL'!I72</f>
        <v>7 downto 0</v>
      </c>
      <c r="G130" s="6" t="s">
        <v>17</v>
      </c>
      <c r="H130" s="8" t="s">
        <v>25</v>
      </c>
      <c r="I130" s="8" t="s">
        <v>29</v>
      </c>
      <c r="J130" s="9">
        <v>0</v>
      </c>
      <c r="K130" s="10" t="s">
        <v>23</v>
      </c>
      <c r="L130" s="9"/>
      <c r="M130" s="10"/>
      <c r="N130" s="5"/>
      <c r="O130" s="5"/>
      <c r="P130" s="5"/>
      <c r="Q130" s="5"/>
      <c r="R130" s="5"/>
      <c r="S130" s="8" t="s">
        <v>11</v>
      </c>
      <c r="U130" t="str">
        <f t="shared" si="3"/>
        <v xml:space="preserve">    rmap_readdata_o(7 downto 0) &lt;= ( others =&gt; '0');</v>
      </c>
    </row>
    <row r="131" spans="2:21" x14ac:dyDescent="0.25">
      <c r="B131" s="5" t="s">
        <v>21</v>
      </c>
      <c r="C131" s="6" t="s">
        <v>31</v>
      </c>
      <c r="D131" s="7" t="str">
        <f>'Register TREATED VHDL'!F73</f>
        <v>x"00000038"</v>
      </c>
      <c r="E131" s="5"/>
      <c r="F131" s="5"/>
      <c r="G131" s="6" t="s">
        <v>17</v>
      </c>
      <c r="H131" s="6" t="s">
        <v>26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U131" t="str">
        <f t="shared" si="3"/>
        <v xml:space="preserve">  when (x"00000038") =&gt;</v>
      </c>
    </row>
    <row r="132" spans="2:21" x14ac:dyDescent="0.25">
      <c r="B132" s="5" t="s">
        <v>21</v>
      </c>
      <c r="C132" s="5" t="s">
        <v>21</v>
      </c>
      <c r="D132" s="9" t="str">
        <f>$B$3</f>
        <v>rmap_readdata_o</v>
      </c>
      <c r="E132" s="6" t="s">
        <v>30</v>
      </c>
      <c r="F132" s="9" t="str">
        <f>'Register TREATED VHDL'!I73</f>
        <v>7 downto 0</v>
      </c>
      <c r="G132" s="6" t="s">
        <v>17</v>
      </c>
      <c r="H132" s="8" t="s">
        <v>25</v>
      </c>
      <c r="I132" s="8" t="s">
        <v>29</v>
      </c>
      <c r="J132" s="9">
        <v>0</v>
      </c>
      <c r="K132" s="10" t="s">
        <v>23</v>
      </c>
      <c r="L132" s="9"/>
      <c r="M132" s="10"/>
      <c r="N132" s="5"/>
      <c r="O132" s="5"/>
      <c r="P132" s="5"/>
      <c r="Q132" s="5"/>
      <c r="R132" s="5"/>
      <c r="S132" s="8" t="s">
        <v>11</v>
      </c>
      <c r="U132" t="str">
        <f t="shared" si="3"/>
        <v xml:space="preserve">    rmap_readdata_o(7 downto 0) &lt;= ( others =&gt; '0');</v>
      </c>
    </row>
    <row r="133" spans="2:21" x14ac:dyDescent="0.25">
      <c r="B133" s="5" t="s">
        <v>21</v>
      </c>
      <c r="C133" s="6" t="s">
        <v>31</v>
      </c>
      <c r="D133" s="7" t="str">
        <f>'Register TREATED VHDL'!F74</f>
        <v>x"0000003F"</v>
      </c>
      <c r="E133" s="5"/>
      <c r="F133" s="5"/>
      <c r="G133" s="6" t="s">
        <v>17</v>
      </c>
      <c r="H133" s="6" t="s">
        <v>26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U133" t="str">
        <f t="shared" si="3"/>
        <v xml:space="preserve">  when (x"0000003F") =&gt;</v>
      </c>
    </row>
    <row r="134" spans="2:21" x14ac:dyDescent="0.25">
      <c r="B134" s="5" t="s">
        <v>21</v>
      </c>
      <c r="C134" s="5" t="s">
        <v>21</v>
      </c>
      <c r="D134" s="9" t="str">
        <f>$B$3</f>
        <v>rmap_readdata_o</v>
      </c>
      <c r="E134" s="6" t="s">
        <v>30</v>
      </c>
      <c r="F134" s="9" t="str">
        <f>'Register TREATED VHDL'!I74</f>
        <v>1 downto 0</v>
      </c>
      <c r="G134" s="6" t="s">
        <v>17</v>
      </c>
      <c r="H134" s="8" t="s">
        <v>25</v>
      </c>
      <c r="I134" s="9" t="str">
        <f>$B$2</f>
        <v>rmap_config_registers_i</v>
      </c>
      <c r="J134" s="8" t="s">
        <v>32</v>
      </c>
      <c r="K134" s="9" t="str">
        <f>'Register TREATED VHDL'!C74</f>
        <v>sync_config</v>
      </c>
      <c r="L134" s="8" t="s">
        <v>32</v>
      </c>
      <c r="M134" s="9" t="str">
        <f>'Register TREATED VHDL'!D74</f>
        <v>sync_configuration</v>
      </c>
      <c r="N134" s="5"/>
      <c r="O134" s="5"/>
      <c r="P134" s="5"/>
      <c r="Q134" s="5"/>
      <c r="R134" s="5"/>
      <c r="S134" s="8" t="s">
        <v>11</v>
      </c>
      <c r="U134" t="str">
        <f t="shared" si="3"/>
        <v xml:space="preserve">    rmap_readdata_o(1 downto 0) &lt;= rmap_config_registers_i.sync_config.sync_configuration;</v>
      </c>
    </row>
    <row r="135" spans="2:21" x14ac:dyDescent="0.25">
      <c r="B135" s="5" t="s">
        <v>21</v>
      </c>
      <c r="C135" s="5" t="s">
        <v>21</v>
      </c>
      <c r="D135" s="9" t="str">
        <f>$B$3</f>
        <v>rmap_readdata_o</v>
      </c>
      <c r="E135" s="6" t="s">
        <v>30</v>
      </c>
      <c r="F135" s="9" t="str">
        <f>'Register TREATED VHDL'!I75</f>
        <v>2</v>
      </c>
      <c r="G135" s="6" t="s">
        <v>17</v>
      </c>
      <c r="H135" s="8" t="s">
        <v>25</v>
      </c>
      <c r="I135" s="9" t="str">
        <f>$B$2</f>
        <v>rmap_config_registers_i</v>
      </c>
      <c r="J135" s="8" t="s">
        <v>32</v>
      </c>
      <c r="K135" s="9" t="str">
        <f>'Register TREATED VHDL'!C74</f>
        <v>sync_config</v>
      </c>
      <c r="L135" s="8" t="s">
        <v>32</v>
      </c>
      <c r="M135" s="9" t="str">
        <f>'Register TREATED VHDL'!D75</f>
        <v>self_trigger_control</v>
      </c>
      <c r="N135" s="5"/>
      <c r="O135" s="5"/>
      <c r="P135" s="5"/>
      <c r="Q135" s="5"/>
      <c r="R135" s="5"/>
      <c r="S135" s="8" t="s">
        <v>11</v>
      </c>
      <c r="U135" t="str">
        <f t="shared" si="3"/>
        <v xml:space="preserve">    rmap_readdata_o(2) &lt;= rmap_config_registers_i.sync_config.self_trigger_control;</v>
      </c>
    </row>
    <row r="136" spans="2:21" x14ac:dyDescent="0.25">
      <c r="B136" s="5" t="s">
        <v>21</v>
      </c>
      <c r="C136" s="5" t="s">
        <v>21</v>
      </c>
      <c r="D136" s="9" t="str">
        <f>$B$3</f>
        <v>rmap_readdata_o</v>
      </c>
      <c r="E136" s="6" t="s">
        <v>30</v>
      </c>
      <c r="F136" s="9" t="str">
        <f>'Register TREATED VHDL'!I76</f>
        <v>7 downto 3</v>
      </c>
      <c r="G136" s="6" t="s">
        <v>17</v>
      </c>
      <c r="H136" s="8" t="s">
        <v>25</v>
      </c>
      <c r="I136" s="8" t="s">
        <v>29</v>
      </c>
      <c r="J136" s="9">
        <v>0</v>
      </c>
      <c r="K136" s="10" t="s">
        <v>23</v>
      </c>
      <c r="L136" s="5"/>
      <c r="M136" s="5"/>
      <c r="N136" s="5"/>
      <c r="O136" s="5"/>
      <c r="P136" s="5"/>
      <c r="Q136" s="5"/>
      <c r="R136" s="5"/>
      <c r="S136" s="8" t="s">
        <v>11</v>
      </c>
      <c r="U136" t="str">
        <f t="shared" si="3"/>
        <v xml:space="preserve">    rmap_readdata_o(7 downto 3) &lt;= ( others =&gt; '0');</v>
      </c>
    </row>
    <row r="137" spans="2:21" x14ac:dyDescent="0.25">
      <c r="B137" s="5" t="s">
        <v>21</v>
      </c>
      <c r="C137" s="6" t="s">
        <v>31</v>
      </c>
      <c r="D137" s="7" t="str">
        <f>'Register TREATED VHDL'!F77</f>
        <v>x"0000003E"</v>
      </c>
      <c r="E137" s="5"/>
      <c r="F137" s="5"/>
      <c r="G137" s="6" t="s">
        <v>17</v>
      </c>
      <c r="H137" s="6" t="s">
        <v>26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U137" t="str">
        <f t="shared" ref="U137:U168" si="4">CONCATENATE(B137,C137,D137,E137,F137,G137,H137,I137,J137,K137,L137,M137,N137,O137,P137,Q137,R137,S137)</f>
        <v xml:space="preserve">  when (x"0000003E") =&gt;</v>
      </c>
    </row>
    <row r="138" spans="2:21" x14ac:dyDescent="0.25">
      <c r="B138" s="5" t="s">
        <v>21</v>
      </c>
      <c r="C138" s="5" t="s">
        <v>21</v>
      </c>
      <c r="D138" s="9" t="str">
        <f>$B$3</f>
        <v>rmap_readdata_o</v>
      </c>
      <c r="E138" s="6" t="s">
        <v>30</v>
      </c>
      <c r="F138" s="9" t="str">
        <f>'Register TREATED VHDL'!I77</f>
        <v>7 downto 0</v>
      </c>
      <c r="G138" s="6" t="s">
        <v>17</v>
      </c>
      <c r="H138" s="8" t="s">
        <v>25</v>
      </c>
      <c r="I138" s="8" t="s">
        <v>29</v>
      </c>
      <c r="J138" s="9">
        <v>0</v>
      </c>
      <c r="K138" s="10" t="s">
        <v>23</v>
      </c>
      <c r="L138" s="5"/>
      <c r="M138" s="5"/>
      <c r="N138" s="5"/>
      <c r="O138" s="5"/>
      <c r="P138" s="5"/>
      <c r="Q138" s="5"/>
      <c r="R138" s="5"/>
      <c r="S138" s="8" t="s">
        <v>11</v>
      </c>
      <c r="U138" t="str">
        <f t="shared" si="4"/>
        <v xml:space="preserve">    rmap_readdata_o(7 downto 0) &lt;= ( others =&gt; '0');</v>
      </c>
    </row>
    <row r="139" spans="2:21" x14ac:dyDescent="0.25">
      <c r="B139" s="5" t="s">
        <v>21</v>
      </c>
      <c r="C139" s="6" t="s">
        <v>31</v>
      </c>
      <c r="D139" s="7" t="str">
        <f>'Register TREATED VHDL'!F78</f>
        <v>x"0000003D"</v>
      </c>
      <c r="E139" s="5"/>
      <c r="F139" s="5"/>
      <c r="G139" s="6" t="s">
        <v>17</v>
      </c>
      <c r="H139" s="6" t="s">
        <v>26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U139" t="str">
        <f t="shared" si="4"/>
        <v xml:space="preserve">  when (x"0000003D") =&gt;</v>
      </c>
    </row>
    <row r="140" spans="2:21" x14ac:dyDescent="0.25">
      <c r="B140" s="5" t="s">
        <v>21</v>
      </c>
      <c r="C140" s="5" t="s">
        <v>21</v>
      </c>
      <c r="D140" s="9" t="str">
        <f>$B$3</f>
        <v>rmap_readdata_o</v>
      </c>
      <c r="E140" s="6" t="s">
        <v>30</v>
      </c>
      <c r="F140" s="9" t="str">
        <f>'Register TREATED VHDL'!I78</f>
        <v>7 downto 0</v>
      </c>
      <c r="G140" s="6" t="s">
        <v>17</v>
      </c>
      <c r="H140" s="8" t="s">
        <v>25</v>
      </c>
      <c r="I140" s="8" t="s">
        <v>29</v>
      </c>
      <c r="J140" s="9">
        <v>0</v>
      </c>
      <c r="K140" s="10" t="s">
        <v>23</v>
      </c>
      <c r="L140" s="5"/>
      <c r="M140" s="5"/>
      <c r="N140" s="5"/>
      <c r="O140" s="5"/>
      <c r="P140" s="5"/>
      <c r="Q140" s="5"/>
      <c r="R140" s="5"/>
      <c r="S140" s="8" t="s">
        <v>11</v>
      </c>
      <c r="U140" t="str">
        <f t="shared" si="4"/>
        <v xml:space="preserve">    rmap_readdata_o(7 downto 0) &lt;= ( others =&gt; '0');</v>
      </c>
    </row>
    <row r="141" spans="2:21" x14ac:dyDescent="0.25">
      <c r="B141" s="5" t="s">
        <v>21</v>
      </c>
      <c r="C141" s="6" t="s">
        <v>31</v>
      </c>
      <c r="D141" s="7" t="str">
        <f>'Register TREATED VHDL'!F79</f>
        <v>x"0000003C"</v>
      </c>
      <c r="E141" s="5"/>
      <c r="F141" s="5"/>
      <c r="G141" s="6" t="s">
        <v>17</v>
      </c>
      <c r="H141" s="6" t="s">
        <v>26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U141" t="str">
        <f t="shared" si="4"/>
        <v xml:space="preserve">  when (x"0000003C") =&gt;</v>
      </c>
    </row>
    <row r="142" spans="2:21" x14ac:dyDescent="0.25">
      <c r="B142" s="5" t="s">
        <v>21</v>
      </c>
      <c r="C142" s="5" t="s">
        <v>21</v>
      </c>
      <c r="D142" s="9" t="str">
        <f>$B$3</f>
        <v>rmap_readdata_o</v>
      </c>
      <c r="E142" s="6" t="s">
        <v>30</v>
      </c>
      <c r="F142" s="9" t="str">
        <f>'Register TREATED VHDL'!I79</f>
        <v>7 downto 0</v>
      </c>
      <c r="G142" s="6" t="s">
        <v>17</v>
      </c>
      <c r="H142" s="8" t="s">
        <v>25</v>
      </c>
      <c r="I142" s="8" t="s">
        <v>29</v>
      </c>
      <c r="J142" s="9">
        <v>0</v>
      </c>
      <c r="K142" s="10" t="s">
        <v>23</v>
      </c>
      <c r="L142" s="5"/>
      <c r="M142" s="5"/>
      <c r="N142" s="5"/>
      <c r="O142" s="5"/>
      <c r="P142" s="5"/>
      <c r="Q142" s="5"/>
      <c r="R142" s="5"/>
      <c r="S142" s="8" t="s">
        <v>11</v>
      </c>
      <c r="U142" t="str">
        <f t="shared" si="4"/>
        <v xml:space="preserve">    rmap_readdata_o(7 downto 0) &lt;= ( others =&gt; '0');</v>
      </c>
    </row>
    <row r="143" spans="2:21" x14ac:dyDescent="0.25">
      <c r="B143" s="5" t="s">
        <v>21</v>
      </c>
      <c r="C143" s="6" t="s">
        <v>31</v>
      </c>
      <c r="D143" s="7" t="str">
        <f>'Register TREATED VHDL'!F80</f>
        <v>x"00000043"</v>
      </c>
      <c r="E143" s="5"/>
      <c r="F143" s="5"/>
      <c r="G143" s="6" t="s">
        <v>17</v>
      </c>
      <c r="H143" s="6" t="s">
        <v>26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U143" t="str">
        <f t="shared" si="4"/>
        <v xml:space="preserve">  when (x"00000043") =&gt;</v>
      </c>
    </row>
    <row r="144" spans="2:21" x14ac:dyDescent="0.25">
      <c r="B144" s="5" t="s">
        <v>21</v>
      </c>
      <c r="C144" s="5" t="s">
        <v>21</v>
      </c>
      <c r="D144" s="9" t="str">
        <f>$B$3</f>
        <v>rmap_readdata_o</v>
      </c>
      <c r="E144" s="6" t="s">
        <v>30</v>
      </c>
      <c r="F144" s="9" t="str">
        <f>'Register TREATED VHDL'!I80</f>
        <v>7 downto 0</v>
      </c>
      <c r="G144" s="6" t="s">
        <v>17</v>
      </c>
      <c r="H144" s="8" t="s">
        <v>25</v>
      </c>
      <c r="I144" s="8" t="s">
        <v>29</v>
      </c>
      <c r="J144" s="9">
        <v>0</v>
      </c>
      <c r="K144" s="10" t="s">
        <v>23</v>
      </c>
      <c r="L144" s="5"/>
      <c r="M144" s="5"/>
      <c r="N144" s="5"/>
      <c r="O144" s="5"/>
      <c r="P144" s="5"/>
      <c r="Q144" s="5"/>
      <c r="R144" s="5"/>
      <c r="S144" s="8" t="s">
        <v>11</v>
      </c>
      <c r="U144" t="str">
        <f t="shared" si="4"/>
        <v xml:space="preserve">    rmap_readdata_o(7 downto 0) &lt;= ( others =&gt; '0');</v>
      </c>
    </row>
    <row r="145" spans="2:21" x14ac:dyDescent="0.25">
      <c r="B145" s="5" t="s">
        <v>21</v>
      </c>
      <c r="C145" s="6" t="s">
        <v>31</v>
      </c>
      <c r="D145" s="7" t="str">
        <f>'Register TREATED VHDL'!F81</f>
        <v>x"00000042"</v>
      </c>
      <c r="E145" s="5"/>
      <c r="F145" s="5"/>
      <c r="G145" s="6" t="s">
        <v>17</v>
      </c>
      <c r="H145" s="6" t="s">
        <v>26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U145" t="str">
        <f t="shared" si="4"/>
        <v xml:space="preserve">  when (x"00000042") =&gt;</v>
      </c>
    </row>
    <row r="146" spans="2:21" x14ac:dyDescent="0.25">
      <c r="B146" s="5" t="s">
        <v>21</v>
      </c>
      <c r="C146" s="5" t="s">
        <v>21</v>
      </c>
      <c r="D146" s="9" t="str">
        <f>$B$3</f>
        <v>rmap_readdata_o</v>
      </c>
      <c r="E146" s="6" t="s">
        <v>30</v>
      </c>
      <c r="F146" s="9" t="str">
        <f>'Register TREATED VHDL'!I81</f>
        <v>7 downto 0</v>
      </c>
      <c r="G146" s="6" t="s">
        <v>17</v>
      </c>
      <c r="H146" s="8" t="s">
        <v>25</v>
      </c>
      <c r="I146" s="8" t="s">
        <v>29</v>
      </c>
      <c r="J146" s="9">
        <v>0</v>
      </c>
      <c r="K146" s="10" t="s">
        <v>23</v>
      </c>
      <c r="L146" s="5"/>
      <c r="M146" s="5"/>
      <c r="N146" s="5"/>
      <c r="O146" s="5"/>
      <c r="P146" s="5"/>
      <c r="Q146" s="5"/>
      <c r="R146" s="5"/>
      <c r="S146" s="8" t="s">
        <v>11</v>
      </c>
      <c r="U146" t="str">
        <f t="shared" si="4"/>
        <v xml:space="preserve">    rmap_readdata_o(7 downto 0) &lt;= ( others =&gt; '0');</v>
      </c>
    </row>
    <row r="147" spans="2:21" x14ac:dyDescent="0.25">
      <c r="B147" s="5" t="s">
        <v>21</v>
      </c>
      <c r="C147" s="6" t="s">
        <v>31</v>
      </c>
      <c r="D147" s="7" t="str">
        <f>'Register TREATED VHDL'!F82</f>
        <v>x"00000041"</v>
      </c>
      <c r="E147" s="5"/>
      <c r="F147" s="5"/>
      <c r="G147" s="6" t="s">
        <v>17</v>
      </c>
      <c r="H147" s="6" t="s">
        <v>26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U147" t="str">
        <f t="shared" si="4"/>
        <v xml:space="preserve">  when (x"00000041") =&gt;</v>
      </c>
    </row>
    <row r="148" spans="2:21" x14ac:dyDescent="0.25">
      <c r="B148" s="5" t="s">
        <v>21</v>
      </c>
      <c r="C148" s="5" t="s">
        <v>21</v>
      </c>
      <c r="D148" s="9" t="str">
        <f>$B$3</f>
        <v>rmap_readdata_o</v>
      </c>
      <c r="E148" s="6" t="s">
        <v>30</v>
      </c>
      <c r="F148" s="9" t="str">
        <f>'Register TREATED VHDL'!I82</f>
        <v>7 downto 0</v>
      </c>
      <c r="G148" s="6" t="s">
        <v>17</v>
      </c>
      <c r="H148" s="8" t="s">
        <v>25</v>
      </c>
      <c r="I148" s="8" t="s">
        <v>29</v>
      </c>
      <c r="J148" s="9">
        <v>0</v>
      </c>
      <c r="K148" s="10" t="s">
        <v>23</v>
      </c>
      <c r="L148" s="5"/>
      <c r="M148" s="5"/>
      <c r="N148" s="5"/>
      <c r="O148" s="5"/>
      <c r="P148" s="5"/>
      <c r="Q148" s="5"/>
      <c r="R148" s="5"/>
      <c r="S148" s="8" t="s">
        <v>11</v>
      </c>
      <c r="U148" t="str">
        <f t="shared" si="4"/>
        <v xml:space="preserve">    rmap_readdata_o(7 downto 0) &lt;= ( others =&gt; '0');</v>
      </c>
    </row>
    <row r="149" spans="2:21" x14ac:dyDescent="0.25">
      <c r="B149" s="5" t="s">
        <v>21</v>
      </c>
      <c r="C149" s="6" t="s">
        <v>31</v>
      </c>
      <c r="D149" s="7" t="str">
        <f>'Register TREATED VHDL'!F83</f>
        <v>x"00000040"</v>
      </c>
      <c r="E149" s="5"/>
      <c r="F149" s="5"/>
      <c r="G149" s="6" t="s">
        <v>17</v>
      </c>
      <c r="H149" s="6" t="s">
        <v>26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U149" t="str">
        <f t="shared" si="4"/>
        <v xml:space="preserve">  when (x"00000040") =&gt;</v>
      </c>
    </row>
    <row r="150" spans="2:21" x14ac:dyDescent="0.25">
      <c r="B150" s="5" t="s">
        <v>21</v>
      </c>
      <c r="C150" s="5" t="s">
        <v>21</v>
      </c>
      <c r="D150" s="9" t="str">
        <f>$B$3</f>
        <v>rmap_readdata_o</v>
      </c>
      <c r="E150" s="6" t="s">
        <v>30</v>
      </c>
      <c r="F150" s="9" t="str">
        <f>'Register TREATED VHDL'!I83</f>
        <v>7 downto 0</v>
      </c>
      <c r="G150" s="6" t="s">
        <v>17</v>
      </c>
      <c r="H150" s="8" t="s">
        <v>25</v>
      </c>
      <c r="I150" s="8" t="s">
        <v>29</v>
      </c>
      <c r="J150" s="9">
        <v>0</v>
      </c>
      <c r="K150" s="10" t="s">
        <v>23</v>
      </c>
      <c r="L150" s="5"/>
      <c r="M150" s="5"/>
      <c r="N150" s="5"/>
      <c r="O150" s="5"/>
      <c r="P150" s="5"/>
      <c r="Q150" s="5"/>
      <c r="R150" s="5"/>
      <c r="S150" s="8" t="s">
        <v>11</v>
      </c>
      <c r="U150" t="str">
        <f t="shared" si="4"/>
        <v xml:space="preserve">    rmap_readdata_o(7 downto 0) &lt;= ( others =&gt; '0');</v>
      </c>
    </row>
    <row r="151" spans="2:21" x14ac:dyDescent="0.25">
      <c r="B151" s="5" t="s">
        <v>21</v>
      </c>
      <c r="C151" s="6" t="s">
        <v>31</v>
      </c>
      <c r="D151" s="7" t="str">
        <f>'Register TREATED VHDL'!F84</f>
        <v>x"00000047"</v>
      </c>
      <c r="E151" s="5"/>
      <c r="F151" s="5"/>
      <c r="G151" s="6" t="s">
        <v>17</v>
      </c>
      <c r="H151" s="6" t="s">
        <v>26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U151" t="str">
        <f t="shared" si="4"/>
        <v xml:space="preserve">  when (x"00000047") =&gt;</v>
      </c>
    </row>
    <row r="152" spans="2:21" x14ac:dyDescent="0.25">
      <c r="B152" s="5" t="s">
        <v>21</v>
      </c>
      <c r="C152" s="5" t="s">
        <v>21</v>
      </c>
      <c r="D152" s="9" t="str">
        <f>$B$3</f>
        <v>rmap_readdata_o</v>
      </c>
      <c r="E152" s="6" t="s">
        <v>30</v>
      </c>
      <c r="F152" s="9" t="str">
        <f>'Register TREATED VHDL'!I84</f>
        <v>7 downto 0</v>
      </c>
      <c r="G152" s="6" t="s">
        <v>17</v>
      </c>
      <c r="H152" s="8" t="s">
        <v>25</v>
      </c>
      <c r="I152" s="8" t="s">
        <v>29</v>
      </c>
      <c r="J152" s="9">
        <v>0</v>
      </c>
      <c r="K152" s="10" t="s">
        <v>23</v>
      </c>
      <c r="L152" s="5"/>
      <c r="M152" s="5"/>
      <c r="N152" s="5"/>
      <c r="O152" s="5"/>
      <c r="P152" s="5"/>
      <c r="Q152" s="5"/>
      <c r="R152" s="5"/>
      <c r="S152" s="8" t="s">
        <v>11</v>
      </c>
      <c r="U152" t="str">
        <f t="shared" si="4"/>
        <v xml:space="preserve">    rmap_readdata_o(7 downto 0) &lt;= ( others =&gt; '0');</v>
      </c>
    </row>
    <row r="153" spans="2:21" x14ac:dyDescent="0.25">
      <c r="B153" s="5" t="s">
        <v>21</v>
      </c>
      <c r="C153" s="6" t="s">
        <v>31</v>
      </c>
      <c r="D153" s="7" t="str">
        <f>'Register TREATED VHDL'!F85</f>
        <v>x"00000046"</v>
      </c>
      <c r="E153" s="5"/>
      <c r="F153" s="5"/>
      <c r="G153" s="6" t="s">
        <v>17</v>
      </c>
      <c r="H153" s="6" t="s">
        <v>26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U153" t="str">
        <f t="shared" si="4"/>
        <v xml:space="preserve">  when (x"00000046") =&gt;</v>
      </c>
    </row>
    <row r="154" spans="2:21" x14ac:dyDescent="0.25">
      <c r="B154" s="5" t="s">
        <v>21</v>
      </c>
      <c r="C154" s="5" t="s">
        <v>21</v>
      </c>
      <c r="D154" s="9" t="str">
        <f>$B$3</f>
        <v>rmap_readdata_o</v>
      </c>
      <c r="E154" s="6" t="s">
        <v>30</v>
      </c>
      <c r="F154" s="9" t="str">
        <f>'Register TREATED VHDL'!I85</f>
        <v>7 downto 0</v>
      </c>
      <c r="G154" s="6" t="s">
        <v>17</v>
      </c>
      <c r="H154" s="8" t="s">
        <v>25</v>
      </c>
      <c r="I154" s="8" t="s">
        <v>29</v>
      </c>
      <c r="J154" s="9">
        <v>0</v>
      </c>
      <c r="K154" s="10" t="s">
        <v>23</v>
      </c>
      <c r="L154" s="5"/>
      <c r="M154" s="5"/>
      <c r="N154" s="5"/>
      <c r="O154" s="5"/>
      <c r="P154" s="5"/>
      <c r="Q154" s="5"/>
      <c r="R154" s="5"/>
      <c r="S154" s="8" t="s">
        <v>11</v>
      </c>
      <c r="U154" t="str">
        <f t="shared" si="4"/>
        <v xml:space="preserve">    rmap_readdata_o(7 downto 0) &lt;= ( others =&gt; '0');</v>
      </c>
    </row>
    <row r="155" spans="2:21" x14ac:dyDescent="0.25">
      <c r="B155" s="5" t="s">
        <v>21</v>
      </c>
      <c r="C155" s="6" t="s">
        <v>31</v>
      </c>
      <c r="D155" s="7" t="str">
        <f>'Register TREATED VHDL'!F86</f>
        <v>x"00000045"</v>
      </c>
      <c r="E155" s="5"/>
      <c r="F155" s="5"/>
      <c r="G155" s="6" t="s">
        <v>17</v>
      </c>
      <c r="H155" s="6" t="s">
        <v>26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U155" t="str">
        <f t="shared" si="4"/>
        <v xml:space="preserve">  when (x"00000045") =&gt;</v>
      </c>
    </row>
    <row r="156" spans="2:21" x14ac:dyDescent="0.25">
      <c r="B156" s="5" t="s">
        <v>21</v>
      </c>
      <c r="C156" s="5" t="s">
        <v>21</v>
      </c>
      <c r="D156" s="9" t="str">
        <f>$B$3</f>
        <v>rmap_readdata_o</v>
      </c>
      <c r="E156" s="6" t="s">
        <v>30</v>
      </c>
      <c r="F156" s="9" t="str">
        <f>'Register TREATED VHDL'!I86</f>
        <v>7 downto 0</v>
      </c>
      <c r="G156" s="6" t="s">
        <v>17</v>
      </c>
      <c r="H156" s="8" t="s">
        <v>25</v>
      </c>
      <c r="I156" s="8" t="s">
        <v>29</v>
      </c>
      <c r="J156" s="9">
        <v>0</v>
      </c>
      <c r="K156" s="10" t="s">
        <v>23</v>
      </c>
      <c r="L156" s="5"/>
      <c r="M156" s="5"/>
      <c r="N156" s="5"/>
      <c r="O156" s="5"/>
      <c r="P156" s="5"/>
      <c r="Q156" s="5"/>
      <c r="R156" s="5"/>
      <c r="S156" s="8" t="s">
        <v>11</v>
      </c>
      <c r="U156" t="str">
        <f t="shared" si="4"/>
        <v xml:space="preserve">    rmap_readdata_o(7 downto 0) &lt;= ( others =&gt; '0');</v>
      </c>
    </row>
    <row r="157" spans="2:21" x14ac:dyDescent="0.25">
      <c r="B157" s="5" t="s">
        <v>21</v>
      </c>
      <c r="C157" s="6" t="s">
        <v>31</v>
      </c>
      <c r="D157" s="7" t="str">
        <f>'Register TREATED VHDL'!F87</f>
        <v>x"00000044"</v>
      </c>
      <c r="E157" s="5"/>
      <c r="F157" s="5"/>
      <c r="G157" s="6" t="s">
        <v>17</v>
      </c>
      <c r="H157" s="6" t="s">
        <v>26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U157" t="str">
        <f t="shared" si="4"/>
        <v xml:space="preserve">  when (x"00000044") =&gt;</v>
      </c>
    </row>
    <row r="158" spans="2:21" x14ac:dyDescent="0.25">
      <c r="B158" s="5" t="s">
        <v>21</v>
      </c>
      <c r="C158" s="5" t="s">
        <v>21</v>
      </c>
      <c r="D158" s="9" t="str">
        <f>$B$3</f>
        <v>rmap_readdata_o</v>
      </c>
      <c r="E158" s="6" t="s">
        <v>30</v>
      </c>
      <c r="F158" s="9" t="str">
        <f>'Register TREATED VHDL'!I87</f>
        <v>7 downto 0</v>
      </c>
      <c r="G158" s="6" t="s">
        <v>17</v>
      </c>
      <c r="H158" s="8" t="s">
        <v>25</v>
      </c>
      <c r="I158" s="8" t="s">
        <v>29</v>
      </c>
      <c r="J158" s="9">
        <v>0</v>
      </c>
      <c r="K158" s="10" t="s">
        <v>23</v>
      </c>
      <c r="L158" s="5"/>
      <c r="M158" s="5"/>
      <c r="N158" s="5"/>
      <c r="O158" s="5"/>
      <c r="P158" s="5"/>
      <c r="Q158" s="5"/>
      <c r="R158" s="5"/>
      <c r="S158" s="8" t="s">
        <v>11</v>
      </c>
      <c r="U158" t="str">
        <f t="shared" si="4"/>
        <v xml:space="preserve">    rmap_readdata_o(7 downto 0) &lt;= ( others =&gt; '0');</v>
      </c>
    </row>
    <row r="159" spans="2:21" x14ac:dyDescent="0.25">
      <c r="B159" s="5" t="s">
        <v>21</v>
      </c>
      <c r="C159" s="6" t="s">
        <v>31</v>
      </c>
      <c r="D159" s="7" t="str">
        <f>'Register TREATED VHDL'!F88</f>
        <v>x"0000004B"</v>
      </c>
      <c r="E159" s="5"/>
      <c r="F159" s="5"/>
      <c r="G159" s="6" t="s">
        <v>17</v>
      </c>
      <c r="H159" s="6" t="s">
        <v>26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U159" t="str">
        <f t="shared" si="4"/>
        <v xml:space="preserve">  when (x"0000004B") =&gt;</v>
      </c>
    </row>
    <row r="160" spans="2:21" x14ac:dyDescent="0.25">
      <c r="B160" s="5" t="s">
        <v>21</v>
      </c>
      <c r="C160" s="5" t="s">
        <v>21</v>
      </c>
      <c r="D160" s="9" t="str">
        <f>$B$3</f>
        <v>rmap_readdata_o</v>
      </c>
      <c r="E160" s="6" t="s">
        <v>30</v>
      </c>
      <c r="F160" s="9" t="str">
        <f>'Register TREATED VHDL'!I88</f>
        <v>1 downto 0</v>
      </c>
      <c r="G160" s="6" t="s">
        <v>17</v>
      </c>
      <c r="H160" s="8" t="s">
        <v>25</v>
      </c>
      <c r="I160" s="9" t="str">
        <f>$B$2</f>
        <v>rmap_config_registers_i</v>
      </c>
      <c r="J160" s="8" t="s">
        <v>32</v>
      </c>
      <c r="K160" s="9" t="str">
        <f>'Register TREATED VHDL'!C88</f>
        <v>frame_number</v>
      </c>
      <c r="L160" s="8" t="s">
        <v>32</v>
      </c>
      <c r="M160" s="9" t="str">
        <f>'Register TREATED VHDL'!D88</f>
        <v>frame_number</v>
      </c>
      <c r="N160" s="5"/>
      <c r="O160" s="5"/>
      <c r="P160" s="5"/>
      <c r="Q160" s="5"/>
      <c r="R160" s="5"/>
      <c r="S160" s="8" t="s">
        <v>11</v>
      </c>
      <c r="U160" t="str">
        <f t="shared" si="4"/>
        <v xml:space="preserve">    rmap_readdata_o(1 downto 0) &lt;= rmap_config_registers_i.frame_number.frame_number;</v>
      </c>
    </row>
    <row r="161" spans="2:21" x14ac:dyDescent="0.25">
      <c r="B161" s="5" t="s">
        <v>21</v>
      </c>
      <c r="C161" s="5" t="s">
        <v>21</v>
      </c>
      <c r="D161" s="9" t="str">
        <f>$B$3</f>
        <v>rmap_readdata_o</v>
      </c>
      <c r="E161" s="6" t="s">
        <v>30</v>
      </c>
      <c r="F161" s="9" t="str">
        <f>'Register TREATED VHDL'!I89</f>
        <v>7 downto 2</v>
      </c>
      <c r="G161" s="6" t="s">
        <v>17</v>
      </c>
      <c r="H161" s="8" t="s">
        <v>25</v>
      </c>
      <c r="I161" s="8" t="s">
        <v>29</v>
      </c>
      <c r="J161" s="9">
        <v>0</v>
      </c>
      <c r="K161" s="10" t="s">
        <v>23</v>
      </c>
      <c r="L161" s="5"/>
      <c r="M161" s="5"/>
      <c r="N161" s="5"/>
      <c r="O161" s="5"/>
      <c r="P161" s="5"/>
      <c r="Q161" s="5"/>
      <c r="R161" s="5"/>
      <c r="S161" s="8" t="s">
        <v>11</v>
      </c>
      <c r="U161" t="str">
        <f t="shared" si="4"/>
        <v xml:space="preserve">    rmap_readdata_o(7 downto 2) &lt;= ( others =&gt; '0');</v>
      </c>
    </row>
    <row r="162" spans="2:21" x14ac:dyDescent="0.25">
      <c r="B162" s="5" t="s">
        <v>21</v>
      </c>
      <c r="C162" s="6" t="s">
        <v>31</v>
      </c>
      <c r="D162" s="7" t="str">
        <f>'Register TREATED VHDL'!F89</f>
        <v>x"0000004A"</v>
      </c>
      <c r="E162" s="5"/>
      <c r="F162" s="5"/>
      <c r="G162" s="6" t="s">
        <v>17</v>
      </c>
      <c r="H162" s="6" t="s">
        <v>26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U162" t="str">
        <f t="shared" si="4"/>
        <v xml:space="preserve">  when (x"0000004A") =&gt;</v>
      </c>
    </row>
    <row r="163" spans="2:21" x14ac:dyDescent="0.25">
      <c r="B163" s="5" t="s">
        <v>21</v>
      </c>
      <c r="C163" s="5" t="s">
        <v>21</v>
      </c>
      <c r="D163" s="9" t="str">
        <f>$B$3</f>
        <v>rmap_readdata_o</v>
      </c>
      <c r="E163" s="6" t="s">
        <v>30</v>
      </c>
      <c r="F163" s="9" t="str">
        <f>'Register TREATED VHDL'!I90</f>
        <v>7 downto 0</v>
      </c>
      <c r="G163" s="6" t="s">
        <v>17</v>
      </c>
      <c r="H163" s="8" t="s">
        <v>25</v>
      </c>
      <c r="I163" s="8" t="s">
        <v>29</v>
      </c>
      <c r="J163" s="9">
        <v>0</v>
      </c>
      <c r="K163" s="10" t="s">
        <v>23</v>
      </c>
      <c r="L163" s="5"/>
      <c r="M163" s="5"/>
      <c r="N163" s="5"/>
      <c r="O163" s="5"/>
      <c r="P163" s="5"/>
      <c r="Q163" s="5"/>
      <c r="R163" s="5"/>
      <c r="S163" s="8" t="s">
        <v>11</v>
      </c>
      <c r="U163" t="str">
        <f t="shared" si="4"/>
        <v xml:space="preserve">    rmap_readdata_o(7 downto 0) &lt;= ( others =&gt; '0');</v>
      </c>
    </row>
    <row r="164" spans="2:21" x14ac:dyDescent="0.25">
      <c r="B164" s="5" t="s">
        <v>21</v>
      </c>
      <c r="C164" s="6" t="s">
        <v>31</v>
      </c>
      <c r="D164" s="7" t="str">
        <f>'Register TREATED VHDL'!F91</f>
        <v>x"00000049"</v>
      </c>
      <c r="E164" s="5"/>
      <c r="F164" s="5"/>
      <c r="G164" s="6" t="s">
        <v>17</v>
      </c>
      <c r="H164" s="6" t="s">
        <v>26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U164" t="str">
        <f t="shared" si="4"/>
        <v xml:space="preserve">  when (x"00000049") =&gt;</v>
      </c>
    </row>
    <row r="165" spans="2:21" x14ac:dyDescent="0.25">
      <c r="B165" s="5" t="s">
        <v>21</v>
      </c>
      <c r="C165" s="5" t="s">
        <v>21</v>
      </c>
      <c r="D165" s="9" t="str">
        <f>$B$3</f>
        <v>rmap_readdata_o</v>
      </c>
      <c r="E165" s="6" t="s">
        <v>30</v>
      </c>
      <c r="F165" s="9" t="str">
        <f>'Register TREATED VHDL'!I91</f>
        <v>7 downto 0</v>
      </c>
      <c r="G165" s="6" t="s">
        <v>17</v>
      </c>
      <c r="H165" s="8" t="s">
        <v>25</v>
      </c>
      <c r="I165" s="8" t="s">
        <v>29</v>
      </c>
      <c r="J165" s="9">
        <v>0</v>
      </c>
      <c r="K165" s="10" t="s">
        <v>23</v>
      </c>
      <c r="L165" s="5"/>
      <c r="M165" s="5"/>
      <c r="N165" s="5"/>
      <c r="O165" s="5"/>
      <c r="P165" s="5"/>
      <c r="Q165" s="5"/>
      <c r="R165" s="5"/>
      <c r="S165" s="8" t="s">
        <v>11</v>
      </c>
      <c r="U165" t="str">
        <f t="shared" si="4"/>
        <v xml:space="preserve">    rmap_readdata_o(7 downto 0) &lt;= ( others =&gt; '0');</v>
      </c>
    </row>
    <row r="166" spans="2:21" x14ac:dyDescent="0.25">
      <c r="B166" s="5" t="s">
        <v>21</v>
      </c>
      <c r="C166" s="6" t="s">
        <v>31</v>
      </c>
      <c r="D166" s="7" t="str">
        <f>'Register TREATED VHDL'!F92</f>
        <v>x"00000048"</v>
      </c>
      <c r="E166" s="5"/>
      <c r="F166" s="5"/>
      <c r="G166" s="6" t="s">
        <v>17</v>
      </c>
      <c r="H166" s="6" t="s">
        <v>26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U166" t="str">
        <f t="shared" si="4"/>
        <v xml:space="preserve">  when (x"00000048") =&gt;</v>
      </c>
    </row>
    <row r="167" spans="2:21" x14ac:dyDescent="0.25">
      <c r="B167" s="5" t="s">
        <v>21</v>
      </c>
      <c r="C167" s="5" t="s">
        <v>21</v>
      </c>
      <c r="D167" s="9" t="str">
        <f>$B$3</f>
        <v>rmap_readdata_o</v>
      </c>
      <c r="E167" s="6" t="s">
        <v>30</v>
      </c>
      <c r="F167" s="9" t="str">
        <f>'Register TREATED VHDL'!I92</f>
        <v>7 downto 0</v>
      </c>
      <c r="G167" s="6" t="s">
        <v>17</v>
      </c>
      <c r="H167" s="8" t="s">
        <v>25</v>
      </c>
      <c r="I167" s="8" t="s">
        <v>29</v>
      </c>
      <c r="J167" s="9">
        <v>0</v>
      </c>
      <c r="K167" s="10" t="s">
        <v>23</v>
      </c>
      <c r="L167" s="5"/>
      <c r="M167" s="5"/>
      <c r="N167" s="5"/>
      <c r="O167" s="5"/>
      <c r="P167" s="5"/>
      <c r="Q167" s="5"/>
      <c r="R167" s="5"/>
      <c r="S167" s="8" t="s">
        <v>11</v>
      </c>
      <c r="U167" t="str">
        <f t="shared" si="4"/>
        <v xml:space="preserve">    rmap_readdata_o(7 downto 0) &lt;= ( others =&gt; '0');</v>
      </c>
    </row>
    <row r="168" spans="2:21" x14ac:dyDescent="0.25">
      <c r="B168" s="5" t="s">
        <v>21</v>
      </c>
      <c r="C168" s="6" t="s">
        <v>31</v>
      </c>
      <c r="D168" s="7" t="str">
        <f>'Register TREATED VHDL'!F93</f>
        <v>x"0000004F"</v>
      </c>
      <c r="E168" s="5"/>
      <c r="F168" s="5"/>
      <c r="G168" s="6" t="s">
        <v>17</v>
      </c>
      <c r="H168" s="6" t="s">
        <v>26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U168" t="str">
        <f t="shared" si="4"/>
        <v xml:space="preserve">  when (x"0000004F") =&gt;</v>
      </c>
    </row>
    <row r="169" spans="2:21" x14ac:dyDescent="0.25">
      <c r="B169" s="5" t="s">
        <v>21</v>
      </c>
      <c r="C169" s="5" t="s">
        <v>21</v>
      </c>
      <c r="D169" s="9" t="str">
        <f>$B$3</f>
        <v>rmap_readdata_o</v>
      </c>
      <c r="E169" s="6" t="s">
        <v>30</v>
      </c>
      <c r="F169" s="9" t="str">
        <f>'Register TREATED VHDL'!I93</f>
        <v>3 downto 0</v>
      </c>
      <c r="G169" s="6" t="s">
        <v>17</v>
      </c>
      <c r="H169" s="8" t="s">
        <v>25</v>
      </c>
      <c r="I169" s="9" t="str">
        <f>$B$2</f>
        <v>rmap_config_registers_i</v>
      </c>
      <c r="J169" s="8" t="s">
        <v>32</v>
      </c>
      <c r="K169" s="9" t="str">
        <f>'Register TREATED VHDL'!C93</f>
        <v>current_mode</v>
      </c>
      <c r="L169" s="8" t="s">
        <v>32</v>
      </c>
      <c r="M169" s="9" t="str">
        <f>'Register TREATED VHDL'!D93</f>
        <v>current_mode</v>
      </c>
      <c r="N169" s="5"/>
      <c r="O169" s="5"/>
      <c r="P169" s="5"/>
      <c r="Q169" s="5"/>
      <c r="R169" s="5"/>
      <c r="S169" s="8" t="s">
        <v>11</v>
      </c>
      <c r="U169" t="str">
        <f t="shared" ref="U169:U179" si="5">CONCATENATE(B169,C169,D169,E169,F169,G169,H169,I169,J169,K169,L169,M169,N169,O169,P169,Q169,R169,S169)</f>
        <v xml:space="preserve">    rmap_readdata_o(3 downto 0) &lt;= rmap_config_registers_i.current_mode.current_mode;</v>
      </c>
    </row>
    <row r="170" spans="2:21" x14ac:dyDescent="0.25">
      <c r="B170" s="5" t="s">
        <v>21</v>
      </c>
      <c r="C170" s="5" t="s">
        <v>21</v>
      </c>
      <c r="D170" s="9" t="str">
        <f>$B$3</f>
        <v>rmap_readdata_o</v>
      </c>
      <c r="E170" s="6" t="s">
        <v>30</v>
      </c>
      <c r="F170" s="9" t="str">
        <f>'Register TREATED VHDL'!I94</f>
        <v>7 downto 4</v>
      </c>
      <c r="G170" s="6" t="s">
        <v>17</v>
      </c>
      <c r="H170" s="8" t="s">
        <v>25</v>
      </c>
      <c r="I170" s="8" t="s">
        <v>29</v>
      </c>
      <c r="J170" s="9">
        <v>0</v>
      </c>
      <c r="K170" s="10" t="s">
        <v>23</v>
      </c>
      <c r="L170" s="5"/>
      <c r="M170" s="5"/>
      <c r="N170" s="5"/>
      <c r="O170" s="5"/>
      <c r="P170" s="5"/>
      <c r="Q170" s="5"/>
      <c r="R170" s="5"/>
      <c r="S170" s="8" t="s">
        <v>11</v>
      </c>
      <c r="U170" t="str">
        <f t="shared" si="5"/>
        <v xml:space="preserve">    rmap_readdata_o(7 downto 4) &lt;= ( others =&gt; '0');</v>
      </c>
    </row>
    <row r="171" spans="2:21" x14ac:dyDescent="0.25">
      <c r="B171" s="5" t="s">
        <v>21</v>
      </c>
      <c r="C171" s="6" t="s">
        <v>31</v>
      </c>
      <c r="D171" s="7" t="str">
        <f>'Register TREATED VHDL'!F94</f>
        <v>x"0000004E"</v>
      </c>
      <c r="E171" s="5"/>
      <c r="F171" s="5"/>
      <c r="G171" s="6" t="s">
        <v>17</v>
      </c>
      <c r="H171" s="6" t="s">
        <v>26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U171" t="str">
        <f t="shared" si="5"/>
        <v xml:space="preserve">  when (x"0000004E") =&gt;</v>
      </c>
    </row>
    <row r="172" spans="2:21" x14ac:dyDescent="0.25">
      <c r="B172" s="5" t="s">
        <v>21</v>
      </c>
      <c r="C172" s="5" t="s">
        <v>21</v>
      </c>
      <c r="D172" s="9" t="str">
        <f>$B$3</f>
        <v>rmap_readdata_o</v>
      </c>
      <c r="E172" s="6" t="s">
        <v>30</v>
      </c>
      <c r="F172" s="9" t="str">
        <f>'Register TREATED VHDL'!I95</f>
        <v>7 downto 0</v>
      </c>
      <c r="G172" s="6" t="s">
        <v>17</v>
      </c>
      <c r="H172" s="8" t="s">
        <v>25</v>
      </c>
      <c r="I172" s="8" t="s">
        <v>29</v>
      </c>
      <c r="J172" s="9">
        <v>0</v>
      </c>
      <c r="K172" s="10" t="s">
        <v>23</v>
      </c>
      <c r="L172" s="5"/>
      <c r="M172" s="5"/>
      <c r="N172" s="5"/>
      <c r="O172" s="5"/>
      <c r="P172" s="5"/>
      <c r="Q172" s="5"/>
      <c r="R172" s="5"/>
      <c r="S172" s="8" t="s">
        <v>11</v>
      </c>
      <c r="U172" t="str">
        <f t="shared" si="5"/>
        <v xml:space="preserve">    rmap_readdata_o(7 downto 0) &lt;= ( others =&gt; '0');</v>
      </c>
    </row>
    <row r="173" spans="2:21" x14ac:dyDescent="0.25">
      <c r="B173" s="5" t="s">
        <v>21</v>
      </c>
      <c r="C173" s="6" t="s">
        <v>31</v>
      </c>
      <c r="D173" s="7" t="str">
        <f>'Register TREATED VHDL'!F96</f>
        <v>x"0000004D"</v>
      </c>
      <c r="E173" s="5"/>
      <c r="F173" s="5"/>
      <c r="G173" s="6" t="s">
        <v>17</v>
      </c>
      <c r="H173" s="6" t="s">
        <v>26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U173" t="str">
        <f t="shared" si="5"/>
        <v xml:space="preserve">  when (x"0000004D") =&gt;</v>
      </c>
    </row>
    <row r="174" spans="2:21" x14ac:dyDescent="0.25">
      <c r="B174" s="5" t="s">
        <v>21</v>
      </c>
      <c r="C174" s="5" t="s">
        <v>21</v>
      </c>
      <c r="D174" s="9" t="str">
        <f>$B$3</f>
        <v>rmap_readdata_o</v>
      </c>
      <c r="E174" s="6" t="s">
        <v>30</v>
      </c>
      <c r="F174" s="9" t="str">
        <f>'Register TREATED VHDL'!I96</f>
        <v>7 downto 0</v>
      </c>
      <c r="G174" s="6" t="s">
        <v>17</v>
      </c>
      <c r="H174" s="8" t="s">
        <v>25</v>
      </c>
      <c r="I174" s="8" t="s">
        <v>29</v>
      </c>
      <c r="J174" s="9">
        <v>0</v>
      </c>
      <c r="K174" s="10" t="s">
        <v>23</v>
      </c>
      <c r="L174" s="5"/>
      <c r="M174" s="5"/>
      <c r="N174" s="5"/>
      <c r="O174" s="5"/>
      <c r="P174" s="5"/>
      <c r="Q174" s="5"/>
      <c r="R174" s="5"/>
      <c r="S174" s="8" t="s">
        <v>11</v>
      </c>
      <c r="U174" t="str">
        <f t="shared" si="5"/>
        <v xml:space="preserve">    rmap_readdata_o(7 downto 0) &lt;= ( others =&gt; '0');</v>
      </c>
    </row>
    <row r="175" spans="2:21" x14ac:dyDescent="0.25">
      <c r="B175" s="5"/>
      <c r="C175" s="6" t="s">
        <v>31</v>
      </c>
      <c r="D175" s="7" t="str">
        <f>'Register TREATED VHDL'!F97</f>
        <v>x"0000004C"</v>
      </c>
      <c r="E175" s="5"/>
      <c r="F175" s="5"/>
      <c r="G175" s="6" t="s">
        <v>17</v>
      </c>
      <c r="H175" s="6" t="s">
        <v>26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U175" t="str">
        <f t="shared" si="5"/>
        <v>when (x"0000004C") =&gt;</v>
      </c>
    </row>
    <row r="176" spans="2:21" x14ac:dyDescent="0.25">
      <c r="B176" s="5" t="s">
        <v>21</v>
      </c>
      <c r="C176" s="5" t="s">
        <v>21</v>
      </c>
      <c r="D176" s="9" t="str">
        <f>$B$3</f>
        <v>rmap_readdata_o</v>
      </c>
      <c r="E176" s="6" t="s">
        <v>30</v>
      </c>
      <c r="F176" s="9" t="str">
        <f>'Register TREATED VHDL'!I97</f>
        <v>7 downto 0</v>
      </c>
      <c r="G176" s="6" t="s">
        <v>17</v>
      </c>
      <c r="H176" s="8" t="s">
        <v>25</v>
      </c>
      <c r="I176" s="8" t="s">
        <v>29</v>
      </c>
      <c r="J176" s="9">
        <v>0</v>
      </c>
      <c r="K176" s="10" t="s">
        <v>23</v>
      </c>
      <c r="L176" s="5"/>
      <c r="M176" s="5"/>
      <c r="N176" s="5"/>
      <c r="O176" s="5"/>
      <c r="P176" s="5"/>
      <c r="Q176" s="5"/>
      <c r="R176" s="5"/>
      <c r="S176" s="8" t="s">
        <v>11</v>
      </c>
      <c r="U176" t="str">
        <f t="shared" si="5"/>
        <v xml:space="preserve">    rmap_readdata_o(7 downto 0) &lt;= ( others =&gt; '0');</v>
      </c>
    </row>
    <row r="177" spans="2:21" x14ac:dyDescent="0.25">
      <c r="B177" s="5" t="s">
        <v>21</v>
      </c>
      <c r="C177" s="6" t="s">
        <v>28</v>
      </c>
      <c r="D177" s="7" t="s">
        <v>27</v>
      </c>
      <c r="E177" s="5"/>
      <c r="F177" s="5"/>
      <c r="G177" s="5"/>
      <c r="H177" s="6" t="s">
        <v>26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U177" t="str">
        <f t="shared" si="5"/>
        <v xml:space="preserve">  when others =&gt;</v>
      </c>
    </row>
    <row r="178" spans="2:21" x14ac:dyDescent="0.25">
      <c r="B178" s="5" t="s">
        <v>21</v>
      </c>
      <c r="C178" s="5" t="s">
        <v>21</v>
      </c>
      <c r="D178" s="9" t="str">
        <f>$B$3</f>
        <v>rmap_readdata_o</v>
      </c>
      <c r="H178" s="8" t="s">
        <v>25</v>
      </c>
      <c r="I178" s="8" t="s">
        <v>24</v>
      </c>
      <c r="J178" s="8" t="s">
        <v>25</v>
      </c>
      <c r="K178" s="8" t="s">
        <v>24</v>
      </c>
      <c r="L178" s="9">
        <v>0</v>
      </c>
      <c r="M178" s="10" t="s">
        <v>23</v>
      </c>
      <c r="P178" s="5"/>
      <c r="Q178" s="5"/>
      <c r="R178" s="5"/>
      <c r="S178" s="10" t="s">
        <v>11</v>
      </c>
      <c r="U178" t="str">
        <f t="shared" si="5"/>
        <v xml:space="preserve">    rmap_readdata_o &lt;= (others =&gt; ' &lt;= (others =&gt; '0');</v>
      </c>
    </row>
    <row r="179" spans="2:21" x14ac:dyDescent="0.25">
      <c r="B179" s="6" t="s">
        <v>22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U179" t="str">
        <f t="shared" si="5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99"/>
  <sheetViews>
    <sheetView topLeftCell="H151" zoomScale="85" zoomScaleNormal="85" workbookViewId="0">
      <selection activeCell="X199" sqref="X170:X199"/>
    </sheetView>
  </sheetViews>
  <sheetFormatPr defaultRowHeight="15" x14ac:dyDescent="0.25"/>
  <cols>
    <col min="2" max="2" width="22.7109375" bestFit="1" customWidth="1"/>
    <col min="3" max="3" width="21.42578125" bestFit="1" customWidth="1"/>
    <col min="4" max="4" width="16.85546875" bestFit="1" customWidth="1"/>
    <col min="5" max="5" width="2.85546875" customWidth="1"/>
    <col min="6" max="6" width="10.7109375" bestFit="1" customWidth="1"/>
    <col min="7" max="7" width="23.28515625" bestFit="1" customWidth="1"/>
    <col min="8" max="8" width="2.85546875" customWidth="1"/>
    <col min="9" max="9" width="26.42578125" bestFit="1" customWidth="1"/>
    <col min="10" max="10" width="2.85546875" customWidth="1"/>
    <col min="11" max="11" width="43.28515625" bestFit="1" customWidth="1"/>
    <col min="12" max="12" width="27.5703125" bestFit="1" customWidth="1"/>
    <col min="13" max="13" width="7.5703125" bestFit="1" customWidth="1"/>
    <col min="14" max="14" width="8.7109375" bestFit="1" customWidth="1"/>
    <col min="15" max="15" width="27.5703125" bestFit="1" customWidth="1"/>
    <col min="16" max="16" width="7.5703125" bestFit="1" customWidth="1"/>
    <col min="17" max="17" width="3.85546875" bestFit="1" customWidth="1"/>
    <col min="18" max="18" width="16.85546875" bestFit="1" customWidth="1"/>
    <col min="19" max="19" width="8.7109375" bestFit="1" customWidth="1"/>
    <col min="20" max="20" width="10.7109375" bestFit="1" customWidth="1"/>
    <col min="21" max="21" width="1.7109375" bestFit="1" customWidth="1"/>
    <col min="22" max="22" width="1.5703125" bestFit="1" customWidth="1"/>
    <col min="24" max="24" width="133" bestFit="1" customWidth="1"/>
  </cols>
  <sheetData>
    <row r="1" spans="1:24" x14ac:dyDescent="0.25">
      <c r="A1" s="11" t="s">
        <v>46</v>
      </c>
    </row>
    <row r="2" spans="1:24" x14ac:dyDescent="0.25">
      <c r="B2" s="7" t="s">
        <v>52</v>
      </c>
      <c r="C2" s="6" t="s">
        <v>38</v>
      </c>
      <c r="D2" s="7" t="s">
        <v>51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20</v>
      </c>
      <c r="P2" s="6" t="s">
        <v>37</v>
      </c>
      <c r="Q2" s="6" t="s">
        <v>30</v>
      </c>
      <c r="R2" s="7">
        <v>7</v>
      </c>
      <c r="S2" s="6" t="s">
        <v>18</v>
      </c>
      <c r="T2" s="7">
        <v>0</v>
      </c>
      <c r="U2" s="6" t="s">
        <v>17</v>
      </c>
      <c r="V2" s="6" t="s">
        <v>41</v>
      </c>
      <c r="X2" t="str">
        <f>CONCATENATE(B2,C2,D2,E2,F2,G2,H2,I2,J2,K2,L2,M2,N2,O2,P2,Q2,R2,S2,T2,U2,V2)</f>
        <v>rmap_writedata_i  : instd_logic_vector(7 downto 0),</v>
      </c>
    </row>
    <row r="3" spans="1:24" x14ac:dyDescent="0.25">
      <c r="B3" s="7" t="s">
        <v>50</v>
      </c>
      <c r="C3" s="6" t="s">
        <v>38</v>
      </c>
      <c r="D3" s="7" t="s">
        <v>42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'Register VHDL Types'!C86</f>
        <v>t_rmap_memory_config_area</v>
      </c>
      <c r="P3" s="5"/>
      <c r="Q3" s="5"/>
      <c r="R3" s="5"/>
      <c r="S3" s="5"/>
      <c r="T3" s="5"/>
      <c r="U3" s="5"/>
      <c r="V3" s="6" t="s">
        <v>41</v>
      </c>
      <c r="X3" t="str">
        <f>CONCATENATE(B3,C3,D3,E3,F3,G3,H3,I3,J3,K3,L3,M3,N3,O3,P3,Q3,R3,S3,T3,U3,V3)</f>
        <v>rmap_config_registers_o  : out t_rmap_memory_config_area,</v>
      </c>
    </row>
    <row r="5" spans="1:24" x14ac:dyDescent="0.25">
      <c r="A5" s="11" t="s">
        <v>40</v>
      </c>
    </row>
    <row r="6" spans="1:24" x14ac:dyDescent="0.25">
      <c r="B6" s="8" t="s">
        <v>39</v>
      </c>
      <c r="C6" s="9" t="s">
        <v>125</v>
      </c>
      <c r="D6" s="8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20</v>
      </c>
      <c r="P6" s="8" t="s">
        <v>37</v>
      </c>
      <c r="Q6" s="8" t="s">
        <v>30</v>
      </c>
      <c r="R6" s="9">
        <v>31</v>
      </c>
      <c r="S6" s="8" t="s">
        <v>18</v>
      </c>
      <c r="T6" s="9">
        <v>0</v>
      </c>
      <c r="U6" s="8" t="s">
        <v>17</v>
      </c>
      <c r="V6" s="8" t="s">
        <v>11</v>
      </c>
      <c r="X6" t="str">
        <f>CONCATENATE(B6,C6,D6,E6,F6,G6,H6,I6,J6,K6,L6,M6,N6,O6,P6,Q6,R6,S6,T6,U6,V6)</f>
        <v>signal wr_addr_i(31 downto 0)  : std_logic_vector(31 downto 0);</v>
      </c>
    </row>
    <row r="8" spans="1:24" x14ac:dyDescent="0.25">
      <c r="A8" s="11" t="s">
        <v>36</v>
      </c>
    </row>
    <row r="9" spans="1:24" x14ac:dyDescent="0.25">
      <c r="B9" s="6" t="s">
        <v>35</v>
      </c>
      <c r="C9" s="7" t="str">
        <f>$C$6</f>
        <v>wr_addr_i(31 downto 0)</v>
      </c>
      <c r="D9" s="6" t="s">
        <v>17</v>
      </c>
      <c r="E9" s="6" t="s">
        <v>49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40" si="0">CONCATENATE(B9,C9,D9,E9,F9,G9,H9,I9,J9,K9,L9,M9,N9,O9,P9,Q9,R9,S9,T9,U9,V9)</f>
        <v>case (wr_addr_i(31 downto 0)) is</v>
      </c>
    </row>
    <row r="10" spans="1:24" x14ac:dyDescent="0.25">
      <c r="B10" s="5" t="s">
        <v>21</v>
      </c>
      <c r="C10" s="6" t="s">
        <v>31</v>
      </c>
      <c r="D10" s="7" t="str">
        <f>'Register TREATED VHDL'!F3</f>
        <v>x"00000003"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(x"00000003") =&gt;</v>
      </c>
    </row>
    <row r="11" spans="1:24" x14ac:dyDescent="0.25">
      <c r="B11" s="5" t="s">
        <v>21</v>
      </c>
      <c r="C11" s="5" t="s">
        <v>21</v>
      </c>
      <c r="D11" s="5"/>
      <c r="E11" s="5"/>
      <c r="F11" s="5"/>
      <c r="G11" s="9" t="str">
        <f>$B$3</f>
        <v>rmap_config_registers_o</v>
      </c>
      <c r="H11" s="8" t="s">
        <v>32</v>
      </c>
      <c r="I11" s="9" t="str">
        <f>'Register TREATED VHDL'!C3</f>
        <v>ccd_seq_1_config</v>
      </c>
      <c r="J11" s="8" t="s">
        <v>32</v>
      </c>
      <c r="K11" s="9" t="str">
        <f>'Register TREATED VHDL'!D4</f>
        <v>tri_level_clock_control</v>
      </c>
      <c r="L11" s="5"/>
      <c r="M11" s="5"/>
      <c r="N11" s="5"/>
      <c r="O11" s="5"/>
      <c r="P11" s="5"/>
      <c r="Q11" s="8" t="s">
        <v>25</v>
      </c>
      <c r="R11" s="9" t="str">
        <f>$B$2</f>
        <v>rmap_writedata_i</v>
      </c>
      <c r="S11" s="6" t="s">
        <v>30</v>
      </c>
      <c r="T11" s="7" t="str">
        <f>'Register TREATED VHDL'!I4</f>
        <v>1</v>
      </c>
      <c r="U11" s="6" t="s">
        <v>17</v>
      </c>
      <c r="V11" s="8" t="s">
        <v>11</v>
      </c>
      <c r="X11" t="str">
        <f t="shared" si="0"/>
        <v xml:space="preserve">    rmap_config_registers_o.ccd_seq_1_config.tri_level_clock_control &lt;= rmap_writedata_i(1);</v>
      </c>
    </row>
    <row r="12" spans="1:24" x14ac:dyDescent="0.25">
      <c r="B12" s="5" t="s">
        <v>21</v>
      </c>
      <c r="C12" s="5" t="s">
        <v>21</v>
      </c>
      <c r="D12" s="5"/>
      <c r="E12" s="5"/>
      <c r="F12" s="5"/>
      <c r="G12" s="9" t="str">
        <f>$B$3</f>
        <v>rmap_config_registers_o</v>
      </c>
      <c r="H12" s="8" t="s">
        <v>32</v>
      </c>
      <c r="I12" s="9" t="str">
        <f>'Register TREATED VHDL'!C3</f>
        <v>ccd_seq_1_config</v>
      </c>
      <c r="J12" s="8" t="s">
        <v>32</v>
      </c>
      <c r="K12" s="9" t="str">
        <f>'Register TREATED VHDL'!D5</f>
        <v>image_clock_direction_control</v>
      </c>
      <c r="L12" s="5"/>
      <c r="M12" s="5"/>
      <c r="N12" s="5"/>
      <c r="O12" s="5"/>
      <c r="P12" s="5"/>
      <c r="Q12" s="8" t="s">
        <v>25</v>
      </c>
      <c r="R12" s="9" t="str">
        <f>$B$2</f>
        <v>rmap_writedata_i</v>
      </c>
      <c r="S12" s="6" t="s">
        <v>30</v>
      </c>
      <c r="T12" s="7" t="str">
        <f>'Register TREATED VHDL'!I5</f>
        <v>2</v>
      </c>
      <c r="U12" s="6" t="s">
        <v>17</v>
      </c>
      <c r="V12" s="8" t="s">
        <v>11</v>
      </c>
      <c r="X12" t="str">
        <f t="shared" si="0"/>
        <v xml:space="preserve">    rmap_config_registers_o.ccd_seq_1_config.image_clock_direction_control &lt;= rmap_writedata_i(2);</v>
      </c>
    </row>
    <row r="13" spans="1:24" x14ac:dyDescent="0.25">
      <c r="B13" s="5" t="s">
        <v>21</v>
      </c>
      <c r="C13" s="5" t="s">
        <v>21</v>
      </c>
      <c r="D13" s="5"/>
      <c r="E13" s="5"/>
      <c r="F13" s="5"/>
      <c r="G13" s="9" t="str">
        <f>$B$3</f>
        <v>rmap_config_registers_o</v>
      </c>
      <c r="H13" s="8" t="s">
        <v>32</v>
      </c>
      <c r="I13" s="9" t="str">
        <f>'Register TREATED VHDL'!C3</f>
        <v>ccd_seq_1_config</v>
      </c>
      <c r="J13" s="8" t="s">
        <v>32</v>
      </c>
      <c r="K13" s="9" t="str">
        <f>'Register TREATED VHDL'!D6</f>
        <v>register_clock_direction_control</v>
      </c>
      <c r="L13" s="5"/>
      <c r="M13" s="5"/>
      <c r="N13" s="5"/>
      <c r="O13" s="5"/>
      <c r="P13" s="5"/>
      <c r="Q13" s="8" t="s">
        <v>25</v>
      </c>
      <c r="R13" s="9" t="str">
        <f>$B$2</f>
        <v>rmap_writedata_i</v>
      </c>
      <c r="S13" s="6" t="s">
        <v>30</v>
      </c>
      <c r="T13" s="7" t="str">
        <f>'Register TREATED VHDL'!I6</f>
        <v>3</v>
      </c>
      <c r="U13" s="6" t="s">
        <v>17</v>
      </c>
      <c r="V13" s="8" t="s">
        <v>11</v>
      </c>
      <c r="X13" t="str">
        <f t="shared" si="0"/>
        <v xml:space="preserve">    rmap_config_registers_o.ccd_seq_1_config.register_clock_direction_control &lt;= rmap_writedata_i(3);</v>
      </c>
    </row>
    <row r="14" spans="1:24" x14ac:dyDescent="0.25">
      <c r="B14" s="5" t="s">
        <v>21</v>
      </c>
      <c r="C14" s="5" t="s">
        <v>21</v>
      </c>
      <c r="D14" s="5"/>
      <c r="E14" s="5"/>
      <c r="F14" s="5"/>
      <c r="G14" s="9" t="str">
        <f>$B$3</f>
        <v>rmap_config_registers_o</v>
      </c>
      <c r="H14" s="8" t="s">
        <v>32</v>
      </c>
      <c r="I14" s="9" t="str">
        <f>'Register TREATED VHDL'!C3</f>
        <v>ccd_seq_1_config</v>
      </c>
      <c r="J14" s="8" t="s">
        <v>32</v>
      </c>
      <c r="K14" s="9" t="str">
        <f>'Register TREATED VHDL'!D7</f>
        <v>image_clock_transfer_count_control</v>
      </c>
      <c r="L14" s="8" t="s">
        <v>30</v>
      </c>
      <c r="M14" s="9">
        <v>3</v>
      </c>
      <c r="N14" s="8" t="s">
        <v>18</v>
      </c>
      <c r="O14" s="9">
        <v>0</v>
      </c>
      <c r="P14" s="8" t="s">
        <v>17</v>
      </c>
      <c r="Q14" s="8" t="s">
        <v>25</v>
      </c>
      <c r="R14" s="9" t="str">
        <f>$B$2</f>
        <v>rmap_writedata_i</v>
      </c>
      <c r="S14" s="6" t="s">
        <v>30</v>
      </c>
      <c r="T14" s="7" t="str">
        <f>'Register TREATED VHDL'!I7</f>
        <v>7 downto 4</v>
      </c>
      <c r="U14" s="6" t="s">
        <v>17</v>
      </c>
      <c r="V14" s="8" t="s">
        <v>11</v>
      </c>
      <c r="X14" t="str">
        <f t="shared" si="0"/>
        <v xml:space="preserve">    rmap_config_registers_o.ccd_seq_1_config.image_clock_transfer_count_control(3 downto 0) &lt;= rmap_writedata_i(7 downto 4);</v>
      </c>
    </row>
    <row r="15" spans="1:24" x14ac:dyDescent="0.25">
      <c r="B15" s="5" t="s">
        <v>21</v>
      </c>
      <c r="C15" s="6" t="s">
        <v>31</v>
      </c>
      <c r="D15" s="7" t="str">
        <f>'Register TREATED VHDL'!F8</f>
        <v>x"00000002"</v>
      </c>
      <c r="E15" s="6" t="s">
        <v>17</v>
      </c>
      <c r="F15" s="6" t="s">
        <v>26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t="str">
        <f t="shared" si="0"/>
        <v xml:space="preserve">  when (x"00000002") =&gt;</v>
      </c>
    </row>
    <row r="16" spans="1:24" x14ac:dyDescent="0.25">
      <c r="B16" s="5" t="s">
        <v>21</v>
      </c>
      <c r="C16" s="5" t="s">
        <v>21</v>
      </c>
      <c r="D16" s="5"/>
      <c r="E16" s="5"/>
      <c r="F16" s="5"/>
      <c r="G16" s="9" t="str">
        <f>$B$3</f>
        <v>rmap_config_registers_o</v>
      </c>
      <c r="H16" s="8" t="s">
        <v>32</v>
      </c>
      <c r="I16" s="9" t="str">
        <f>'Register TREATED VHDL'!C3</f>
        <v>ccd_seq_1_config</v>
      </c>
      <c r="J16" s="8" t="s">
        <v>32</v>
      </c>
      <c r="K16" s="9" t="str">
        <f>'Register TREATED VHDL'!D7</f>
        <v>image_clock_transfer_count_control</v>
      </c>
      <c r="L16" s="8" t="s">
        <v>30</v>
      </c>
      <c r="M16" s="9">
        <v>11</v>
      </c>
      <c r="N16" s="8" t="s">
        <v>18</v>
      </c>
      <c r="O16" s="9">
        <v>4</v>
      </c>
      <c r="P16" s="8" t="s">
        <v>17</v>
      </c>
      <c r="Q16" s="8" t="s">
        <v>25</v>
      </c>
      <c r="R16" s="9" t="str">
        <f>$B$2</f>
        <v>rmap_writedata_i</v>
      </c>
      <c r="S16" s="6" t="s">
        <v>30</v>
      </c>
      <c r="T16" s="9" t="str">
        <f>'Register TREATED VHDL'!I8</f>
        <v>7 downto 0</v>
      </c>
      <c r="U16" s="6" t="s">
        <v>17</v>
      </c>
      <c r="V16" s="8" t="s">
        <v>11</v>
      </c>
      <c r="X16" t="str">
        <f t="shared" si="0"/>
        <v xml:space="preserve">    rmap_config_registers_o.ccd_seq_1_config.image_clock_transfer_count_control(11 downto 4) &lt;= rmap_writedata_i(7 downto 0);</v>
      </c>
    </row>
    <row r="17" spans="2:24" x14ac:dyDescent="0.25">
      <c r="B17" s="5" t="s">
        <v>21</v>
      </c>
      <c r="C17" s="6" t="s">
        <v>31</v>
      </c>
      <c r="D17" s="7" t="str">
        <f>'Register TREATED VHDL'!F9</f>
        <v>x"00000001"</v>
      </c>
      <c r="E17" s="6" t="s">
        <v>17</v>
      </c>
      <c r="F17" s="6" t="s">
        <v>26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t="str">
        <f t="shared" si="0"/>
        <v xml:space="preserve">  when (x"00000001") =&gt;</v>
      </c>
    </row>
    <row r="18" spans="2:24" x14ac:dyDescent="0.25">
      <c r="B18" s="5" t="s">
        <v>21</v>
      </c>
      <c r="C18" s="5" t="s">
        <v>21</v>
      </c>
      <c r="D18" s="5"/>
      <c r="E18" s="5"/>
      <c r="F18" s="5"/>
      <c r="G18" s="9" t="str">
        <f>$B$3</f>
        <v>rmap_config_registers_o</v>
      </c>
      <c r="H18" s="8" t="s">
        <v>32</v>
      </c>
      <c r="I18" s="9" t="str">
        <f>'Register TREATED VHDL'!C3</f>
        <v>ccd_seq_1_config</v>
      </c>
      <c r="J18" s="8" t="s">
        <v>32</v>
      </c>
      <c r="K18" s="9" t="str">
        <f>'Register TREATED VHDL'!D7</f>
        <v>image_clock_transfer_count_control</v>
      </c>
      <c r="L18" s="8" t="s">
        <v>30</v>
      </c>
      <c r="M18" s="9">
        <v>15</v>
      </c>
      <c r="N18" s="8" t="s">
        <v>18</v>
      </c>
      <c r="O18" s="9">
        <v>12</v>
      </c>
      <c r="P18" s="8" t="s">
        <v>17</v>
      </c>
      <c r="Q18" s="8" t="s">
        <v>25</v>
      </c>
      <c r="R18" s="9" t="str">
        <f>$B$2</f>
        <v>rmap_writedata_i</v>
      </c>
      <c r="S18" s="6" t="s">
        <v>30</v>
      </c>
      <c r="T18" s="9" t="str">
        <f>'Register TREATED VHDL'!I9</f>
        <v>3 downto 0</v>
      </c>
      <c r="U18" s="6" t="s">
        <v>17</v>
      </c>
      <c r="V18" s="8" t="s">
        <v>11</v>
      </c>
      <c r="X18" t="str">
        <f t="shared" si="0"/>
        <v xml:space="preserve">    rmap_config_registers_o.ccd_seq_1_config.image_clock_transfer_count_control(15 downto 12) &lt;= rmap_writedata_i(3 downto 0);</v>
      </c>
    </row>
    <row r="19" spans="2:24" x14ac:dyDescent="0.25">
      <c r="B19" s="5" t="s">
        <v>21</v>
      </c>
      <c r="C19" s="5" t="s">
        <v>21</v>
      </c>
      <c r="D19" s="5"/>
      <c r="E19" s="5"/>
      <c r="F19" s="5"/>
      <c r="G19" s="9" t="str">
        <f>$B$3</f>
        <v>rmap_config_registers_o</v>
      </c>
      <c r="H19" s="8" t="s">
        <v>32</v>
      </c>
      <c r="I19" s="9" t="str">
        <f>'Register TREATED VHDL'!C3</f>
        <v>ccd_seq_1_config</v>
      </c>
      <c r="J19" s="8" t="s">
        <v>32</v>
      </c>
      <c r="K19" s="9" t="str">
        <f>'Register TREATED VHDL'!D10</f>
        <v>register_clock_transfer_count_control</v>
      </c>
      <c r="L19" s="8" t="s">
        <v>30</v>
      </c>
      <c r="M19" s="9">
        <v>3</v>
      </c>
      <c r="N19" s="8" t="s">
        <v>18</v>
      </c>
      <c r="O19" s="9">
        <v>0</v>
      </c>
      <c r="P19" s="8" t="s">
        <v>17</v>
      </c>
      <c r="Q19" s="8" t="s">
        <v>25</v>
      </c>
      <c r="R19" s="9" t="str">
        <f>$B$2</f>
        <v>rmap_writedata_i</v>
      </c>
      <c r="S19" s="6" t="s">
        <v>30</v>
      </c>
      <c r="T19" s="9" t="str">
        <f>'Register TREATED VHDL'!I10</f>
        <v>7 downto 4</v>
      </c>
      <c r="U19" s="6" t="s">
        <v>17</v>
      </c>
      <c r="V19" s="8" t="s">
        <v>11</v>
      </c>
      <c r="X19" t="str">
        <f t="shared" si="0"/>
        <v xml:space="preserve">    rmap_config_registers_o.ccd_seq_1_config.register_clock_transfer_count_control(3 downto 0) &lt;= rmap_writedata_i(7 downto 4);</v>
      </c>
    </row>
    <row r="20" spans="2:24" x14ac:dyDescent="0.25">
      <c r="B20" s="5" t="s">
        <v>21</v>
      </c>
      <c r="C20" s="6" t="s">
        <v>31</v>
      </c>
      <c r="D20" s="7" t="str">
        <f>'Register TREATED VHDL'!F11</f>
        <v>x"00000000"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(x"00000000") =&gt;</v>
      </c>
    </row>
    <row r="21" spans="2:24" x14ac:dyDescent="0.25">
      <c r="B21" s="5" t="s">
        <v>21</v>
      </c>
      <c r="C21" s="5" t="s">
        <v>21</v>
      </c>
      <c r="D21" s="5"/>
      <c r="E21" s="5"/>
      <c r="F21" s="5"/>
      <c r="G21" s="9" t="str">
        <f>$B$3</f>
        <v>rmap_config_registers_o</v>
      </c>
      <c r="H21" s="8" t="s">
        <v>32</v>
      </c>
      <c r="I21" s="9" t="str">
        <f>'Register TREATED VHDL'!C3</f>
        <v>ccd_seq_1_config</v>
      </c>
      <c r="J21" s="8" t="s">
        <v>32</v>
      </c>
      <c r="K21" s="9" t="str">
        <f>'Register TREATED VHDL'!D10</f>
        <v>register_clock_transfer_count_control</v>
      </c>
      <c r="L21" s="8" t="s">
        <v>30</v>
      </c>
      <c r="M21" s="9">
        <v>11</v>
      </c>
      <c r="N21" s="8" t="s">
        <v>18</v>
      </c>
      <c r="O21" s="9">
        <v>4</v>
      </c>
      <c r="P21" s="8" t="s">
        <v>17</v>
      </c>
      <c r="Q21" s="8" t="s">
        <v>25</v>
      </c>
      <c r="R21" s="9" t="str">
        <f>$B$2</f>
        <v>rmap_writedata_i</v>
      </c>
      <c r="S21" s="6" t="s">
        <v>30</v>
      </c>
      <c r="T21" s="9" t="str">
        <f>'Register TREATED VHDL'!I11</f>
        <v>7 downto 0</v>
      </c>
      <c r="U21" s="6" t="s">
        <v>17</v>
      </c>
      <c r="V21" s="8" t="s">
        <v>11</v>
      </c>
      <c r="X21" t="str">
        <f t="shared" si="0"/>
        <v xml:space="preserve">    rmap_config_registers_o.ccd_seq_1_config.register_clock_transfer_count_control(11 downto 4) &lt;= rmap_writedata_i(7 downto 0);</v>
      </c>
    </row>
    <row r="22" spans="2:24" x14ac:dyDescent="0.25">
      <c r="B22" s="5" t="s">
        <v>21</v>
      </c>
      <c r="C22" s="6" t="s">
        <v>31</v>
      </c>
      <c r="D22" s="7" t="str">
        <f>'Register TREATED VHDL'!F12</f>
        <v>x"00000007"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(x"00000007") =&gt;</v>
      </c>
    </row>
    <row r="23" spans="2:24" x14ac:dyDescent="0.25">
      <c r="B23" s="5" t="s">
        <v>21</v>
      </c>
      <c r="C23" s="5" t="s">
        <v>21</v>
      </c>
      <c r="D23" s="5"/>
      <c r="E23" s="5"/>
      <c r="F23" s="5"/>
      <c r="G23" s="9" t="str">
        <f>$B$3</f>
        <v>rmap_config_registers_o</v>
      </c>
      <c r="H23" s="8" t="s">
        <v>32</v>
      </c>
      <c r="I23" s="9" t="str">
        <f>'Register TREATED VHDL'!C12</f>
        <v>ccd_seq_2_config</v>
      </c>
      <c r="J23" s="8" t="s">
        <v>32</v>
      </c>
      <c r="K23" s="9" t="str">
        <f>'Register TREATED VHDL'!D12</f>
        <v>slow_read_out_pause_count</v>
      </c>
      <c r="L23" s="8" t="s">
        <v>30</v>
      </c>
      <c r="M23" s="9">
        <v>7</v>
      </c>
      <c r="N23" s="8" t="s">
        <v>18</v>
      </c>
      <c r="O23" s="9">
        <v>0</v>
      </c>
      <c r="P23" s="8" t="s">
        <v>17</v>
      </c>
      <c r="Q23" s="8" t="s">
        <v>25</v>
      </c>
      <c r="R23" s="9" t="str">
        <f>$B$2</f>
        <v>rmap_writedata_i</v>
      </c>
      <c r="S23" s="6" t="s">
        <v>30</v>
      </c>
      <c r="T23" s="9" t="str">
        <f>'Register TREATED VHDL'!I12</f>
        <v>7 downto 0</v>
      </c>
      <c r="U23" s="6" t="s">
        <v>17</v>
      </c>
      <c r="V23" s="8" t="s">
        <v>11</v>
      </c>
      <c r="X23" t="str">
        <f t="shared" si="0"/>
        <v xml:space="preserve">    rmap_config_registers_o.ccd_seq_2_config.slow_read_out_pause_count(7 downto 0) &lt;= rmap_writedata_i(7 downto 0);</v>
      </c>
    </row>
    <row r="24" spans="2:24" x14ac:dyDescent="0.25">
      <c r="B24" s="5" t="s">
        <v>21</v>
      </c>
      <c r="C24" s="6" t="s">
        <v>31</v>
      </c>
      <c r="D24" s="7" t="str">
        <f>'Register TREATED VHDL'!F13</f>
        <v>x"00000006"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(x"00000006") =&gt;</v>
      </c>
    </row>
    <row r="25" spans="2:24" x14ac:dyDescent="0.25">
      <c r="B25" s="5" t="s">
        <v>21</v>
      </c>
      <c r="C25" s="5" t="s">
        <v>21</v>
      </c>
      <c r="D25" s="5"/>
      <c r="E25" s="5"/>
      <c r="F25" s="5"/>
      <c r="G25" s="9" t="str">
        <f>$B$3</f>
        <v>rmap_config_registers_o</v>
      </c>
      <c r="H25" s="8" t="s">
        <v>32</v>
      </c>
      <c r="I25" s="9" t="str">
        <f>'Register TREATED VHDL'!C12</f>
        <v>ccd_seq_2_config</v>
      </c>
      <c r="J25" s="8" t="s">
        <v>32</v>
      </c>
      <c r="K25" s="9" t="str">
        <f>'Register TREATED VHDL'!D12</f>
        <v>slow_read_out_pause_count</v>
      </c>
      <c r="L25" s="8" t="s">
        <v>30</v>
      </c>
      <c r="M25" s="9">
        <v>15</v>
      </c>
      <c r="N25" s="8" t="s">
        <v>18</v>
      </c>
      <c r="O25" s="9">
        <v>8</v>
      </c>
      <c r="P25" s="8" t="s">
        <v>17</v>
      </c>
      <c r="Q25" s="8" t="s">
        <v>25</v>
      </c>
      <c r="R25" s="9" t="str">
        <f>$B$2</f>
        <v>rmap_writedata_i</v>
      </c>
      <c r="S25" s="6" t="s">
        <v>30</v>
      </c>
      <c r="T25" s="9" t="str">
        <f>'Register TREATED VHDL'!I13</f>
        <v>7 downto 0</v>
      </c>
      <c r="U25" s="6" t="s">
        <v>17</v>
      </c>
      <c r="V25" s="8" t="s">
        <v>11</v>
      </c>
      <c r="X25" t="str">
        <f t="shared" si="0"/>
        <v xml:space="preserve">    rmap_config_registers_o.ccd_seq_2_config.slow_read_out_pause_count(15 downto 8) &lt;= rmap_writedata_i(7 downto 0);</v>
      </c>
    </row>
    <row r="26" spans="2:24" x14ac:dyDescent="0.25">
      <c r="B26" s="5" t="s">
        <v>21</v>
      </c>
      <c r="C26" s="6" t="s">
        <v>31</v>
      </c>
      <c r="D26" s="7" t="str">
        <f>'Register TREATED VHDL'!F14</f>
        <v>x"00000005"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(x"00000005") =&gt;</v>
      </c>
    </row>
    <row r="27" spans="2:24" x14ac:dyDescent="0.25">
      <c r="B27" s="5" t="s">
        <v>21</v>
      </c>
      <c r="C27" s="5" t="s">
        <v>21</v>
      </c>
      <c r="D27" s="5"/>
      <c r="E27" s="5"/>
      <c r="F27" s="5"/>
      <c r="G27" s="9" t="str">
        <f>$B$3</f>
        <v>rmap_config_registers_o</v>
      </c>
      <c r="H27" s="8" t="s">
        <v>32</v>
      </c>
      <c r="I27" s="9" t="str">
        <f>'Register TREATED VHDL'!C12</f>
        <v>ccd_seq_2_config</v>
      </c>
      <c r="J27" s="8" t="s">
        <v>32</v>
      </c>
      <c r="K27" s="9" t="str">
        <f>'Register TREATED VHDL'!D12</f>
        <v>slow_read_out_pause_count</v>
      </c>
      <c r="L27" s="8" t="s">
        <v>30</v>
      </c>
      <c r="M27" s="9">
        <v>19</v>
      </c>
      <c r="N27" s="8" t="s">
        <v>18</v>
      </c>
      <c r="O27" s="9">
        <v>16</v>
      </c>
      <c r="P27" s="8" t="s">
        <v>17</v>
      </c>
      <c r="Q27" s="8" t="s">
        <v>25</v>
      </c>
      <c r="R27" s="9" t="str">
        <f>$B$2</f>
        <v>rmap_writedata_i</v>
      </c>
      <c r="S27" s="6" t="s">
        <v>30</v>
      </c>
      <c r="T27" s="9" t="str">
        <f>'Register TREATED VHDL'!I14</f>
        <v>3 downto 0</v>
      </c>
      <c r="U27" s="6" t="s">
        <v>17</v>
      </c>
      <c r="V27" s="8" t="s">
        <v>11</v>
      </c>
      <c r="X27" t="str">
        <f t="shared" si="0"/>
        <v xml:space="preserve">    rmap_config_registers_o.ccd_seq_2_config.slow_read_out_pause_count(19 downto 16) &lt;= rmap_writedata_i(3 downto 0);</v>
      </c>
    </row>
    <row r="28" spans="2:24" x14ac:dyDescent="0.25">
      <c r="B28" s="5" t="s">
        <v>21</v>
      </c>
      <c r="C28" s="6" t="s">
        <v>31</v>
      </c>
      <c r="D28" s="7" t="str">
        <f>'Register TREATED VHDL'!F16</f>
        <v>x"00000004"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(x"00000004") =&gt;</v>
      </c>
    </row>
    <row r="29" spans="2:24" x14ac:dyDescent="0.25">
      <c r="B29" s="5" t="s">
        <v>21</v>
      </c>
      <c r="C29" s="5" t="s">
        <v>21</v>
      </c>
      <c r="D29" s="5"/>
      <c r="E29" s="5"/>
      <c r="F29" s="5"/>
      <c r="G29" s="8" t="s">
        <v>48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8" t="s">
        <v>11</v>
      </c>
      <c r="X29" t="str">
        <f t="shared" si="0"/>
        <v xml:space="preserve">    null;</v>
      </c>
    </row>
    <row r="30" spans="2:24" x14ac:dyDescent="0.25">
      <c r="B30" s="5" t="s">
        <v>21</v>
      </c>
      <c r="C30" s="6" t="s">
        <v>31</v>
      </c>
      <c r="D30" s="7" t="str">
        <f>'Register TREATED VHDL'!F17</f>
        <v>x"0000000B"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(x"0000000B") =&gt;</v>
      </c>
    </row>
    <row r="31" spans="2:24" x14ac:dyDescent="0.25">
      <c r="B31" s="5" t="s">
        <v>21</v>
      </c>
      <c r="C31" s="5" t="s">
        <v>21</v>
      </c>
      <c r="D31" s="5"/>
      <c r="E31" s="5"/>
      <c r="F31" s="5"/>
      <c r="G31" s="9" t="str">
        <f>$B$3</f>
        <v>rmap_config_registers_o</v>
      </c>
      <c r="H31" s="8" t="s">
        <v>32</v>
      </c>
      <c r="I31" s="9" t="str">
        <f>'Register TREATED VHDL'!C17</f>
        <v>spw_packet_1_config</v>
      </c>
      <c r="J31" s="8" t="s">
        <v>32</v>
      </c>
      <c r="K31" s="9" t="str">
        <f>'Register TREATED VHDL'!D18</f>
        <v>digitise_control</v>
      </c>
      <c r="L31" s="5"/>
      <c r="M31" s="5"/>
      <c r="N31" s="5"/>
      <c r="O31" s="5"/>
      <c r="P31" s="5"/>
      <c r="Q31" s="8" t="s">
        <v>25</v>
      </c>
      <c r="R31" s="9" t="str">
        <f>$B$2</f>
        <v>rmap_writedata_i</v>
      </c>
      <c r="S31" s="6" t="s">
        <v>30</v>
      </c>
      <c r="T31" s="9" t="str">
        <f>'Register TREATED VHDL'!I18</f>
        <v>1</v>
      </c>
      <c r="U31" s="6" t="s">
        <v>17</v>
      </c>
      <c r="V31" s="8" t="s">
        <v>11</v>
      </c>
      <c r="X31" t="str">
        <f t="shared" si="0"/>
        <v xml:space="preserve">    rmap_config_registers_o.spw_packet_1_config.digitise_control &lt;= rmap_writedata_i(1);</v>
      </c>
    </row>
    <row r="32" spans="2:24" ht="15.75" customHeight="1" x14ac:dyDescent="0.25">
      <c r="B32" s="5" t="s">
        <v>21</v>
      </c>
      <c r="C32" s="5" t="s">
        <v>21</v>
      </c>
      <c r="D32" s="5"/>
      <c r="E32" s="5"/>
      <c r="F32" s="5"/>
      <c r="G32" s="9" t="str">
        <f>$B$3</f>
        <v>rmap_config_registers_o</v>
      </c>
      <c r="H32" s="8" t="s">
        <v>32</v>
      </c>
      <c r="I32" s="9" t="str">
        <f>'Register TREATED VHDL'!C17</f>
        <v>spw_packet_1_config</v>
      </c>
      <c r="J32" s="8" t="s">
        <v>32</v>
      </c>
      <c r="K32" s="9" t="str">
        <f>'Register TREATED VHDL'!D19</f>
        <v>ccd_port_data_transmission_selection_control</v>
      </c>
      <c r="L32" s="5"/>
      <c r="M32" s="5"/>
      <c r="N32" s="5"/>
      <c r="O32" s="5"/>
      <c r="P32" s="5"/>
      <c r="Q32" s="8" t="s">
        <v>25</v>
      </c>
      <c r="R32" s="9" t="str">
        <f>$B$2</f>
        <v>rmap_writedata_i</v>
      </c>
      <c r="S32" s="6" t="s">
        <v>30</v>
      </c>
      <c r="T32" s="9" t="str">
        <f>'Register TREATED VHDL'!I19</f>
        <v>3 downto 2</v>
      </c>
      <c r="U32" s="6" t="s">
        <v>17</v>
      </c>
      <c r="V32" s="8" t="s">
        <v>11</v>
      </c>
      <c r="X32" t="str">
        <f t="shared" si="0"/>
        <v xml:space="preserve">    rmap_config_registers_o.spw_packet_1_config.ccd_port_data_transmission_selection_control &lt;= rmap_writedata_i(3 downto 2);</v>
      </c>
    </row>
    <row r="33" spans="2:24" x14ac:dyDescent="0.25">
      <c r="B33" s="5" t="s">
        <v>21</v>
      </c>
      <c r="C33" s="5" t="s">
        <v>21</v>
      </c>
      <c r="D33" s="5"/>
      <c r="E33" s="5"/>
      <c r="F33" s="5"/>
      <c r="G33" s="9" t="str">
        <f>$B$3</f>
        <v>rmap_config_registers_o</v>
      </c>
      <c r="H33" s="8" t="s">
        <v>32</v>
      </c>
      <c r="I33" s="9" t="str">
        <f>'Register TREATED VHDL'!C17</f>
        <v>spw_packet_1_config</v>
      </c>
      <c r="J33" s="8" t="s">
        <v>32</v>
      </c>
      <c r="K33" s="9" t="str">
        <f>'Register TREATED VHDL'!D20</f>
        <v>packet_size_control</v>
      </c>
      <c r="L33" s="8" t="s">
        <v>30</v>
      </c>
      <c r="M33" s="9">
        <v>3</v>
      </c>
      <c r="N33" s="8" t="s">
        <v>18</v>
      </c>
      <c r="O33" s="9">
        <v>0</v>
      </c>
      <c r="P33" s="8" t="s">
        <v>17</v>
      </c>
      <c r="Q33" s="8" t="s">
        <v>25</v>
      </c>
      <c r="R33" s="9" t="str">
        <f>$B$2</f>
        <v>rmap_writedata_i</v>
      </c>
      <c r="S33" s="6" t="s">
        <v>30</v>
      </c>
      <c r="T33" s="9" t="str">
        <f>'Register TREATED VHDL'!I20</f>
        <v>7 downto 4</v>
      </c>
      <c r="U33" s="6" t="s">
        <v>17</v>
      </c>
      <c r="V33" s="8" t="s">
        <v>11</v>
      </c>
      <c r="X33" t="str">
        <f t="shared" si="0"/>
        <v xml:space="preserve">    rmap_config_registers_o.spw_packet_1_config.packet_size_control(3 downto 0) &lt;= rmap_writedata_i(7 downto 4);</v>
      </c>
    </row>
    <row r="34" spans="2:24" x14ac:dyDescent="0.25">
      <c r="B34" s="5" t="s">
        <v>21</v>
      </c>
      <c r="C34" s="6" t="s">
        <v>31</v>
      </c>
      <c r="D34" s="7" t="str">
        <f>'Register TREATED VHDL'!F21</f>
        <v>x"0000000A"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(x"0000000A") =&gt;</v>
      </c>
    </row>
    <row r="35" spans="2:24" x14ac:dyDescent="0.25">
      <c r="B35" s="5" t="s">
        <v>21</v>
      </c>
      <c r="C35" s="5" t="s">
        <v>21</v>
      </c>
      <c r="D35" s="5"/>
      <c r="E35" s="5"/>
      <c r="F35" s="5"/>
      <c r="G35" s="9" t="str">
        <f>$B$3</f>
        <v>rmap_config_registers_o</v>
      </c>
      <c r="H35" s="8" t="s">
        <v>32</v>
      </c>
      <c r="I35" s="9" t="str">
        <f>'Register TREATED VHDL'!C17</f>
        <v>spw_packet_1_config</v>
      </c>
      <c r="J35" s="8" t="s">
        <v>32</v>
      </c>
      <c r="K35" s="9" t="str">
        <f>'Register TREATED VHDL'!D20</f>
        <v>packet_size_control</v>
      </c>
      <c r="L35" s="8" t="s">
        <v>30</v>
      </c>
      <c r="M35" s="9">
        <v>11</v>
      </c>
      <c r="N35" s="8" t="s">
        <v>18</v>
      </c>
      <c r="O35" s="9">
        <v>4</v>
      </c>
      <c r="P35" s="8" t="s">
        <v>17</v>
      </c>
      <c r="Q35" s="8" t="s">
        <v>25</v>
      </c>
      <c r="R35" s="9" t="str">
        <f>$B$2</f>
        <v>rmap_writedata_i</v>
      </c>
      <c r="S35" s="6" t="s">
        <v>30</v>
      </c>
      <c r="T35" s="9" t="str">
        <f>'Register TREATED VHDL'!I21</f>
        <v>7 downto 0</v>
      </c>
      <c r="U35" s="6" t="s">
        <v>17</v>
      </c>
      <c r="V35" s="8" t="s">
        <v>11</v>
      </c>
      <c r="X35" t="str">
        <f t="shared" si="0"/>
        <v xml:space="preserve">    rmap_config_registers_o.spw_packet_1_config.packet_size_control(11 downto 4) &lt;= rmap_writedata_i(7 downto 0);</v>
      </c>
    </row>
    <row r="36" spans="2:24" x14ac:dyDescent="0.25">
      <c r="B36" s="5" t="s">
        <v>21</v>
      </c>
      <c r="C36" s="6" t="s">
        <v>31</v>
      </c>
      <c r="D36" s="7" t="str">
        <f>'Register TREATED VHDL'!F22</f>
        <v>x"00000009"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(x"00000009") =&gt;</v>
      </c>
    </row>
    <row r="37" spans="2:24" x14ac:dyDescent="0.25">
      <c r="B37" s="5" t="s">
        <v>21</v>
      </c>
      <c r="C37" s="5" t="s">
        <v>21</v>
      </c>
      <c r="D37" s="5"/>
      <c r="E37" s="5"/>
      <c r="F37" s="5"/>
      <c r="G37" s="9" t="str">
        <f>$B$3</f>
        <v>rmap_config_registers_o</v>
      </c>
      <c r="H37" s="8" t="s">
        <v>32</v>
      </c>
      <c r="I37" s="9" t="str">
        <f>'Register TREATED VHDL'!C17</f>
        <v>spw_packet_1_config</v>
      </c>
      <c r="J37" s="8"/>
      <c r="K37" s="9" t="str">
        <f>'Register TREATED VHDL'!D20</f>
        <v>packet_size_control</v>
      </c>
      <c r="L37" s="8" t="s">
        <v>30</v>
      </c>
      <c r="M37" s="9">
        <v>15</v>
      </c>
      <c r="N37" s="8" t="s">
        <v>18</v>
      </c>
      <c r="O37" s="9">
        <v>12</v>
      </c>
      <c r="P37" s="8" t="s">
        <v>17</v>
      </c>
      <c r="Q37" s="8" t="s">
        <v>25</v>
      </c>
      <c r="R37" s="9" t="str">
        <f>$B$2</f>
        <v>rmap_writedata_i</v>
      </c>
      <c r="S37" s="6" t="s">
        <v>30</v>
      </c>
      <c r="T37" s="9" t="str">
        <f>'Register TREATED VHDL'!I22</f>
        <v>3 downto 0</v>
      </c>
      <c r="U37" s="6" t="s">
        <v>17</v>
      </c>
      <c r="V37" s="8" t="s">
        <v>11</v>
      </c>
      <c r="X37" t="str">
        <f t="shared" si="0"/>
        <v xml:space="preserve">    rmap_config_registers_o.spw_packet_1_configpacket_size_control(15 downto 12) &lt;= rmap_writedata_i(3 downto 0);</v>
      </c>
    </row>
    <row r="38" spans="2:24" x14ac:dyDescent="0.25">
      <c r="B38" s="5" t="s">
        <v>21</v>
      </c>
      <c r="C38" s="6" t="s">
        <v>31</v>
      </c>
      <c r="D38" s="7" t="str">
        <f>'Register TREATED VHDL'!F24</f>
        <v>x"00000008"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(x"00000008") =&gt;</v>
      </c>
    </row>
    <row r="39" spans="2:24" x14ac:dyDescent="0.25">
      <c r="B39" s="5" t="s">
        <v>21</v>
      </c>
      <c r="C39" s="5" t="s">
        <v>21</v>
      </c>
      <c r="D39" s="5"/>
      <c r="E39" s="5"/>
      <c r="F39" s="5"/>
      <c r="G39" s="8" t="s">
        <v>48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8" t="s">
        <v>11</v>
      </c>
      <c r="X39" t="str">
        <f t="shared" si="0"/>
        <v xml:space="preserve">    null;</v>
      </c>
    </row>
    <row r="40" spans="2:24" x14ac:dyDescent="0.25">
      <c r="B40" s="5" t="s">
        <v>21</v>
      </c>
      <c r="C40" s="6" t="s">
        <v>31</v>
      </c>
      <c r="D40" s="7" t="str">
        <f>'Register TREATED VHDL'!F25</f>
        <v>x"0000000F"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(x"0000000F") =&gt;</v>
      </c>
    </row>
    <row r="41" spans="2:24" x14ac:dyDescent="0.25">
      <c r="B41" s="5" t="s">
        <v>21</v>
      </c>
      <c r="C41" s="5" t="s">
        <v>21</v>
      </c>
      <c r="D41" s="5"/>
      <c r="E41" s="5"/>
      <c r="F41" s="5"/>
      <c r="G41" s="8" t="s">
        <v>48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8" t="s">
        <v>11</v>
      </c>
      <c r="X41" t="str">
        <f t="shared" ref="X41:X72" si="1">CONCATENATE(B41,C41,D41,E41,F41,G41,H41,I41,J41,K41,L41,M41,N41,O41,P41,Q41,R41,S41,T41,U41,V41)</f>
        <v xml:space="preserve">    null;</v>
      </c>
    </row>
    <row r="42" spans="2:24" x14ac:dyDescent="0.25">
      <c r="B42" s="5" t="s">
        <v>21</v>
      </c>
      <c r="C42" s="6" t="s">
        <v>31</v>
      </c>
      <c r="D42" s="7" t="str">
        <f>'Register TREATED VHDL'!F26</f>
        <v>x"0000000E"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1"/>
        <v xml:space="preserve">  when (x"0000000E") =&gt;</v>
      </c>
    </row>
    <row r="43" spans="2:24" x14ac:dyDescent="0.25">
      <c r="B43" s="5" t="s">
        <v>21</v>
      </c>
      <c r="C43" s="5" t="s">
        <v>21</v>
      </c>
      <c r="D43" s="5"/>
      <c r="E43" s="5"/>
      <c r="F43" s="5"/>
      <c r="G43" s="8" t="s">
        <v>48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8" t="s">
        <v>11</v>
      </c>
      <c r="X43" t="str">
        <f t="shared" si="1"/>
        <v xml:space="preserve">    null;</v>
      </c>
    </row>
    <row r="44" spans="2:24" x14ac:dyDescent="0.25">
      <c r="B44" s="5" t="s">
        <v>21</v>
      </c>
      <c r="C44" s="6" t="s">
        <v>31</v>
      </c>
      <c r="D44" s="7" t="str">
        <f>'Register TREATED VHDL'!F27</f>
        <v>x"0000000D"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1"/>
        <v xml:space="preserve">  when (x"0000000D") =&gt;</v>
      </c>
    </row>
    <row r="45" spans="2:24" x14ac:dyDescent="0.25">
      <c r="B45" s="5" t="s">
        <v>21</v>
      </c>
      <c r="C45" s="5" t="s">
        <v>21</v>
      </c>
      <c r="D45" s="5"/>
      <c r="E45" s="5"/>
      <c r="F45" s="5"/>
      <c r="G45" s="8" t="s">
        <v>48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8" t="s">
        <v>11</v>
      </c>
      <c r="X45" t="str">
        <f t="shared" si="1"/>
        <v xml:space="preserve">    null;</v>
      </c>
    </row>
    <row r="46" spans="2:24" x14ac:dyDescent="0.25">
      <c r="B46" s="5" t="s">
        <v>21</v>
      </c>
      <c r="C46" s="6" t="s">
        <v>31</v>
      </c>
      <c r="D46" s="7" t="str">
        <f>'Register TREATED VHDL'!F28</f>
        <v>x"0000000C"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1"/>
        <v xml:space="preserve">  when (x"0000000C") =&gt;</v>
      </c>
    </row>
    <row r="47" spans="2:24" x14ac:dyDescent="0.25">
      <c r="B47" s="5" t="s">
        <v>21</v>
      </c>
      <c r="C47" s="5" t="s">
        <v>21</v>
      </c>
      <c r="D47" s="5"/>
      <c r="E47" s="5"/>
      <c r="F47" s="5"/>
      <c r="G47" s="8" t="s">
        <v>48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8" t="s">
        <v>11</v>
      </c>
      <c r="X47" t="str">
        <f t="shared" si="1"/>
        <v xml:space="preserve">    null;</v>
      </c>
    </row>
    <row r="48" spans="2:24" x14ac:dyDescent="0.25">
      <c r="B48" s="5" t="s">
        <v>21</v>
      </c>
      <c r="C48" s="6" t="s">
        <v>31</v>
      </c>
      <c r="D48" s="7" t="str">
        <f>'Register TREATED VHDL'!F29</f>
        <v>x"00000013"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1"/>
        <v xml:space="preserve">  when (x"00000013") =&gt;</v>
      </c>
    </row>
    <row r="49" spans="2:24" x14ac:dyDescent="0.25">
      <c r="B49" s="5" t="s">
        <v>21</v>
      </c>
      <c r="C49" s="5" t="s">
        <v>21</v>
      </c>
      <c r="D49" s="5"/>
      <c r="E49" s="5"/>
      <c r="F49" s="5"/>
      <c r="G49" s="9" t="str">
        <f>$B$3</f>
        <v>rmap_config_registers_o</v>
      </c>
      <c r="H49" s="8" t="s">
        <v>32</v>
      </c>
      <c r="I49" s="9" t="str">
        <f>'Register TREATED VHDL'!C29</f>
        <v>CCD_1_windowing_1_config</v>
      </c>
      <c r="J49" s="8" t="s">
        <v>32</v>
      </c>
      <c r="K49" s="9" t="str">
        <f>'Register TREATED VHDL'!D29</f>
        <v>window_list_pointer_initial_address_ccd1</v>
      </c>
      <c r="L49" s="8" t="s">
        <v>30</v>
      </c>
      <c r="M49" s="9">
        <v>7</v>
      </c>
      <c r="N49" s="8" t="s">
        <v>18</v>
      </c>
      <c r="O49" s="9">
        <v>0</v>
      </c>
      <c r="P49" s="8" t="s">
        <v>17</v>
      </c>
      <c r="Q49" s="8" t="s">
        <v>25</v>
      </c>
      <c r="R49" s="9" t="str">
        <f>$B$2</f>
        <v>rmap_writedata_i</v>
      </c>
      <c r="S49" s="6" t="s">
        <v>30</v>
      </c>
      <c r="T49" s="9" t="str">
        <f>'Register TREATED VHDL'!I29</f>
        <v>7 downto 0</v>
      </c>
      <c r="U49" s="6" t="s">
        <v>17</v>
      </c>
      <c r="V49" s="8" t="s">
        <v>11</v>
      </c>
      <c r="X49" t="str">
        <f t="shared" si="1"/>
        <v xml:space="preserve">    rmap_config_registers_o.CCD_1_windowing_1_config.window_list_pointer_initial_address_ccd1(7 downto 0) &lt;= rmap_writedata_i(7 downto 0);</v>
      </c>
    </row>
    <row r="50" spans="2:24" x14ac:dyDescent="0.25">
      <c r="B50" s="5" t="s">
        <v>21</v>
      </c>
      <c r="C50" s="6" t="s">
        <v>31</v>
      </c>
      <c r="D50" s="7" t="str">
        <f>'Register TREATED VHDL'!F30</f>
        <v>x"00000012"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1"/>
        <v xml:space="preserve">  when (x"00000012") =&gt;</v>
      </c>
    </row>
    <row r="51" spans="2:24" x14ac:dyDescent="0.25">
      <c r="B51" s="5" t="s">
        <v>21</v>
      </c>
      <c r="C51" s="5" t="s">
        <v>21</v>
      </c>
      <c r="D51" s="5"/>
      <c r="E51" s="5"/>
      <c r="F51" s="5"/>
      <c r="G51" s="9" t="str">
        <f>$B$3</f>
        <v>rmap_config_registers_o</v>
      </c>
      <c r="H51" s="8" t="s">
        <v>32</v>
      </c>
      <c r="I51" s="9" t="str">
        <f>'Register TREATED VHDL'!C29</f>
        <v>CCD_1_windowing_1_config</v>
      </c>
      <c r="J51" s="8" t="s">
        <v>32</v>
      </c>
      <c r="K51" s="9" t="str">
        <f>'Register TREATED VHDL'!D29</f>
        <v>window_list_pointer_initial_address_ccd1</v>
      </c>
      <c r="L51" s="8" t="s">
        <v>30</v>
      </c>
      <c r="M51" s="9">
        <v>15</v>
      </c>
      <c r="N51" s="8" t="s">
        <v>18</v>
      </c>
      <c r="O51" s="9">
        <v>8</v>
      </c>
      <c r="P51" s="8" t="s">
        <v>17</v>
      </c>
      <c r="Q51" s="8" t="s">
        <v>25</v>
      </c>
      <c r="R51" s="9" t="str">
        <f>$B$2</f>
        <v>rmap_writedata_i</v>
      </c>
      <c r="S51" s="6" t="s">
        <v>30</v>
      </c>
      <c r="T51" s="9" t="str">
        <f>'Register TREATED VHDL'!I30</f>
        <v>7 downto 0</v>
      </c>
      <c r="U51" s="6" t="s">
        <v>17</v>
      </c>
      <c r="V51" s="8" t="s">
        <v>11</v>
      </c>
      <c r="X51" t="str">
        <f t="shared" si="1"/>
        <v xml:space="preserve">    rmap_config_registers_o.CCD_1_windowing_1_config.window_list_pointer_initial_address_ccd1(15 downto 8) &lt;= rmap_writedata_i(7 downto 0);</v>
      </c>
    </row>
    <row r="52" spans="2:24" x14ac:dyDescent="0.25">
      <c r="B52" s="5" t="s">
        <v>21</v>
      </c>
      <c r="C52" s="6" t="s">
        <v>31</v>
      </c>
      <c r="D52" s="7" t="str">
        <f>'Register TREATED VHDL'!F31</f>
        <v>x"00000011"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1"/>
        <v xml:space="preserve">  when (x"00000011") =&gt;</v>
      </c>
    </row>
    <row r="53" spans="2:24" x14ac:dyDescent="0.25">
      <c r="B53" s="5" t="s">
        <v>21</v>
      </c>
      <c r="C53" s="5" t="s">
        <v>21</v>
      </c>
      <c r="D53" s="5"/>
      <c r="E53" s="5"/>
      <c r="F53" s="5"/>
      <c r="G53" s="9" t="str">
        <f>$B$3</f>
        <v>rmap_config_registers_o</v>
      </c>
      <c r="H53" s="8" t="s">
        <v>32</v>
      </c>
      <c r="I53" s="9" t="str">
        <f>'Register TREATED VHDL'!C29</f>
        <v>CCD_1_windowing_1_config</v>
      </c>
      <c r="J53" s="8" t="s">
        <v>32</v>
      </c>
      <c r="K53" s="9" t="str">
        <f>'Register TREATED VHDL'!D29</f>
        <v>window_list_pointer_initial_address_ccd1</v>
      </c>
      <c r="L53" s="8" t="s">
        <v>30</v>
      </c>
      <c r="M53" s="9">
        <v>23</v>
      </c>
      <c r="N53" s="8" t="s">
        <v>18</v>
      </c>
      <c r="O53" s="9">
        <v>16</v>
      </c>
      <c r="P53" s="8" t="s">
        <v>17</v>
      </c>
      <c r="Q53" s="8" t="s">
        <v>25</v>
      </c>
      <c r="R53" s="9" t="str">
        <f>$B$2</f>
        <v>rmap_writedata_i</v>
      </c>
      <c r="S53" s="6" t="s">
        <v>30</v>
      </c>
      <c r="T53" s="9" t="str">
        <f>'Register TREATED VHDL'!I31</f>
        <v>7 downto 0</v>
      </c>
      <c r="U53" s="6" t="s">
        <v>17</v>
      </c>
      <c r="V53" s="8" t="s">
        <v>11</v>
      </c>
      <c r="X53" t="str">
        <f t="shared" si="1"/>
        <v xml:space="preserve">    rmap_config_registers_o.CCD_1_windowing_1_config.window_list_pointer_initial_address_ccd1(23 downto 16) &lt;= rmap_writedata_i(7 downto 0);</v>
      </c>
    </row>
    <row r="54" spans="2:24" x14ac:dyDescent="0.25">
      <c r="B54" s="5" t="s">
        <v>21</v>
      </c>
      <c r="C54" s="6" t="s">
        <v>31</v>
      </c>
      <c r="D54" s="7" t="str">
        <f>'Register TREATED VHDL'!F32</f>
        <v>x"00000010"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1"/>
        <v xml:space="preserve">  when (x"00000010") =&gt;</v>
      </c>
    </row>
    <row r="55" spans="2:24" x14ac:dyDescent="0.25">
      <c r="B55" s="5" t="s">
        <v>21</v>
      </c>
      <c r="C55" s="5" t="s">
        <v>21</v>
      </c>
      <c r="D55" s="5"/>
      <c r="E55" s="5"/>
      <c r="F55" s="5"/>
      <c r="G55" s="9" t="str">
        <f>$B$3</f>
        <v>rmap_config_registers_o</v>
      </c>
      <c r="H55" s="8" t="s">
        <v>32</v>
      </c>
      <c r="I55" s="9" t="str">
        <f>'Register TREATED VHDL'!C29</f>
        <v>CCD_1_windowing_1_config</v>
      </c>
      <c r="J55" s="8" t="s">
        <v>32</v>
      </c>
      <c r="K55" s="9" t="str">
        <f>'Register TREATED VHDL'!D29</f>
        <v>window_list_pointer_initial_address_ccd1</v>
      </c>
      <c r="L55" s="8" t="s">
        <v>30</v>
      </c>
      <c r="M55" s="9">
        <v>31</v>
      </c>
      <c r="N55" s="8" t="s">
        <v>18</v>
      </c>
      <c r="O55" s="9">
        <v>24</v>
      </c>
      <c r="P55" s="8" t="s">
        <v>17</v>
      </c>
      <c r="Q55" s="8" t="s">
        <v>25</v>
      </c>
      <c r="R55" s="9" t="str">
        <f>$B$2</f>
        <v>rmap_writedata_i</v>
      </c>
      <c r="S55" s="6" t="s">
        <v>30</v>
      </c>
      <c r="T55" s="9" t="str">
        <f>'Register TREATED VHDL'!I32</f>
        <v>7 downto 0</v>
      </c>
      <c r="U55" s="6" t="s">
        <v>17</v>
      </c>
      <c r="V55" s="8" t="s">
        <v>11</v>
      </c>
      <c r="X55" t="str">
        <f t="shared" si="1"/>
        <v xml:space="preserve">    rmap_config_registers_o.CCD_1_windowing_1_config.window_list_pointer_initial_address_ccd1(31 downto 24) &lt;= rmap_writedata_i(7 downto 0);</v>
      </c>
    </row>
    <row r="56" spans="2:24" x14ac:dyDescent="0.25">
      <c r="B56" s="5" t="s">
        <v>21</v>
      </c>
      <c r="C56" s="6" t="s">
        <v>31</v>
      </c>
      <c r="D56" s="7" t="str">
        <f>'Register TREATED VHDL'!F33</f>
        <v>x"00000017"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1"/>
        <v xml:space="preserve">  when (x"00000017") =&gt;</v>
      </c>
    </row>
    <row r="57" spans="2:24" x14ac:dyDescent="0.25">
      <c r="B57" s="5" t="s">
        <v>21</v>
      </c>
      <c r="C57" s="5" t="s">
        <v>21</v>
      </c>
      <c r="D57" s="5"/>
      <c r="E57" s="5"/>
      <c r="F57" s="5"/>
      <c r="G57" s="9" t="str">
        <f>$B$3</f>
        <v>rmap_config_registers_o</v>
      </c>
      <c r="H57" s="8" t="s">
        <v>32</v>
      </c>
      <c r="I57" s="9" t="str">
        <f>'Register TREATED VHDL'!C33</f>
        <v>CCD_1_windowing_2_config</v>
      </c>
      <c r="J57" s="8" t="s">
        <v>32</v>
      </c>
      <c r="K57" s="9" t="str">
        <f>'Register TREATED VHDL'!D33</f>
        <v>window_width_ccd1</v>
      </c>
      <c r="L57" s="8"/>
      <c r="M57" s="9"/>
      <c r="N57" s="8"/>
      <c r="O57" s="9"/>
      <c r="P57" s="8"/>
      <c r="Q57" s="8" t="s">
        <v>25</v>
      </c>
      <c r="R57" s="9" t="str">
        <f>$B$2</f>
        <v>rmap_writedata_i</v>
      </c>
      <c r="S57" s="6" t="s">
        <v>30</v>
      </c>
      <c r="T57" s="9" t="str">
        <f>'Register TREATED VHDL'!I33</f>
        <v>5 downto 0</v>
      </c>
      <c r="U57" s="6" t="s">
        <v>17</v>
      </c>
      <c r="V57" s="8" t="s">
        <v>11</v>
      </c>
      <c r="X57" t="str">
        <f t="shared" si="1"/>
        <v xml:space="preserve">    rmap_config_registers_o.CCD_1_windowing_2_config.window_width_ccd1 &lt;= rmap_writedata_i(5 downto 0);</v>
      </c>
    </row>
    <row r="58" spans="2:24" x14ac:dyDescent="0.25">
      <c r="B58" s="5" t="s">
        <v>21</v>
      </c>
      <c r="C58" s="5" t="s">
        <v>21</v>
      </c>
      <c r="D58" s="5"/>
      <c r="E58" s="5"/>
      <c r="F58" s="5"/>
      <c r="G58" s="9" t="str">
        <f>$B$3</f>
        <v>rmap_config_registers_o</v>
      </c>
      <c r="H58" s="8" t="s">
        <v>32</v>
      </c>
      <c r="I58" s="9" t="str">
        <f>'Register TREATED VHDL'!C33</f>
        <v>CCD_1_windowing_2_config</v>
      </c>
      <c r="J58" s="8" t="s">
        <v>32</v>
      </c>
      <c r="K58" s="9" t="str">
        <f>'Register TREATED VHDL'!D34</f>
        <v>window_height_ccd1</v>
      </c>
      <c r="L58" s="8" t="s">
        <v>30</v>
      </c>
      <c r="M58" s="9">
        <v>1</v>
      </c>
      <c r="N58" s="8" t="s">
        <v>18</v>
      </c>
      <c r="O58" s="9">
        <v>0</v>
      </c>
      <c r="P58" s="8" t="s">
        <v>17</v>
      </c>
      <c r="Q58" s="8" t="s">
        <v>25</v>
      </c>
      <c r="R58" s="9" t="str">
        <f>$B$2</f>
        <v>rmap_writedata_i</v>
      </c>
      <c r="S58" s="6" t="s">
        <v>30</v>
      </c>
      <c r="T58" s="9" t="str">
        <f>'Register TREATED VHDL'!I34</f>
        <v>7 downto 6</v>
      </c>
      <c r="U58" s="6" t="s">
        <v>17</v>
      </c>
      <c r="V58" s="8" t="s">
        <v>11</v>
      </c>
      <c r="X58" t="str">
        <f t="shared" si="1"/>
        <v xml:space="preserve">    rmap_config_registers_o.CCD_1_windowing_2_config.window_height_ccd1(1 downto 0) &lt;= rmap_writedata_i(7 downto 6);</v>
      </c>
    </row>
    <row r="59" spans="2:24" x14ac:dyDescent="0.25">
      <c r="B59" s="5" t="s">
        <v>21</v>
      </c>
      <c r="C59" s="6" t="s">
        <v>31</v>
      </c>
      <c r="D59" s="7" t="str">
        <f>'Register TREATED VHDL'!F35</f>
        <v>x"00000016"</v>
      </c>
      <c r="E59" s="6" t="s">
        <v>17</v>
      </c>
      <c r="F59" s="6" t="s">
        <v>26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t="str">
        <f t="shared" si="1"/>
        <v xml:space="preserve">  when (x"00000016") =&gt;</v>
      </c>
    </row>
    <row r="60" spans="2:24" x14ac:dyDescent="0.25">
      <c r="B60" s="5" t="s">
        <v>21</v>
      </c>
      <c r="C60" s="5" t="s">
        <v>21</v>
      </c>
      <c r="D60" s="5"/>
      <c r="E60" s="5"/>
      <c r="F60" s="5"/>
      <c r="G60" s="9" t="str">
        <f>$B$3</f>
        <v>rmap_config_registers_o</v>
      </c>
      <c r="H60" s="8" t="s">
        <v>32</v>
      </c>
      <c r="I60" s="9" t="str">
        <f>'Register TREATED VHDL'!C33</f>
        <v>CCD_1_windowing_2_config</v>
      </c>
      <c r="J60" s="8" t="s">
        <v>32</v>
      </c>
      <c r="K60" s="9" t="str">
        <f>'Register TREATED VHDL'!D34</f>
        <v>window_height_ccd1</v>
      </c>
      <c r="L60" s="8" t="s">
        <v>30</v>
      </c>
      <c r="M60" s="9">
        <v>5</v>
      </c>
      <c r="N60" s="8" t="s">
        <v>18</v>
      </c>
      <c r="O60" s="9">
        <v>2</v>
      </c>
      <c r="P60" s="8" t="s">
        <v>17</v>
      </c>
      <c r="Q60" s="8" t="s">
        <v>25</v>
      </c>
      <c r="R60" s="9" t="str">
        <f>$B$2</f>
        <v>rmap_writedata_i</v>
      </c>
      <c r="S60" s="6" t="s">
        <v>30</v>
      </c>
      <c r="T60" s="9" t="str">
        <f>'Register TREATED VHDL'!I35</f>
        <v>3 downto 0</v>
      </c>
      <c r="U60" s="6" t="s">
        <v>17</v>
      </c>
      <c r="V60" s="8" t="s">
        <v>11</v>
      </c>
      <c r="X60" t="str">
        <f t="shared" si="1"/>
        <v xml:space="preserve">    rmap_config_registers_o.CCD_1_windowing_2_config.window_height_ccd1(5 downto 2) &lt;= rmap_writedata_i(3 downto 0);</v>
      </c>
    </row>
    <row r="61" spans="2:24" x14ac:dyDescent="0.25">
      <c r="B61" s="5" t="s">
        <v>21</v>
      </c>
      <c r="C61" s="6" t="s">
        <v>31</v>
      </c>
      <c r="D61" s="7" t="str">
        <f>'Register TREATED VHDL'!F37</f>
        <v>x"00000015"</v>
      </c>
      <c r="E61" s="6" t="s">
        <v>17</v>
      </c>
      <c r="F61" s="6" t="s">
        <v>26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t="str">
        <f t="shared" si="1"/>
        <v xml:space="preserve">  when (x"00000015") =&gt;</v>
      </c>
    </row>
    <row r="62" spans="2:24" x14ac:dyDescent="0.25">
      <c r="B62" s="5" t="s">
        <v>21</v>
      </c>
      <c r="C62" s="5" t="s">
        <v>21</v>
      </c>
      <c r="D62" s="5"/>
      <c r="E62" s="5"/>
      <c r="F62" s="5"/>
      <c r="G62" s="9" t="str">
        <f>$B$3</f>
        <v>rmap_config_registers_o</v>
      </c>
      <c r="H62" s="8" t="s">
        <v>32</v>
      </c>
      <c r="I62" s="9" t="str">
        <f>'Register TREATED VHDL'!C33</f>
        <v>CCD_1_windowing_2_config</v>
      </c>
      <c r="J62" s="8" t="s">
        <v>32</v>
      </c>
      <c r="K62" s="9" t="str">
        <f>'Register TREATED VHDL'!D37</f>
        <v>window_list_length_ccd1</v>
      </c>
      <c r="L62" s="8" t="s">
        <v>30</v>
      </c>
      <c r="M62" s="9">
        <v>7</v>
      </c>
      <c r="N62" s="8" t="s">
        <v>18</v>
      </c>
      <c r="O62" s="9">
        <v>0</v>
      </c>
      <c r="P62" s="8" t="s">
        <v>17</v>
      </c>
      <c r="Q62" s="8" t="s">
        <v>25</v>
      </c>
      <c r="R62" s="9" t="str">
        <f>$B$2</f>
        <v>rmap_writedata_i</v>
      </c>
      <c r="S62" s="6" t="s">
        <v>30</v>
      </c>
      <c r="T62" s="9" t="str">
        <f>'Register TREATED VHDL'!I37</f>
        <v>7 downto 0</v>
      </c>
      <c r="U62" s="6" t="s">
        <v>17</v>
      </c>
      <c r="V62" s="8" t="s">
        <v>11</v>
      </c>
      <c r="X62" t="str">
        <f t="shared" si="1"/>
        <v xml:space="preserve">    rmap_config_registers_o.CCD_1_windowing_2_config.window_list_length_ccd1(7 downto 0) &lt;= rmap_writedata_i(7 downto 0);</v>
      </c>
    </row>
    <row r="63" spans="2:24" x14ac:dyDescent="0.25">
      <c r="B63" s="5" t="s">
        <v>21</v>
      </c>
      <c r="C63" s="6" t="s">
        <v>31</v>
      </c>
      <c r="D63" s="7" t="str">
        <f>'Register TREATED VHDL'!F38</f>
        <v>x"00000014"</v>
      </c>
      <c r="E63" s="6" t="s">
        <v>17</v>
      </c>
      <c r="F63" s="6" t="s">
        <v>26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t="str">
        <f t="shared" si="1"/>
        <v xml:space="preserve">  when (x"00000014") =&gt;</v>
      </c>
    </row>
    <row r="64" spans="2:24" x14ac:dyDescent="0.25">
      <c r="B64" s="5" t="s">
        <v>21</v>
      </c>
      <c r="C64" s="5" t="s">
        <v>21</v>
      </c>
      <c r="D64" s="5"/>
      <c r="E64" s="5"/>
      <c r="F64" s="5"/>
      <c r="G64" s="9" t="str">
        <f>$B$3</f>
        <v>rmap_config_registers_o</v>
      </c>
      <c r="H64" s="8" t="s">
        <v>32</v>
      </c>
      <c r="I64" s="9" t="str">
        <f>'Register TREATED VHDL'!C33</f>
        <v>CCD_1_windowing_2_config</v>
      </c>
      <c r="J64" s="8" t="s">
        <v>32</v>
      </c>
      <c r="K64" s="9" t="str">
        <f>'Register TREATED VHDL'!D37</f>
        <v>window_list_length_ccd1</v>
      </c>
      <c r="L64" s="8" t="s">
        <v>30</v>
      </c>
      <c r="M64" s="9">
        <v>15</v>
      </c>
      <c r="N64" s="8" t="s">
        <v>18</v>
      </c>
      <c r="O64" s="9">
        <v>8</v>
      </c>
      <c r="P64" s="8" t="s">
        <v>17</v>
      </c>
      <c r="Q64" s="8" t="s">
        <v>25</v>
      </c>
      <c r="R64" s="9" t="str">
        <f>$B$2</f>
        <v>rmap_writedata_i</v>
      </c>
      <c r="S64" s="6" t="s">
        <v>30</v>
      </c>
      <c r="T64" s="9" t="str">
        <f>'Register TREATED VHDL'!I38</f>
        <v>7 downto 0</v>
      </c>
      <c r="U64" s="6" t="s">
        <v>17</v>
      </c>
      <c r="V64" s="8" t="s">
        <v>11</v>
      </c>
      <c r="X64" t="str">
        <f t="shared" si="1"/>
        <v xml:space="preserve">    rmap_config_registers_o.CCD_1_windowing_2_config.window_list_length_ccd1(15 downto 8) &lt;= rmap_writedata_i(7 downto 0);</v>
      </c>
    </row>
    <row r="65" spans="2:24" x14ac:dyDescent="0.25">
      <c r="B65" s="5" t="s">
        <v>21</v>
      </c>
      <c r="C65" s="6" t="s">
        <v>31</v>
      </c>
      <c r="D65" s="7" t="str">
        <f>'Register TREATED VHDL'!F39</f>
        <v>x"0000001B"</v>
      </c>
      <c r="E65" s="6" t="s">
        <v>17</v>
      </c>
      <c r="F65" s="6" t="s">
        <v>26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t="str">
        <f t="shared" si="1"/>
        <v xml:space="preserve">  when (x"0000001B") =&gt;</v>
      </c>
    </row>
    <row r="66" spans="2:24" x14ac:dyDescent="0.25">
      <c r="B66" s="5" t="s">
        <v>21</v>
      </c>
      <c r="C66" s="5" t="s">
        <v>21</v>
      </c>
      <c r="D66" s="5"/>
      <c r="E66" s="5"/>
      <c r="F66" s="5"/>
      <c r="G66" s="9" t="str">
        <f>$B$3</f>
        <v>rmap_config_registers_o</v>
      </c>
      <c r="H66" s="8" t="s">
        <v>32</v>
      </c>
      <c r="I66" s="9" t="str">
        <f>'Register TREATED VHDL'!C39</f>
        <v>CCD_2_windowing_1_config</v>
      </c>
      <c r="J66" s="8" t="s">
        <v>32</v>
      </c>
      <c r="K66" s="9" t="str">
        <f>'Register TREATED VHDL'!D39</f>
        <v>window_list_pointer_initial_address_ccd2</v>
      </c>
      <c r="L66" s="8" t="s">
        <v>30</v>
      </c>
      <c r="M66" s="9">
        <v>7</v>
      </c>
      <c r="N66" s="8" t="s">
        <v>18</v>
      </c>
      <c r="O66" s="9">
        <v>0</v>
      </c>
      <c r="P66" s="8" t="s">
        <v>17</v>
      </c>
      <c r="Q66" s="8" t="s">
        <v>25</v>
      </c>
      <c r="R66" s="9" t="str">
        <f>$B$2</f>
        <v>rmap_writedata_i</v>
      </c>
      <c r="S66" s="6" t="s">
        <v>30</v>
      </c>
      <c r="T66" s="9" t="str">
        <f>'Register TREATED VHDL'!I39</f>
        <v>7 downto 0</v>
      </c>
      <c r="U66" s="6" t="s">
        <v>17</v>
      </c>
      <c r="V66" s="8" t="s">
        <v>11</v>
      </c>
      <c r="X66" t="str">
        <f t="shared" si="1"/>
        <v xml:space="preserve">    rmap_config_registers_o.CCD_2_windowing_1_config.window_list_pointer_initial_address_ccd2(7 downto 0) &lt;= rmap_writedata_i(7 downto 0);</v>
      </c>
    </row>
    <row r="67" spans="2:24" x14ac:dyDescent="0.25">
      <c r="B67" s="5" t="s">
        <v>21</v>
      </c>
      <c r="C67" s="6" t="s">
        <v>31</v>
      </c>
      <c r="D67" s="7" t="str">
        <f>'Register TREATED VHDL'!F40</f>
        <v>x"0000001A"</v>
      </c>
      <c r="E67" s="6" t="s">
        <v>17</v>
      </c>
      <c r="F67" s="6" t="s">
        <v>26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t="str">
        <f t="shared" si="1"/>
        <v xml:space="preserve">  when (x"0000001A") =&gt;</v>
      </c>
    </row>
    <row r="68" spans="2:24" x14ac:dyDescent="0.25">
      <c r="B68" s="5" t="s">
        <v>21</v>
      </c>
      <c r="C68" s="5" t="s">
        <v>21</v>
      </c>
      <c r="D68" s="5"/>
      <c r="E68" s="5"/>
      <c r="F68" s="5"/>
      <c r="G68" s="9" t="str">
        <f>$B$3</f>
        <v>rmap_config_registers_o</v>
      </c>
      <c r="H68" s="8" t="s">
        <v>32</v>
      </c>
      <c r="I68" s="9" t="str">
        <f>'Register TREATED VHDL'!C39</f>
        <v>CCD_2_windowing_1_config</v>
      </c>
      <c r="J68" s="8" t="s">
        <v>32</v>
      </c>
      <c r="K68" s="9" t="str">
        <f>'Register TREATED VHDL'!D39</f>
        <v>window_list_pointer_initial_address_ccd2</v>
      </c>
      <c r="L68" s="8" t="s">
        <v>30</v>
      </c>
      <c r="M68" s="9">
        <v>15</v>
      </c>
      <c r="N68" s="8" t="s">
        <v>18</v>
      </c>
      <c r="O68" s="9">
        <v>8</v>
      </c>
      <c r="P68" s="8" t="s">
        <v>17</v>
      </c>
      <c r="Q68" s="8" t="s">
        <v>25</v>
      </c>
      <c r="R68" s="9" t="str">
        <f>$B$2</f>
        <v>rmap_writedata_i</v>
      </c>
      <c r="S68" s="6" t="s">
        <v>30</v>
      </c>
      <c r="T68" s="9" t="str">
        <f>'Register TREATED VHDL'!I40</f>
        <v>7 downto 0</v>
      </c>
      <c r="U68" s="6" t="s">
        <v>17</v>
      </c>
      <c r="V68" s="8" t="s">
        <v>11</v>
      </c>
      <c r="X68" t="str">
        <f t="shared" si="1"/>
        <v xml:space="preserve">    rmap_config_registers_o.CCD_2_windowing_1_config.window_list_pointer_initial_address_ccd2(15 downto 8) &lt;= rmap_writedata_i(7 downto 0);</v>
      </c>
    </row>
    <row r="69" spans="2:24" x14ac:dyDescent="0.25">
      <c r="B69" s="5" t="s">
        <v>21</v>
      </c>
      <c r="C69" s="6" t="s">
        <v>31</v>
      </c>
      <c r="D69" s="7" t="str">
        <f>'Register TREATED VHDL'!F41</f>
        <v>x"00000019"</v>
      </c>
      <c r="E69" s="6" t="s">
        <v>17</v>
      </c>
      <c r="F69" s="6" t="s">
        <v>26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t="str">
        <f t="shared" si="1"/>
        <v xml:space="preserve">  when (x"00000019") =&gt;</v>
      </c>
    </row>
    <row r="70" spans="2:24" x14ac:dyDescent="0.25">
      <c r="B70" s="5" t="s">
        <v>21</v>
      </c>
      <c r="C70" s="5" t="s">
        <v>21</v>
      </c>
      <c r="D70" s="5"/>
      <c r="E70" s="5"/>
      <c r="F70" s="5"/>
      <c r="G70" s="9" t="str">
        <f>$B$3</f>
        <v>rmap_config_registers_o</v>
      </c>
      <c r="H70" s="8" t="s">
        <v>32</v>
      </c>
      <c r="I70" s="9" t="str">
        <f>'Register TREATED VHDL'!C39</f>
        <v>CCD_2_windowing_1_config</v>
      </c>
      <c r="J70" s="8" t="s">
        <v>32</v>
      </c>
      <c r="K70" s="9" t="str">
        <f>'Register TREATED VHDL'!D39</f>
        <v>window_list_pointer_initial_address_ccd2</v>
      </c>
      <c r="L70" s="8" t="s">
        <v>30</v>
      </c>
      <c r="M70" s="9">
        <v>23</v>
      </c>
      <c r="N70" s="8" t="s">
        <v>18</v>
      </c>
      <c r="O70" s="9">
        <v>16</v>
      </c>
      <c r="P70" s="8" t="s">
        <v>17</v>
      </c>
      <c r="Q70" s="8" t="s">
        <v>25</v>
      </c>
      <c r="R70" s="9" t="str">
        <f>$B$2</f>
        <v>rmap_writedata_i</v>
      </c>
      <c r="S70" s="6" t="s">
        <v>30</v>
      </c>
      <c r="T70" s="9" t="str">
        <f>'Register TREATED VHDL'!I41</f>
        <v>7 downto 0</v>
      </c>
      <c r="U70" s="6" t="s">
        <v>17</v>
      </c>
      <c r="V70" s="8" t="s">
        <v>11</v>
      </c>
      <c r="X70" t="str">
        <f t="shared" si="1"/>
        <v xml:space="preserve">    rmap_config_registers_o.CCD_2_windowing_1_config.window_list_pointer_initial_address_ccd2(23 downto 16) &lt;= rmap_writedata_i(7 downto 0);</v>
      </c>
    </row>
    <row r="71" spans="2:24" x14ac:dyDescent="0.25">
      <c r="B71" s="5" t="s">
        <v>21</v>
      </c>
      <c r="C71" s="6" t="s">
        <v>31</v>
      </c>
      <c r="D71" s="7" t="str">
        <f>'Register TREATED VHDL'!F42</f>
        <v>x"00000018"</v>
      </c>
      <c r="E71" s="6" t="s">
        <v>17</v>
      </c>
      <c r="F71" s="6" t="s">
        <v>26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t="str">
        <f t="shared" si="1"/>
        <v xml:space="preserve">  when (x"00000018") =&gt;</v>
      </c>
    </row>
    <row r="72" spans="2:24" x14ac:dyDescent="0.25">
      <c r="B72" s="5" t="s">
        <v>21</v>
      </c>
      <c r="C72" s="5" t="s">
        <v>21</v>
      </c>
      <c r="D72" s="5"/>
      <c r="E72" s="5"/>
      <c r="F72" s="5"/>
      <c r="G72" s="9" t="str">
        <f>$B$3</f>
        <v>rmap_config_registers_o</v>
      </c>
      <c r="H72" s="8" t="s">
        <v>32</v>
      </c>
      <c r="I72" s="9" t="str">
        <f>'Register TREATED VHDL'!C39</f>
        <v>CCD_2_windowing_1_config</v>
      </c>
      <c r="J72" s="8" t="s">
        <v>32</v>
      </c>
      <c r="K72" s="9" t="str">
        <f>'Register TREATED VHDL'!D39</f>
        <v>window_list_pointer_initial_address_ccd2</v>
      </c>
      <c r="L72" s="8" t="s">
        <v>30</v>
      </c>
      <c r="M72" s="9">
        <v>31</v>
      </c>
      <c r="N72" s="8" t="s">
        <v>18</v>
      </c>
      <c r="O72" s="9">
        <v>24</v>
      </c>
      <c r="P72" s="8" t="s">
        <v>17</v>
      </c>
      <c r="Q72" s="8" t="s">
        <v>25</v>
      </c>
      <c r="R72" s="9" t="str">
        <f>$B$2</f>
        <v>rmap_writedata_i</v>
      </c>
      <c r="S72" s="6" t="s">
        <v>30</v>
      </c>
      <c r="T72" s="9" t="str">
        <f>'Register TREATED VHDL'!I42</f>
        <v>7 downto 0</v>
      </c>
      <c r="U72" s="6" t="s">
        <v>17</v>
      </c>
      <c r="V72" s="8" t="s">
        <v>11</v>
      </c>
      <c r="X72" t="str">
        <f t="shared" si="1"/>
        <v xml:space="preserve">    rmap_config_registers_o.CCD_2_windowing_1_config.window_list_pointer_initial_address_ccd2(31 downto 24) &lt;= rmap_writedata_i(7 downto 0);</v>
      </c>
    </row>
    <row r="73" spans="2:24" x14ac:dyDescent="0.25">
      <c r="B73" s="5" t="s">
        <v>21</v>
      </c>
      <c r="C73" s="6" t="s">
        <v>31</v>
      </c>
      <c r="D73" s="7" t="str">
        <f>'Register TREATED VHDL'!F43</f>
        <v>x"0000001F"</v>
      </c>
      <c r="E73" s="6" t="s">
        <v>17</v>
      </c>
      <c r="F73" s="6" t="s">
        <v>26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t="str">
        <f t="shared" ref="X73:X104" si="2">CONCATENATE(B73,C73,D73,E73,F73,G73,H73,I73,J73,K73,L73,M73,N73,O73,P73,Q73,R73,S73,T73,U73,V73)</f>
        <v xml:space="preserve">  when (x"0000001F") =&gt;</v>
      </c>
    </row>
    <row r="74" spans="2:24" x14ac:dyDescent="0.25">
      <c r="B74" s="5" t="s">
        <v>21</v>
      </c>
      <c r="C74" s="5" t="s">
        <v>21</v>
      </c>
      <c r="D74" s="5"/>
      <c r="E74" s="5"/>
      <c r="F74" s="5"/>
      <c r="G74" s="9" t="str">
        <f>$B$3</f>
        <v>rmap_config_registers_o</v>
      </c>
      <c r="H74" s="8" t="s">
        <v>32</v>
      </c>
      <c r="I74" s="9" t="str">
        <f>'Register TREATED VHDL'!C43</f>
        <v>CCD_2_windowing_2_config</v>
      </c>
      <c r="J74" s="8" t="s">
        <v>32</v>
      </c>
      <c r="K74" s="9" t="str">
        <f>'Register TREATED VHDL'!D43</f>
        <v>window_width_ccd2</v>
      </c>
      <c r="L74" s="5"/>
      <c r="M74" s="5"/>
      <c r="N74" s="5"/>
      <c r="O74" s="5"/>
      <c r="P74" s="5"/>
      <c r="Q74" s="8" t="s">
        <v>25</v>
      </c>
      <c r="R74" s="9" t="str">
        <f>$B$2</f>
        <v>rmap_writedata_i</v>
      </c>
      <c r="S74" s="6" t="s">
        <v>30</v>
      </c>
      <c r="T74" s="9" t="str">
        <f>'Register TREATED VHDL'!I43</f>
        <v>5 downto 0</v>
      </c>
      <c r="U74" s="6" t="s">
        <v>17</v>
      </c>
      <c r="V74" s="8" t="s">
        <v>11</v>
      </c>
      <c r="X74" t="str">
        <f t="shared" si="2"/>
        <v xml:space="preserve">    rmap_config_registers_o.CCD_2_windowing_2_config.window_width_ccd2 &lt;= rmap_writedata_i(5 downto 0);</v>
      </c>
    </row>
    <row r="75" spans="2:24" x14ac:dyDescent="0.25">
      <c r="B75" s="5" t="s">
        <v>21</v>
      </c>
      <c r="C75" s="5" t="s">
        <v>21</v>
      </c>
      <c r="D75" s="5"/>
      <c r="E75" s="5"/>
      <c r="F75" s="5"/>
      <c r="G75" s="9" t="str">
        <f>$B$3</f>
        <v>rmap_config_registers_o</v>
      </c>
      <c r="H75" s="8" t="s">
        <v>32</v>
      </c>
      <c r="I75" s="9" t="str">
        <f>'Register TREATED VHDL'!C43</f>
        <v>CCD_2_windowing_2_config</v>
      </c>
      <c r="J75" s="8" t="s">
        <v>32</v>
      </c>
      <c r="K75" s="9" t="str">
        <f>'Register TREATED VHDL'!D44</f>
        <v>window_height_ccd2</v>
      </c>
      <c r="L75" s="8" t="s">
        <v>30</v>
      </c>
      <c r="M75" s="9">
        <v>1</v>
      </c>
      <c r="N75" s="8" t="s">
        <v>18</v>
      </c>
      <c r="O75" s="9">
        <v>0</v>
      </c>
      <c r="P75" s="8" t="s">
        <v>17</v>
      </c>
      <c r="Q75" s="8" t="s">
        <v>25</v>
      </c>
      <c r="R75" s="9" t="str">
        <f>$B$2</f>
        <v>rmap_writedata_i</v>
      </c>
      <c r="S75" s="6" t="s">
        <v>30</v>
      </c>
      <c r="T75" s="9" t="str">
        <f>'Register TREATED VHDL'!I44</f>
        <v>7 downto 6</v>
      </c>
      <c r="U75" s="6" t="s">
        <v>17</v>
      </c>
      <c r="V75" s="8" t="s">
        <v>11</v>
      </c>
      <c r="X75" t="str">
        <f t="shared" si="2"/>
        <v xml:space="preserve">    rmap_config_registers_o.CCD_2_windowing_2_config.window_height_ccd2(1 downto 0) &lt;= rmap_writedata_i(7 downto 6);</v>
      </c>
    </row>
    <row r="76" spans="2:24" x14ac:dyDescent="0.25">
      <c r="B76" s="5" t="s">
        <v>21</v>
      </c>
      <c r="C76" s="6" t="s">
        <v>31</v>
      </c>
      <c r="D76" s="7" t="str">
        <f>'Register TREATED VHDL'!F45</f>
        <v>x"0000001E"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2"/>
        <v xml:space="preserve">  when (x"0000001E") =&gt;</v>
      </c>
    </row>
    <row r="77" spans="2:24" x14ac:dyDescent="0.25">
      <c r="B77" s="5" t="s">
        <v>21</v>
      </c>
      <c r="C77" s="5" t="s">
        <v>21</v>
      </c>
      <c r="D77" s="5"/>
      <c r="E77" s="5"/>
      <c r="F77" s="5"/>
      <c r="G77" s="9" t="str">
        <f>$B$3</f>
        <v>rmap_config_registers_o</v>
      </c>
      <c r="H77" s="8" t="s">
        <v>32</v>
      </c>
      <c r="I77" s="9" t="str">
        <f>'Register TREATED VHDL'!C43</f>
        <v>CCD_2_windowing_2_config</v>
      </c>
      <c r="J77" s="8" t="s">
        <v>32</v>
      </c>
      <c r="K77" s="9" t="str">
        <f>'Register TREATED VHDL'!D44</f>
        <v>window_height_ccd2</v>
      </c>
      <c r="L77" s="8" t="s">
        <v>30</v>
      </c>
      <c r="M77" s="9">
        <v>5</v>
      </c>
      <c r="N77" s="8" t="s">
        <v>18</v>
      </c>
      <c r="O77" s="9">
        <v>2</v>
      </c>
      <c r="P77" s="8" t="s">
        <v>17</v>
      </c>
      <c r="Q77" s="8" t="s">
        <v>25</v>
      </c>
      <c r="R77" s="9" t="str">
        <f>$B$2</f>
        <v>rmap_writedata_i</v>
      </c>
      <c r="S77" s="6" t="s">
        <v>30</v>
      </c>
      <c r="T77" s="9" t="str">
        <f>'Register TREATED VHDL'!I45</f>
        <v>3 downto 0</v>
      </c>
      <c r="U77" s="6" t="s">
        <v>17</v>
      </c>
      <c r="V77" s="8" t="s">
        <v>11</v>
      </c>
      <c r="X77" t="str">
        <f t="shared" si="2"/>
        <v xml:space="preserve">    rmap_config_registers_o.CCD_2_windowing_2_config.window_height_ccd2(5 downto 2) &lt;= rmap_writedata_i(3 downto 0);</v>
      </c>
    </row>
    <row r="78" spans="2:24" x14ac:dyDescent="0.25">
      <c r="B78" s="5" t="s">
        <v>21</v>
      </c>
      <c r="C78" s="6" t="s">
        <v>31</v>
      </c>
      <c r="D78" s="7" t="str">
        <f>'Register TREATED VHDL'!F47</f>
        <v>x"0000001D"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2"/>
        <v xml:space="preserve">  when (x"0000001D") =&gt;</v>
      </c>
    </row>
    <row r="79" spans="2:24" x14ac:dyDescent="0.25">
      <c r="B79" s="5" t="s">
        <v>21</v>
      </c>
      <c r="C79" s="5" t="s">
        <v>21</v>
      </c>
      <c r="D79" s="5"/>
      <c r="E79" s="5"/>
      <c r="F79" s="5"/>
      <c r="G79" s="9" t="str">
        <f>$B$3</f>
        <v>rmap_config_registers_o</v>
      </c>
      <c r="H79" s="8" t="s">
        <v>32</v>
      </c>
      <c r="I79" s="9" t="str">
        <f>'Register TREATED VHDL'!C43</f>
        <v>CCD_2_windowing_2_config</v>
      </c>
      <c r="J79" s="8" t="s">
        <v>32</v>
      </c>
      <c r="K79" s="9" t="str">
        <f>'Register TREATED VHDL'!D47</f>
        <v>window_list_length_ccd2</v>
      </c>
      <c r="L79" s="8" t="s">
        <v>30</v>
      </c>
      <c r="M79" s="9">
        <v>7</v>
      </c>
      <c r="N79" s="8" t="s">
        <v>18</v>
      </c>
      <c r="O79" s="9">
        <v>0</v>
      </c>
      <c r="P79" s="8" t="s">
        <v>17</v>
      </c>
      <c r="Q79" s="8" t="s">
        <v>25</v>
      </c>
      <c r="R79" s="9" t="str">
        <f>$B$2</f>
        <v>rmap_writedata_i</v>
      </c>
      <c r="S79" s="6" t="s">
        <v>30</v>
      </c>
      <c r="T79" s="9" t="str">
        <f>'Register TREATED VHDL'!I47</f>
        <v>7 downto 0</v>
      </c>
      <c r="U79" s="6" t="s">
        <v>17</v>
      </c>
      <c r="V79" s="8" t="s">
        <v>11</v>
      </c>
      <c r="X79" t="str">
        <f t="shared" si="2"/>
        <v xml:space="preserve">    rmap_config_registers_o.CCD_2_windowing_2_config.window_list_length_ccd2(7 downto 0) &lt;= rmap_writedata_i(7 downto 0);</v>
      </c>
    </row>
    <row r="80" spans="2:24" x14ac:dyDescent="0.25">
      <c r="B80" s="5" t="s">
        <v>21</v>
      </c>
      <c r="C80" s="6" t="s">
        <v>31</v>
      </c>
      <c r="D80" s="7" t="str">
        <f>'Register TREATED VHDL'!F48</f>
        <v>x"0000001C"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2"/>
        <v xml:space="preserve">  when (x"0000001C") =&gt;</v>
      </c>
    </row>
    <row r="81" spans="2:24" x14ac:dyDescent="0.25">
      <c r="B81" s="5" t="s">
        <v>21</v>
      </c>
      <c r="C81" s="5" t="s">
        <v>21</v>
      </c>
      <c r="D81" s="5"/>
      <c r="E81" s="5"/>
      <c r="F81" s="5"/>
      <c r="G81" s="9" t="str">
        <f>$B$3</f>
        <v>rmap_config_registers_o</v>
      </c>
      <c r="H81" s="8" t="s">
        <v>32</v>
      </c>
      <c r="I81" s="9" t="str">
        <f>'Register TREATED VHDL'!C43</f>
        <v>CCD_2_windowing_2_config</v>
      </c>
      <c r="J81" s="8" t="s">
        <v>32</v>
      </c>
      <c r="K81" s="9" t="str">
        <f>'Register TREATED VHDL'!D47</f>
        <v>window_list_length_ccd2</v>
      </c>
      <c r="L81" s="8" t="s">
        <v>30</v>
      </c>
      <c r="M81" s="9">
        <v>15</v>
      </c>
      <c r="N81" s="8" t="s">
        <v>18</v>
      </c>
      <c r="O81" s="9">
        <v>8</v>
      </c>
      <c r="P81" s="8" t="s">
        <v>17</v>
      </c>
      <c r="Q81" s="8" t="s">
        <v>25</v>
      </c>
      <c r="R81" s="9" t="str">
        <f>$B$2</f>
        <v>rmap_writedata_i</v>
      </c>
      <c r="S81" s="6" t="s">
        <v>30</v>
      </c>
      <c r="T81" s="9" t="str">
        <f>'Register TREATED VHDL'!I48</f>
        <v>7 downto 0</v>
      </c>
      <c r="U81" s="6" t="s">
        <v>17</v>
      </c>
      <c r="V81" s="8" t="s">
        <v>11</v>
      </c>
      <c r="X81" t="str">
        <f t="shared" si="2"/>
        <v xml:space="preserve">    rmap_config_registers_o.CCD_2_windowing_2_config.window_list_length_ccd2(15 downto 8) &lt;= rmap_writedata_i(7 downto 0);</v>
      </c>
    </row>
    <row r="82" spans="2:24" x14ac:dyDescent="0.25">
      <c r="B82" s="5" t="s">
        <v>21</v>
      </c>
      <c r="C82" s="6" t="s">
        <v>31</v>
      </c>
      <c r="D82" s="7" t="str">
        <f>'Register TREATED VHDL'!F49</f>
        <v>x"00000023"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2"/>
        <v xml:space="preserve">  when (x"00000023") =&gt;</v>
      </c>
    </row>
    <row r="83" spans="2:24" x14ac:dyDescent="0.25">
      <c r="B83" s="5" t="s">
        <v>21</v>
      </c>
      <c r="C83" s="5" t="s">
        <v>21</v>
      </c>
      <c r="D83" s="5"/>
      <c r="E83" s="5"/>
      <c r="F83" s="5"/>
      <c r="G83" s="9" t="str">
        <f>$B$3</f>
        <v>rmap_config_registers_o</v>
      </c>
      <c r="H83" s="8" t="s">
        <v>32</v>
      </c>
      <c r="I83" s="9" t="str">
        <f>'Register TREATED VHDL'!C49</f>
        <v>CCD_3_windowing_1_config</v>
      </c>
      <c r="J83" s="8" t="s">
        <v>32</v>
      </c>
      <c r="K83" s="9" t="str">
        <f>'Register TREATED VHDL'!D49</f>
        <v>window_list_pointer_initial_address_ccd3</v>
      </c>
      <c r="L83" s="8" t="s">
        <v>30</v>
      </c>
      <c r="M83" s="9">
        <v>7</v>
      </c>
      <c r="N83" s="8" t="s">
        <v>18</v>
      </c>
      <c r="O83" s="9">
        <v>0</v>
      </c>
      <c r="P83" s="8" t="s">
        <v>17</v>
      </c>
      <c r="Q83" s="8" t="s">
        <v>25</v>
      </c>
      <c r="R83" s="9" t="str">
        <f>$B$2</f>
        <v>rmap_writedata_i</v>
      </c>
      <c r="S83" s="6" t="s">
        <v>30</v>
      </c>
      <c r="T83" s="9" t="str">
        <f>'Register TREATED VHDL'!I49</f>
        <v>7 downto 0</v>
      </c>
      <c r="U83" s="6" t="s">
        <v>17</v>
      </c>
      <c r="V83" s="8" t="s">
        <v>11</v>
      </c>
      <c r="X83" t="str">
        <f t="shared" si="2"/>
        <v xml:space="preserve">    rmap_config_registers_o.CCD_3_windowing_1_config.window_list_pointer_initial_address_ccd3(7 downto 0) &lt;= rmap_writedata_i(7 downto 0);</v>
      </c>
    </row>
    <row r="84" spans="2:24" x14ac:dyDescent="0.25">
      <c r="B84" s="5" t="s">
        <v>21</v>
      </c>
      <c r="C84" s="6" t="s">
        <v>31</v>
      </c>
      <c r="D84" s="7" t="str">
        <f>'Register TREATED VHDL'!F50</f>
        <v>x"00000022"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2"/>
        <v xml:space="preserve">  when (x"00000022") =&gt;</v>
      </c>
    </row>
    <row r="85" spans="2:24" x14ac:dyDescent="0.25">
      <c r="B85" s="5" t="s">
        <v>21</v>
      </c>
      <c r="C85" s="5" t="s">
        <v>21</v>
      </c>
      <c r="D85" s="5"/>
      <c r="E85" s="5"/>
      <c r="F85" s="5"/>
      <c r="G85" s="9" t="str">
        <f>$B$3</f>
        <v>rmap_config_registers_o</v>
      </c>
      <c r="H85" s="8" t="s">
        <v>32</v>
      </c>
      <c r="I85" s="9" t="str">
        <f>'Register TREATED VHDL'!C49</f>
        <v>CCD_3_windowing_1_config</v>
      </c>
      <c r="J85" s="8" t="s">
        <v>32</v>
      </c>
      <c r="K85" s="9" t="str">
        <f>'Register TREATED VHDL'!D49</f>
        <v>window_list_pointer_initial_address_ccd3</v>
      </c>
      <c r="L85" s="8" t="s">
        <v>30</v>
      </c>
      <c r="M85" s="9">
        <v>15</v>
      </c>
      <c r="N85" s="8" t="s">
        <v>18</v>
      </c>
      <c r="O85" s="9">
        <v>8</v>
      </c>
      <c r="P85" s="8" t="s">
        <v>17</v>
      </c>
      <c r="Q85" s="8" t="s">
        <v>25</v>
      </c>
      <c r="R85" s="9" t="str">
        <f>$B$2</f>
        <v>rmap_writedata_i</v>
      </c>
      <c r="S85" s="6" t="s">
        <v>30</v>
      </c>
      <c r="T85" s="9" t="str">
        <f>'Register TREATED VHDL'!I50</f>
        <v>7 downto 0</v>
      </c>
      <c r="U85" s="6" t="s">
        <v>17</v>
      </c>
      <c r="V85" s="8" t="s">
        <v>11</v>
      </c>
      <c r="X85" t="str">
        <f t="shared" si="2"/>
        <v xml:space="preserve">    rmap_config_registers_o.CCD_3_windowing_1_config.window_list_pointer_initial_address_ccd3(15 downto 8) &lt;= rmap_writedata_i(7 downto 0);</v>
      </c>
    </row>
    <row r="86" spans="2:24" x14ac:dyDescent="0.25">
      <c r="B86" s="5" t="s">
        <v>21</v>
      </c>
      <c r="C86" s="6" t="s">
        <v>31</v>
      </c>
      <c r="D86" s="7" t="str">
        <f>'Register TREATED VHDL'!F51</f>
        <v>x"00000021"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2"/>
        <v xml:space="preserve">  when (x"00000021") =&gt;</v>
      </c>
    </row>
    <row r="87" spans="2:24" x14ac:dyDescent="0.25">
      <c r="B87" s="5" t="s">
        <v>21</v>
      </c>
      <c r="C87" s="5" t="s">
        <v>21</v>
      </c>
      <c r="D87" s="5"/>
      <c r="E87" s="5"/>
      <c r="F87" s="5"/>
      <c r="G87" s="9" t="str">
        <f>$B$3</f>
        <v>rmap_config_registers_o</v>
      </c>
      <c r="H87" s="8" t="s">
        <v>32</v>
      </c>
      <c r="I87" s="9" t="str">
        <f>'Register TREATED VHDL'!C49</f>
        <v>CCD_3_windowing_1_config</v>
      </c>
      <c r="J87" s="8" t="s">
        <v>32</v>
      </c>
      <c r="K87" s="9" t="str">
        <f>'Register TREATED VHDL'!D49</f>
        <v>window_list_pointer_initial_address_ccd3</v>
      </c>
      <c r="L87" s="8" t="s">
        <v>30</v>
      </c>
      <c r="M87" s="9">
        <v>23</v>
      </c>
      <c r="N87" s="8" t="s">
        <v>18</v>
      </c>
      <c r="O87" s="9">
        <v>16</v>
      </c>
      <c r="P87" s="8" t="s">
        <v>17</v>
      </c>
      <c r="Q87" s="8" t="s">
        <v>25</v>
      </c>
      <c r="R87" s="9" t="str">
        <f>$B$2</f>
        <v>rmap_writedata_i</v>
      </c>
      <c r="S87" s="6" t="s">
        <v>30</v>
      </c>
      <c r="T87" s="9" t="str">
        <f>'Register TREATED VHDL'!I51</f>
        <v>7 downto 0</v>
      </c>
      <c r="U87" s="6" t="s">
        <v>17</v>
      </c>
      <c r="V87" s="8" t="s">
        <v>11</v>
      </c>
      <c r="X87" t="str">
        <f t="shared" si="2"/>
        <v xml:space="preserve">    rmap_config_registers_o.CCD_3_windowing_1_config.window_list_pointer_initial_address_ccd3(23 downto 16) &lt;= rmap_writedata_i(7 downto 0);</v>
      </c>
    </row>
    <row r="88" spans="2:24" x14ac:dyDescent="0.25">
      <c r="B88" s="5" t="s">
        <v>21</v>
      </c>
      <c r="C88" s="6" t="s">
        <v>31</v>
      </c>
      <c r="D88" s="7" t="str">
        <f>'Register TREATED VHDL'!F52</f>
        <v>x"00000020"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2"/>
        <v xml:space="preserve">  when (x"00000020") =&gt;</v>
      </c>
    </row>
    <row r="89" spans="2:24" x14ac:dyDescent="0.25">
      <c r="B89" s="5" t="s">
        <v>21</v>
      </c>
      <c r="C89" s="5" t="s">
        <v>21</v>
      </c>
      <c r="D89" s="5"/>
      <c r="E89" s="5"/>
      <c r="F89" s="5"/>
      <c r="G89" s="9" t="str">
        <f>$B$3</f>
        <v>rmap_config_registers_o</v>
      </c>
      <c r="H89" s="8" t="s">
        <v>32</v>
      </c>
      <c r="I89" s="9" t="str">
        <f>'Register TREATED VHDL'!C49</f>
        <v>CCD_3_windowing_1_config</v>
      </c>
      <c r="J89" s="8" t="s">
        <v>32</v>
      </c>
      <c r="K89" s="9" t="str">
        <f>'Register TREATED VHDL'!D49</f>
        <v>window_list_pointer_initial_address_ccd3</v>
      </c>
      <c r="L89" s="8" t="s">
        <v>30</v>
      </c>
      <c r="M89" s="9">
        <v>31</v>
      </c>
      <c r="N89" s="8" t="s">
        <v>18</v>
      </c>
      <c r="O89" s="9">
        <v>24</v>
      </c>
      <c r="P89" s="8" t="s">
        <v>17</v>
      </c>
      <c r="Q89" s="8" t="s">
        <v>25</v>
      </c>
      <c r="R89" s="9" t="str">
        <f>$B$2</f>
        <v>rmap_writedata_i</v>
      </c>
      <c r="S89" s="6" t="s">
        <v>30</v>
      </c>
      <c r="T89" s="9" t="str">
        <f>'Register TREATED VHDL'!I52</f>
        <v>7 downto 0</v>
      </c>
      <c r="U89" s="6" t="s">
        <v>17</v>
      </c>
      <c r="V89" s="8" t="s">
        <v>11</v>
      </c>
      <c r="X89" t="str">
        <f t="shared" si="2"/>
        <v xml:space="preserve">    rmap_config_registers_o.CCD_3_windowing_1_config.window_list_pointer_initial_address_ccd3(31 downto 24) &lt;= rmap_writedata_i(7 downto 0);</v>
      </c>
    </row>
    <row r="90" spans="2:24" x14ac:dyDescent="0.25">
      <c r="B90" s="5" t="s">
        <v>21</v>
      </c>
      <c r="C90" s="6" t="s">
        <v>31</v>
      </c>
      <c r="D90" s="7" t="str">
        <f>'Register TREATED VHDL'!F53</f>
        <v>x"00000027"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2"/>
        <v xml:space="preserve">  when (x"00000027") =&gt;</v>
      </c>
    </row>
    <row r="91" spans="2:24" x14ac:dyDescent="0.25">
      <c r="B91" s="5" t="s">
        <v>21</v>
      </c>
      <c r="C91" s="5" t="s">
        <v>21</v>
      </c>
      <c r="D91" s="5"/>
      <c r="E91" s="5"/>
      <c r="F91" s="5"/>
      <c r="G91" s="9" t="str">
        <f>$B$3</f>
        <v>rmap_config_registers_o</v>
      </c>
      <c r="H91" s="8" t="s">
        <v>32</v>
      </c>
      <c r="I91" s="9" t="str">
        <f>'Register TREATED VHDL'!C53</f>
        <v>CCD_3_windowing_2_config</v>
      </c>
      <c r="J91" s="8" t="s">
        <v>32</v>
      </c>
      <c r="K91" s="9" t="str">
        <f>'Register TREATED VHDL'!D53</f>
        <v>window_width_ccd3</v>
      </c>
      <c r="L91" s="5"/>
      <c r="M91" s="5"/>
      <c r="N91" s="5"/>
      <c r="O91" s="5"/>
      <c r="P91" s="5"/>
      <c r="Q91" s="8" t="s">
        <v>25</v>
      </c>
      <c r="R91" s="9" t="str">
        <f>$B$2</f>
        <v>rmap_writedata_i</v>
      </c>
      <c r="S91" s="6" t="s">
        <v>30</v>
      </c>
      <c r="T91" s="9" t="str">
        <f>'Register TREATED VHDL'!I53</f>
        <v>5 downto 0</v>
      </c>
      <c r="U91" s="6" t="s">
        <v>17</v>
      </c>
      <c r="V91" s="8" t="s">
        <v>11</v>
      </c>
      <c r="X91" t="str">
        <f t="shared" si="2"/>
        <v xml:space="preserve">    rmap_config_registers_o.CCD_3_windowing_2_config.window_width_ccd3 &lt;= rmap_writedata_i(5 downto 0);</v>
      </c>
    </row>
    <row r="92" spans="2:24" x14ac:dyDescent="0.25">
      <c r="B92" s="5" t="s">
        <v>21</v>
      </c>
      <c r="C92" s="5" t="s">
        <v>21</v>
      </c>
      <c r="D92" s="5"/>
      <c r="E92" s="5"/>
      <c r="F92" s="5"/>
      <c r="G92" s="9" t="str">
        <f>$B$3</f>
        <v>rmap_config_registers_o</v>
      </c>
      <c r="H92" s="8" t="s">
        <v>32</v>
      </c>
      <c r="I92" s="9" t="str">
        <f>'Register TREATED VHDL'!C53</f>
        <v>CCD_3_windowing_2_config</v>
      </c>
      <c r="J92" s="8" t="s">
        <v>32</v>
      </c>
      <c r="K92" s="9" t="str">
        <f>'Register TREATED VHDL'!D54</f>
        <v>window_height_ccd3</v>
      </c>
      <c r="L92" s="8" t="s">
        <v>30</v>
      </c>
      <c r="M92" s="9">
        <v>1</v>
      </c>
      <c r="N92" s="8" t="s">
        <v>18</v>
      </c>
      <c r="O92" s="9">
        <v>0</v>
      </c>
      <c r="P92" s="8" t="s">
        <v>17</v>
      </c>
      <c r="Q92" s="8" t="s">
        <v>25</v>
      </c>
      <c r="R92" s="9" t="str">
        <f>$B$2</f>
        <v>rmap_writedata_i</v>
      </c>
      <c r="S92" s="6" t="s">
        <v>30</v>
      </c>
      <c r="T92" s="9" t="str">
        <f>'Register TREATED VHDL'!I54</f>
        <v>7 downto 6</v>
      </c>
      <c r="U92" s="6" t="s">
        <v>17</v>
      </c>
      <c r="V92" s="8" t="s">
        <v>11</v>
      </c>
      <c r="X92" t="str">
        <f t="shared" si="2"/>
        <v xml:space="preserve">    rmap_config_registers_o.CCD_3_windowing_2_config.window_height_ccd3(1 downto 0) &lt;= rmap_writedata_i(7 downto 6);</v>
      </c>
    </row>
    <row r="93" spans="2:24" x14ac:dyDescent="0.25">
      <c r="B93" s="5" t="s">
        <v>21</v>
      </c>
      <c r="C93" s="6" t="s">
        <v>31</v>
      </c>
      <c r="D93" s="7" t="str">
        <f>'Register TREATED VHDL'!F55</f>
        <v>x"00000026"</v>
      </c>
      <c r="E93" s="6" t="s">
        <v>17</v>
      </c>
      <c r="F93" s="6" t="s">
        <v>26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t="str">
        <f t="shared" si="2"/>
        <v xml:space="preserve">  when (x"00000026") =&gt;</v>
      </c>
    </row>
    <row r="94" spans="2:24" x14ac:dyDescent="0.25">
      <c r="B94" s="5" t="s">
        <v>21</v>
      </c>
      <c r="C94" s="5" t="s">
        <v>21</v>
      </c>
      <c r="D94" s="5"/>
      <c r="E94" s="5"/>
      <c r="F94" s="5"/>
      <c r="G94" s="9" t="str">
        <f>$B$3</f>
        <v>rmap_config_registers_o</v>
      </c>
      <c r="H94" s="8" t="s">
        <v>32</v>
      </c>
      <c r="I94" s="9" t="str">
        <f>'Register TREATED VHDL'!C53</f>
        <v>CCD_3_windowing_2_config</v>
      </c>
      <c r="J94" s="8" t="s">
        <v>32</v>
      </c>
      <c r="K94" s="9" t="str">
        <f>'Register TREATED VHDL'!D54</f>
        <v>window_height_ccd3</v>
      </c>
      <c r="L94" s="8" t="s">
        <v>30</v>
      </c>
      <c r="M94" s="9">
        <v>5</v>
      </c>
      <c r="N94" s="8" t="s">
        <v>18</v>
      </c>
      <c r="O94" s="9">
        <v>2</v>
      </c>
      <c r="P94" s="8" t="s">
        <v>17</v>
      </c>
      <c r="Q94" s="8" t="s">
        <v>25</v>
      </c>
      <c r="R94" s="9" t="str">
        <f>$B$2</f>
        <v>rmap_writedata_i</v>
      </c>
      <c r="S94" s="6" t="s">
        <v>30</v>
      </c>
      <c r="T94" s="9" t="str">
        <f>'Register TREATED VHDL'!I55</f>
        <v>3 downto 0</v>
      </c>
      <c r="U94" s="6" t="s">
        <v>17</v>
      </c>
      <c r="V94" s="8" t="s">
        <v>11</v>
      </c>
      <c r="X94" t="str">
        <f t="shared" si="2"/>
        <v xml:space="preserve">    rmap_config_registers_o.CCD_3_windowing_2_config.window_height_ccd3(5 downto 2) &lt;= rmap_writedata_i(3 downto 0);</v>
      </c>
    </row>
    <row r="95" spans="2:24" x14ac:dyDescent="0.25">
      <c r="B95" s="5" t="s">
        <v>21</v>
      </c>
      <c r="C95" s="6" t="s">
        <v>31</v>
      </c>
      <c r="D95" s="7" t="str">
        <f>'Register TREATED VHDL'!F57</f>
        <v>x"00000025"</v>
      </c>
      <c r="E95" s="6" t="s">
        <v>17</v>
      </c>
      <c r="F95" s="6" t="s">
        <v>26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t="str">
        <f t="shared" si="2"/>
        <v xml:space="preserve">  when (x"00000025") =&gt;</v>
      </c>
    </row>
    <row r="96" spans="2:24" x14ac:dyDescent="0.25">
      <c r="B96" s="5" t="s">
        <v>21</v>
      </c>
      <c r="C96" s="5" t="s">
        <v>21</v>
      </c>
      <c r="D96" s="5"/>
      <c r="E96" s="5"/>
      <c r="F96" s="5"/>
      <c r="G96" s="9" t="str">
        <f>$B$3</f>
        <v>rmap_config_registers_o</v>
      </c>
      <c r="H96" s="8" t="s">
        <v>32</v>
      </c>
      <c r="I96" s="9" t="str">
        <f>'Register TREATED VHDL'!C53</f>
        <v>CCD_3_windowing_2_config</v>
      </c>
      <c r="J96" s="8" t="s">
        <v>32</v>
      </c>
      <c r="K96" s="9" t="str">
        <f>'Register TREATED VHDL'!D57</f>
        <v>window_list_length_ccd3</v>
      </c>
      <c r="L96" s="8" t="s">
        <v>30</v>
      </c>
      <c r="M96" s="9">
        <v>7</v>
      </c>
      <c r="N96" s="8" t="s">
        <v>18</v>
      </c>
      <c r="O96" s="9">
        <v>0</v>
      </c>
      <c r="P96" s="8" t="s">
        <v>17</v>
      </c>
      <c r="Q96" s="8" t="s">
        <v>25</v>
      </c>
      <c r="R96" s="9" t="str">
        <f>$B$2</f>
        <v>rmap_writedata_i</v>
      </c>
      <c r="S96" s="6" t="s">
        <v>30</v>
      </c>
      <c r="T96" s="9" t="str">
        <f>'Register TREATED VHDL'!I57</f>
        <v>7 downto 0</v>
      </c>
      <c r="U96" s="6" t="s">
        <v>17</v>
      </c>
      <c r="V96" s="8" t="s">
        <v>11</v>
      </c>
      <c r="X96" t="str">
        <f t="shared" si="2"/>
        <v xml:space="preserve">    rmap_config_registers_o.CCD_3_windowing_2_config.window_list_length_ccd3(7 downto 0) &lt;= rmap_writedata_i(7 downto 0);</v>
      </c>
    </row>
    <row r="97" spans="2:24" x14ac:dyDescent="0.25">
      <c r="B97" s="5" t="s">
        <v>21</v>
      </c>
      <c r="C97" s="6" t="s">
        <v>31</v>
      </c>
      <c r="D97" s="7" t="str">
        <f>'Register TREATED VHDL'!F58</f>
        <v>x"00000024"</v>
      </c>
      <c r="E97" s="6" t="s">
        <v>17</v>
      </c>
      <c r="F97" s="6" t="s">
        <v>26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t="str">
        <f t="shared" si="2"/>
        <v xml:space="preserve">  when (x"00000024") =&gt;</v>
      </c>
    </row>
    <row r="98" spans="2:24" x14ac:dyDescent="0.25">
      <c r="B98" s="5" t="s">
        <v>21</v>
      </c>
      <c r="C98" s="5" t="s">
        <v>21</v>
      </c>
      <c r="D98" s="5"/>
      <c r="E98" s="5"/>
      <c r="F98" s="5"/>
      <c r="G98" s="9" t="str">
        <f>$B$3</f>
        <v>rmap_config_registers_o</v>
      </c>
      <c r="H98" s="8" t="s">
        <v>32</v>
      </c>
      <c r="I98" s="9" t="str">
        <f>'Register TREATED VHDL'!C53</f>
        <v>CCD_3_windowing_2_config</v>
      </c>
      <c r="J98" s="8" t="s">
        <v>32</v>
      </c>
      <c r="K98" s="9" t="str">
        <f>'Register TREATED VHDL'!D57</f>
        <v>window_list_length_ccd3</v>
      </c>
      <c r="L98" s="8" t="s">
        <v>30</v>
      </c>
      <c r="M98" s="9">
        <v>15</v>
      </c>
      <c r="N98" s="8" t="s">
        <v>18</v>
      </c>
      <c r="O98" s="9">
        <v>8</v>
      </c>
      <c r="P98" s="8" t="s">
        <v>17</v>
      </c>
      <c r="Q98" s="8" t="s">
        <v>25</v>
      </c>
      <c r="R98" s="9" t="str">
        <f>$B$2</f>
        <v>rmap_writedata_i</v>
      </c>
      <c r="S98" s="6" t="s">
        <v>30</v>
      </c>
      <c r="T98" s="9" t="str">
        <f>'Register TREATED VHDL'!I58</f>
        <v>7 downto 0</v>
      </c>
      <c r="U98" s="6" t="s">
        <v>17</v>
      </c>
      <c r="V98" s="8" t="s">
        <v>11</v>
      </c>
      <c r="X98" t="str">
        <f t="shared" si="2"/>
        <v xml:space="preserve">    rmap_config_registers_o.CCD_3_windowing_2_config.window_list_length_ccd3(15 downto 8) &lt;= rmap_writedata_i(7 downto 0);</v>
      </c>
    </row>
    <row r="99" spans="2:24" x14ac:dyDescent="0.25">
      <c r="B99" s="5" t="s">
        <v>21</v>
      </c>
      <c r="C99" s="6" t="s">
        <v>31</v>
      </c>
      <c r="D99" s="7" t="str">
        <f>'Register TREATED VHDL'!F59</f>
        <v>x"0000002B"</v>
      </c>
      <c r="E99" s="6" t="s">
        <v>17</v>
      </c>
      <c r="F99" s="6" t="s">
        <v>26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t="str">
        <f t="shared" si="2"/>
        <v xml:space="preserve">  when (x"0000002B") =&gt;</v>
      </c>
    </row>
    <row r="100" spans="2:24" x14ac:dyDescent="0.25">
      <c r="B100" s="5" t="s">
        <v>21</v>
      </c>
      <c r="C100" s="5" t="s">
        <v>21</v>
      </c>
      <c r="D100" s="5"/>
      <c r="E100" s="5"/>
      <c r="F100" s="5"/>
      <c r="G100" s="9" t="str">
        <f>$B$3</f>
        <v>rmap_config_registers_o</v>
      </c>
      <c r="H100" s="8" t="s">
        <v>32</v>
      </c>
      <c r="I100" s="9" t="str">
        <f>'Register TREATED VHDL'!C59</f>
        <v>CCD_4_windowing_1_config</v>
      </c>
      <c r="J100" s="8" t="s">
        <v>32</v>
      </c>
      <c r="K100" s="9" t="str">
        <f>'Register TREATED VHDL'!D59</f>
        <v>window_list_pointer_initial_address_ccd4</v>
      </c>
      <c r="L100" s="8" t="s">
        <v>30</v>
      </c>
      <c r="M100" s="9">
        <v>7</v>
      </c>
      <c r="N100" s="8" t="s">
        <v>18</v>
      </c>
      <c r="O100" s="9">
        <v>0</v>
      </c>
      <c r="P100" s="8" t="s">
        <v>17</v>
      </c>
      <c r="Q100" s="8" t="s">
        <v>25</v>
      </c>
      <c r="R100" s="9" t="str">
        <f>$B$2</f>
        <v>rmap_writedata_i</v>
      </c>
      <c r="S100" s="6" t="s">
        <v>30</v>
      </c>
      <c r="T100" s="9" t="str">
        <f>'Register TREATED VHDL'!I59</f>
        <v>7 downto 0</v>
      </c>
      <c r="U100" s="6" t="s">
        <v>17</v>
      </c>
      <c r="V100" s="8" t="s">
        <v>11</v>
      </c>
      <c r="X100" t="str">
        <f t="shared" si="2"/>
        <v xml:space="preserve">    rmap_config_registers_o.CCD_4_windowing_1_config.window_list_pointer_initial_address_ccd4(7 downto 0) &lt;= rmap_writedata_i(7 downto 0);</v>
      </c>
    </row>
    <row r="101" spans="2:24" x14ac:dyDescent="0.25">
      <c r="B101" s="5" t="s">
        <v>21</v>
      </c>
      <c r="C101" s="6" t="s">
        <v>31</v>
      </c>
      <c r="D101" s="7" t="str">
        <f>'Register TREATED VHDL'!F60</f>
        <v>x"0000002A"</v>
      </c>
      <c r="E101" s="6" t="s">
        <v>17</v>
      </c>
      <c r="F101" s="6" t="s">
        <v>26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t="str">
        <f t="shared" si="2"/>
        <v xml:space="preserve">  when (x"0000002A") =&gt;</v>
      </c>
    </row>
    <row r="102" spans="2:24" x14ac:dyDescent="0.25">
      <c r="B102" s="5" t="s">
        <v>21</v>
      </c>
      <c r="C102" s="5" t="s">
        <v>21</v>
      </c>
      <c r="D102" s="5"/>
      <c r="E102" s="5"/>
      <c r="F102" s="5"/>
      <c r="G102" s="9" t="str">
        <f>$B$3</f>
        <v>rmap_config_registers_o</v>
      </c>
      <c r="H102" s="8" t="s">
        <v>32</v>
      </c>
      <c r="I102" s="9" t="str">
        <f>'Register TREATED VHDL'!C59</f>
        <v>CCD_4_windowing_1_config</v>
      </c>
      <c r="J102" s="8" t="s">
        <v>32</v>
      </c>
      <c r="K102" s="9" t="str">
        <f>'Register TREATED VHDL'!D59</f>
        <v>window_list_pointer_initial_address_ccd4</v>
      </c>
      <c r="L102" s="8" t="s">
        <v>30</v>
      </c>
      <c r="M102" s="9">
        <v>15</v>
      </c>
      <c r="N102" s="8" t="s">
        <v>18</v>
      </c>
      <c r="O102" s="9">
        <v>8</v>
      </c>
      <c r="P102" s="8" t="s">
        <v>17</v>
      </c>
      <c r="Q102" s="8" t="s">
        <v>25</v>
      </c>
      <c r="R102" s="9" t="str">
        <f>$B$2</f>
        <v>rmap_writedata_i</v>
      </c>
      <c r="S102" s="6" t="s">
        <v>30</v>
      </c>
      <c r="T102" s="9" t="str">
        <f>'Register TREATED VHDL'!I60</f>
        <v>7 downto 0</v>
      </c>
      <c r="U102" s="6" t="s">
        <v>17</v>
      </c>
      <c r="V102" s="8" t="s">
        <v>11</v>
      </c>
      <c r="X102" t="str">
        <f t="shared" si="2"/>
        <v xml:space="preserve">    rmap_config_registers_o.CCD_4_windowing_1_config.window_list_pointer_initial_address_ccd4(15 downto 8) &lt;= rmap_writedata_i(7 downto 0);</v>
      </c>
    </row>
    <row r="103" spans="2:24" x14ac:dyDescent="0.25">
      <c r="B103" s="5" t="s">
        <v>21</v>
      </c>
      <c r="C103" s="6" t="s">
        <v>31</v>
      </c>
      <c r="D103" s="7" t="str">
        <f>'Register TREATED VHDL'!F61</f>
        <v>x"00000029"</v>
      </c>
      <c r="E103" s="6" t="s">
        <v>17</v>
      </c>
      <c r="F103" s="6" t="s">
        <v>26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t="str">
        <f t="shared" si="2"/>
        <v xml:space="preserve">  when (x"00000029") =&gt;</v>
      </c>
    </row>
    <row r="104" spans="2:24" x14ac:dyDescent="0.25">
      <c r="B104" s="5" t="s">
        <v>21</v>
      </c>
      <c r="C104" s="5" t="s">
        <v>21</v>
      </c>
      <c r="D104" s="5"/>
      <c r="E104" s="5"/>
      <c r="F104" s="5"/>
      <c r="G104" s="9" t="str">
        <f>$B$3</f>
        <v>rmap_config_registers_o</v>
      </c>
      <c r="H104" s="8" t="s">
        <v>32</v>
      </c>
      <c r="I104" s="9" t="str">
        <f>'Register TREATED VHDL'!C59</f>
        <v>CCD_4_windowing_1_config</v>
      </c>
      <c r="J104" s="8" t="s">
        <v>32</v>
      </c>
      <c r="K104" s="9" t="str">
        <f>'Register TREATED VHDL'!D59</f>
        <v>window_list_pointer_initial_address_ccd4</v>
      </c>
      <c r="L104" s="8" t="s">
        <v>30</v>
      </c>
      <c r="M104" s="9">
        <v>23</v>
      </c>
      <c r="N104" s="8" t="s">
        <v>18</v>
      </c>
      <c r="O104" s="9">
        <v>16</v>
      </c>
      <c r="P104" s="8" t="s">
        <v>17</v>
      </c>
      <c r="Q104" s="8" t="s">
        <v>25</v>
      </c>
      <c r="R104" s="9" t="str">
        <f>$B$2</f>
        <v>rmap_writedata_i</v>
      </c>
      <c r="S104" s="6" t="s">
        <v>30</v>
      </c>
      <c r="T104" s="9" t="str">
        <f>'Register TREATED VHDL'!I61</f>
        <v>7 downto 0</v>
      </c>
      <c r="U104" s="6" t="s">
        <v>17</v>
      </c>
      <c r="V104" s="8" t="s">
        <v>11</v>
      </c>
      <c r="X104" t="str">
        <f t="shared" si="2"/>
        <v xml:space="preserve">    rmap_config_registers_o.CCD_4_windowing_1_config.window_list_pointer_initial_address_ccd4(23 downto 16) &lt;= rmap_writedata_i(7 downto 0);</v>
      </c>
    </row>
    <row r="105" spans="2:24" x14ac:dyDescent="0.25">
      <c r="B105" s="5" t="s">
        <v>21</v>
      </c>
      <c r="C105" s="6" t="s">
        <v>31</v>
      </c>
      <c r="D105" s="7" t="str">
        <f>'Register TREATED VHDL'!F62</f>
        <v>x"00000028"</v>
      </c>
      <c r="E105" s="6" t="s">
        <v>17</v>
      </c>
      <c r="F105" s="6" t="s">
        <v>26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t="str">
        <f t="shared" ref="X105:X136" si="3">CONCATENATE(B105,C105,D105,E105,F105,G105,H105,I105,J105,K105,L105,M105,N105,O105,P105,Q105,R105,S105,T105,U105,V105)</f>
        <v xml:space="preserve">  when (x"00000028") =&gt;</v>
      </c>
    </row>
    <row r="106" spans="2:24" x14ac:dyDescent="0.25">
      <c r="B106" s="5" t="s">
        <v>21</v>
      </c>
      <c r="C106" s="5" t="s">
        <v>21</v>
      </c>
      <c r="D106" s="5"/>
      <c r="E106" s="5"/>
      <c r="F106" s="5"/>
      <c r="G106" s="9" t="str">
        <f>$B$3</f>
        <v>rmap_config_registers_o</v>
      </c>
      <c r="H106" s="8" t="s">
        <v>32</v>
      </c>
      <c r="I106" s="9" t="str">
        <f>'Register TREATED VHDL'!C59</f>
        <v>CCD_4_windowing_1_config</v>
      </c>
      <c r="J106" s="8" t="s">
        <v>32</v>
      </c>
      <c r="K106" s="9" t="str">
        <f>'Register TREATED VHDL'!D59</f>
        <v>window_list_pointer_initial_address_ccd4</v>
      </c>
      <c r="L106" s="8" t="s">
        <v>30</v>
      </c>
      <c r="M106" s="9">
        <v>31</v>
      </c>
      <c r="N106" s="8" t="s">
        <v>18</v>
      </c>
      <c r="O106" s="9">
        <v>24</v>
      </c>
      <c r="P106" s="8" t="s">
        <v>17</v>
      </c>
      <c r="Q106" s="8" t="s">
        <v>25</v>
      </c>
      <c r="R106" s="9" t="str">
        <f>$B$2</f>
        <v>rmap_writedata_i</v>
      </c>
      <c r="S106" s="6" t="s">
        <v>30</v>
      </c>
      <c r="T106" s="9" t="str">
        <f>'Register TREATED VHDL'!I62</f>
        <v>7 downto 0</v>
      </c>
      <c r="U106" s="6" t="s">
        <v>17</v>
      </c>
      <c r="V106" s="8" t="s">
        <v>11</v>
      </c>
      <c r="X106" t="str">
        <f t="shared" si="3"/>
        <v xml:space="preserve">    rmap_config_registers_o.CCD_4_windowing_1_config.window_list_pointer_initial_address_ccd4(31 downto 24) &lt;= rmap_writedata_i(7 downto 0);</v>
      </c>
    </row>
    <row r="107" spans="2:24" x14ac:dyDescent="0.25">
      <c r="B107" s="5" t="s">
        <v>21</v>
      </c>
      <c r="C107" s="6" t="s">
        <v>31</v>
      </c>
      <c r="D107" s="7" t="str">
        <f>'Register TREATED VHDL'!F63</f>
        <v>x"0000002F"</v>
      </c>
      <c r="E107" s="6" t="s">
        <v>17</v>
      </c>
      <c r="F107" s="6" t="s">
        <v>26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t="str">
        <f t="shared" si="3"/>
        <v xml:space="preserve">  when (x"0000002F") =&gt;</v>
      </c>
    </row>
    <row r="108" spans="2:24" x14ac:dyDescent="0.25">
      <c r="B108" s="5" t="s">
        <v>21</v>
      </c>
      <c r="C108" s="5" t="s">
        <v>21</v>
      </c>
      <c r="D108" s="5"/>
      <c r="E108" s="5"/>
      <c r="F108" s="5"/>
      <c r="G108" s="9" t="str">
        <f>$B$3</f>
        <v>rmap_config_registers_o</v>
      </c>
      <c r="H108" s="8" t="s">
        <v>32</v>
      </c>
      <c r="I108" s="9" t="str">
        <f>'Register TREATED VHDL'!C63</f>
        <v>CCD_4_windowing_2_config</v>
      </c>
      <c r="J108" s="8" t="s">
        <v>32</v>
      </c>
      <c r="K108" s="9" t="str">
        <f>'Register TREATED VHDL'!D63</f>
        <v>window_width_ccd4</v>
      </c>
      <c r="L108" s="5"/>
      <c r="M108" s="5"/>
      <c r="N108" s="5"/>
      <c r="O108" s="5"/>
      <c r="P108" s="5"/>
      <c r="Q108" s="8" t="s">
        <v>25</v>
      </c>
      <c r="R108" s="9" t="str">
        <f>$B$2</f>
        <v>rmap_writedata_i</v>
      </c>
      <c r="S108" s="6" t="s">
        <v>30</v>
      </c>
      <c r="T108" s="9" t="str">
        <f>'Register TREATED VHDL'!I63</f>
        <v>5 downto 0</v>
      </c>
      <c r="U108" s="6" t="s">
        <v>17</v>
      </c>
      <c r="V108" s="8" t="s">
        <v>11</v>
      </c>
      <c r="X108" t="str">
        <f t="shared" si="3"/>
        <v xml:space="preserve">    rmap_config_registers_o.CCD_4_windowing_2_config.window_width_ccd4 &lt;= rmap_writedata_i(5 downto 0);</v>
      </c>
    </row>
    <row r="109" spans="2:24" x14ac:dyDescent="0.25">
      <c r="B109" s="5" t="s">
        <v>21</v>
      </c>
      <c r="C109" s="5" t="s">
        <v>21</v>
      </c>
      <c r="D109" s="5"/>
      <c r="E109" s="5"/>
      <c r="F109" s="5"/>
      <c r="G109" s="9" t="str">
        <f>$B$3</f>
        <v>rmap_config_registers_o</v>
      </c>
      <c r="H109" s="8" t="s">
        <v>32</v>
      </c>
      <c r="I109" s="9" t="str">
        <f>'Register TREATED VHDL'!C63</f>
        <v>CCD_4_windowing_2_config</v>
      </c>
      <c r="J109" s="8" t="s">
        <v>32</v>
      </c>
      <c r="K109" s="9" t="str">
        <f>'Register TREATED VHDL'!D64</f>
        <v>window_height_ccd4</v>
      </c>
      <c r="L109" s="8" t="s">
        <v>30</v>
      </c>
      <c r="M109" s="9">
        <v>1</v>
      </c>
      <c r="N109" s="8" t="s">
        <v>18</v>
      </c>
      <c r="O109" s="9">
        <v>0</v>
      </c>
      <c r="P109" s="8" t="s">
        <v>17</v>
      </c>
      <c r="Q109" s="8" t="s">
        <v>25</v>
      </c>
      <c r="R109" s="9" t="str">
        <f>$B$2</f>
        <v>rmap_writedata_i</v>
      </c>
      <c r="S109" s="6" t="s">
        <v>30</v>
      </c>
      <c r="T109" s="9" t="str">
        <f>'Register TREATED VHDL'!I64</f>
        <v>7 downto 6</v>
      </c>
      <c r="U109" s="6" t="s">
        <v>17</v>
      </c>
      <c r="V109" s="8" t="s">
        <v>11</v>
      </c>
      <c r="X109" t="str">
        <f t="shared" si="3"/>
        <v xml:space="preserve">    rmap_config_registers_o.CCD_4_windowing_2_config.window_height_ccd4(1 downto 0) &lt;= rmap_writedata_i(7 downto 6);</v>
      </c>
    </row>
    <row r="110" spans="2:24" x14ac:dyDescent="0.25">
      <c r="B110" s="5" t="s">
        <v>21</v>
      </c>
      <c r="C110" s="6" t="s">
        <v>31</v>
      </c>
      <c r="D110" s="7" t="str">
        <f>'Register TREATED VHDL'!F65</f>
        <v>x"0000002E"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3"/>
        <v xml:space="preserve">  when (x"0000002E") =&gt;</v>
      </c>
    </row>
    <row r="111" spans="2:24" x14ac:dyDescent="0.25">
      <c r="B111" s="5" t="s">
        <v>21</v>
      </c>
      <c r="C111" s="5" t="s">
        <v>21</v>
      </c>
      <c r="D111" s="5"/>
      <c r="E111" s="5"/>
      <c r="F111" s="5"/>
      <c r="G111" s="9" t="str">
        <f>$B$3</f>
        <v>rmap_config_registers_o</v>
      </c>
      <c r="H111" s="8" t="s">
        <v>32</v>
      </c>
      <c r="I111" s="9" t="str">
        <f>'Register TREATED VHDL'!C63</f>
        <v>CCD_4_windowing_2_config</v>
      </c>
      <c r="J111" s="8" t="s">
        <v>32</v>
      </c>
      <c r="K111" s="9" t="str">
        <f>'Register TREATED VHDL'!D64</f>
        <v>window_height_ccd4</v>
      </c>
      <c r="L111" s="8" t="s">
        <v>30</v>
      </c>
      <c r="M111" s="9">
        <v>5</v>
      </c>
      <c r="N111" s="8" t="s">
        <v>18</v>
      </c>
      <c r="O111" s="9">
        <v>2</v>
      </c>
      <c r="P111" s="8" t="s">
        <v>17</v>
      </c>
      <c r="Q111" s="8" t="s">
        <v>25</v>
      </c>
      <c r="R111" s="9" t="str">
        <f>$B$2</f>
        <v>rmap_writedata_i</v>
      </c>
      <c r="S111" s="6" t="s">
        <v>30</v>
      </c>
      <c r="T111" s="9" t="str">
        <f>'Register TREATED VHDL'!I65</f>
        <v>3 downto 0</v>
      </c>
      <c r="U111" s="6" t="s">
        <v>17</v>
      </c>
      <c r="V111" s="8" t="s">
        <v>11</v>
      </c>
      <c r="X111" t="str">
        <f t="shared" si="3"/>
        <v xml:space="preserve">    rmap_config_registers_o.CCD_4_windowing_2_config.window_height_ccd4(5 downto 2) &lt;= rmap_writedata_i(3 downto 0);</v>
      </c>
    </row>
    <row r="112" spans="2:24" x14ac:dyDescent="0.25">
      <c r="B112" s="5" t="s">
        <v>21</v>
      </c>
      <c r="C112" s="6" t="s">
        <v>31</v>
      </c>
      <c r="D112" s="7" t="str">
        <f>'Register TREATED VHDL'!F67</f>
        <v>x"0000002D"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3"/>
        <v xml:space="preserve">  when (x"0000002D") =&gt;</v>
      </c>
    </row>
    <row r="113" spans="2:24" x14ac:dyDescent="0.25">
      <c r="B113" s="5" t="s">
        <v>21</v>
      </c>
      <c r="C113" s="5" t="s">
        <v>21</v>
      </c>
      <c r="D113" s="5"/>
      <c r="E113" s="5"/>
      <c r="F113" s="5"/>
      <c r="G113" s="9" t="str">
        <f>$B$3</f>
        <v>rmap_config_registers_o</v>
      </c>
      <c r="H113" s="8" t="s">
        <v>32</v>
      </c>
      <c r="I113" s="9" t="str">
        <f>'Register TREATED VHDL'!C63</f>
        <v>CCD_4_windowing_2_config</v>
      </c>
      <c r="J113" s="8" t="s">
        <v>32</v>
      </c>
      <c r="K113" s="9" t="str">
        <f>'Register TREATED VHDL'!D67</f>
        <v>window_list_length_ccd4</v>
      </c>
      <c r="L113" s="8" t="s">
        <v>30</v>
      </c>
      <c r="M113" s="9">
        <v>7</v>
      </c>
      <c r="N113" s="8" t="s">
        <v>18</v>
      </c>
      <c r="O113" s="9">
        <v>0</v>
      </c>
      <c r="P113" s="8" t="s">
        <v>17</v>
      </c>
      <c r="Q113" s="8" t="s">
        <v>25</v>
      </c>
      <c r="R113" s="9" t="str">
        <f>$B$2</f>
        <v>rmap_writedata_i</v>
      </c>
      <c r="S113" s="6" t="s">
        <v>30</v>
      </c>
      <c r="T113" s="9" t="str">
        <f>'Register TREATED VHDL'!I67</f>
        <v>7 downto 0</v>
      </c>
      <c r="U113" s="6" t="s">
        <v>17</v>
      </c>
      <c r="V113" s="8" t="s">
        <v>11</v>
      </c>
      <c r="X113" t="str">
        <f t="shared" si="3"/>
        <v xml:space="preserve">    rmap_config_registers_o.CCD_4_windowing_2_config.window_list_length_ccd4(7 downto 0) &lt;= rmap_writedata_i(7 downto 0);</v>
      </c>
    </row>
    <row r="114" spans="2:24" x14ac:dyDescent="0.25">
      <c r="B114" s="5" t="s">
        <v>21</v>
      </c>
      <c r="C114" s="6" t="s">
        <v>31</v>
      </c>
      <c r="D114" s="7" t="str">
        <f>'Register TREATED VHDL'!F68</f>
        <v>x"0000002C"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3"/>
        <v xml:space="preserve">  when (x"0000002C") =&gt;</v>
      </c>
    </row>
    <row r="115" spans="2:24" x14ac:dyDescent="0.25">
      <c r="B115" s="5" t="s">
        <v>21</v>
      </c>
      <c r="C115" s="5" t="s">
        <v>21</v>
      </c>
      <c r="D115" s="5"/>
      <c r="E115" s="5"/>
      <c r="F115" s="5"/>
      <c r="G115" s="9" t="str">
        <f>$B$3</f>
        <v>rmap_config_registers_o</v>
      </c>
      <c r="H115" s="8" t="s">
        <v>32</v>
      </c>
      <c r="I115" s="9" t="str">
        <f>'Register TREATED VHDL'!C63</f>
        <v>CCD_4_windowing_2_config</v>
      </c>
      <c r="J115" s="8" t="s">
        <v>32</v>
      </c>
      <c r="K115" s="9" t="str">
        <f>'Register TREATED VHDL'!D67</f>
        <v>window_list_length_ccd4</v>
      </c>
      <c r="L115" s="8" t="s">
        <v>30</v>
      </c>
      <c r="M115" s="9">
        <v>15</v>
      </c>
      <c r="N115" s="8" t="s">
        <v>18</v>
      </c>
      <c r="O115" s="9">
        <v>8</v>
      </c>
      <c r="P115" s="8" t="s">
        <v>17</v>
      </c>
      <c r="Q115" s="8" t="s">
        <v>25</v>
      </c>
      <c r="R115" s="9" t="str">
        <f>$B$2</f>
        <v>rmap_writedata_i</v>
      </c>
      <c r="S115" s="6" t="s">
        <v>30</v>
      </c>
      <c r="T115" s="9" t="str">
        <f>'Register TREATED VHDL'!I68</f>
        <v>7 downto 0</v>
      </c>
      <c r="U115" s="6" t="s">
        <v>17</v>
      </c>
      <c r="V115" s="8" t="s">
        <v>11</v>
      </c>
      <c r="X115" t="str">
        <f t="shared" si="3"/>
        <v xml:space="preserve">    rmap_config_registers_o.CCD_4_windowing_2_config.window_list_length_ccd4(15 downto 8) &lt;= rmap_writedata_i(7 downto 0);</v>
      </c>
    </row>
    <row r="116" spans="2:24" x14ac:dyDescent="0.25">
      <c r="B116" s="5" t="s">
        <v>21</v>
      </c>
      <c r="C116" s="6" t="s">
        <v>31</v>
      </c>
      <c r="D116" s="7" t="str">
        <f>'Register TREATED VHDL'!F69</f>
        <v>x"0000003B"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3"/>
        <v xml:space="preserve">  when (x"0000003B") =&gt;</v>
      </c>
    </row>
    <row r="117" spans="2:24" x14ac:dyDescent="0.25">
      <c r="B117" s="5" t="s">
        <v>21</v>
      </c>
      <c r="C117" s="5" t="s">
        <v>21</v>
      </c>
      <c r="D117" s="5"/>
      <c r="E117" s="5"/>
      <c r="F117" s="5"/>
      <c r="G117" s="9" t="str">
        <f>$B$3</f>
        <v>rmap_config_registers_o</v>
      </c>
      <c r="H117" s="8" t="s">
        <v>32</v>
      </c>
      <c r="I117" s="9" t="str">
        <f>'Register TREATED VHDL'!C69</f>
        <v>operation_mode_config</v>
      </c>
      <c r="J117" s="8" t="s">
        <v>32</v>
      </c>
      <c r="K117" s="9" t="str">
        <f>'Register TREATED VHDL'!D70</f>
        <v>mode_selection_control</v>
      </c>
      <c r="L117" s="5"/>
      <c r="M117" s="5"/>
      <c r="N117" s="5"/>
      <c r="O117" s="5"/>
      <c r="P117" s="5"/>
      <c r="Q117" s="8" t="s">
        <v>25</v>
      </c>
      <c r="R117" s="9" t="str">
        <f>$B$2</f>
        <v>rmap_writedata_i</v>
      </c>
      <c r="S117" s="6" t="s">
        <v>30</v>
      </c>
      <c r="T117" s="9" t="str">
        <f>'Register TREATED VHDL'!I70</f>
        <v>7 downto 4</v>
      </c>
      <c r="U117" s="6" t="s">
        <v>17</v>
      </c>
      <c r="V117" s="8" t="s">
        <v>11</v>
      </c>
      <c r="X117" t="str">
        <f t="shared" si="3"/>
        <v xml:space="preserve">    rmap_config_registers_o.operation_mode_config.mode_selection_control &lt;= rmap_writedata_i(7 downto 4);</v>
      </c>
    </row>
    <row r="118" spans="2:24" x14ac:dyDescent="0.25">
      <c r="B118" s="5" t="s">
        <v>21</v>
      </c>
      <c r="C118" s="6" t="s">
        <v>31</v>
      </c>
      <c r="D118" s="7" t="str">
        <f>'Register TREATED VHDL'!F71</f>
        <v>x"0000003A"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3"/>
        <v xml:space="preserve">  when (x"0000003A") =&gt;</v>
      </c>
    </row>
    <row r="119" spans="2:24" x14ac:dyDescent="0.25">
      <c r="B119" s="5" t="s">
        <v>21</v>
      </c>
      <c r="C119" s="5" t="s">
        <v>21</v>
      </c>
      <c r="D119" s="5"/>
      <c r="E119" s="5"/>
      <c r="F119" s="5"/>
      <c r="G119" s="8" t="s">
        <v>48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8" t="s">
        <v>11</v>
      </c>
      <c r="X119" t="str">
        <f t="shared" si="3"/>
        <v xml:space="preserve">    null;</v>
      </c>
    </row>
    <row r="120" spans="2:24" x14ac:dyDescent="0.25">
      <c r="B120" s="5" t="s">
        <v>21</v>
      </c>
      <c r="C120" s="6" t="s">
        <v>31</v>
      </c>
      <c r="D120" s="7" t="str">
        <f>'Register TREATED VHDL'!F72</f>
        <v>x"00000039"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3"/>
        <v xml:space="preserve">  when (x"00000039") =&gt;</v>
      </c>
    </row>
    <row r="121" spans="2:24" x14ac:dyDescent="0.25">
      <c r="B121" s="5" t="s">
        <v>21</v>
      </c>
      <c r="C121" s="5" t="s">
        <v>21</v>
      </c>
      <c r="D121" s="5"/>
      <c r="E121" s="5"/>
      <c r="F121" s="5"/>
      <c r="G121" s="8" t="s">
        <v>48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8" t="s">
        <v>11</v>
      </c>
      <c r="X121" t="str">
        <f t="shared" si="3"/>
        <v xml:space="preserve">    null;</v>
      </c>
    </row>
    <row r="122" spans="2:24" x14ac:dyDescent="0.25">
      <c r="B122" s="5" t="s">
        <v>21</v>
      </c>
      <c r="C122" s="6" t="s">
        <v>31</v>
      </c>
      <c r="D122" s="7" t="str">
        <f>'Register TREATED VHDL'!F73</f>
        <v>x"00000038"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3"/>
        <v xml:space="preserve">  when (x"00000038") =&gt;</v>
      </c>
    </row>
    <row r="123" spans="2:24" x14ac:dyDescent="0.25">
      <c r="B123" s="5" t="s">
        <v>21</v>
      </c>
      <c r="C123" s="5" t="s">
        <v>21</v>
      </c>
      <c r="D123" s="5"/>
      <c r="E123" s="5"/>
      <c r="F123" s="5"/>
      <c r="G123" s="8" t="s">
        <v>48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8" t="s">
        <v>11</v>
      </c>
      <c r="X123" t="str">
        <f t="shared" si="3"/>
        <v xml:space="preserve">    null;</v>
      </c>
    </row>
    <row r="124" spans="2:24" x14ac:dyDescent="0.25">
      <c r="B124" s="5" t="s">
        <v>21</v>
      </c>
      <c r="C124" s="6" t="s">
        <v>31</v>
      </c>
      <c r="D124" s="7" t="str">
        <f>'Register TREATED VHDL'!F74</f>
        <v>x"0000003F"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3"/>
        <v xml:space="preserve">  when (x"0000003F") =&gt;</v>
      </c>
    </row>
    <row r="125" spans="2:24" x14ac:dyDescent="0.25">
      <c r="B125" s="5" t="s">
        <v>21</v>
      </c>
      <c r="C125" s="5" t="s">
        <v>21</v>
      </c>
      <c r="D125" s="5"/>
      <c r="E125" s="5"/>
      <c r="F125" s="5"/>
      <c r="G125" s="9" t="str">
        <f>$B$3</f>
        <v>rmap_config_registers_o</v>
      </c>
      <c r="H125" s="8" t="s">
        <v>32</v>
      </c>
      <c r="I125" s="9" t="str">
        <f>'Register TREATED VHDL'!C74</f>
        <v>sync_config</v>
      </c>
      <c r="J125" s="8" t="s">
        <v>32</v>
      </c>
      <c r="K125" s="9" t="str">
        <f>'Register TREATED VHDL'!D74</f>
        <v>sync_configuration</v>
      </c>
      <c r="L125" s="5"/>
      <c r="M125" s="5"/>
      <c r="N125" s="5"/>
      <c r="O125" s="5"/>
      <c r="P125" s="5"/>
      <c r="Q125" s="8" t="s">
        <v>25</v>
      </c>
      <c r="R125" s="9" t="str">
        <f>$B$2</f>
        <v>rmap_writedata_i</v>
      </c>
      <c r="S125" s="6" t="s">
        <v>30</v>
      </c>
      <c r="T125" s="9" t="str">
        <f>'Register TREATED VHDL'!I74</f>
        <v>1 downto 0</v>
      </c>
      <c r="U125" s="6" t="s">
        <v>17</v>
      </c>
      <c r="V125" s="8" t="s">
        <v>11</v>
      </c>
      <c r="X125" t="str">
        <f t="shared" si="3"/>
        <v xml:space="preserve">    rmap_config_registers_o.sync_config.sync_configuration &lt;= rmap_writedata_i(1 downto 0);</v>
      </c>
    </row>
    <row r="126" spans="2:24" x14ac:dyDescent="0.25">
      <c r="B126" s="5" t="s">
        <v>21</v>
      </c>
      <c r="C126" s="5" t="s">
        <v>21</v>
      </c>
      <c r="D126" s="5"/>
      <c r="E126" s="5"/>
      <c r="F126" s="5"/>
      <c r="G126" s="9" t="str">
        <f>$B$3</f>
        <v>rmap_config_registers_o</v>
      </c>
      <c r="H126" s="8" t="s">
        <v>32</v>
      </c>
      <c r="I126" s="9" t="str">
        <f>'Register TREATED VHDL'!C74</f>
        <v>sync_config</v>
      </c>
      <c r="J126" s="8" t="s">
        <v>32</v>
      </c>
      <c r="K126" s="9" t="str">
        <f>'Register TREATED VHDL'!D75</f>
        <v>self_trigger_control</v>
      </c>
      <c r="L126" s="5"/>
      <c r="M126" s="5"/>
      <c r="N126" s="5"/>
      <c r="O126" s="5"/>
      <c r="P126" s="5"/>
      <c r="Q126" s="8" t="s">
        <v>25</v>
      </c>
      <c r="R126" s="9" t="str">
        <f>$B$2</f>
        <v>rmap_writedata_i</v>
      </c>
      <c r="S126" s="6" t="s">
        <v>30</v>
      </c>
      <c r="T126" s="9" t="str">
        <f>'Register TREATED VHDL'!I75</f>
        <v>2</v>
      </c>
      <c r="U126" s="6" t="s">
        <v>17</v>
      </c>
      <c r="V126" s="8" t="s">
        <v>11</v>
      </c>
      <c r="X126" t="str">
        <f t="shared" si="3"/>
        <v xml:space="preserve">    rmap_config_registers_o.sync_config.self_trigger_control &lt;= rmap_writedata_i(2);</v>
      </c>
    </row>
    <row r="127" spans="2:24" x14ac:dyDescent="0.25">
      <c r="B127" s="5" t="s">
        <v>21</v>
      </c>
      <c r="C127" s="6" t="s">
        <v>31</v>
      </c>
      <c r="D127" s="7" t="str">
        <f>'Register TREATED VHDL'!F77</f>
        <v>x"0000003E"</v>
      </c>
      <c r="E127" s="6" t="s">
        <v>17</v>
      </c>
      <c r="F127" s="6" t="s">
        <v>26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t="str">
        <f t="shared" si="3"/>
        <v xml:space="preserve">  when (x"0000003E") =&gt;</v>
      </c>
    </row>
    <row r="128" spans="2:24" x14ac:dyDescent="0.25">
      <c r="B128" s="5" t="s">
        <v>21</v>
      </c>
      <c r="C128" s="5" t="s">
        <v>21</v>
      </c>
      <c r="D128" s="5"/>
      <c r="E128" s="5"/>
      <c r="F128" s="5"/>
      <c r="G128" s="8" t="s">
        <v>48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8" t="s">
        <v>11</v>
      </c>
      <c r="X128" t="str">
        <f t="shared" si="3"/>
        <v xml:space="preserve">    null;</v>
      </c>
    </row>
    <row r="129" spans="2:24" x14ac:dyDescent="0.25">
      <c r="B129" s="5" t="s">
        <v>21</v>
      </c>
      <c r="C129" s="6" t="s">
        <v>31</v>
      </c>
      <c r="D129" s="7" t="str">
        <f>'Register TREATED VHDL'!F78</f>
        <v>x"0000003D"</v>
      </c>
      <c r="E129" s="6" t="s">
        <v>17</v>
      </c>
      <c r="F129" s="6" t="s">
        <v>26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t="str">
        <f t="shared" si="3"/>
        <v xml:space="preserve">  when (x"0000003D") =&gt;</v>
      </c>
    </row>
    <row r="130" spans="2:24" x14ac:dyDescent="0.25">
      <c r="B130" s="5" t="s">
        <v>21</v>
      </c>
      <c r="C130" s="5" t="s">
        <v>21</v>
      </c>
      <c r="D130" s="5"/>
      <c r="E130" s="5"/>
      <c r="F130" s="5"/>
      <c r="G130" s="8" t="s">
        <v>48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8" t="s">
        <v>11</v>
      </c>
      <c r="X130" t="str">
        <f t="shared" si="3"/>
        <v xml:space="preserve">    null;</v>
      </c>
    </row>
    <row r="131" spans="2:24" x14ac:dyDescent="0.25">
      <c r="B131" s="5" t="s">
        <v>21</v>
      </c>
      <c r="C131" s="6" t="s">
        <v>31</v>
      </c>
      <c r="D131" s="7" t="str">
        <f>'Register TREATED VHDL'!F79</f>
        <v>x"0000003C"</v>
      </c>
      <c r="E131" s="6" t="s">
        <v>17</v>
      </c>
      <c r="F131" s="6" t="s">
        <v>26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t="str">
        <f t="shared" si="3"/>
        <v xml:space="preserve">  when (x"0000003C") =&gt;</v>
      </c>
    </row>
    <row r="132" spans="2:24" x14ac:dyDescent="0.25">
      <c r="B132" s="5" t="s">
        <v>21</v>
      </c>
      <c r="C132" s="5" t="s">
        <v>21</v>
      </c>
      <c r="D132" s="5"/>
      <c r="E132" s="5"/>
      <c r="F132" s="5"/>
      <c r="G132" s="8" t="s">
        <v>48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8" t="s">
        <v>11</v>
      </c>
      <c r="X132" t="str">
        <f t="shared" si="3"/>
        <v xml:space="preserve">    null;</v>
      </c>
    </row>
    <row r="133" spans="2:24" x14ac:dyDescent="0.25">
      <c r="B133" s="5" t="s">
        <v>21</v>
      </c>
      <c r="C133" s="6" t="s">
        <v>31</v>
      </c>
      <c r="D133" s="7" t="str">
        <f>'Register TREATED VHDL'!F80</f>
        <v>x"00000043"</v>
      </c>
      <c r="E133" s="6" t="s">
        <v>17</v>
      </c>
      <c r="F133" s="6" t="s">
        <v>26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t="str">
        <f t="shared" si="3"/>
        <v xml:space="preserve">  when (x"00000043") =&gt;</v>
      </c>
    </row>
    <row r="134" spans="2:24" x14ac:dyDescent="0.25">
      <c r="B134" s="5" t="s">
        <v>21</v>
      </c>
      <c r="C134" s="5" t="s">
        <v>21</v>
      </c>
      <c r="D134" s="5"/>
      <c r="E134" s="5"/>
      <c r="F134" s="5"/>
      <c r="G134" s="8" t="s">
        <v>48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8" t="s">
        <v>11</v>
      </c>
      <c r="X134" t="str">
        <f t="shared" si="3"/>
        <v xml:space="preserve">    null;</v>
      </c>
    </row>
    <row r="135" spans="2:24" x14ac:dyDescent="0.25">
      <c r="B135" s="5" t="s">
        <v>21</v>
      </c>
      <c r="C135" s="6" t="s">
        <v>31</v>
      </c>
      <c r="D135" s="7" t="str">
        <f>'Register TREATED VHDL'!F81</f>
        <v>x"00000042"</v>
      </c>
      <c r="E135" s="6" t="s">
        <v>17</v>
      </c>
      <c r="F135" s="6" t="s">
        <v>26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t="str">
        <f t="shared" si="3"/>
        <v xml:space="preserve">  when (x"00000042") =&gt;</v>
      </c>
    </row>
    <row r="136" spans="2:24" x14ac:dyDescent="0.25">
      <c r="B136" s="5" t="s">
        <v>21</v>
      </c>
      <c r="C136" s="5" t="s">
        <v>21</v>
      </c>
      <c r="D136" s="5"/>
      <c r="E136" s="5"/>
      <c r="F136" s="5"/>
      <c r="G136" s="8" t="s">
        <v>48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8" t="s">
        <v>11</v>
      </c>
      <c r="X136" t="str">
        <f t="shared" si="3"/>
        <v xml:space="preserve">    null;</v>
      </c>
    </row>
    <row r="137" spans="2:24" x14ac:dyDescent="0.25">
      <c r="B137" s="5" t="s">
        <v>21</v>
      </c>
      <c r="C137" s="6" t="s">
        <v>31</v>
      </c>
      <c r="D137" s="7" t="str">
        <f>'Register TREATED VHDL'!F82</f>
        <v>x"00000041"</v>
      </c>
      <c r="E137" s="6" t="s">
        <v>17</v>
      </c>
      <c r="F137" s="6" t="s">
        <v>26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t="str">
        <f t="shared" ref="X137:X167" si="4">CONCATENATE(B137,C137,D137,E137,F137,G137,H137,I137,J137,K137,L137,M137,N137,O137,P137,Q137,R137,S137,T137,U137,V137)</f>
        <v xml:space="preserve">  when (x"00000041") =&gt;</v>
      </c>
    </row>
    <row r="138" spans="2:24" x14ac:dyDescent="0.25">
      <c r="B138" s="5" t="s">
        <v>21</v>
      </c>
      <c r="C138" s="5" t="s">
        <v>21</v>
      </c>
      <c r="D138" s="5"/>
      <c r="E138" s="5"/>
      <c r="F138" s="5"/>
      <c r="G138" s="8" t="s">
        <v>48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8" t="s">
        <v>11</v>
      </c>
      <c r="X138" t="str">
        <f t="shared" si="4"/>
        <v xml:space="preserve">    null;</v>
      </c>
    </row>
    <row r="139" spans="2:24" x14ac:dyDescent="0.25">
      <c r="B139" s="5" t="s">
        <v>21</v>
      </c>
      <c r="C139" s="6" t="s">
        <v>31</v>
      </c>
      <c r="D139" s="7" t="str">
        <f>'Register TREATED VHDL'!F83</f>
        <v>x"00000040"</v>
      </c>
      <c r="E139" s="6" t="s">
        <v>17</v>
      </c>
      <c r="F139" s="6" t="s">
        <v>26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t="str">
        <f t="shared" si="4"/>
        <v xml:space="preserve">  when (x"00000040") =&gt;</v>
      </c>
    </row>
    <row r="140" spans="2:24" x14ac:dyDescent="0.25">
      <c r="B140" s="5" t="s">
        <v>21</v>
      </c>
      <c r="C140" s="5" t="s">
        <v>21</v>
      </c>
      <c r="D140" s="5"/>
      <c r="E140" s="5"/>
      <c r="F140" s="5"/>
      <c r="G140" s="8" t="s">
        <v>48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8" t="s">
        <v>11</v>
      </c>
      <c r="X140" t="str">
        <f t="shared" si="4"/>
        <v xml:space="preserve">    null;</v>
      </c>
    </row>
    <row r="141" spans="2:24" x14ac:dyDescent="0.25">
      <c r="B141" s="5" t="s">
        <v>21</v>
      </c>
      <c r="C141" s="6" t="s">
        <v>31</v>
      </c>
      <c r="D141" s="7" t="str">
        <f>'Register TREATED VHDL'!F84</f>
        <v>x"00000047"</v>
      </c>
      <c r="E141" s="6" t="s">
        <v>17</v>
      </c>
      <c r="F141" s="6" t="s">
        <v>26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t="str">
        <f t="shared" si="4"/>
        <v xml:space="preserve">  when (x"00000047") =&gt;</v>
      </c>
    </row>
    <row r="142" spans="2:24" x14ac:dyDescent="0.25">
      <c r="B142" s="5" t="s">
        <v>21</v>
      </c>
      <c r="C142" s="5" t="s">
        <v>21</v>
      </c>
      <c r="D142" s="5"/>
      <c r="E142" s="5"/>
      <c r="F142" s="5"/>
      <c r="G142" s="8" t="s">
        <v>48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8" t="s">
        <v>11</v>
      </c>
      <c r="X142" t="str">
        <f t="shared" si="4"/>
        <v xml:space="preserve">    null;</v>
      </c>
    </row>
    <row r="143" spans="2:24" x14ac:dyDescent="0.25">
      <c r="B143" s="5" t="s">
        <v>21</v>
      </c>
      <c r="C143" s="6" t="s">
        <v>31</v>
      </c>
      <c r="D143" s="7" t="str">
        <f>'Register TREATED VHDL'!F85</f>
        <v>x"00000046"</v>
      </c>
      <c r="E143" s="6" t="s">
        <v>17</v>
      </c>
      <c r="F143" s="6" t="s">
        <v>26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t="str">
        <f t="shared" si="4"/>
        <v xml:space="preserve">  when (x"00000046") =&gt;</v>
      </c>
    </row>
    <row r="144" spans="2:24" x14ac:dyDescent="0.25">
      <c r="B144" s="5" t="s">
        <v>21</v>
      </c>
      <c r="C144" s="5" t="s">
        <v>21</v>
      </c>
      <c r="D144" s="5"/>
      <c r="E144" s="5"/>
      <c r="F144" s="5"/>
      <c r="G144" s="8" t="s">
        <v>48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8" t="s">
        <v>11</v>
      </c>
      <c r="X144" t="str">
        <f t="shared" si="4"/>
        <v xml:space="preserve">    null;</v>
      </c>
    </row>
    <row r="145" spans="2:24" x14ac:dyDescent="0.25">
      <c r="B145" s="5" t="s">
        <v>21</v>
      </c>
      <c r="C145" s="6" t="s">
        <v>31</v>
      </c>
      <c r="D145" s="7" t="str">
        <f>'Register TREATED VHDL'!F86</f>
        <v>x"00000045"</v>
      </c>
      <c r="E145" s="6" t="s">
        <v>17</v>
      </c>
      <c r="F145" s="6" t="s">
        <v>26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t="str">
        <f t="shared" si="4"/>
        <v xml:space="preserve">  when (x"00000045") =&gt;</v>
      </c>
    </row>
    <row r="146" spans="2:24" x14ac:dyDescent="0.25">
      <c r="B146" s="5" t="s">
        <v>21</v>
      </c>
      <c r="C146" s="5" t="s">
        <v>21</v>
      </c>
      <c r="D146" s="5"/>
      <c r="E146" s="5"/>
      <c r="F146" s="5"/>
      <c r="G146" s="8" t="s">
        <v>48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8" t="s">
        <v>11</v>
      </c>
      <c r="X146" t="str">
        <f t="shared" si="4"/>
        <v xml:space="preserve">    null;</v>
      </c>
    </row>
    <row r="147" spans="2:24" x14ac:dyDescent="0.25">
      <c r="B147" s="5" t="s">
        <v>21</v>
      </c>
      <c r="C147" s="6" t="s">
        <v>31</v>
      </c>
      <c r="D147" s="7" t="str">
        <f>'Register TREATED VHDL'!F87</f>
        <v>x"00000044"</v>
      </c>
      <c r="E147" s="6" t="s">
        <v>17</v>
      </c>
      <c r="F147" s="6" t="s">
        <v>26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t="str">
        <f t="shared" si="4"/>
        <v xml:space="preserve">  when (x"00000044") =&gt;</v>
      </c>
    </row>
    <row r="148" spans="2:24" x14ac:dyDescent="0.25">
      <c r="B148" s="5" t="s">
        <v>21</v>
      </c>
      <c r="C148" s="5" t="s">
        <v>21</v>
      </c>
      <c r="D148" s="5"/>
      <c r="E148" s="5"/>
      <c r="F148" s="5"/>
      <c r="G148" s="8" t="s">
        <v>48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8" t="s">
        <v>11</v>
      </c>
      <c r="X148" t="str">
        <f t="shared" si="4"/>
        <v xml:space="preserve">    null;</v>
      </c>
    </row>
    <row r="149" spans="2:24" x14ac:dyDescent="0.25">
      <c r="B149" s="5" t="s">
        <v>21</v>
      </c>
      <c r="C149" s="6" t="s">
        <v>31</v>
      </c>
      <c r="D149" s="7" t="str">
        <f>'Register TREATED VHDL'!F88</f>
        <v>x"0000004B"</v>
      </c>
      <c r="E149" s="6" t="s">
        <v>17</v>
      </c>
      <c r="F149" s="6" t="s">
        <v>26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t="str">
        <f t="shared" si="4"/>
        <v xml:space="preserve">  when (x"0000004B") =&gt;</v>
      </c>
    </row>
    <row r="150" spans="2:24" x14ac:dyDescent="0.25">
      <c r="B150" s="5" t="s">
        <v>21</v>
      </c>
      <c r="C150" s="5" t="s">
        <v>21</v>
      </c>
      <c r="D150" s="5"/>
      <c r="E150" s="5"/>
      <c r="F150" s="5"/>
      <c r="G150" s="9" t="str">
        <f>$B$3</f>
        <v>rmap_config_registers_o</v>
      </c>
      <c r="H150" s="8" t="s">
        <v>32</v>
      </c>
      <c r="I150" s="9" t="str">
        <f>'Register TREATED VHDL'!C88</f>
        <v>frame_number</v>
      </c>
      <c r="J150" s="8" t="s">
        <v>32</v>
      </c>
      <c r="K150" s="9" t="str">
        <f>'Register TREATED VHDL'!D88</f>
        <v>frame_number</v>
      </c>
      <c r="L150" s="5"/>
      <c r="M150" s="5"/>
      <c r="N150" s="5"/>
      <c r="O150" s="5"/>
      <c r="P150" s="5"/>
      <c r="Q150" s="8" t="s">
        <v>25</v>
      </c>
      <c r="R150" s="9" t="str">
        <f>$B$2</f>
        <v>rmap_writedata_i</v>
      </c>
      <c r="S150" s="6" t="s">
        <v>30</v>
      </c>
      <c r="T150" s="9" t="str">
        <f>'Register TREATED VHDL'!I88</f>
        <v>1 downto 0</v>
      </c>
      <c r="U150" s="6" t="s">
        <v>17</v>
      </c>
      <c r="V150" s="8" t="s">
        <v>11</v>
      </c>
      <c r="X150" t="str">
        <f t="shared" si="4"/>
        <v xml:space="preserve">    rmap_config_registers_o.frame_number.frame_number &lt;= rmap_writedata_i(1 downto 0);</v>
      </c>
    </row>
    <row r="151" spans="2:24" x14ac:dyDescent="0.25">
      <c r="B151" s="5" t="s">
        <v>21</v>
      </c>
      <c r="C151" s="6" t="s">
        <v>31</v>
      </c>
      <c r="D151" s="7" t="str">
        <f>'Register TREATED VHDL'!F89</f>
        <v>x"0000004A"</v>
      </c>
      <c r="E151" s="6" t="s">
        <v>17</v>
      </c>
      <c r="F151" s="6" t="s">
        <v>26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t="str">
        <f t="shared" si="4"/>
        <v xml:space="preserve">  when (x"0000004A") =&gt;</v>
      </c>
    </row>
    <row r="152" spans="2:24" x14ac:dyDescent="0.25">
      <c r="B152" s="5" t="s">
        <v>21</v>
      </c>
      <c r="C152" s="5" t="s">
        <v>21</v>
      </c>
      <c r="D152" s="5"/>
      <c r="E152" s="5"/>
      <c r="F152" s="5"/>
      <c r="G152" s="8" t="s">
        <v>48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8" t="s">
        <v>11</v>
      </c>
      <c r="X152" t="str">
        <f t="shared" si="4"/>
        <v xml:space="preserve">    null;</v>
      </c>
    </row>
    <row r="153" spans="2:24" x14ac:dyDescent="0.25">
      <c r="B153" s="5" t="s">
        <v>21</v>
      </c>
      <c r="C153" s="6" t="s">
        <v>31</v>
      </c>
      <c r="D153" s="7" t="str">
        <f>'Register TREATED VHDL'!F91</f>
        <v>x"00000049"</v>
      </c>
      <c r="E153" s="6" t="s">
        <v>17</v>
      </c>
      <c r="F153" s="6" t="s">
        <v>26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t="str">
        <f t="shared" si="4"/>
        <v xml:space="preserve">  when (x"00000049") =&gt;</v>
      </c>
    </row>
    <row r="154" spans="2:24" x14ac:dyDescent="0.25">
      <c r="B154" s="5" t="s">
        <v>21</v>
      </c>
      <c r="C154" s="5" t="s">
        <v>21</v>
      </c>
      <c r="D154" s="5"/>
      <c r="E154" s="5"/>
      <c r="F154" s="5"/>
      <c r="G154" s="8" t="s">
        <v>48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8" t="s">
        <v>11</v>
      </c>
      <c r="X154" t="str">
        <f t="shared" si="4"/>
        <v xml:space="preserve">    null;</v>
      </c>
    </row>
    <row r="155" spans="2:24" x14ac:dyDescent="0.25">
      <c r="B155" s="5" t="s">
        <v>21</v>
      </c>
      <c r="C155" s="6" t="s">
        <v>31</v>
      </c>
      <c r="D155" s="7" t="str">
        <f>'Register TREATED VHDL'!F92</f>
        <v>x"00000048"</v>
      </c>
      <c r="E155" s="6" t="s">
        <v>17</v>
      </c>
      <c r="F155" s="6" t="s">
        <v>26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t="str">
        <f t="shared" si="4"/>
        <v xml:space="preserve">  when (x"00000048") =&gt;</v>
      </c>
    </row>
    <row r="156" spans="2:24" x14ac:dyDescent="0.25">
      <c r="B156" s="5" t="s">
        <v>21</v>
      </c>
      <c r="C156" s="5" t="s">
        <v>21</v>
      </c>
      <c r="D156" s="5"/>
      <c r="E156" s="5"/>
      <c r="F156" s="5"/>
      <c r="G156" s="8" t="s">
        <v>48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8" t="s">
        <v>11</v>
      </c>
      <c r="X156" t="str">
        <f t="shared" si="4"/>
        <v xml:space="preserve">    null;</v>
      </c>
    </row>
    <row r="157" spans="2:24" x14ac:dyDescent="0.25">
      <c r="B157" s="5" t="s">
        <v>21</v>
      </c>
      <c r="C157" s="6" t="s">
        <v>31</v>
      </c>
      <c r="D157" s="7" t="str">
        <f>'Register TREATED VHDL'!F93</f>
        <v>x"0000004F"</v>
      </c>
      <c r="E157" s="6" t="s">
        <v>17</v>
      </c>
      <c r="F157" s="6" t="s">
        <v>26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t="str">
        <f t="shared" si="4"/>
        <v xml:space="preserve">  when (x"0000004F") =&gt;</v>
      </c>
    </row>
    <row r="158" spans="2:24" x14ac:dyDescent="0.25">
      <c r="B158" s="5" t="s">
        <v>21</v>
      </c>
      <c r="C158" s="5" t="s">
        <v>21</v>
      </c>
      <c r="D158" s="5"/>
      <c r="E158" s="5"/>
      <c r="F158" s="5"/>
      <c r="G158" s="9" t="str">
        <f>$B$3</f>
        <v>rmap_config_registers_o</v>
      </c>
      <c r="H158" s="8" t="s">
        <v>32</v>
      </c>
      <c r="I158" s="9" t="str">
        <f>'Register TREATED VHDL'!C93</f>
        <v>current_mode</v>
      </c>
      <c r="J158" s="8" t="s">
        <v>32</v>
      </c>
      <c r="K158" s="9" t="str">
        <f>'Register TREATED VHDL'!D93</f>
        <v>current_mode</v>
      </c>
      <c r="L158" s="5"/>
      <c r="M158" s="5"/>
      <c r="N158" s="5"/>
      <c r="O158" s="5"/>
      <c r="P158" s="5"/>
      <c r="Q158" s="8" t="s">
        <v>25</v>
      </c>
      <c r="R158" s="9" t="str">
        <f>$B$2</f>
        <v>rmap_writedata_i</v>
      </c>
      <c r="S158" s="6" t="s">
        <v>30</v>
      </c>
      <c r="T158" s="9" t="str">
        <f>'Register TREATED VHDL'!I93</f>
        <v>3 downto 0</v>
      </c>
      <c r="U158" s="6" t="s">
        <v>17</v>
      </c>
      <c r="V158" s="8" t="s">
        <v>11</v>
      </c>
      <c r="X158" t="str">
        <f t="shared" si="4"/>
        <v xml:space="preserve">    rmap_config_registers_o.current_mode.current_mode &lt;= rmap_writedata_i(3 downto 0);</v>
      </c>
    </row>
    <row r="159" spans="2:24" x14ac:dyDescent="0.25">
      <c r="B159" s="5" t="s">
        <v>21</v>
      </c>
      <c r="C159" s="6" t="s">
        <v>31</v>
      </c>
      <c r="D159" s="7" t="str">
        <f>'Register TREATED VHDL'!F94</f>
        <v>x"0000004E"</v>
      </c>
      <c r="E159" s="6" t="s">
        <v>17</v>
      </c>
      <c r="F159" s="6" t="s">
        <v>26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t="str">
        <f t="shared" si="4"/>
        <v xml:space="preserve">  when (x"0000004E") =&gt;</v>
      </c>
    </row>
    <row r="160" spans="2:24" x14ac:dyDescent="0.25">
      <c r="B160" s="5" t="s">
        <v>21</v>
      </c>
      <c r="C160" s="5" t="s">
        <v>21</v>
      </c>
      <c r="D160" s="5"/>
      <c r="E160" s="5"/>
      <c r="F160" s="5"/>
      <c r="G160" s="8" t="s">
        <v>48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8" t="s">
        <v>11</v>
      </c>
      <c r="X160" t="str">
        <f t="shared" si="4"/>
        <v xml:space="preserve">    null;</v>
      </c>
    </row>
    <row r="161" spans="1:24" x14ac:dyDescent="0.25">
      <c r="B161" s="5" t="s">
        <v>21</v>
      </c>
      <c r="C161" s="6" t="s">
        <v>31</v>
      </c>
      <c r="D161" s="7" t="str">
        <f>'Register TREATED VHDL'!F96</f>
        <v>x"0000004D"</v>
      </c>
      <c r="E161" s="6" t="s">
        <v>17</v>
      </c>
      <c r="F161" s="6" t="s">
        <v>26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t="str">
        <f t="shared" si="4"/>
        <v xml:space="preserve">  when (x"0000004D") =&gt;</v>
      </c>
    </row>
    <row r="162" spans="1:24" x14ac:dyDescent="0.25">
      <c r="B162" s="5" t="s">
        <v>21</v>
      </c>
      <c r="C162" s="5" t="s">
        <v>21</v>
      </c>
      <c r="D162" s="5"/>
      <c r="E162" s="5"/>
      <c r="F162" s="5"/>
      <c r="G162" s="8" t="s">
        <v>48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8" t="s">
        <v>11</v>
      </c>
      <c r="X162" t="str">
        <f t="shared" si="4"/>
        <v xml:space="preserve">    null;</v>
      </c>
    </row>
    <row r="163" spans="1:24" x14ac:dyDescent="0.25">
      <c r="B163" s="5" t="s">
        <v>21</v>
      </c>
      <c r="C163" s="6" t="s">
        <v>31</v>
      </c>
      <c r="D163" s="7" t="str">
        <f>'Register TREATED VHDL'!F97</f>
        <v>x"0000004C"</v>
      </c>
      <c r="E163" s="6" t="s">
        <v>17</v>
      </c>
      <c r="F163" s="6" t="s">
        <v>26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t="str">
        <f t="shared" si="4"/>
        <v xml:space="preserve">  when (x"0000004C") =&gt;</v>
      </c>
    </row>
    <row r="164" spans="1:24" x14ac:dyDescent="0.25">
      <c r="B164" s="5" t="s">
        <v>21</v>
      </c>
      <c r="C164" s="5" t="s">
        <v>21</v>
      </c>
      <c r="D164" s="5"/>
      <c r="E164" s="5"/>
      <c r="F164" s="5"/>
      <c r="G164" s="8" t="s">
        <v>48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8" t="s">
        <v>11</v>
      </c>
      <c r="X164" t="str">
        <f t="shared" si="4"/>
        <v xml:space="preserve">    null;</v>
      </c>
    </row>
    <row r="165" spans="1:24" x14ac:dyDescent="0.25">
      <c r="B165" s="5" t="s">
        <v>21</v>
      </c>
      <c r="C165" s="6" t="s">
        <v>28</v>
      </c>
      <c r="D165" s="7" t="s">
        <v>27</v>
      </c>
      <c r="E165" s="6"/>
      <c r="F165" s="6" t="s">
        <v>26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t="str">
        <f t="shared" si="4"/>
        <v xml:space="preserve">  when others =&gt;</v>
      </c>
    </row>
    <row r="166" spans="1:24" x14ac:dyDescent="0.25">
      <c r="B166" s="5" t="s">
        <v>21</v>
      </c>
      <c r="C166" s="5" t="s">
        <v>21</v>
      </c>
      <c r="D166" s="5"/>
      <c r="E166" s="5"/>
      <c r="F166" s="5"/>
      <c r="G166" s="8" t="s">
        <v>48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8" t="s">
        <v>11</v>
      </c>
      <c r="X166" t="str">
        <f t="shared" si="4"/>
        <v xml:space="preserve">    null;</v>
      </c>
    </row>
    <row r="167" spans="1:24" x14ac:dyDescent="0.25">
      <c r="B167" s="6" t="s">
        <v>22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t="str">
        <f t="shared" si="4"/>
        <v>end case;</v>
      </c>
    </row>
    <row r="169" spans="1:24" x14ac:dyDescent="0.25">
      <c r="A169" s="11" t="s">
        <v>47</v>
      </c>
    </row>
    <row r="170" spans="1:24" x14ac:dyDescent="0.25">
      <c r="B170" s="5" t="s">
        <v>21</v>
      </c>
      <c r="C170" s="5"/>
      <c r="D170" s="5"/>
      <c r="E170" s="5"/>
      <c r="F170" s="5"/>
      <c r="G170" s="9" t="str">
        <f t="shared" ref="G170:G199" si="5">$B$3</f>
        <v>rmap_config_registers_o</v>
      </c>
      <c r="H170" s="8" t="s">
        <v>32</v>
      </c>
      <c r="I170" s="9" t="str">
        <f>'Register TREATED VHDL'!C3</f>
        <v>ccd_seq_1_config</v>
      </c>
      <c r="J170" s="8" t="s">
        <v>32</v>
      </c>
      <c r="K170" s="9" t="str">
        <f>'Register TREATED VHDL'!D4</f>
        <v>tri_level_clock_control</v>
      </c>
      <c r="L170" s="5"/>
      <c r="M170" s="5"/>
      <c r="N170" s="5"/>
      <c r="O170" s="5"/>
      <c r="P170" s="5"/>
      <c r="Q170" s="8" t="s">
        <v>25</v>
      </c>
      <c r="R170" s="9" t="str">
        <f>'Register TREATED VHDL'!E4</f>
        <v>'0'</v>
      </c>
      <c r="S170" s="5"/>
      <c r="T170" s="5"/>
      <c r="U170" s="5"/>
      <c r="V170" s="8" t="s">
        <v>11</v>
      </c>
      <c r="X170" t="str">
        <f t="shared" ref="X170:X199" si="6">CONCATENATE(B170,C170,D170,E170,F170,G170,H170,I170,J170,K170,L170,M170,N170,O170,P170,Q170,R170,S170,T170,U170,V170)</f>
        <v xml:space="preserve">  rmap_config_registers_o.ccd_seq_1_config.tri_level_clock_control &lt;= '0';</v>
      </c>
    </row>
    <row r="171" spans="1:24" x14ac:dyDescent="0.25">
      <c r="B171" s="5" t="s">
        <v>21</v>
      </c>
      <c r="C171" s="5"/>
      <c r="D171" s="5"/>
      <c r="E171" s="5"/>
      <c r="F171" s="5"/>
      <c r="G171" s="9" t="str">
        <f t="shared" si="5"/>
        <v>rmap_config_registers_o</v>
      </c>
      <c r="H171" s="8" t="s">
        <v>32</v>
      </c>
      <c r="I171" s="9" t="str">
        <f>'Register TREATED VHDL'!C3</f>
        <v>ccd_seq_1_config</v>
      </c>
      <c r="J171" s="8" t="s">
        <v>32</v>
      </c>
      <c r="K171" s="9" t="str">
        <f>'Register TREATED VHDL'!D5</f>
        <v>image_clock_direction_control</v>
      </c>
      <c r="L171" s="5"/>
      <c r="M171" s="5"/>
      <c r="N171" s="5"/>
      <c r="O171" s="5"/>
      <c r="P171" s="5"/>
      <c r="Q171" s="8" t="s">
        <v>25</v>
      </c>
      <c r="R171" s="9" t="str">
        <f>'Register TREATED VHDL'!E5</f>
        <v>'0'</v>
      </c>
      <c r="S171" s="5"/>
      <c r="T171" s="5"/>
      <c r="U171" s="5"/>
      <c r="V171" s="8" t="s">
        <v>11</v>
      </c>
      <c r="X171" t="str">
        <f t="shared" si="6"/>
        <v xml:space="preserve">  rmap_config_registers_o.ccd_seq_1_config.image_clock_direction_control &lt;= '0';</v>
      </c>
    </row>
    <row r="172" spans="1:24" x14ac:dyDescent="0.25">
      <c r="B172" s="5" t="s">
        <v>21</v>
      </c>
      <c r="C172" s="5"/>
      <c r="D172" s="5"/>
      <c r="E172" s="5"/>
      <c r="F172" s="5"/>
      <c r="G172" s="9" t="str">
        <f t="shared" si="5"/>
        <v>rmap_config_registers_o</v>
      </c>
      <c r="H172" s="8" t="s">
        <v>32</v>
      </c>
      <c r="I172" s="9" t="str">
        <f>'Register TREATED VHDL'!C3</f>
        <v>ccd_seq_1_config</v>
      </c>
      <c r="J172" s="8" t="s">
        <v>32</v>
      </c>
      <c r="K172" s="9" t="str">
        <f>'Register TREATED VHDL'!D6</f>
        <v>register_clock_direction_control</v>
      </c>
      <c r="L172" s="5"/>
      <c r="M172" s="5"/>
      <c r="N172" s="5"/>
      <c r="O172" s="5"/>
      <c r="P172" s="5"/>
      <c r="Q172" s="8" t="s">
        <v>25</v>
      </c>
      <c r="R172" s="9" t="str">
        <f>'Register TREATED VHDL'!E6</f>
        <v>'0'</v>
      </c>
      <c r="S172" s="5"/>
      <c r="T172" s="5"/>
      <c r="U172" s="5"/>
      <c r="V172" s="8" t="s">
        <v>11</v>
      </c>
      <c r="X172" t="str">
        <f t="shared" si="6"/>
        <v xml:space="preserve">  rmap_config_registers_o.ccd_seq_1_config.register_clock_direction_control &lt;= '0';</v>
      </c>
    </row>
    <row r="173" spans="1:24" x14ac:dyDescent="0.25">
      <c r="B173" s="5" t="s">
        <v>21</v>
      </c>
      <c r="C173" s="5"/>
      <c r="D173" s="5"/>
      <c r="E173" s="5"/>
      <c r="F173" s="5"/>
      <c r="G173" s="9" t="str">
        <f t="shared" si="5"/>
        <v>rmap_config_registers_o</v>
      </c>
      <c r="H173" s="8" t="s">
        <v>32</v>
      </c>
      <c r="I173" s="9" t="str">
        <f>'Register TREATED VHDL'!C3</f>
        <v>ccd_seq_1_config</v>
      </c>
      <c r="J173" s="8" t="s">
        <v>32</v>
      </c>
      <c r="K173" s="9" t="str">
        <f>'Register TREATED VHDL'!D7</f>
        <v>image_clock_transfer_count_control</v>
      </c>
      <c r="L173" s="5"/>
      <c r="M173" s="5"/>
      <c r="N173" s="5"/>
      <c r="O173" s="5"/>
      <c r="P173" s="5"/>
      <c r="Q173" s="8" t="s">
        <v>25</v>
      </c>
      <c r="R173" s="9" t="str">
        <f>'Register TREATED VHDL'!E7</f>
        <v>x"119E"</v>
      </c>
      <c r="S173" s="5"/>
      <c r="T173" s="5"/>
      <c r="U173" s="5"/>
      <c r="V173" s="8" t="s">
        <v>11</v>
      </c>
      <c r="X173" t="str">
        <f t="shared" si="6"/>
        <v xml:space="preserve">  rmap_config_registers_o.ccd_seq_1_config.image_clock_transfer_count_control &lt;= x"119E";</v>
      </c>
    </row>
    <row r="174" spans="1:24" x14ac:dyDescent="0.25">
      <c r="B174" s="5" t="s">
        <v>21</v>
      </c>
      <c r="C174" s="5"/>
      <c r="D174" s="5"/>
      <c r="E174" s="5"/>
      <c r="F174" s="5"/>
      <c r="G174" s="9" t="str">
        <f t="shared" si="5"/>
        <v>rmap_config_registers_o</v>
      </c>
      <c r="H174" s="8" t="s">
        <v>32</v>
      </c>
      <c r="I174" s="9" t="str">
        <f>'Register TREATED VHDL'!C3</f>
        <v>ccd_seq_1_config</v>
      </c>
      <c r="J174" s="8" t="s">
        <v>32</v>
      </c>
      <c r="K174" s="9" t="str">
        <f>'Register TREATED VHDL'!D10</f>
        <v>register_clock_transfer_count_control</v>
      </c>
      <c r="L174" s="5"/>
      <c r="M174" s="5"/>
      <c r="N174" s="5"/>
      <c r="O174" s="5"/>
      <c r="P174" s="5"/>
      <c r="Q174" s="8" t="s">
        <v>25</v>
      </c>
      <c r="R174" s="9" t="str">
        <f>'Register TREATED VHDL'!E10</f>
        <v>x"8F7"</v>
      </c>
      <c r="S174" s="5"/>
      <c r="T174" s="5"/>
      <c r="U174" s="5"/>
      <c r="V174" s="8" t="s">
        <v>11</v>
      </c>
      <c r="X174" t="str">
        <f t="shared" si="6"/>
        <v xml:space="preserve">  rmap_config_registers_o.ccd_seq_1_config.register_clock_transfer_count_control &lt;= x"8F7";</v>
      </c>
    </row>
    <row r="175" spans="1:24" x14ac:dyDescent="0.25">
      <c r="B175" s="5" t="s">
        <v>21</v>
      </c>
      <c r="C175" s="5"/>
      <c r="D175" s="5"/>
      <c r="E175" s="5"/>
      <c r="F175" s="5"/>
      <c r="G175" s="9" t="str">
        <f t="shared" si="5"/>
        <v>rmap_config_registers_o</v>
      </c>
      <c r="H175" s="8" t="s">
        <v>32</v>
      </c>
      <c r="I175" s="9" t="str">
        <f>'Register TREATED VHDL'!C12</f>
        <v>ccd_seq_2_config</v>
      </c>
      <c r="J175" s="8" t="s">
        <v>32</v>
      </c>
      <c r="K175" s="9" t="str">
        <f>'Register TREATED VHDL'!D12</f>
        <v>slow_read_out_pause_count</v>
      </c>
      <c r="L175" s="5"/>
      <c r="M175" s="5"/>
      <c r="N175" s="5"/>
      <c r="O175" s="5"/>
      <c r="P175" s="5"/>
      <c r="Q175" s="8" t="s">
        <v>25</v>
      </c>
      <c r="R175" s="9" t="str">
        <f>'Register TREATED VHDL'!E12</f>
        <v>x"001F4"</v>
      </c>
      <c r="S175" s="5"/>
      <c r="T175" s="5"/>
      <c r="U175" s="5"/>
      <c r="V175" s="8" t="s">
        <v>11</v>
      </c>
      <c r="X175" t="str">
        <f t="shared" si="6"/>
        <v xml:space="preserve">  rmap_config_registers_o.ccd_seq_2_config.slow_read_out_pause_count &lt;= x"001F4";</v>
      </c>
    </row>
    <row r="176" spans="1:24" x14ac:dyDescent="0.25">
      <c r="B176" s="5" t="s">
        <v>21</v>
      </c>
      <c r="C176" s="5"/>
      <c r="D176" s="5"/>
      <c r="E176" s="5"/>
      <c r="F176" s="5"/>
      <c r="G176" s="9" t="str">
        <f t="shared" si="5"/>
        <v>rmap_config_registers_o</v>
      </c>
      <c r="H176" s="8" t="s">
        <v>32</v>
      </c>
      <c r="I176" s="9" t="str">
        <f>'Register TREATED VHDL'!C17</f>
        <v>spw_packet_1_config</v>
      </c>
      <c r="J176" s="8" t="s">
        <v>32</v>
      </c>
      <c r="K176" s="9" t="str">
        <f>'Register TREATED VHDL'!D18</f>
        <v>digitise_control</v>
      </c>
      <c r="L176" s="5"/>
      <c r="M176" s="5"/>
      <c r="N176" s="5"/>
      <c r="O176" s="5"/>
      <c r="P176" s="5"/>
      <c r="Q176" s="8" t="s">
        <v>25</v>
      </c>
      <c r="R176" s="9" t="str">
        <f>'Register TREATED VHDL'!E18</f>
        <v>'0'</v>
      </c>
      <c r="S176" s="5"/>
      <c r="T176" s="5"/>
      <c r="U176" s="5"/>
      <c r="V176" s="8" t="s">
        <v>11</v>
      </c>
      <c r="X176" t="str">
        <f t="shared" si="6"/>
        <v xml:space="preserve">  rmap_config_registers_o.spw_packet_1_config.digitise_control &lt;= '0';</v>
      </c>
    </row>
    <row r="177" spans="2:24" ht="15.75" customHeight="1" x14ac:dyDescent="0.25">
      <c r="B177" s="5" t="s">
        <v>21</v>
      </c>
      <c r="C177" s="5"/>
      <c r="D177" s="5"/>
      <c r="E177" s="5"/>
      <c r="F177" s="5"/>
      <c r="G177" s="9" t="str">
        <f t="shared" si="5"/>
        <v>rmap_config_registers_o</v>
      </c>
      <c r="H177" s="8" t="s">
        <v>32</v>
      </c>
      <c r="I177" s="9" t="str">
        <f>'Register TREATED VHDL'!C17</f>
        <v>spw_packet_1_config</v>
      </c>
      <c r="J177" s="8" t="s">
        <v>32</v>
      </c>
      <c r="K177" s="9" t="str">
        <f>'Register TREATED VHDL'!D19</f>
        <v>ccd_port_data_transmission_selection_control</v>
      </c>
      <c r="L177" s="5"/>
      <c r="M177" s="5"/>
      <c r="N177" s="5"/>
      <c r="O177" s="5"/>
      <c r="P177" s="5"/>
      <c r="Q177" s="8" t="s">
        <v>25</v>
      </c>
      <c r="R177" s="9" t="str">
        <f>'Register TREATED VHDL'!E19</f>
        <v>"11"</v>
      </c>
      <c r="S177" s="5"/>
      <c r="T177" s="5"/>
      <c r="U177" s="5"/>
      <c r="V177" s="8" t="s">
        <v>11</v>
      </c>
      <c r="X177" t="str">
        <f t="shared" si="6"/>
        <v xml:space="preserve">  rmap_config_registers_o.spw_packet_1_config.ccd_port_data_transmission_selection_control &lt;= "11";</v>
      </c>
    </row>
    <row r="178" spans="2:24" x14ac:dyDescent="0.25">
      <c r="B178" s="5" t="s">
        <v>21</v>
      </c>
      <c r="C178" s="5"/>
      <c r="D178" s="5"/>
      <c r="E178" s="5"/>
      <c r="F178" s="5"/>
      <c r="G178" s="9" t="str">
        <f t="shared" si="5"/>
        <v>rmap_config_registers_o</v>
      </c>
      <c r="H178" s="8" t="s">
        <v>32</v>
      </c>
      <c r="I178" s="9" t="str">
        <f>'Register TREATED VHDL'!C17</f>
        <v>spw_packet_1_config</v>
      </c>
      <c r="J178" s="8" t="s">
        <v>32</v>
      </c>
      <c r="K178" s="9" t="str">
        <f>'Register TREATED VHDL'!D20</f>
        <v>packet_size_control</v>
      </c>
      <c r="L178" s="5"/>
      <c r="M178" s="5"/>
      <c r="N178" s="5"/>
      <c r="O178" s="5"/>
      <c r="P178" s="5"/>
      <c r="Q178" s="8" t="s">
        <v>25</v>
      </c>
      <c r="R178" s="9" t="str">
        <f>'Register TREATED VHDL'!E20</f>
        <v>x"11F8"</v>
      </c>
      <c r="S178" s="5"/>
      <c r="T178" s="5"/>
      <c r="U178" s="5"/>
      <c r="V178" s="8" t="s">
        <v>11</v>
      </c>
      <c r="X178" t="str">
        <f t="shared" si="6"/>
        <v xml:space="preserve">  rmap_config_registers_o.spw_packet_1_config.packet_size_control &lt;= x"11F8";</v>
      </c>
    </row>
    <row r="179" spans="2:24" x14ac:dyDescent="0.25">
      <c r="B179" s="5" t="s">
        <v>21</v>
      </c>
      <c r="C179" s="5"/>
      <c r="D179" s="5"/>
      <c r="E179" s="5"/>
      <c r="F179" s="5"/>
      <c r="G179" s="9" t="str">
        <f t="shared" si="5"/>
        <v>rmap_config_registers_o</v>
      </c>
      <c r="H179" s="8" t="s">
        <v>32</v>
      </c>
      <c r="I179" s="9" t="str">
        <f>'Register TREATED VHDL'!C29</f>
        <v>CCD_1_windowing_1_config</v>
      </c>
      <c r="J179" s="8" t="s">
        <v>32</v>
      </c>
      <c r="K179" s="9" t="str">
        <f>'Register TREATED VHDL'!D29</f>
        <v>window_list_pointer_initial_address_ccd1</v>
      </c>
      <c r="L179" s="5"/>
      <c r="M179" s="5"/>
      <c r="N179" s="5"/>
      <c r="O179" s="5"/>
      <c r="P179" s="5"/>
      <c r="Q179" s="8" t="s">
        <v>25</v>
      </c>
      <c r="R179" s="9" t="str">
        <f>'Register TREATED VHDL'!E29</f>
        <v>x"00000000"</v>
      </c>
      <c r="S179" s="5"/>
      <c r="T179" s="5"/>
      <c r="U179" s="5"/>
      <c r="V179" s="8" t="s">
        <v>11</v>
      </c>
      <c r="X179" t="str">
        <f t="shared" si="6"/>
        <v xml:space="preserve">  rmap_config_registers_o.CCD_1_windowing_1_config.window_list_pointer_initial_address_ccd1 &lt;= x"00000000";</v>
      </c>
    </row>
    <row r="180" spans="2:24" x14ac:dyDescent="0.25">
      <c r="B180" s="5" t="s">
        <v>21</v>
      </c>
      <c r="C180" s="5"/>
      <c r="D180" s="5"/>
      <c r="E180" s="5"/>
      <c r="F180" s="5"/>
      <c r="G180" s="9" t="str">
        <f t="shared" si="5"/>
        <v>rmap_config_registers_o</v>
      </c>
      <c r="H180" s="8" t="s">
        <v>32</v>
      </c>
      <c r="I180" s="9" t="str">
        <f>'Register TREATED VHDL'!C33</f>
        <v>CCD_1_windowing_2_config</v>
      </c>
      <c r="J180" s="8" t="s">
        <v>32</v>
      </c>
      <c r="K180" s="9" t="str">
        <f>'Register TREATED VHDL'!D33</f>
        <v>window_width_ccd1</v>
      </c>
      <c r="L180" s="5"/>
      <c r="M180" s="5"/>
      <c r="N180" s="5"/>
      <c r="O180" s="5"/>
      <c r="P180" s="5"/>
      <c r="Q180" s="8" t="s">
        <v>25</v>
      </c>
      <c r="R180" s="9" t="str">
        <f>'Register TREATED VHDL'!E33</f>
        <v>"00000"</v>
      </c>
      <c r="S180" s="5"/>
      <c r="T180" s="5"/>
      <c r="U180" s="5"/>
      <c r="V180" s="8" t="s">
        <v>11</v>
      </c>
      <c r="X180" t="str">
        <f t="shared" si="6"/>
        <v xml:space="preserve">  rmap_config_registers_o.CCD_1_windowing_2_config.window_width_ccd1 &lt;= "00000";</v>
      </c>
    </row>
    <row r="181" spans="2:24" x14ac:dyDescent="0.25">
      <c r="B181" s="5" t="s">
        <v>21</v>
      </c>
      <c r="C181" s="5"/>
      <c r="D181" s="5"/>
      <c r="E181" s="5"/>
      <c r="F181" s="5"/>
      <c r="G181" s="9" t="str">
        <f t="shared" si="5"/>
        <v>rmap_config_registers_o</v>
      </c>
      <c r="H181" s="8" t="s">
        <v>32</v>
      </c>
      <c r="I181" s="9" t="str">
        <f>'Register TREATED VHDL'!C33</f>
        <v>CCD_1_windowing_2_config</v>
      </c>
      <c r="J181" s="8" t="s">
        <v>32</v>
      </c>
      <c r="K181" s="9" t="str">
        <f>'Register TREATED VHDL'!D34</f>
        <v>window_height_ccd1</v>
      </c>
      <c r="L181" s="5"/>
      <c r="M181" s="5"/>
      <c r="N181" s="5"/>
      <c r="O181" s="5"/>
      <c r="P181" s="5"/>
      <c r="Q181" s="8" t="s">
        <v>25</v>
      </c>
      <c r="R181" s="9" t="str">
        <f>'Register TREATED VHDL'!E34</f>
        <v>"00000"</v>
      </c>
      <c r="S181" s="5"/>
      <c r="T181" s="5"/>
      <c r="U181" s="5"/>
      <c r="V181" s="8" t="s">
        <v>11</v>
      </c>
      <c r="X181" t="str">
        <f t="shared" si="6"/>
        <v xml:space="preserve">  rmap_config_registers_o.CCD_1_windowing_2_config.window_height_ccd1 &lt;= "00000";</v>
      </c>
    </row>
    <row r="182" spans="2:24" x14ac:dyDescent="0.25">
      <c r="B182" s="5" t="s">
        <v>21</v>
      </c>
      <c r="C182" s="5"/>
      <c r="D182" s="5"/>
      <c r="E182" s="5"/>
      <c r="F182" s="5"/>
      <c r="G182" s="9" t="str">
        <f t="shared" si="5"/>
        <v>rmap_config_registers_o</v>
      </c>
      <c r="H182" s="8" t="s">
        <v>32</v>
      </c>
      <c r="I182" s="9" t="str">
        <f>'Register TREATED VHDL'!C33</f>
        <v>CCD_1_windowing_2_config</v>
      </c>
      <c r="J182" s="8" t="s">
        <v>32</v>
      </c>
      <c r="K182" s="9" t="str">
        <f>'Register TREATED VHDL'!D37</f>
        <v>window_list_length_ccd1</v>
      </c>
      <c r="L182" s="5"/>
      <c r="M182" s="5"/>
      <c r="N182" s="5"/>
      <c r="O182" s="5"/>
      <c r="P182" s="5"/>
      <c r="Q182" s="8" t="s">
        <v>25</v>
      </c>
      <c r="R182" s="9" t="str">
        <f>'Register TREATED VHDL'!E37</f>
        <v>x"0000"</v>
      </c>
      <c r="S182" s="5"/>
      <c r="T182" s="5"/>
      <c r="U182" s="5"/>
      <c r="V182" s="8" t="s">
        <v>11</v>
      </c>
      <c r="X182" t="str">
        <f t="shared" si="6"/>
        <v xml:space="preserve">  rmap_config_registers_o.CCD_1_windowing_2_config.window_list_length_ccd1 &lt;= x"0000";</v>
      </c>
    </row>
    <row r="183" spans="2:24" x14ac:dyDescent="0.25">
      <c r="B183" s="5" t="s">
        <v>21</v>
      </c>
      <c r="C183" s="5"/>
      <c r="D183" s="5"/>
      <c r="E183" s="5"/>
      <c r="F183" s="5"/>
      <c r="G183" s="9" t="str">
        <f t="shared" si="5"/>
        <v>rmap_config_registers_o</v>
      </c>
      <c r="H183" s="8" t="s">
        <v>32</v>
      </c>
      <c r="I183" s="9" t="str">
        <f>'Register TREATED VHDL'!C39</f>
        <v>CCD_2_windowing_1_config</v>
      </c>
      <c r="J183" s="8" t="s">
        <v>32</v>
      </c>
      <c r="K183" s="9" t="str">
        <f>'Register TREATED VHDL'!D39</f>
        <v>window_list_pointer_initial_address_ccd2</v>
      </c>
      <c r="L183" s="5"/>
      <c r="M183" s="5"/>
      <c r="N183" s="5"/>
      <c r="O183" s="5"/>
      <c r="P183" s="5"/>
      <c r="Q183" s="8" t="s">
        <v>25</v>
      </c>
      <c r="R183" s="9" t="str">
        <f>'Register TREATED VHDL'!E39</f>
        <v>x"00000000"</v>
      </c>
      <c r="S183" s="5"/>
      <c r="T183" s="5"/>
      <c r="U183" s="5"/>
      <c r="V183" s="8" t="s">
        <v>11</v>
      </c>
      <c r="X183" t="str">
        <f t="shared" si="6"/>
        <v xml:space="preserve">  rmap_config_registers_o.CCD_2_windowing_1_config.window_list_pointer_initial_address_ccd2 &lt;= x"00000000";</v>
      </c>
    </row>
    <row r="184" spans="2:24" x14ac:dyDescent="0.25">
      <c r="B184" s="5" t="s">
        <v>21</v>
      </c>
      <c r="C184" s="5"/>
      <c r="D184" s="5"/>
      <c r="E184" s="5"/>
      <c r="F184" s="5"/>
      <c r="G184" s="9" t="str">
        <f t="shared" si="5"/>
        <v>rmap_config_registers_o</v>
      </c>
      <c r="H184" s="8" t="s">
        <v>32</v>
      </c>
      <c r="I184" s="9" t="str">
        <f>'Register TREATED VHDL'!C43</f>
        <v>CCD_2_windowing_2_config</v>
      </c>
      <c r="J184" s="8" t="s">
        <v>32</v>
      </c>
      <c r="K184" s="9" t="str">
        <f>'Register TREATED VHDL'!D43</f>
        <v>window_width_ccd2</v>
      </c>
      <c r="L184" s="5"/>
      <c r="M184" s="5"/>
      <c r="N184" s="5"/>
      <c r="O184" s="5"/>
      <c r="P184" s="5"/>
      <c r="Q184" s="8" t="s">
        <v>25</v>
      </c>
      <c r="R184" s="9" t="str">
        <f>'Register TREATED VHDL'!E43</f>
        <v>"00000"</v>
      </c>
      <c r="S184" s="5"/>
      <c r="T184" s="5"/>
      <c r="U184" s="5"/>
      <c r="V184" s="8" t="s">
        <v>11</v>
      </c>
      <c r="X184" t="str">
        <f t="shared" si="6"/>
        <v xml:space="preserve">  rmap_config_registers_o.CCD_2_windowing_2_config.window_width_ccd2 &lt;= "00000";</v>
      </c>
    </row>
    <row r="185" spans="2:24" x14ac:dyDescent="0.25">
      <c r="B185" s="5" t="s">
        <v>21</v>
      </c>
      <c r="C185" s="5"/>
      <c r="D185" s="5"/>
      <c r="E185" s="5"/>
      <c r="F185" s="5"/>
      <c r="G185" s="9" t="str">
        <f t="shared" si="5"/>
        <v>rmap_config_registers_o</v>
      </c>
      <c r="H185" s="8" t="s">
        <v>32</v>
      </c>
      <c r="I185" s="9" t="str">
        <f>'Register TREATED VHDL'!C43</f>
        <v>CCD_2_windowing_2_config</v>
      </c>
      <c r="J185" s="8" t="s">
        <v>32</v>
      </c>
      <c r="K185" s="9" t="str">
        <f>'Register TREATED VHDL'!D44</f>
        <v>window_height_ccd2</v>
      </c>
      <c r="L185" s="5"/>
      <c r="M185" s="5"/>
      <c r="N185" s="5"/>
      <c r="O185" s="5"/>
      <c r="P185" s="5"/>
      <c r="Q185" s="8" t="s">
        <v>25</v>
      </c>
      <c r="R185" s="9" t="str">
        <f>'Register TREATED VHDL'!E44</f>
        <v>"00000"</v>
      </c>
      <c r="S185" s="5"/>
      <c r="T185" s="5"/>
      <c r="U185" s="5"/>
      <c r="V185" s="8" t="s">
        <v>11</v>
      </c>
      <c r="X185" t="str">
        <f t="shared" si="6"/>
        <v xml:space="preserve">  rmap_config_registers_o.CCD_2_windowing_2_config.window_height_ccd2 &lt;= "00000";</v>
      </c>
    </row>
    <row r="186" spans="2:24" x14ac:dyDescent="0.25">
      <c r="B186" s="5" t="s">
        <v>21</v>
      </c>
      <c r="C186" s="5"/>
      <c r="D186" s="5"/>
      <c r="E186" s="5"/>
      <c r="F186" s="5"/>
      <c r="G186" s="9" t="str">
        <f t="shared" si="5"/>
        <v>rmap_config_registers_o</v>
      </c>
      <c r="H186" s="8" t="s">
        <v>32</v>
      </c>
      <c r="I186" s="9" t="str">
        <f>'Register TREATED VHDL'!C43</f>
        <v>CCD_2_windowing_2_config</v>
      </c>
      <c r="J186" s="8" t="s">
        <v>32</v>
      </c>
      <c r="K186" s="9" t="str">
        <f>'Register TREATED VHDL'!D47</f>
        <v>window_list_length_ccd2</v>
      </c>
      <c r="L186" s="5"/>
      <c r="M186" s="5"/>
      <c r="N186" s="5"/>
      <c r="O186" s="5"/>
      <c r="P186" s="5"/>
      <c r="Q186" s="8" t="s">
        <v>25</v>
      </c>
      <c r="R186" s="9" t="str">
        <f>'Register TREATED VHDL'!E47</f>
        <v>x"0000"</v>
      </c>
      <c r="S186" s="5"/>
      <c r="T186" s="5"/>
      <c r="U186" s="5"/>
      <c r="V186" s="8" t="s">
        <v>11</v>
      </c>
      <c r="X186" t="str">
        <f t="shared" si="6"/>
        <v xml:space="preserve">  rmap_config_registers_o.CCD_2_windowing_2_config.window_list_length_ccd2 &lt;= x"0000";</v>
      </c>
    </row>
    <row r="187" spans="2:24" x14ac:dyDescent="0.25">
      <c r="B187" s="5" t="s">
        <v>21</v>
      </c>
      <c r="C187" s="5"/>
      <c r="D187" s="5"/>
      <c r="E187" s="5"/>
      <c r="F187" s="5"/>
      <c r="G187" s="9" t="str">
        <f t="shared" si="5"/>
        <v>rmap_config_registers_o</v>
      </c>
      <c r="H187" s="8" t="s">
        <v>32</v>
      </c>
      <c r="I187" s="9" t="str">
        <f>'Register TREATED VHDL'!C49</f>
        <v>CCD_3_windowing_1_config</v>
      </c>
      <c r="J187" s="8" t="s">
        <v>32</v>
      </c>
      <c r="K187" s="9" t="str">
        <f>'Register TREATED VHDL'!D49</f>
        <v>window_list_pointer_initial_address_ccd3</v>
      </c>
      <c r="L187" s="5"/>
      <c r="M187" s="5"/>
      <c r="N187" s="5"/>
      <c r="O187" s="5"/>
      <c r="P187" s="5"/>
      <c r="Q187" s="8" t="s">
        <v>25</v>
      </c>
      <c r="R187" s="9" t="str">
        <f>'Register TREATED VHDL'!E49</f>
        <v>x"00000000"</v>
      </c>
      <c r="S187" s="5"/>
      <c r="T187" s="5"/>
      <c r="U187" s="5"/>
      <c r="V187" s="8" t="s">
        <v>11</v>
      </c>
      <c r="X187" t="str">
        <f t="shared" si="6"/>
        <v xml:space="preserve">  rmap_config_registers_o.CCD_3_windowing_1_config.window_list_pointer_initial_address_ccd3 &lt;= x"00000000";</v>
      </c>
    </row>
    <row r="188" spans="2:24" x14ac:dyDescent="0.25">
      <c r="B188" s="5" t="s">
        <v>21</v>
      </c>
      <c r="C188" s="5"/>
      <c r="D188" s="5"/>
      <c r="E188" s="5"/>
      <c r="F188" s="5"/>
      <c r="G188" s="9" t="str">
        <f t="shared" si="5"/>
        <v>rmap_config_registers_o</v>
      </c>
      <c r="H188" s="8" t="s">
        <v>32</v>
      </c>
      <c r="I188" s="9" t="str">
        <f>'Register TREATED VHDL'!C53</f>
        <v>CCD_3_windowing_2_config</v>
      </c>
      <c r="J188" s="8" t="s">
        <v>32</v>
      </c>
      <c r="K188" s="9" t="str">
        <f>'Register TREATED VHDL'!D53</f>
        <v>window_width_ccd3</v>
      </c>
      <c r="L188" s="5"/>
      <c r="M188" s="5"/>
      <c r="N188" s="5"/>
      <c r="O188" s="5"/>
      <c r="P188" s="5"/>
      <c r="Q188" s="8" t="s">
        <v>25</v>
      </c>
      <c r="R188" s="9" t="str">
        <f>'Register TREATED VHDL'!E53</f>
        <v>"00000"</v>
      </c>
      <c r="S188" s="5"/>
      <c r="T188" s="5"/>
      <c r="U188" s="5"/>
      <c r="V188" s="8" t="s">
        <v>11</v>
      </c>
      <c r="X188" t="str">
        <f t="shared" si="6"/>
        <v xml:space="preserve">  rmap_config_registers_o.CCD_3_windowing_2_config.window_width_ccd3 &lt;= "00000";</v>
      </c>
    </row>
    <row r="189" spans="2:24" x14ac:dyDescent="0.25">
      <c r="B189" s="5" t="s">
        <v>21</v>
      </c>
      <c r="C189" s="5"/>
      <c r="D189" s="5"/>
      <c r="E189" s="5"/>
      <c r="F189" s="5"/>
      <c r="G189" s="9" t="str">
        <f t="shared" si="5"/>
        <v>rmap_config_registers_o</v>
      </c>
      <c r="H189" s="8" t="s">
        <v>32</v>
      </c>
      <c r="I189" s="9" t="str">
        <f>'Register TREATED VHDL'!C53</f>
        <v>CCD_3_windowing_2_config</v>
      </c>
      <c r="J189" s="8" t="s">
        <v>32</v>
      </c>
      <c r="K189" s="9" t="str">
        <f>'Register TREATED VHDL'!D54</f>
        <v>window_height_ccd3</v>
      </c>
      <c r="L189" s="5"/>
      <c r="M189" s="5"/>
      <c r="N189" s="5"/>
      <c r="O189" s="5"/>
      <c r="P189" s="5"/>
      <c r="Q189" s="8" t="s">
        <v>25</v>
      </c>
      <c r="R189" s="9" t="str">
        <f>'Register TREATED VHDL'!E54</f>
        <v>"00000"</v>
      </c>
      <c r="S189" s="5"/>
      <c r="T189" s="5"/>
      <c r="U189" s="5"/>
      <c r="V189" s="8" t="s">
        <v>11</v>
      </c>
      <c r="X189" t="str">
        <f t="shared" si="6"/>
        <v xml:space="preserve">  rmap_config_registers_o.CCD_3_windowing_2_config.window_height_ccd3 &lt;= "00000";</v>
      </c>
    </row>
    <row r="190" spans="2:24" x14ac:dyDescent="0.25">
      <c r="B190" s="5" t="s">
        <v>21</v>
      </c>
      <c r="C190" s="5"/>
      <c r="D190" s="5"/>
      <c r="E190" s="5"/>
      <c r="F190" s="5"/>
      <c r="G190" s="9" t="str">
        <f t="shared" si="5"/>
        <v>rmap_config_registers_o</v>
      </c>
      <c r="H190" s="8" t="s">
        <v>32</v>
      </c>
      <c r="I190" s="9" t="str">
        <f>'Register TREATED VHDL'!C53</f>
        <v>CCD_3_windowing_2_config</v>
      </c>
      <c r="J190" s="8" t="s">
        <v>32</v>
      </c>
      <c r="K190" s="9" t="str">
        <f>'Register TREATED VHDL'!D57</f>
        <v>window_list_length_ccd3</v>
      </c>
      <c r="L190" s="5"/>
      <c r="M190" s="5"/>
      <c r="N190" s="5"/>
      <c r="O190" s="5"/>
      <c r="P190" s="5"/>
      <c r="Q190" s="8" t="s">
        <v>25</v>
      </c>
      <c r="R190" s="9" t="str">
        <f>'Register TREATED VHDL'!E57</f>
        <v>x"0000"</v>
      </c>
      <c r="S190" s="5"/>
      <c r="T190" s="5"/>
      <c r="U190" s="5"/>
      <c r="V190" s="8" t="s">
        <v>11</v>
      </c>
      <c r="X190" t="str">
        <f t="shared" si="6"/>
        <v xml:space="preserve">  rmap_config_registers_o.CCD_3_windowing_2_config.window_list_length_ccd3 &lt;= x"0000";</v>
      </c>
    </row>
    <row r="191" spans="2:24" x14ac:dyDescent="0.25">
      <c r="B191" s="5" t="s">
        <v>21</v>
      </c>
      <c r="C191" s="5"/>
      <c r="D191" s="5"/>
      <c r="E191" s="5"/>
      <c r="F191" s="5"/>
      <c r="G191" s="9" t="str">
        <f t="shared" si="5"/>
        <v>rmap_config_registers_o</v>
      </c>
      <c r="H191" s="8" t="s">
        <v>32</v>
      </c>
      <c r="I191" s="9" t="str">
        <f>'Register TREATED VHDL'!C59</f>
        <v>CCD_4_windowing_1_config</v>
      </c>
      <c r="J191" s="8" t="s">
        <v>32</v>
      </c>
      <c r="K191" s="9" t="str">
        <f>'Register TREATED VHDL'!D59</f>
        <v>window_list_pointer_initial_address_ccd4</v>
      </c>
      <c r="L191" s="5"/>
      <c r="M191" s="5"/>
      <c r="N191" s="5"/>
      <c r="O191" s="5"/>
      <c r="P191" s="5"/>
      <c r="Q191" s="8" t="s">
        <v>25</v>
      </c>
      <c r="R191" s="9" t="str">
        <f>'Register TREATED VHDL'!E59</f>
        <v>x"00000000"</v>
      </c>
      <c r="S191" s="5"/>
      <c r="T191" s="5"/>
      <c r="U191" s="5"/>
      <c r="V191" s="8" t="s">
        <v>11</v>
      </c>
      <c r="X191" t="str">
        <f t="shared" si="6"/>
        <v xml:space="preserve">  rmap_config_registers_o.CCD_4_windowing_1_config.window_list_pointer_initial_address_ccd4 &lt;= x"00000000";</v>
      </c>
    </row>
    <row r="192" spans="2:24" x14ac:dyDescent="0.25">
      <c r="B192" s="5" t="s">
        <v>21</v>
      </c>
      <c r="C192" s="5"/>
      <c r="D192" s="5"/>
      <c r="E192" s="5"/>
      <c r="F192" s="5"/>
      <c r="G192" s="9" t="str">
        <f t="shared" si="5"/>
        <v>rmap_config_registers_o</v>
      </c>
      <c r="H192" s="8" t="s">
        <v>32</v>
      </c>
      <c r="I192" s="9" t="str">
        <f>'Register TREATED VHDL'!C63</f>
        <v>CCD_4_windowing_2_config</v>
      </c>
      <c r="J192" s="8" t="s">
        <v>32</v>
      </c>
      <c r="K192" s="9" t="str">
        <f>'Register TREATED VHDL'!D63</f>
        <v>window_width_ccd4</v>
      </c>
      <c r="L192" s="5"/>
      <c r="M192" s="5"/>
      <c r="N192" s="5"/>
      <c r="O192" s="5"/>
      <c r="P192" s="5"/>
      <c r="Q192" s="8" t="s">
        <v>25</v>
      </c>
      <c r="R192" s="9" t="str">
        <f>'Register TREATED VHDL'!E63</f>
        <v>"00000"</v>
      </c>
      <c r="S192" s="5"/>
      <c r="T192" s="5"/>
      <c r="U192" s="5"/>
      <c r="V192" s="8" t="s">
        <v>11</v>
      </c>
      <c r="X192" t="str">
        <f t="shared" si="6"/>
        <v xml:space="preserve">  rmap_config_registers_o.CCD_4_windowing_2_config.window_width_ccd4 &lt;= "00000";</v>
      </c>
    </row>
    <row r="193" spans="2:24" x14ac:dyDescent="0.25">
      <c r="B193" s="5" t="s">
        <v>21</v>
      </c>
      <c r="C193" s="5"/>
      <c r="D193" s="5"/>
      <c r="E193" s="5"/>
      <c r="F193" s="5"/>
      <c r="G193" s="9" t="str">
        <f t="shared" si="5"/>
        <v>rmap_config_registers_o</v>
      </c>
      <c r="H193" s="8" t="s">
        <v>32</v>
      </c>
      <c r="I193" s="9" t="str">
        <f>'Register TREATED VHDL'!C63</f>
        <v>CCD_4_windowing_2_config</v>
      </c>
      <c r="J193" s="8" t="s">
        <v>32</v>
      </c>
      <c r="K193" s="9" t="str">
        <f>'Register TREATED VHDL'!D64</f>
        <v>window_height_ccd4</v>
      </c>
      <c r="L193" s="5"/>
      <c r="M193" s="5"/>
      <c r="N193" s="5"/>
      <c r="O193" s="5"/>
      <c r="P193" s="5"/>
      <c r="Q193" s="8" t="s">
        <v>25</v>
      </c>
      <c r="R193" s="9" t="str">
        <f>'Register TREATED VHDL'!E64</f>
        <v>"00000"</v>
      </c>
      <c r="S193" s="5"/>
      <c r="T193" s="5"/>
      <c r="U193" s="5"/>
      <c r="V193" s="8" t="s">
        <v>11</v>
      </c>
      <c r="X193" t="str">
        <f t="shared" si="6"/>
        <v xml:space="preserve">  rmap_config_registers_o.CCD_4_windowing_2_config.window_height_ccd4 &lt;= "00000";</v>
      </c>
    </row>
    <row r="194" spans="2:24" x14ac:dyDescent="0.25">
      <c r="B194" s="5" t="s">
        <v>21</v>
      </c>
      <c r="C194" s="5"/>
      <c r="D194" s="5"/>
      <c r="E194" s="5"/>
      <c r="F194" s="5"/>
      <c r="G194" s="9" t="str">
        <f t="shared" si="5"/>
        <v>rmap_config_registers_o</v>
      </c>
      <c r="H194" s="8" t="s">
        <v>32</v>
      </c>
      <c r="I194" s="9" t="str">
        <f>'Register TREATED VHDL'!C63</f>
        <v>CCD_4_windowing_2_config</v>
      </c>
      <c r="J194" s="8" t="s">
        <v>32</v>
      </c>
      <c r="K194" s="9" t="str">
        <f>'Register TREATED VHDL'!D67</f>
        <v>window_list_length_ccd4</v>
      </c>
      <c r="L194" s="5"/>
      <c r="M194" s="5"/>
      <c r="N194" s="5"/>
      <c r="O194" s="5"/>
      <c r="P194" s="5"/>
      <c r="Q194" s="8" t="s">
        <v>25</v>
      </c>
      <c r="R194" s="9" t="str">
        <f>'Register TREATED VHDL'!E67</f>
        <v>x"0000"</v>
      </c>
      <c r="S194" s="5"/>
      <c r="T194" s="5"/>
      <c r="U194" s="5"/>
      <c r="V194" s="8" t="s">
        <v>11</v>
      </c>
      <c r="X194" t="str">
        <f t="shared" si="6"/>
        <v xml:space="preserve">  rmap_config_registers_o.CCD_4_windowing_2_config.window_list_length_ccd4 &lt;= x"0000";</v>
      </c>
    </row>
    <row r="195" spans="2:24" x14ac:dyDescent="0.25">
      <c r="B195" s="5" t="s">
        <v>21</v>
      </c>
      <c r="C195" s="5"/>
      <c r="D195" s="5"/>
      <c r="E195" s="5"/>
      <c r="F195" s="5"/>
      <c r="G195" s="9" t="str">
        <f t="shared" si="5"/>
        <v>rmap_config_registers_o</v>
      </c>
      <c r="H195" s="8" t="s">
        <v>32</v>
      </c>
      <c r="I195" s="9" t="str">
        <f>'Register TREATED VHDL'!C69</f>
        <v>operation_mode_config</v>
      </c>
      <c r="J195" s="8" t="s">
        <v>32</v>
      </c>
      <c r="K195" s="9" t="str">
        <f>'Register TREATED VHDL'!D70</f>
        <v>mode_selection_control</v>
      </c>
      <c r="L195" s="5"/>
      <c r="M195" s="5"/>
      <c r="N195" s="5"/>
      <c r="O195" s="5"/>
      <c r="P195" s="5"/>
      <c r="Q195" s="8" t="s">
        <v>25</v>
      </c>
      <c r="R195" s="9" t="str">
        <f>'Register TREATED VHDL'!E70</f>
        <v>x"1"</v>
      </c>
      <c r="S195" s="5"/>
      <c r="T195" s="5"/>
      <c r="U195" s="5"/>
      <c r="V195" s="8" t="s">
        <v>11</v>
      </c>
      <c r="X195" t="str">
        <f t="shared" si="6"/>
        <v xml:space="preserve">  rmap_config_registers_o.operation_mode_config.mode_selection_control &lt;= x"1";</v>
      </c>
    </row>
    <row r="196" spans="2:24" x14ac:dyDescent="0.25">
      <c r="B196" s="5" t="s">
        <v>21</v>
      </c>
      <c r="C196" s="5"/>
      <c r="D196" s="5"/>
      <c r="E196" s="5"/>
      <c r="F196" s="5"/>
      <c r="G196" s="9" t="str">
        <f t="shared" si="5"/>
        <v>rmap_config_registers_o</v>
      </c>
      <c r="H196" s="8" t="s">
        <v>32</v>
      </c>
      <c r="I196" s="9" t="str">
        <f>'Register TREATED VHDL'!C74</f>
        <v>sync_config</v>
      </c>
      <c r="J196" s="8" t="s">
        <v>32</v>
      </c>
      <c r="K196" s="9" t="str">
        <f>'Register TREATED VHDL'!D74</f>
        <v>sync_configuration</v>
      </c>
      <c r="L196" s="5"/>
      <c r="M196" s="5"/>
      <c r="N196" s="5"/>
      <c r="O196" s="5"/>
      <c r="P196" s="5"/>
      <c r="Q196" s="8" t="s">
        <v>25</v>
      </c>
      <c r="R196" s="9" t="str">
        <f>'Register TREATED VHDL'!E74</f>
        <v>"00"</v>
      </c>
      <c r="S196" s="5"/>
      <c r="T196" s="5"/>
      <c r="U196" s="5"/>
      <c r="V196" s="8" t="s">
        <v>11</v>
      </c>
      <c r="X196" t="str">
        <f t="shared" si="6"/>
        <v xml:space="preserve">  rmap_config_registers_o.sync_config.sync_configuration &lt;= "00";</v>
      </c>
    </row>
    <row r="197" spans="2:24" x14ac:dyDescent="0.25">
      <c r="B197" s="5" t="s">
        <v>21</v>
      </c>
      <c r="C197" s="5"/>
      <c r="D197" s="5"/>
      <c r="E197" s="5"/>
      <c r="F197" s="5"/>
      <c r="G197" s="9" t="str">
        <f t="shared" si="5"/>
        <v>rmap_config_registers_o</v>
      </c>
      <c r="H197" s="8" t="s">
        <v>32</v>
      </c>
      <c r="I197" s="9" t="str">
        <f>'Register TREATED VHDL'!C74</f>
        <v>sync_config</v>
      </c>
      <c r="J197" s="8" t="s">
        <v>32</v>
      </c>
      <c r="K197" s="9" t="str">
        <f>'Register TREATED VHDL'!D75</f>
        <v>self_trigger_control</v>
      </c>
      <c r="L197" s="5"/>
      <c r="M197" s="5"/>
      <c r="N197" s="5"/>
      <c r="O197" s="5"/>
      <c r="P197" s="5"/>
      <c r="Q197" s="8" t="s">
        <v>25</v>
      </c>
      <c r="R197" s="9" t="str">
        <f>'Register TREATED VHDL'!E75</f>
        <v>'0'</v>
      </c>
      <c r="S197" s="5"/>
      <c r="T197" s="5"/>
      <c r="U197" s="5"/>
      <c r="V197" s="8" t="s">
        <v>11</v>
      </c>
      <c r="X197" t="str">
        <f t="shared" si="6"/>
        <v xml:space="preserve">  rmap_config_registers_o.sync_config.self_trigger_control &lt;= '0';</v>
      </c>
    </row>
    <row r="198" spans="2:24" x14ac:dyDescent="0.25">
      <c r="B198" s="5" t="s">
        <v>21</v>
      </c>
      <c r="C198" s="5"/>
      <c r="D198" s="5"/>
      <c r="E198" s="5"/>
      <c r="F198" s="5"/>
      <c r="G198" s="9" t="str">
        <f t="shared" si="5"/>
        <v>rmap_config_registers_o</v>
      </c>
      <c r="H198" s="8" t="s">
        <v>32</v>
      </c>
      <c r="I198" s="9" t="str">
        <f>'Register TREATED VHDL'!C88</f>
        <v>frame_number</v>
      </c>
      <c r="J198" s="8" t="s">
        <v>32</v>
      </c>
      <c r="K198" s="9" t="str">
        <f>'Register TREATED VHDL'!D88</f>
        <v>frame_number</v>
      </c>
      <c r="L198" s="5"/>
      <c r="M198" s="5"/>
      <c r="N198" s="5"/>
      <c r="O198" s="5"/>
      <c r="P198" s="5"/>
      <c r="Q198" s="8" t="s">
        <v>25</v>
      </c>
      <c r="R198" s="9" t="str">
        <f>'Register TREATED VHDL'!E88</f>
        <v>"00"</v>
      </c>
      <c r="S198" s="5"/>
      <c r="T198" s="5"/>
      <c r="U198" s="5"/>
      <c r="V198" s="8" t="s">
        <v>11</v>
      </c>
      <c r="X198" t="str">
        <f t="shared" si="6"/>
        <v xml:space="preserve">  rmap_config_registers_o.frame_number.frame_number &lt;= "00";</v>
      </c>
    </row>
    <row r="199" spans="2:24" x14ac:dyDescent="0.25">
      <c r="B199" s="5" t="s">
        <v>21</v>
      </c>
      <c r="C199" s="5"/>
      <c r="D199" s="5"/>
      <c r="E199" s="5"/>
      <c r="F199" s="5"/>
      <c r="G199" s="9" t="str">
        <f t="shared" si="5"/>
        <v>rmap_config_registers_o</v>
      </c>
      <c r="H199" s="8" t="s">
        <v>32</v>
      </c>
      <c r="I199" s="9" t="str">
        <f>'Register TREATED VHDL'!C93</f>
        <v>current_mode</v>
      </c>
      <c r="J199" s="8" t="s">
        <v>32</v>
      </c>
      <c r="K199" s="9" t="str">
        <f>'Register TREATED VHDL'!D93</f>
        <v>current_mode</v>
      </c>
      <c r="L199" s="5"/>
      <c r="M199" s="5"/>
      <c r="N199" s="5"/>
      <c r="O199" s="5"/>
      <c r="P199" s="5"/>
      <c r="Q199" s="8" t="s">
        <v>25</v>
      </c>
      <c r="R199" s="9" t="str">
        <f>'Register TREATED VHDL'!E93</f>
        <v>"0000"</v>
      </c>
      <c r="S199" s="5"/>
      <c r="T199" s="5"/>
      <c r="U199" s="5"/>
      <c r="V199" s="8" t="s">
        <v>11</v>
      </c>
      <c r="X199" t="str">
        <f t="shared" si="6"/>
        <v xml:space="preserve">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2" width="17.28515625" bestFit="1" customWidth="1"/>
    <col min="3" max="3" width="20.140625" customWidth="1"/>
    <col min="4" max="4" width="13.140625" bestFit="1" customWidth="1"/>
  </cols>
  <sheetData>
    <row r="1" spans="1:11" x14ac:dyDescent="0.25">
      <c r="A1" s="4"/>
    </row>
    <row r="2" spans="1:11" x14ac:dyDescent="0.25">
      <c r="B2" s="13" t="s">
        <v>118</v>
      </c>
      <c r="C2" s="13" t="s">
        <v>8</v>
      </c>
      <c r="D2" s="13" t="s">
        <v>117</v>
      </c>
      <c r="J2" s="27"/>
      <c r="K2" s="27"/>
    </row>
    <row r="3" spans="1:11" x14ac:dyDescent="0.25">
      <c r="B3" s="23" t="s">
        <v>116</v>
      </c>
      <c r="C3" s="25" t="str">
        <f>IF('[1]HK TREATED'!E3="-","-",IF(MID('[1]HK TREATED'!E3,2,1)="x",CONCATENATE("x""",RIGHT('[1]HK TREATED'!E3,LEN('[1]HK TREATED'!E3)-2),""""),IF(MID('[1]HK TREATED'!E3,2,1)="b",CONCATENATE("""",RIGHT('[1]HK TREATED'!E3,LEN('[1]HK TREATED'!E3)-2),""""),IF(H3="-",CONCATENATE("'",'[1]HK TREATED'!E3,"'"),CONCATENATE("(others =&gt; '",'[1]HK TREATED'!E3,"')")))))</f>
        <v>x"FFFF"</v>
      </c>
      <c r="D3" s="12" t="str">
        <f>CONCATENATE("x""0000",RIGHT('[1]HK TREATED'!F3,4),"""")</f>
        <v>x"00000701"</v>
      </c>
      <c r="J3" s="27"/>
      <c r="K3" s="27"/>
    </row>
    <row r="4" spans="1:11" x14ac:dyDescent="0.25">
      <c r="B4" s="24"/>
      <c r="C4" s="26"/>
      <c r="D4" s="12" t="str">
        <f>CONCATENATE("x""0000",RIGHT('[1]HK TREATED'!F4,4),"""")</f>
        <v>x"00000700"</v>
      </c>
      <c r="J4" s="27"/>
      <c r="K4" s="27"/>
    </row>
    <row r="5" spans="1:11" x14ac:dyDescent="0.25">
      <c r="B5" s="23" t="s">
        <v>115</v>
      </c>
      <c r="C5" s="25" t="str">
        <f>IF('[1]HK TREATED'!E5="-","-",IF(MID('[1]HK TREATED'!E5,2,1)="x",CONCATENATE("x""",RIGHT('[1]HK TREATED'!E5,LEN('[1]HK TREATED'!E5)-2),""""),IF(MID('[1]HK TREATED'!E5,2,1)="b",CONCATENATE("""",RIGHT('[1]HK TREATED'!E5,LEN('[1]HK TREATED'!E5)-2),""""),IF(H5="-",CONCATENATE("'",'[1]HK TREATED'!E5,"'"),CONCATENATE("(others =&gt; '",'[1]HK TREATED'!E5,"')")))))</f>
        <v>x"FFFF"</v>
      </c>
      <c r="D5" s="12" t="str">
        <f>CONCATENATE("x""0000",RIGHT('[1]HK TREATED'!F5,4),"""")</f>
        <v>x"00000703"</v>
      </c>
    </row>
    <row r="6" spans="1:11" x14ac:dyDescent="0.25">
      <c r="B6" s="24" t="s">
        <v>115</v>
      </c>
      <c r="C6" s="26"/>
      <c r="D6" s="12" t="str">
        <f>CONCATENATE("x""0000",RIGHT('[1]HK TREATED'!F6,4),"""")</f>
        <v>x"00000702"</v>
      </c>
    </row>
    <row r="7" spans="1:11" x14ac:dyDescent="0.25">
      <c r="B7" s="23" t="s">
        <v>114</v>
      </c>
      <c r="C7" s="25" t="str">
        <f>IF('[1]HK TREATED'!E7="-","-",IF(MID('[1]HK TREATED'!E7,2,1)="x",CONCATENATE("x""",RIGHT('[1]HK TREATED'!E7,LEN('[1]HK TREATED'!E7)-2),""""),IF(MID('[1]HK TREATED'!E7,2,1)="b",CONCATENATE("""",RIGHT('[1]HK TREATED'!E7,LEN('[1]HK TREATED'!E7)-2),""""),IF(H7="-",CONCATENATE("'",'[1]HK TREATED'!E7,"'"),CONCATENATE("(others =&gt; '",'[1]HK TREATED'!E7,"')")))))</f>
        <v>x"FFFF"</v>
      </c>
      <c r="D7" s="12" t="str">
        <f>CONCATENATE("x""0000",RIGHT('[1]HK TREATED'!F7,4),"""")</f>
        <v>x"00000705"</v>
      </c>
    </row>
    <row r="8" spans="1:11" x14ac:dyDescent="0.25">
      <c r="B8" s="24" t="s">
        <v>114</v>
      </c>
      <c r="C8" s="26"/>
      <c r="D8" s="12" t="str">
        <f>CONCATENATE("x""0000",RIGHT('[1]HK TREATED'!F8,4),"""")</f>
        <v>x"00000704"</v>
      </c>
    </row>
    <row r="9" spans="1:11" x14ac:dyDescent="0.25">
      <c r="B9" s="23" t="s">
        <v>113</v>
      </c>
      <c r="C9" s="25" t="str">
        <f>IF('[1]HK TREATED'!E9="-","-",IF(MID('[1]HK TREATED'!E9,2,1)="x",CONCATENATE("x""",RIGHT('[1]HK TREATED'!E9,LEN('[1]HK TREATED'!E9)-2),""""),IF(MID('[1]HK TREATED'!E9,2,1)="b",CONCATENATE("""",RIGHT('[1]HK TREATED'!E9,LEN('[1]HK TREATED'!E9)-2),""""),IF(H9="-",CONCATENATE("'",'[1]HK TREATED'!E9,"'"),CONCATENATE("(others =&gt; '",'[1]HK TREATED'!E9,"')")))))</f>
        <v>x"FFFF"</v>
      </c>
      <c r="D9" s="12" t="str">
        <f>CONCATENATE("x""0000",RIGHT('[1]HK TREATED'!F9,4),"""")</f>
        <v>x"00000707"</v>
      </c>
    </row>
    <row r="10" spans="1:11" x14ac:dyDescent="0.25">
      <c r="B10" s="24" t="s">
        <v>113</v>
      </c>
      <c r="C10" s="26"/>
      <c r="D10" s="12" t="str">
        <f>CONCATENATE("x""0000",RIGHT('[1]HK TREATED'!F10,4),"""")</f>
        <v>x"00000706"</v>
      </c>
    </row>
    <row r="11" spans="1:11" x14ac:dyDescent="0.25">
      <c r="B11" s="23" t="s">
        <v>112</v>
      </c>
      <c r="C11" s="25" t="str">
        <f>IF('[1]HK TREATED'!E11="-","-",IF(MID('[1]HK TREATED'!E11,2,1)="x",CONCATENATE("x""",RIGHT('[1]HK TREATED'!E11,LEN('[1]HK TREATED'!E11)-2),""""),IF(MID('[1]HK TREATED'!E11,2,1)="b",CONCATENATE("""",RIGHT('[1]HK TREATED'!E11,LEN('[1]HK TREATED'!E11)-2),""""),IF(H11="-",CONCATENATE("'",'[1]HK TREATED'!E11,"'"),CONCATENATE("(others =&gt; '",'[1]HK TREATED'!E11,"')")))))</f>
        <v>x"FFFF"</v>
      </c>
      <c r="D11" s="12" t="str">
        <f>CONCATENATE("x""0000",RIGHT('[1]HK TREATED'!F11,4),"""")</f>
        <v>x"00000709"</v>
      </c>
    </row>
    <row r="12" spans="1:11" x14ac:dyDescent="0.25">
      <c r="B12" s="24" t="s">
        <v>112</v>
      </c>
      <c r="C12" s="26"/>
      <c r="D12" s="12" t="str">
        <f>CONCATENATE("x""0000",RIGHT('[1]HK TREATED'!F12,4),"""")</f>
        <v>x"00000708"</v>
      </c>
    </row>
    <row r="13" spans="1:11" x14ac:dyDescent="0.25">
      <c r="B13" s="23" t="s">
        <v>111</v>
      </c>
      <c r="C13" s="25" t="str">
        <f>IF('[1]HK TREATED'!E13="-","-",IF(MID('[1]HK TREATED'!E13,2,1)="x",CONCATENATE("x""",RIGHT('[1]HK TREATED'!E13,LEN('[1]HK TREATED'!E13)-2),""""),IF(MID('[1]HK TREATED'!E13,2,1)="b",CONCATENATE("""",RIGHT('[1]HK TREATED'!E13,LEN('[1]HK TREATED'!E13)-2),""""),IF(H13="-",CONCATENATE("'",'[1]HK TREATED'!E13,"'"),CONCATENATE("(others =&gt; '",'[1]HK TREATED'!E13,"')")))))</f>
        <v>x"FFFF"</v>
      </c>
      <c r="D13" s="12" t="str">
        <f>CONCATENATE("x""0000",RIGHT('[1]HK TREATED'!F13,4),"""")</f>
        <v>x"0000070B"</v>
      </c>
    </row>
    <row r="14" spans="1:11" x14ac:dyDescent="0.25">
      <c r="B14" s="24" t="s">
        <v>111</v>
      </c>
      <c r="C14" s="26"/>
      <c r="D14" s="12" t="str">
        <f>CONCATENATE("x""0000",RIGHT('[1]HK TREATED'!F14,4),"""")</f>
        <v>x"0000070A"</v>
      </c>
    </row>
    <row r="15" spans="1:11" x14ac:dyDescent="0.25">
      <c r="B15" s="23" t="s">
        <v>110</v>
      </c>
      <c r="C15" s="25" t="str">
        <f>IF('[1]HK TREATED'!E15="-","-",IF(MID('[1]HK TREATED'!E15,2,1)="x",CONCATENATE("x""",RIGHT('[1]HK TREATED'!E15,LEN('[1]HK TREATED'!E15)-2),""""),IF(MID('[1]HK TREATED'!E15,2,1)="b",CONCATENATE("""",RIGHT('[1]HK TREATED'!E15,LEN('[1]HK TREATED'!E15)-2),""""),IF(H15="-",CONCATENATE("'",'[1]HK TREATED'!E15,"'"),CONCATENATE("(others =&gt; '",'[1]HK TREATED'!E15,"')")))))</f>
        <v>x"FFFF"</v>
      </c>
      <c r="D15" s="12" t="str">
        <f>CONCATENATE("x""0000",RIGHT('[1]HK TREATED'!F15,4),"""")</f>
        <v>x"0000070D"</v>
      </c>
    </row>
    <row r="16" spans="1:11" ht="15" customHeight="1" x14ac:dyDescent="0.25">
      <c r="B16" s="24" t="s">
        <v>110</v>
      </c>
      <c r="C16" s="26"/>
      <c r="D16" s="12" t="str">
        <f>CONCATENATE("x""0000",RIGHT('[1]HK TREATED'!F16,4),"""")</f>
        <v>x"0000070C"</v>
      </c>
    </row>
    <row r="17" spans="2:4" x14ac:dyDescent="0.25">
      <c r="B17" s="23" t="s">
        <v>109</v>
      </c>
      <c r="C17" s="25" t="str">
        <f>IF('[1]HK TREATED'!E17="-","-",IF(MID('[1]HK TREATED'!E17,2,1)="x",CONCATENATE("x""",RIGHT('[1]HK TREATED'!E17,LEN('[1]HK TREATED'!E17)-2),""""),IF(MID('[1]HK TREATED'!E17,2,1)="b",CONCATENATE("""",RIGHT('[1]HK TREATED'!E17,LEN('[1]HK TREATED'!E17)-2),""""),IF(H17="-",CONCATENATE("'",'[1]HK TREATED'!E17,"'"),CONCATENATE("(others =&gt; '",'[1]HK TREATED'!E17,"')")))))</f>
        <v>x"FFFF"</v>
      </c>
      <c r="D17" s="12" t="str">
        <f>CONCATENATE("x""0000",RIGHT('[1]HK TREATED'!F17,4),"""")</f>
        <v>x"0000070F"</v>
      </c>
    </row>
    <row r="18" spans="2:4" x14ac:dyDescent="0.25">
      <c r="B18" s="24" t="s">
        <v>109</v>
      </c>
      <c r="C18" s="26"/>
      <c r="D18" s="12" t="str">
        <f>CONCATENATE("x""0000",RIGHT('[1]HK TREATED'!F18,4),"""")</f>
        <v>x"0000070E"</v>
      </c>
    </row>
    <row r="19" spans="2:4" x14ac:dyDescent="0.25">
      <c r="B19" s="23" t="s">
        <v>108</v>
      </c>
      <c r="C19" s="25" t="str">
        <f>IF('[1]HK TREATED'!E19="-","-",IF(MID('[1]HK TREATED'!E19,2,1)="x",CONCATENATE("x""",RIGHT('[1]HK TREATED'!E19,LEN('[1]HK TREATED'!E19)-2),""""),IF(MID('[1]HK TREATED'!E19,2,1)="b",CONCATENATE("""",RIGHT('[1]HK TREATED'!E19,LEN('[1]HK TREATED'!E19)-2),""""),IF(H19="-",CONCATENATE("'",'[1]HK TREATED'!E19,"'"),CONCATENATE("(others =&gt; '",'[1]HK TREATED'!E19,"')")))))</f>
        <v>x"FFFF"</v>
      </c>
      <c r="D19" s="12" t="str">
        <f>CONCATENATE("x""0000",RIGHT('[1]HK TREATED'!F19,4),"""")</f>
        <v>x"00000711"</v>
      </c>
    </row>
    <row r="20" spans="2:4" x14ac:dyDescent="0.25">
      <c r="B20" s="24" t="s">
        <v>108</v>
      </c>
      <c r="C20" s="26"/>
      <c r="D20" s="12" t="str">
        <f>CONCATENATE("x""0000",RIGHT('[1]HK TREATED'!F20,4),"""")</f>
        <v>x"00000710"</v>
      </c>
    </row>
    <row r="21" spans="2:4" x14ac:dyDescent="0.25">
      <c r="B21" s="23" t="s">
        <v>107</v>
      </c>
      <c r="C21" s="25" t="str">
        <f>IF('[1]HK TREATED'!E21="-","-",IF(MID('[1]HK TREATED'!E21,2,1)="x",CONCATENATE("x""",RIGHT('[1]HK TREATED'!E21,LEN('[1]HK TREATED'!E21)-2),""""),IF(MID('[1]HK TREATED'!E21,2,1)="b",CONCATENATE("""",RIGHT('[1]HK TREATED'!E21,LEN('[1]HK TREATED'!E21)-2),""""),IF(H21="-",CONCATENATE("'",'[1]HK TREATED'!E21,"'"),CONCATENATE("(others =&gt; '",'[1]HK TREATED'!E21,"')")))))</f>
        <v>x"FFFF"</v>
      </c>
      <c r="D21" s="12" t="str">
        <f>CONCATENATE("x""0000",RIGHT('[1]HK TREATED'!F21,4),"""")</f>
        <v>x"00000713"</v>
      </c>
    </row>
    <row r="22" spans="2:4" x14ac:dyDescent="0.25">
      <c r="B22" s="24" t="s">
        <v>107</v>
      </c>
      <c r="C22" s="26"/>
      <c r="D22" s="12" t="str">
        <f>CONCATENATE("x""0000",RIGHT('[1]HK TREATED'!F22,4),"""")</f>
        <v>x"00000712"</v>
      </c>
    </row>
    <row r="23" spans="2:4" x14ac:dyDescent="0.25">
      <c r="B23" s="23" t="s">
        <v>106</v>
      </c>
      <c r="C23" s="25" t="str">
        <f>IF('[1]HK TREATED'!E23="-","-",IF(MID('[1]HK TREATED'!E23,2,1)="x",CONCATENATE("x""",RIGHT('[1]HK TREATED'!E23,LEN('[1]HK TREATED'!E23)-2),""""),IF(MID('[1]HK TREATED'!E23,2,1)="b",CONCATENATE("""",RIGHT('[1]HK TREATED'!E23,LEN('[1]HK TREATED'!E23)-2),""""),IF(H23="-",CONCATENATE("'",'[1]HK TREATED'!E23,"'"),CONCATENATE("(others =&gt; '",'[1]HK TREATED'!E23,"')")))))</f>
        <v>x"FFFF"</v>
      </c>
      <c r="D23" s="12" t="str">
        <f>CONCATENATE("x""0000",RIGHT('[1]HK TREATED'!F23,4),"""")</f>
        <v>x"00000715"</v>
      </c>
    </row>
    <row r="24" spans="2:4" ht="15" customHeight="1" x14ac:dyDescent="0.25">
      <c r="B24" s="24" t="s">
        <v>106</v>
      </c>
      <c r="C24" s="26"/>
      <c r="D24" s="12" t="str">
        <f>CONCATENATE("x""0000",RIGHT('[1]HK TREATED'!F24,4),"""")</f>
        <v>x"00000714"</v>
      </c>
    </row>
    <row r="25" spans="2:4" x14ac:dyDescent="0.25">
      <c r="B25" s="23" t="s">
        <v>105</v>
      </c>
      <c r="C25" s="25" t="str">
        <f>IF('[1]HK TREATED'!E25="-","-",IF(MID('[1]HK TREATED'!E25,2,1)="x",CONCATENATE("x""",RIGHT('[1]HK TREATED'!E25,LEN('[1]HK TREATED'!E25)-2),""""),IF(MID('[1]HK TREATED'!E25,2,1)="b",CONCATENATE("""",RIGHT('[1]HK TREATED'!E25,LEN('[1]HK TREATED'!E25)-2),""""),IF(H25="-",CONCATENATE("'",'[1]HK TREATED'!E25,"'"),CONCATENATE("(others =&gt; '",'[1]HK TREATED'!E25,"')")))))</f>
        <v>x"FFFF"</v>
      </c>
      <c r="D25" s="12" t="str">
        <f>CONCATENATE("x""0000",RIGHT('[1]HK TREATED'!F25,4),"""")</f>
        <v>x"00000717"</v>
      </c>
    </row>
    <row r="26" spans="2:4" x14ac:dyDescent="0.25">
      <c r="B26" s="24" t="s">
        <v>105</v>
      </c>
      <c r="C26" s="26"/>
      <c r="D26" s="12" t="str">
        <f>CONCATENATE("x""0000",RIGHT('[1]HK TREATED'!F26,4),"""")</f>
        <v>x"00000716"</v>
      </c>
    </row>
    <row r="27" spans="2:4" x14ac:dyDescent="0.25">
      <c r="B27" s="23" t="s">
        <v>104</v>
      </c>
      <c r="C27" s="25" t="str">
        <f>IF('[1]HK TREATED'!E27="-","-",IF(MID('[1]HK TREATED'!E27,2,1)="x",CONCATENATE("x""",RIGHT('[1]HK TREATED'!E27,LEN('[1]HK TREATED'!E27)-2),""""),IF(MID('[1]HK TREATED'!E27,2,1)="b",CONCATENATE("""",RIGHT('[1]HK TREATED'!E27,LEN('[1]HK TREATED'!E27)-2),""""),IF(H27="-",CONCATENATE("'",'[1]HK TREATED'!E27,"'"),CONCATENATE("(others =&gt; '",'[1]HK TREATED'!E27,"')")))))</f>
        <v>x"FFFF"</v>
      </c>
      <c r="D27" s="12" t="str">
        <f>CONCATENATE("x""0000",RIGHT('[1]HK TREATED'!F27,4),"""")</f>
        <v>x"00000719"</v>
      </c>
    </row>
    <row r="28" spans="2:4" x14ac:dyDescent="0.25">
      <c r="B28" s="24" t="s">
        <v>104</v>
      </c>
      <c r="C28" s="26"/>
      <c r="D28" s="12" t="str">
        <f>CONCATENATE("x""0000",RIGHT('[1]HK TREATED'!F28,4),"""")</f>
        <v>x"00000718"</v>
      </c>
    </row>
    <row r="29" spans="2:4" x14ac:dyDescent="0.25">
      <c r="B29" s="23" t="s">
        <v>103</v>
      </c>
      <c r="C29" s="25" t="str">
        <f>IF('[1]HK TREATED'!E29="-","-",IF(MID('[1]HK TREATED'!E29,2,1)="x",CONCATENATE("x""",RIGHT('[1]HK TREATED'!E29,LEN('[1]HK TREATED'!E29)-2),""""),IF(MID('[1]HK TREATED'!E29,2,1)="b",CONCATENATE("""",RIGHT('[1]HK TREATED'!E29,LEN('[1]HK TREATED'!E29)-2),""""),IF(H29="-",CONCATENATE("'",'[1]HK TREATED'!E29,"'"),CONCATENATE("(others =&gt; '",'[1]HK TREATED'!E29,"')")))))</f>
        <v>x"FFFF"</v>
      </c>
      <c r="D29" s="12" t="str">
        <f>CONCATENATE("x""0000",RIGHT('[1]HK TREATED'!F29,4),"""")</f>
        <v>x"0000071B"</v>
      </c>
    </row>
    <row r="30" spans="2:4" x14ac:dyDescent="0.25">
      <c r="B30" s="24" t="s">
        <v>103</v>
      </c>
      <c r="C30" s="26"/>
      <c r="D30" s="12" t="str">
        <f>CONCATENATE("x""0000",RIGHT('[1]HK TREATED'!F30,4),"""")</f>
        <v>x"0000071A"</v>
      </c>
    </row>
    <row r="31" spans="2:4" x14ac:dyDescent="0.25">
      <c r="B31" s="23" t="s">
        <v>102</v>
      </c>
      <c r="C31" s="25" t="str">
        <f>IF('[1]HK TREATED'!E31="-","-",IF(MID('[1]HK TREATED'!E31,2,1)="x",CONCATENATE("x""",RIGHT('[1]HK TREATED'!E31,LEN('[1]HK TREATED'!E31)-2),""""),IF(MID('[1]HK TREATED'!E31,2,1)="b",CONCATENATE("""",RIGHT('[1]HK TREATED'!E31,LEN('[1]HK TREATED'!E31)-2),""""),IF(H31="-",CONCATENATE("'",'[1]HK TREATED'!E31,"'"),CONCATENATE("(others =&gt; '",'[1]HK TREATED'!E31,"')")))))</f>
        <v>x"FFFF"</v>
      </c>
      <c r="D31" s="12" t="str">
        <f>CONCATENATE("x""0000",RIGHT('[1]HK TREATED'!F31,4),"""")</f>
        <v>x"0000071D"</v>
      </c>
    </row>
    <row r="32" spans="2:4" x14ac:dyDescent="0.25">
      <c r="B32" s="24" t="s">
        <v>102</v>
      </c>
      <c r="C32" s="26"/>
      <c r="D32" s="12" t="str">
        <f>CONCATENATE("x""0000",RIGHT('[1]HK TREATED'!F32,4),"""")</f>
        <v>x"0000071C"</v>
      </c>
    </row>
    <row r="33" spans="2:4" x14ac:dyDescent="0.25">
      <c r="B33" s="23" t="s">
        <v>101</v>
      </c>
      <c r="C33" s="25" t="str">
        <f>IF('[1]HK TREATED'!E33="-","-",IF(MID('[1]HK TREATED'!E33,2,1)="x",CONCATENATE("x""",RIGHT('[1]HK TREATED'!E33,LEN('[1]HK TREATED'!E33)-2),""""),IF(MID('[1]HK TREATED'!E33,2,1)="b",CONCATENATE("""",RIGHT('[1]HK TREATED'!E33,LEN('[1]HK TREATED'!E33)-2),""""),IF(H33="-",CONCATENATE("'",'[1]HK TREATED'!E33,"'"),CONCATENATE("(others =&gt; '",'[1]HK TREATED'!E33,"')")))))</f>
        <v>x"FFFF"</v>
      </c>
      <c r="D33" s="12" t="str">
        <f>CONCATENATE("x""0000",RIGHT('[1]HK TREATED'!F33,4),"""")</f>
        <v>x"0000071F"</v>
      </c>
    </row>
    <row r="34" spans="2:4" x14ac:dyDescent="0.25">
      <c r="B34" s="24" t="s">
        <v>101</v>
      </c>
      <c r="C34" s="26"/>
      <c r="D34" s="12" t="str">
        <f>CONCATENATE("x""0000",RIGHT('[1]HK TREATED'!F34,4),"""")</f>
        <v>x"0000071E"</v>
      </c>
    </row>
    <row r="35" spans="2:4" x14ac:dyDescent="0.25">
      <c r="B35" s="23" t="s">
        <v>100</v>
      </c>
      <c r="C35" s="25" t="str">
        <f>IF('[1]HK TREATED'!E35="-","-",IF(MID('[1]HK TREATED'!E35,2,1)="x",CONCATENATE("x""",RIGHT('[1]HK TREATED'!E35,LEN('[1]HK TREATED'!E35)-2),""""),IF(MID('[1]HK TREATED'!E35,2,1)="b",CONCATENATE("""",RIGHT('[1]HK TREATED'!E35,LEN('[1]HK TREATED'!E35)-2),""""),IF(H35="-",CONCATENATE("'",'[1]HK TREATED'!E35,"'"),CONCATENATE("(others =&gt; '",'[1]HK TREATED'!E35,"')")))))</f>
        <v>x"FFFF"</v>
      </c>
      <c r="D35" s="12" t="str">
        <f>CONCATENATE("x""0000",RIGHT('[1]HK TREATED'!F35,4),"""")</f>
        <v>x"00000721"</v>
      </c>
    </row>
    <row r="36" spans="2:4" x14ac:dyDescent="0.25">
      <c r="B36" s="24" t="s">
        <v>100</v>
      </c>
      <c r="C36" s="26"/>
      <c r="D36" s="12" t="str">
        <f>CONCATENATE("x""0000",RIGHT('[1]HK TREATED'!F36,4),"""")</f>
        <v>x"00000720"</v>
      </c>
    </row>
    <row r="37" spans="2:4" x14ac:dyDescent="0.25">
      <c r="B37" s="23" t="s">
        <v>99</v>
      </c>
      <c r="C37" s="25" t="str">
        <f>IF('[1]HK TREATED'!E37="-","-",IF(MID('[1]HK TREATED'!E37,2,1)="x",CONCATENATE("x""",RIGHT('[1]HK TREATED'!E37,LEN('[1]HK TREATED'!E37)-2),""""),IF(MID('[1]HK TREATED'!E37,2,1)="b",CONCATENATE("""",RIGHT('[1]HK TREATED'!E37,LEN('[1]HK TREATED'!E37)-2),""""),IF(H37="-",CONCATENATE("'",'[1]HK TREATED'!E37,"'"),CONCATENATE("(others =&gt; '",'[1]HK TREATED'!E37,"')")))))</f>
        <v>x"FFFF"</v>
      </c>
      <c r="D37" s="12" t="str">
        <f>CONCATENATE("x""0000",RIGHT('[1]HK TREATED'!F37,4),"""")</f>
        <v>x"00000723"</v>
      </c>
    </row>
    <row r="38" spans="2:4" x14ac:dyDescent="0.25">
      <c r="B38" s="24" t="s">
        <v>99</v>
      </c>
      <c r="C38" s="26"/>
      <c r="D38" s="12" t="str">
        <f>CONCATENATE("x""0000",RIGHT('[1]HK TREATED'!F38,4),"""")</f>
        <v>x"00000722"</v>
      </c>
    </row>
    <row r="39" spans="2:4" x14ac:dyDescent="0.25">
      <c r="B39" s="23" t="s">
        <v>98</v>
      </c>
      <c r="C39" s="25" t="str">
        <f>IF('[1]HK TREATED'!E39="-","-",IF(MID('[1]HK TREATED'!E39,2,1)="x",CONCATENATE("x""",RIGHT('[1]HK TREATED'!E39,LEN('[1]HK TREATED'!E39)-2),""""),IF(MID('[1]HK TREATED'!E39,2,1)="b",CONCATENATE("""",RIGHT('[1]HK TREATED'!E39,LEN('[1]HK TREATED'!E39)-2),""""),IF(H39="-",CONCATENATE("'",'[1]HK TREATED'!E39,"'"),CONCATENATE("(others =&gt; '",'[1]HK TREATED'!E39,"')")))))</f>
        <v>x"FFFF"</v>
      </c>
      <c r="D39" s="12" t="str">
        <f>CONCATENATE("x""0000",RIGHT('[1]HK TREATED'!F39,4),"""")</f>
        <v>x"00000725"</v>
      </c>
    </row>
    <row r="40" spans="2:4" ht="15" customHeight="1" x14ac:dyDescent="0.25">
      <c r="B40" s="24" t="s">
        <v>98</v>
      </c>
      <c r="C40" s="26"/>
      <c r="D40" s="12" t="str">
        <f>CONCATENATE("x""0000",RIGHT('[1]HK TREATED'!F40,4),"""")</f>
        <v>x"00000724"</v>
      </c>
    </row>
    <row r="41" spans="2:4" x14ac:dyDescent="0.25">
      <c r="B41" s="23" t="s">
        <v>97</v>
      </c>
      <c r="C41" s="25" t="str">
        <f>IF('[1]HK TREATED'!E41="-","-",IF(MID('[1]HK TREATED'!E41,2,1)="x",CONCATENATE("x""",RIGHT('[1]HK TREATED'!E41,LEN('[1]HK TREATED'!E41)-2),""""),IF(MID('[1]HK TREATED'!E41,2,1)="b",CONCATENATE("""",RIGHT('[1]HK TREATED'!E41,LEN('[1]HK TREATED'!E41)-2),""""),IF(H41="-",CONCATENATE("'",'[1]HK TREATED'!E41,"'"),CONCATENATE("(others =&gt; '",'[1]HK TREATED'!E41,"')")))))</f>
        <v>x"FFFF"</v>
      </c>
      <c r="D41" s="12" t="str">
        <f>CONCATENATE("x""0000",RIGHT('[1]HK TREATED'!F41,4),"""")</f>
        <v>x"00000727"</v>
      </c>
    </row>
    <row r="42" spans="2:4" x14ac:dyDescent="0.25">
      <c r="B42" s="24" t="s">
        <v>97</v>
      </c>
      <c r="C42" s="26"/>
      <c r="D42" s="12" t="str">
        <f>CONCATENATE("x""0000",RIGHT('[1]HK TREATED'!F42,4),"""")</f>
        <v>x"00000726"</v>
      </c>
    </row>
    <row r="43" spans="2:4" x14ac:dyDescent="0.25">
      <c r="B43" s="23" t="s">
        <v>96</v>
      </c>
      <c r="C43" s="25" t="str">
        <f>IF('[1]HK TREATED'!E43="-","-",IF(MID('[1]HK TREATED'!E43,2,1)="x",CONCATENATE("x""",RIGHT('[1]HK TREATED'!E43,LEN('[1]HK TREATED'!E43)-2),""""),IF(MID('[1]HK TREATED'!E43,2,1)="b",CONCATENATE("""",RIGHT('[1]HK TREATED'!E43,LEN('[1]HK TREATED'!E43)-2),""""),IF(H43="-",CONCATENATE("'",'[1]HK TREATED'!E43,"'"),CONCATENATE("(others =&gt; '",'[1]HK TREATED'!E43,"')")))))</f>
        <v>x"FFFF"</v>
      </c>
      <c r="D43" s="12" t="str">
        <f>CONCATENATE("x""0000",RIGHT('[1]HK TREATED'!F43,4),"""")</f>
        <v>x"00000729"</v>
      </c>
    </row>
    <row r="44" spans="2:4" x14ac:dyDescent="0.25">
      <c r="B44" s="24" t="s">
        <v>96</v>
      </c>
      <c r="C44" s="26"/>
      <c r="D44" s="12" t="str">
        <f>CONCATENATE("x""0000",RIGHT('[1]HK TREATED'!F44,4),"""")</f>
        <v>x"00000728"</v>
      </c>
    </row>
    <row r="45" spans="2:4" x14ac:dyDescent="0.25">
      <c r="B45" s="23" t="s">
        <v>95</v>
      </c>
      <c r="C45" s="25" t="str">
        <f>IF('[1]HK TREATED'!E45="-","-",IF(MID('[1]HK TREATED'!E45,2,1)="x",CONCATENATE("x""",RIGHT('[1]HK TREATED'!E45,LEN('[1]HK TREATED'!E45)-2),""""),IF(MID('[1]HK TREATED'!E45,2,1)="b",CONCATENATE("""",RIGHT('[1]HK TREATED'!E45,LEN('[1]HK TREATED'!E45)-2),""""),IF(H45="-",CONCATENATE("'",'[1]HK TREATED'!E45,"'"),CONCATENATE("(others =&gt; '",'[1]HK TREATED'!E45,"')")))))</f>
        <v>x"FFFF"</v>
      </c>
      <c r="D45" s="12" t="str">
        <f>CONCATENATE("x""0000",RIGHT('[1]HK TREATED'!F45,4),"""")</f>
        <v>x"0000072B"</v>
      </c>
    </row>
    <row r="46" spans="2:4" x14ac:dyDescent="0.25">
      <c r="B46" s="24" t="s">
        <v>95</v>
      </c>
      <c r="C46" s="26"/>
      <c r="D46" s="12" t="str">
        <f>CONCATENATE("x""0000",RIGHT('[1]HK TREATED'!F46,4),"""")</f>
        <v>x"0000072A"</v>
      </c>
    </row>
    <row r="47" spans="2:4" x14ac:dyDescent="0.25">
      <c r="B47" s="23" t="s">
        <v>94</v>
      </c>
      <c r="C47" s="25" t="str">
        <f>IF('[1]HK TREATED'!E47="-","-",IF(MID('[1]HK TREATED'!E47,2,1)="x",CONCATENATE("x""",RIGHT('[1]HK TREATED'!E47,LEN('[1]HK TREATED'!E47)-2),""""),IF(MID('[1]HK TREATED'!E47,2,1)="b",CONCATENATE("""",RIGHT('[1]HK TREATED'!E47,LEN('[1]HK TREATED'!E47)-2),""""),IF(H47="-",CONCATENATE("'",'[1]HK TREATED'!E47,"'"),CONCATENATE("(others =&gt; '",'[1]HK TREATED'!E47,"')")))))</f>
        <v>x"FFFF"</v>
      </c>
      <c r="D47" s="12" t="str">
        <f>CONCATENATE("x""0000",RIGHT('[1]HK TREATED'!F47,4),"""")</f>
        <v>x"0000072D"</v>
      </c>
    </row>
    <row r="48" spans="2:4" ht="15" customHeight="1" x14ac:dyDescent="0.25">
      <c r="B48" s="24" t="s">
        <v>94</v>
      </c>
      <c r="C48" s="26"/>
      <c r="D48" s="12" t="str">
        <f>CONCATENATE("x""0000",RIGHT('[1]HK TREATED'!F48,4),"""")</f>
        <v>x"0000072C"</v>
      </c>
    </row>
    <row r="49" spans="2:4" x14ac:dyDescent="0.25">
      <c r="B49" s="23" t="s">
        <v>93</v>
      </c>
      <c r="C49" s="25" t="str">
        <f>IF('[1]HK TREATED'!E49="-","-",IF(MID('[1]HK TREATED'!E49,2,1)="x",CONCATENATE("x""",RIGHT('[1]HK TREATED'!E49,LEN('[1]HK TREATED'!E49)-2),""""),IF(MID('[1]HK TREATED'!E49,2,1)="b",CONCATENATE("""",RIGHT('[1]HK TREATED'!E49,LEN('[1]HK TREATED'!E49)-2),""""),IF(H49="-",CONCATENATE("'",'[1]HK TREATED'!E49,"'"),CONCATENATE("(others =&gt; '",'[1]HK TREATED'!E49,"')")))))</f>
        <v>x"FFFF"</v>
      </c>
      <c r="D49" s="12" t="str">
        <f>CONCATENATE("x""0000",RIGHT('[1]HK TREATED'!F49,4),"""")</f>
        <v>x"0000072F"</v>
      </c>
    </row>
    <row r="50" spans="2:4" x14ac:dyDescent="0.25">
      <c r="B50" s="24" t="s">
        <v>93</v>
      </c>
      <c r="C50" s="26"/>
      <c r="D50" s="12" t="str">
        <f>CONCATENATE("x""0000",RIGHT('[1]HK TREATED'!F50,4),"""")</f>
        <v>x"0000072E"</v>
      </c>
    </row>
    <row r="51" spans="2:4" x14ac:dyDescent="0.25">
      <c r="B51" s="23" t="s">
        <v>92</v>
      </c>
      <c r="C51" s="25" t="str">
        <f>IF('[1]HK TREATED'!E51="-","-",IF(MID('[1]HK TREATED'!E51,2,1)="x",CONCATENATE("x""",RIGHT('[1]HK TREATED'!E51,LEN('[1]HK TREATED'!E51)-2),""""),IF(MID('[1]HK TREATED'!E51,2,1)="b",CONCATENATE("""",RIGHT('[1]HK TREATED'!E51,LEN('[1]HK TREATED'!E51)-2),""""),IF(H51="-",CONCATENATE("'",'[1]HK TREATED'!E51,"'"),CONCATENATE("(others =&gt; '",'[1]HK TREATED'!E51,"')")))))</f>
        <v>x"FFFF"</v>
      </c>
      <c r="D51" s="12" t="str">
        <f>CONCATENATE("x""0000",RIGHT('[1]HK TREATED'!F51,4),"""")</f>
        <v>x"00000731"</v>
      </c>
    </row>
    <row r="52" spans="2:4" x14ac:dyDescent="0.25">
      <c r="B52" s="24" t="s">
        <v>92</v>
      </c>
      <c r="C52" s="26"/>
      <c r="D52" s="12" t="str">
        <f>CONCATENATE("x""0000",RIGHT('[1]HK TREATED'!F52,4),"""")</f>
        <v>x"00000730"</v>
      </c>
    </row>
    <row r="53" spans="2:4" x14ac:dyDescent="0.25">
      <c r="B53" s="23" t="s">
        <v>91</v>
      </c>
      <c r="C53" s="25" t="str">
        <f>IF('[1]HK TREATED'!E53="-","-",IF(MID('[1]HK TREATED'!E53,2,1)="x",CONCATENATE("x""",RIGHT('[1]HK TREATED'!E53,LEN('[1]HK TREATED'!E53)-2),""""),IF(MID('[1]HK TREATED'!E53,2,1)="b",CONCATENATE("""",RIGHT('[1]HK TREATED'!E53,LEN('[1]HK TREATED'!E53)-2),""""),IF(H53="-",CONCATENATE("'",'[1]HK TREATED'!E53,"'"),CONCATENATE("(others =&gt; '",'[1]HK TREATED'!E53,"')")))))</f>
        <v>x"FFFF"</v>
      </c>
      <c r="D53" s="12" t="str">
        <f>CONCATENATE("x""0000",RIGHT('[1]HK TREATED'!F53,4),"""")</f>
        <v>x"00000733"</v>
      </c>
    </row>
    <row r="54" spans="2:4" x14ac:dyDescent="0.25">
      <c r="B54" s="24" t="s">
        <v>91</v>
      </c>
      <c r="C54" s="26"/>
      <c r="D54" s="12" t="str">
        <f>CONCATENATE("x""0000",RIGHT('[1]HK TREATED'!F54,4),"""")</f>
        <v>x"00000732"</v>
      </c>
    </row>
    <row r="55" spans="2:4" x14ac:dyDescent="0.25">
      <c r="B55" s="23" t="s">
        <v>90</v>
      </c>
      <c r="C55" s="25" t="str">
        <f>IF('[1]HK TREATED'!E55="-","-",IF(MID('[1]HK TREATED'!E55,2,1)="x",CONCATENATE("x""",RIGHT('[1]HK TREATED'!E55,LEN('[1]HK TREATED'!E55)-2),""""),IF(MID('[1]HK TREATED'!E55,2,1)="b",CONCATENATE("""",RIGHT('[1]HK TREATED'!E55,LEN('[1]HK TREATED'!E55)-2),""""),IF(H55="-",CONCATENATE("'",'[1]HK TREATED'!E55,"'"),CONCATENATE("(others =&gt; '",'[1]HK TREATED'!E55,"')")))))</f>
        <v>x"FFFF"</v>
      </c>
      <c r="D55" s="12" t="str">
        <f>CONCATENATE("x""0000",RIGHT('[1]HK TREATED'!F55,4),"""")</f>
        <v>x"00000735"</v>
      </c>
    </row>
    <row r="56" spans="2:4" ht="15" customHeight="1" x14ac:dyDescent="0.25">
      <c r="B56" s="24" t="s">
        <v>90</v>
      </c>
      <c r="C56" s="26"/>
      <c r="D56" s="12" t="str">
        <f>CONCATENATE("x""0000",RIGHT('[1]HK TREATED'!F56,4),"""")</f>
        <v>x"00000734"</v>
      </c>
    </row>
    <row r="57" spans="2:4" x14ac:dyDescent="0.25">
      <c r="B57" s="23" t="s">
        <v>89</v>
      </c>
      <c r="C57" s="25" t="str">
        <f>IF('[1]HK TREATED'!E57="-","-",IF(MID('[1]HK TREATED'!E57,2,1)="x",CONCATENATE("x""",RIGHT('[1]HK TREATED'!E57,LEN('[1]HK TREATED'!E57)-2),""""),IF(MID('[1]HK TREATED'!E57,2,1)="b",CONCATENATE("""",RIGHT('[1]HK TREATED'!E57,LEN('[1]HK TREATED'!E57)-2),""""),IF(H57="-",CONCATENATE("'",'[1]HK TREATED'!E57,"'"),CONCATENATE("(others =&gt; '",'[1]HK TREATED'!E57,"')")))))</f>
        <v>x"FFFF"</v>
      </c>
      <c r="D57" s="12" t="str">
        <f>CONCATENATE("x""0000",RIGHT('[1]HK TREATED'!F57,4),"""")</f>
        <v>x"00000737"</v>
      </c>
    </row>
    <row r="58" spans="2:4" x14ac:dyDescent="0.25">
      <c r="B58" s="24" t="s">
        <v>89</v>
      </c>
      <c r="C58" s="26"/>
      <c r="D58" s="12" t="str">
        <f>CONCATENATE("x""0000",RIGHT('[1]HK TREATED'!F58,4),"""")</f>
        <v>x"00000736"</v>
      </c>
    </row>
    <row r="59" spans="2:4" x14ac:dyDescent="0.25">
      <c r="B59" s="23" t="s">
        <v>88</v>
      </c>
      <c r="C59" s="25" t="str">
        <f>IF('[1]HK TREATED'!E59="-","-",IF(MID('[1]HK TREATED'!E59,2,1)="x",CONCATENATE("x""",RIGHT('[1]HK TREATED'!E59,LEN('[1]HK TREATED'!E59)-2),""""),IF(MID('[1]HK TREATED'!E59,2,1)="b",CONCATENATE("""",RIGHT('[1]HK TREATED'!E59,LEN('[1]HK TREATED'!E59)-2),""""),IF(H59="-",CONCATENATE("'",'[1]HK TREATED'!E59,"'"),CONCATENATE("(others =&gt; '",'[1]HK TREATED'!E59,"')")))))</f>
        <v>x"FFFF"</v>
      </c>
      <c r="D59" s="12" t="str">
        <f>CONCATENATE("x""0000",RIGHT('[1]HK TREATED'!F59,4),"""")</f>
        <v>x"00000739"</v>
      </c>
    </row>
    <row r="60" spans="2:4" x14ac:dyDescent="0.25">
      <c r="B60" s="24" t="s">
        <v>88</v>
      </c>
      <c r="C60" s="26"/>
      <c r="D60" s="12" t="str">
        <f>CONCATENATE("x""0000",RIGHT('[1]HK TREATED'!F60,4),"""")</f>
        <v>x"00000738"</v>
      </c>
    </row>
    <row r="61" spans="2:4" x14ac:dyDescent="0.25">
      <c r="B61" s="23" t="s">
        <v>87</v>
      </c>
      <c r="C61" s="25" t="str">
        <f>IF('[1]HK TREATED'!E61="-","-",IF(MID('[1]HK TREATED'!E61,2,1)="x",CONCATENATE("x""",RIGHT('[1]HK TREATED'!E61,LEN('[1]HK TREATED'!E61)-2),""""),IF(MID('[1]HK TREATED'!E61,2,1)="b",CONCATENATE("""",RIGHT('[1]HK TREATED'!E61,LEN('[1]HK TREATED'!E61)-2),""""),IF(H61="-",CONCATENATE("'",'[1]HK TREATED'!E61,"'"),CONCATENATE("(others =&gt; '",'[1]HK TREATED'!E61,"')")))))</f>
        <v>x"FFFF"</v>
      </c>
      <c r="D61" s="12" t="str">
        <f>CONCATENATE("x""0000",RIGHT('[1]HK TREATED'!F61,4),"""")</f>
        <v>x"0000073B"</v>
      </c>
    </row>
    <row r="62" spans="2:4" x14ac:dyDescent="0.25">
      <c r="B62" s="24" t="s">
        <v>87</v>
      </c>
      <c r="C62" s="26"/>
      <c r="D62" s="12" t="str">
        <f>CONCATENATE("x""0000",RIGHT('[1]HK TREATED'!F62,4),"""")</f>
        <v>x"0000073A"</v>
      </c>
    </row>
    <row r="63" spans="2:4" x14ac:dyDescent="0.25">
      <c r="B63" s="23" t="s">
        <v>86</v>
      </c>
      <c r="C63" s="25" t="str">
        <f>IF('[1]HK TREATED'!E63="-","-",IF(MID('[1]HK TREATED'!E63,2,1)="x",CONCATENATE("x""",RIGHT('[1]HK TREATED'!E63,LEN('[1]HK TREATED'!E63)-2),""""),IF(MID('[1]HK TREATED'!E63,2,1)="b",CONCATENATE("""",RIGHT('[1]HK TREATED'!E63,LEN('[1]HK TREATED'!E63)-2),""""),IF(H63="-",CONCATENATE("'",'[1]HK TREATED'!E63,"'"),CONCATENATE("(others =&gt; '",'[1]HK TREATED'!E63,"')")))))</f>
        <v>x"FFFF"</v>
      </c>
      <c r="D63" s="12" t="str">
        <f>CONCATENATE("x""0000",RIGHT('[1]HK TREATED'!F63,4),"""")</f>
        <v>x"0000073D"</v>
      </c>
    </row>
    <row r="64" spans="2:4" ht="15" customHeight="1" x14ac:dyDescent="0.25">
      <c r="B64" s="24" t="s">
        <v>86</v>
      </c>
      <c r="C64" s="26"/>
      <c r="D64" s="12" t="str">
        <f>CONCATENATE("x""0000",RIGHT('[1]HK TREATED'!F64,4),"""")</f>
        <v>x"0000073C"</v>
      </c>
    </row>
    <row r="65" spans="2:4" x14ac:dyDescent="0.25">
      <c r="B65" s="23" t="s">
        <v>85</v>
      </c>
      <c r="C65" s="25" t="str">
        <f>IF('[1]HK TREATED'!E65="-","-",IF(MID('[1]HK TREATED'!E65,2,1)="x",CONCATENATE("x""",RIGHT('[1]HK TREATED'!E65,LEN('[1]HK TREATED'!E65)-2),""""),IF(MID('[1]HK TREATED'!E65,2,1)="b",CONCATENATE("""",RIGHT('[1]HK TREATED'!E65,LEN('[1]HK TREATED'!E65)-2),""""),IF(H65="-",CONCATENATE("'",'[1]HK TREATED'!E65,"'"),CONCATENATE("(others =&gt; '",'[1]HK TREATED'!E65,"')")))))</f>
        <v>x"FFFF"</v>
      </c>
      <c r="D65" s="12" t="str">
        <f>CONCATENATE("x""0000",RIGHT('[1]HK TREATED'!F65,4),"""")</f>
        <v>x"0000073F"</v>
      </c>
    </row>
    <row r="66" spans="2:4" x14ac:dyDescent="0.25">
      <c r="B66" s="24" t="s">
        <v>85</v>
      </c>
      <c r="C66" s="26"/>
      <c r="D66" s="12" t="str">
        <f>CONCATENATE("x""0000",RIGHT('[1]HK TREATED'!F66,4),"""")</f>
        <v>x"0000073E"</v>
      </c>
    </row>
    <row r="67" spans="2:4" x14ac:dyDescent="0.25">
      <c r="B67" s="23" t="s">
        <v>84</v>
      </c>
      <c r="C67" s="25" t="str">
        <f>IF('[1]HK TREATED'!E67="-","-",IF(MID('[1]HK TREATED'!E67,2,1)="x",CONCATENATE("x""",RIGHT('[1]HK TREATED'!E67,LEN('[1]HK TREATED'!E67)-2),""""),IF(MID('[1]HK TREATED'!E67,2,1)="b",CONCATENATE("""",RIGHT('[1]HK TREATED'!E67,LEN('[1]HK TREATED'!E67)-2),""""),IF(H67="-",CONCATENATE("'",'[1]HK TREATED'!E67,"'"),CONCATENATE("(others =&gt; '",'[1]HK TREATED'!E67,"')")))))</f>
        <v>x"FFFF"</v>
      </c>
      <c r="D67" s="12" t="str">
        <f>CONCATENATE("x""0000",RIGHT('[1]HK TREATED'!F67,4),"""")</f>
        <v>x"00000741"</v>
      </c>
    </row>
    <row r="68" spans="2:4" x14ac:dyDescent="0.25">
      <c r="B68" s="24" t="s">
        <v>84</v>
      </c>
      <c r="C68" s="26"/>
      <c r="D68" s="12" t="str">
        <f>CONCATENATE("x""0000",RIGHT('[1]HK TREATED'!F68,4),"""")</f>
        <v>x"00000740"</v>
      </c>
    </row>
    <row r="69" spans="2:4" x14ac:dyDescent="0.25">
      <c r="B69" s="23" t="s">
        <v>83</v>
      </c>
      <c r="C69" s="25" t="str">
        <f>IF('[1]HK TREATED'!E69="-","-",IF(MID('[1]HK TREATED'!E69,2,1)="x",CONCATENATE("x""",RIGHT('[1]HK TREATED'!E69,LEN('[1]HK TREATED'!E69)-2),""""),IF(MID('[1]HK TREATED'!E69,2,1)="b",CONCATENATE("""",RIGHT('[1]HK TREATED'!E69,LEN('[1]HK TREATED'!E69)-2),""""),IF(H69="-",CONCATENATE("'",'[1]HK TREATED'!E69,"'"),CONCATENATE("(others =&gt; '",'[1]HK TREATED'!E69,"')")))))</f>
        <v>x"FFFF"</v>
      </c>
      <c r="D69" s="12" t="str">
        <f>CONCATENATE("x""0000",RIGHT('[1]HK TREATED'!F69,4),"""")</f>
        <v>x"00000743"</v>
      </c>
    </row>
    <row r="70" spans="2:4" x14ac:dyDescent="0.25">
      <c r="B70" s="24" t="s">
        <v>83</v>
      </c>
      <c r="C70" s="26"/>
      <c r="D70" s="12" t="str">
        <f>CONCATENATE("x""0000",RIGHT('[1]HK TREATED'!F70,4),"""")</f>
        <v>x"00000742"</v>
      </c>
    </row>
    <row r="71" spans="2:4" x14ac:dyDescent="0.25">
      <c r="B71" s="23" t="s">
        <v>82</v>
      </c>
      <c r="C71" s="25" t="str">
        <f>IF('[1]HK TREATED'!E71="-","-",IF(MID('[1]HK TREATED'!E71,2,1)="x",CONCATENATE("x""",RIGHT('[1]HK TREATED'!E71,LEN('[1]HK TREATED'!E71)-2),""""),IF(MID('[1]HK TREATED'!E71,2,1)="b",CONCATENATE("""",RIGHT('[1]HK TREATED'!E71,LEN('[1]HK TREATED'!E71)-2),""""),IF(H71="-",CONCATENATE("'",'[1]HK TREATED'!E71,"'"),CONCATENATE("(others =&gt; '",'[1]HK TREATED'!E71,"')")))))</f>
        <v>x"FFFF"</v>
      </c>
      <c r="D71" s="12" t="str">
        <f>CONCATENATE("x""0000",RIGHT('[1]HK TREATED'!F71,4),"""")</f>
        <v>x"00000745"</v>
      </c>
    </row>
    <row r="72" spans="2:4" ht="15" customHeight="1" x14ac:dyDescent="0.25">
      <c r="B72" s="24" t="s">
        <v>82</v>
      </c>
      <c r="C72" s="26"/>
      <c r="D72" s="12" t="str">
        <f>CONCATENATE("x""0000",RIGHT('[1]HK TREATED'!F72,4),"""")</f>
        <v>x"00000744"</v>
      </c>
    </row>
    <row r="73" spans="2:4" x14ac:dyDescent="0.25">
      <c r="B73" s="23" t="s">
        <v>81</v>
      </c>
      <c r="C73" s="25" t="str">
        <f>IF('[1]HK TREATED'!E73="-","-",IF(MID('[1]HK TREATED'!E73,2,1)="x",CONCATENATE("x""",RIGHT('[1]HK TREATED'!E73,LEN('[1]HK TREATED'!E73)-2),""""),IF(MID('[1]HK TREATED'!E73,2,1)="b",CONCATENATE("""",RIGHT('[1]HK TREATED'!E73,LEN('[1]HK TREATED'!E73)-2),""""),IF(H73="-",CONCATENATE("'",'[1]HK TREATED'!E73,"'"),CONCATENATE("(others =&gt; '",'[1]HK TREATED'!E73,"')")))))</f>
        <v>x"FFFF"</v>
      </c>
      <c r="D73" s="12" t="str">
        <f>CONCATENATE("x""0000",RIGHT('[1]HK TREATED'!F73,4),"""")</f>
        <v>x"00000747"</v>
      </c>
    </row>
    <row r="74" spans="2:4" x14ac:dyDescent="0.25">
      <c r="B74" s="24" t="s">
        <v>81</v>
      </c>
      <c r="C74" s="26"/>
      <c r="D74" s="12" t="str">
        <f>CONCATENATE("x""0000",RIGHT('[1]HK TREATED'!F74,4),"""")</f>
        <v>x"00000746"</v>
      </c>
    </row>
    <row r="75" spans="2:4" x14ac:dyDescent="0.25">
      <c r="B75" s="23" t="s">
        <v>80</v>
      </c>
      <c r="C75" s="25" t="str">
        <f>IF('[1]HK TREATED'!E75="-","-",IF(MID('[1]HK TREATED'!E75,2,1)="x",CONCATENATE("x""",RIGHT('[1]HK TREATED'!E75,LEN('[1]HK TREATED'!E75)-2),""""),IF(MID('[1]HK TREATED'!E75,2,1)="b",CONCATENATE("""",RIGHT('[1]HK TREATED'!E75,LEN('[1]HK TREATED'!E75)-2),""""),IF(H75="-",CONCATENATE("'",'[1]HK TREATED'!E75,"'"),CONCATENATE("(others =&gt; '",'[1]HK TREATED'!E75,"')")))))</f>
        <v>x"FFFF"</v>
      </c>
      <c r="D75" s="12" t="str">
        <f>CONCATENATE("x""0000",RIGHT('[1]HK TREATED'!F75,4),"""")</f>
        <v>x"00000749"</v>
      </c>
    </row>
    <row r="76" spans="2:4" x14ac:dyDescent="0.25">
      <c r="B76" s="24" t="s">
        <v>80</v>
      </c>
      <c r="C76" s="26"/>
      <c r="D76" s="12" t="str">
        <f>CONCATENATE("x""0000",RIGHT('[1]HK TREATED'!F76,4),"""")</f>
        <v>x"00000748"</v>
      </c>
    </row>
    <row r="77" spans="2:4" x14ac:dyDescent="0.25">
      <c r="B77" s="23" t="s">
        <v>79</v>
      </c>
      <c r="C77" s="25" t="str">
        <f>IF('[1]HK TREATED'!E77="-","-",IF(MID('[1]HK TREATED'!E77,2,1)="x",CONCATENATE("x""",RIGHT('[1]HK TREATED'!E77,LEN('[1]HK TREATED'!E77)-2),""""),IF(MID('[1]HK TREATED'!E77,2,1)="b",CONCATENATE("""",RIGHT('[1]HK TREATED'!E77,LEN('[1]HK TREATED'!E77)-2),""""),IF(H77="-",CONCATENATE("'",'[1]HK TREATED'!E77,"'"),CONCATENATE("(others =&gt; '",'[1]HK TREATED'!E77,"')")))))</f>
        <v>x"FFFF"</v>
      </c>
      <c r="D77" s="12" t="str">
        <f>CONCATENATE("x""0000",RIGHT('[1]HK TREATED'!F77,4),"""")</f>
        <v>x"0000074B"</v>
      </c>
    </row>
    <row r="78" spans="2:4" x14ac:dyDescent="0.25">
      <c r="B78" s="24" t="s">
        <v>79</v>
      </c>
      <c r="C78" s="26"/>
      <c r="D78" s="12" t="str">
        <f>CONCATENATE("x""0000",RIGHT('[1]HK TREATED'!F78,4),"""")</f>
        <v>x"0000074A"</v>
      </c>
    </row>
    <row r="79" spans="2:4" x14ac:dyDescent="0.25">
      <c r="B79" s="23" t="s">
        <v>78</v>
      </c>
      <c r="C79" s="25" t="str">
        <f>IF('[1]HK TREATED'!E79="-","-",IF(MID('[1]HK TREATED'!E79,2,1)="x",CONCATENATE("x""",RIGHT('[1]HK TREATED'!E79,LEN('[1]HK TREATED'!E79)-2),""""),IF(MID('[1]HK TREATED'!E79,2,1)="b",CONCATENATE("""",RIGHT('[1]HK TREATED'!E79,LEN('[1]HK TREATED'!E79)-2),""""),IF(H79="-",CONCATENATE("'",'[1]HK TREATED'!E79,"'"),CONCATENATE("(others =&gt; '",'[1]HK TREATED'!E79,"')")))))</f>
        <v>x"FFFF"</v>
      </c>
      <c r="D79" s="12" t="str">
        <f>CONCATENATE("x""0000",RIGHT('[1]HK TREATED'!F79,4),"""")</f>
        <v>x"0000074D"</v>
      </c>
    </row>
    <row r="80" spans="2:4" ht="15" customHeight="1" x14ac:dyDescent="0.25">
      <c r="B80" s="24" t="s">
        <v>78</v>
      </c>
      <c r="C80" s="26"/>
      <c r="D80" s="12" t="str">
        <f>CONCATENATE("x""0000",RIGHT('[1]HK TREATED'!F80,4),"""")</f>
        <v>x"0000074C"</v>
      </c>
    </row>
    <row r="81" spans="2:4" x14ac:dyDescent="0.25">
      <c r="B81" s="23" t="s">
        <v>77</v>
      </c>
      <c r="C81" s="25" t="str">
        <f>IF('[1]HK TREATED'!E81="-","-",IF(MID('[1]HK TREATED'!E81,2,1)="x",CONCATENATE("x""",RIGHT('[1]HK TREATED'!E81,LEN('[1]HK TREATED'!E81)-2),""""),IF(MID('[1]HK TREATED'!E81,2,1)="b",CONCATENATE("""",RIGHT('[1]HK TREATED'!E81,LEN('[1]HK TREATED'!E81)-2),""""),IF(H81="-",CONCATENATE("'",'[1]HK TREATED'!E81,"'"),CONCATENATE("(others =&gt; '",'[1]HK TREATED'!E81,"')")))))</f>
        <v>x"FFFF"</v>
      </c>
      <c r="D81" s="12" t="str">
        <f>CONCATENATE("x""0000",RIGHT('[1]HK TREATED'!F81,4),"""")</f>
        <v>x"0000074F"</v>
      </c>
    </row>
    <row r="82" spans="2:4" x14ac:dyDescent="0.25">
      <c r="B82" s="24" t="s">
        <v>77</v>
      </c>
      <c r="C82" s="26"/>
      <c r="D82" s="12" t="str">
        <f>CONCATENATE("x""0000",RIGHT('[1]HK TREATED'!F82,4),"""")</f>
        <v>x"0000074E"</v>
      </c>
    </row>
    <row r="83" spans="2:4" x14ac:dyDescent="0.25">
      <c r="B83" s="23" t="s">
        <v>76</v>
      </c>
      <c r="C83" s="25" t="str">
        <f>IF('[1]HK TREATED'!E83="-","-",IF(MID('[1]HK TREATED'!E83,2,1)="x",CONCATENATE("x""",RIGHT('[1]HK TREATED'!E83,LEN('[1]HK TREATED'!E83)-2),""""),IF(MID('[1]HK TREATED'!E83,2,1)="b",CONCATENATE("""",RIGHT('[1]HK TREATED'!E83,LEN('[1]HK TREATED'!E83)-2),""""),IF(H83="-",CONCATENATE("'",'[1]HK TREATED'!E83,"'"),CONCATENATE("(others =&gt; '",'[1]HK TREATED'!E83,"')")))))</f>
        <v>x"FFFF"</v>
      </c>
      <c r="D83" s="12" t="str">
        <f>CONCATENATE("x""0000",RIGHT('[1]HK TREATED'!F83,4),"""")</f>
        <v>x"00000751"</v>
      </c>
    </row>
    <row r="84" spans="2:4" x14ac:dyDescent="0.25">
      <c r="B84" s="24" t="s">
        <v>76</v>
      </c>
      <c r="C84" s="26"/>
      <c r="D84" s="12" t="str">
        <f>CONCATENATE("x""0000",RIGHT('[1]HK TREATED'!F84,4),"""")</f>
        <v>x"00000750"</v>
      </c>
    </row>
    <row r="85" spans="2:4" x14ac:dyDescent="0.25">
      <c r="B85" s="23" t="s">
        <v>75</v>
      </c>
      <c r="C85" s="25" t="str">
        <f>IF('[1]HK TREATED'!E85="-","-",IF(MID('[1]HK TREATED'!E85,2,1)="x",CONCATENATE("x""",RIGHT('[1]HK TREATED'!E85,LEN('[1]HK TREATED'!E85)-2),""""),IF(MID('[1]HK TREATED'!E85,2,1)="b",CONCATENATE("""",RIGHT('[1]HK TREATED'!E85,LEN('[1]HK TREATED'!E85)-2),""""),IF(H85="-",CONCATENATE("'",'[1]HK TREATED'!E85,"'"),CONCATENATE("(others =&gt; '",'[1]HK TREATED'!E85,"')")))))</f>
        <v>x"FFFF"</v>
      </c>
      <c r="D85" s="12" t="str">
        <f>CONCATENATE("x""0000",RIGHT('[1]HK TREATED'!F85,4),"""")</f>
        <v>x"00000753"</v>
      </c>
    </row>
    <row r="86" spans="2:4" x14ac:dyDescent="0.25">
      <c r="B86" s="24" t="s">
        <v>75</v>
      </c>
      <c r="C86" s="26"/>
      <c r="D86" s="12" t="str">
        <f>CONCATENATE("x""0000",RIGHT('[1]HK TREATED'!F86,4),"""")</f>
        <v>x"00000752"</v>
      </c>
    </row>
    <row r="87" spans="2:4" x14ac:dyDescent="0.25">
      <c r="B87" s="23" t="s">
        <v>74</v>
      </c>
      <c r="C87" s="25" t="str">
        <f>IF('[1]HK TREATED'!E87="-","-",IF(MID('[1]HK TREATED'!E87,2,1)="x",CONCATENATE("x""",RIGHT('[1]HK TREATED'!E87,LEN('[1]HK TREATED'!E87)-2),""""),IF(MID('[1]HK TREATED'!E87,2,1)="b",CONCATENATE("""",RIGHT('[1]HK TREATED'!E87,LEN('[1]HK TREATED'!E87)-2),""""),IF(H87="-",CONCATENATE("'",'[1]HK TREATED'!E87,"'"),CONCATENATE("(others =&gt; '",'[1]HK TREATED'!E87,"')")))))</f>
        <v>x"FFFF"</v>
      </c>
      <c r="D87" s="12" t="str">
        <f>CONCATENATE("x""0000",RIGHT('[1]HK TREATED'!F87,4),"""")</f>
        <v>x"00000755"</v>
      </c>
    </row>
    <row r="88" spans="2:4" ht="15" customHeight="1" x14ac:dyDescent="0.25">
      <c r="B88" s="24" t="s">
        <v>74</v>
      </c>
      <c r="C88" s="26"/>
      <c r="D88" s="12" t="str">
        <f>CONCATENATE("x""0000",RIGHT('[1]HK TREATED'!F88,4),"""")</f>
        <v>x"00000754"</v>
      </c>
    </row>
    <row r="89" spans="2:4" x14ac:dyDescent="0.25">
      <c r="B89" s="23" t="s">
        <v>73</v>
      </c>
      <c r="C89" s="25" t="str">
        <f>IF('[1]HK TREATED'!E89="-","-",IF(MID('[1]HK TREATED'!E89,2,1)="x",CONCATENATE("x""",RIGHT('[1]HK TREATED'!E89,LEN('[1]HK TREATED'!E89)-2),""""),IF(MID('[1]HK TREATED'!E89,2,1)="b",CONCATENATE("""",RIGHT('[1]HK TREATED'!E89,LEN('[1]HK TREATED'!E89)-2),""""),IF(H89="-",CONCATENATE("'",'[1]HK TREATED'!E89,"'"),CONCATENATE("(others =&gt; '",'[1]HK TREATED'!E89,"')")))))</f>
        <v>x"FFFF"</v>
      </c>
      <c r="D89" s="12" t="str">
        <f>CONCATENATE("x""0000",RIGHT('[1]HK TREATED'!F89,4),"""")</f>
        <v>x"00000757"</v>
      </c>
    </row>
    <row r="90" spans="2:4" x14ac:dyDescent="0.25">
      <c r="B90" s="24" t="s">
        <v>73</v>
      </c>
      <c r="C90" s="26"/>
      <c r="D90" s="12" t="str">
        <f>CONCATENATE("x""0000",RIGHT('[1]HK TREATED'!F90,4),"""")</f>
        <v>x"00000756"</v>
      </c>
    </row>
    <row r="91" spans="2:4" x14ac:dyDescent="0.25">
      <c r="B91" s="23" t="s">
        <v>72</v>
      </c>
      <c r="C91" s="25" t="str">
        <f>IF('[1]HK TREATED'!E91="-","-",IF(MID('[1]HK TREATED'!E91,2,1)="x",CONCATENATE("x""",RIGHT('[1]HK TREATED'!E91,LEN('[1]HK TREATED'!E91)-2),""""),IF(MID('[1]HK TREATED'!E91,2,1)="b",CONCATENATE("""",RIGHT('[1]HK TREATED'!E91,LEN('[1]HK TREATED'!E91)-2),""""),IF(H91="-",CONCATENATE("'",'[1]HK TREATED'!E91,"'"),CONCATENATE("(others =&gt; '",'[1]HK TREATED'!E91,"')")))))</f>
        <v>x"FFFF"</v>
      </c>
      <c r="D91" s="12" t="str">
        <f>CONCATENATE("x""0000",RIGHT('[1]HK TREATED'!F91,4),"""")</f>
        <v>x"00000759"</v>
      </c>
    </row>
    <row r="92" spans="2:4" x14ac:dyDescent="0.25">
      <c r="B92" s="24" t="s">
        <v>72</v>
      </c>
      <c r="C92" s="26"/>
      <c r="D92" s="12" t="str">
        <f>CONCATENATE("x""0000",RIGHT('[1]HK TREATED'!F92,4),"""")</f>
        <v>x"00000758"</v>
      </c>
    </row>
    <row r="93" spans="2:4" x14ac:dyDescent="0.25">
      <c r="B93" s="23" t="s">
        <v>71</v>
      </c>
      <c r="C93" s="25" t="str">
        <f>IF('[1]HK TREATED'!E93="-","-",IF(MID('[1]HK TREATED'!E93,2,1)="x",CONCATENATE("x""",RIGHT('[1]HK TREATED'!E93,LEN('[1]HK TREATED'!E93)-2),""""),IF(MID('[1]HK TREATED'!E93,2,1)="b",CONCATENATE("""",RIGHT('[1]HK TREATED'!E93,LEN('[1]HK TREATED'!E93)-2),""""),IF(H93="-",CONCATENATE("'",'[1]HK TREATED'!E93,"'"),CONCATENATE("(others =&gt; '",'[1]HK TREATED'!E93,"')")))))</f>
        <v>x"FFFF"</v>
      </c>
      <c r="D93" s="12" t="str">
        <f>CONCATENATE("x""0000",RIGHT('[1]HK TREATED'!F93,4),"""")</f>
        <v>x"0000075B"</v>
      </c>
    </row>
    <row r="94" spans="2:4" x14ac:dyDescent="0.25">
      <c r="B94" s="24" t="s">
        <v>71</v>
      </c>
      <c r="C94" s="26"/>
      <c r="D94" s="12" t="str">
        <f>CONCATENATE("x""0000",RIGHT('[1]HK TREATED'!F94,4),"""")</f>
        <v>x"0000075A"</v>
      </c>
    </row>
    <row r="95" spans="2:4" x14ac:dyDescent="0.25">
      <c r="B95" s="23" t="s">
        <v>70</v>
      </c>
      <c r="C95" s="25" t="str">
        <f>IF('[1]HK TREATED'!E95="-","-",IF(MID('[1]HK TREATED'!E95,2,1)="x",CONCATENATE("x""",RIGHT('[1]HK TREATED'!E95,LEN('[1]HK TREATED'!E95)-2),""""),IF(MID('[1]HK TREATED'!E95,2,1)="b",CONCATENATE("""",RIGHT('[1]HK TREATED'!E95,LEN('[1]HK TREATED'!E95)-2),""""),IF(H95="-",CONCATENATE("'",'[1]HK TREATED'!E95,"'"),CONCATENATE("(others =&gt; '",'[1]HK TREATED'!E95,"')")))))</f>
        <v>x"FFFF"</v>
      </c>
      <c r="D95" s="12" t="str">
        <f>CONCATENATE("x""0000",RIGHT('[1]HK TREATED'!F95,4),"""")</f>
        <v>x"0000075D"</v>
      </c>
    </row>
    <row r="96" spans="2:4" ht="15" customHeight="1" x14ac:dyDescent="0.25">
      <c r="B96" s="24" t="s">
        <v>70</v>
      </c>
      <c r="C96" s="26"/>
      <c r="D96" s="12" t="str">
        <f>CONCATENATE("x""0000",RIGHT('[1]HK TREATED'!F96,4),"""")</f>
        <v>x"0000075C"</v>
      </c>
    </row>
    <row r="97" spans="2:4" x14ac:dyDescent="0.25">
      <c r="B97" s="23" t="s">
        <v>69</v>
      </c>
      <c r="C97" s="25" t="str">
        <f>IF('[1]HK TREATED'!E97="-","-",IF(MID('[1]HK TREATED'!E97,2,1)="x",CONCATENATE("x""",RIGHT('[1]HK TREATED'!E97,LEN('[1]HK TREATED'!E97)-2),""""),IF(MID('[1]HK TREATED'!E97,2,1)="b",CONCATENATE("""",RIGHT('[1]HK TREATED'!E97,LEN('[1]HK TREATED'!E97)-2),""""),IF(H97="-",CONCATENATE("'",'[1]HK TREATED'!E97,"'"),CONCATENATE("(others =&gt; '",'[1]HK TREATED'!E97,"')")))))</f>
        <v>x"FFFF"</v>
      </c>
      <c r="D97" s="12" t="str">
        <f>CONCATENATE("x""0000",RIGHT('[1]HK TREATED'!F97,4),"""")</f>
        <v>x"0000075F"</v>
      </c>
    </row>
    <row r="98" spans="2:4" x14ac:dyDescent="0.25">
      <c r="B98" s="24" t="s">
        <v>69</v>
      </c>
      <c r="C98" s="26"/>
      <c r="D98" s="12" t="str">
        <f>CONCATENATE("x""0000",RIGHT('[1]HK TREATED'!F98,4),"""")</f>
        <v>x"0000075E"</v>
      </c>
    </row>
    <row r="99" spans="2:4" x14ac:dyDescent="0.25">
      <c r="B99" s="23" t="s">
        <v>68</v>
      </c>
      <c r="C99" s="25" t="str">
        <f>IF('[1]HK TREATED'!E99="-","-",IF(MID('[1]HK TREATED'!E99,2,1)="x",CONCATENATE("x""",RIGHT('[1]HK TREATED'!E99,LEN('[1]HK TREATED'!E99)-2),""""),IF(MID('[1]HK TREATED'!E99,2,1)="b",CONCATENATE("""",RIGHT('[1]HK TREATED'!E99,LEN('[1]HK TREATED'!E99)-2),""""),IF(H99="-",CONCATENATE("'",'[1]HK TREATED'!E99,"'"),CONCATENATE("(others =&gt; '",'[1]HK TREATED'!E99,"')")))))</f>
        <v>x"FFFF"</v>
      </c>
      <c r="D99" s="12" t="str">
        <f>CONCATENATE("x""0000",RIGHT('[1]HK TREATED'!F99,4),"""")</f>
        <v>x"00000761"</v>
      </c>
    </row>
    <row r="100" spans="2:4" x14ac:dyDescent="0.25">
      <c r="B100" s="24" t="s">
        <v>68</v>
      </c>
      <c r="C100" s="26"/>
      <c r="D100" s="12" t="str">
        <f>CONCATENATE("x""0000",RIGHT('[1]HK TREATED'!F100,4),"""")</f>
        <v>x"00000760"</v>
      </c>
    </row>
    <row r="101" spans="2:4" x14ac:dyDescent="0.25">
      <c r="B101" s="23" t="s">
        <v>67</v>
      </c>
      <c r="C101" s="25" t="str">
        <f>IF('[1]HK TREATED'!E101="-","-",IF(MID('[1]HK TREATED'!E101,2,1)="x",CONCATENATE("x""",RIGHT('[1]HK TREATED'!E101,LEN('[1]HK TREATED'!E101)-2),""""),IF(MID('[1]HK TREATED'!E101,2,1)="b",CONCATENATE("""",RIGHT('[1]HK TREATED'!E101,LEN('[1]HK TREATED'!E101)-2),""""),IF(H101="-",CONCATENATE("'",'[1]HK TREATED'!E101,"'"),CONCATENATE("(others =&gt; '",'[1]HK TREATED'!E101,"')")))))</f>
        <v>x"FFFF"</v>
      </c>
      <c r="D101" s="12" t="str">
        <f>CONCATENATE("x""0000",RIGHT('[1]HK TREATED'!F101,4),"""")</f>
        <v>x"00000763"</v>
      </c>
    </row>
    <row r="102" spans="2:4" x14ac:dyDescent="0.25">
      <c r="B102" s="24" t="s">
        <v>67</v>
      </c>
      <c r="C102" s="26"/>
      <c r="D102" s="12" t="str">
        <f>CONCATENATE("x""0000",RIGHT('[1]HK TREATED'!F102,4),"""")</f>
        <v>x"00000762"</v>
      </c>
    </row>
    <row r="103" spans="2:4" x14ac:dyDescent="0.25">
      <c r="B103" s="23" t="s">
        <v>66</v>
      </c>
      <c r="C103" s="25" t="str">
        <f>IF('[1]HK TREATED'!E103="-","-",IF(MID('[1]HK TREATED'!E103,2,1)="x",CONCATENATE("x""",RIGHT('[1]HK TREATED'!E103,LEN('[1]HK TREATED'!E103)-2),""""),IF(MID('[1]HK TREATED'!E103,2,1)="b",CONCATENATE("""",RIGHT('[1]HK TREATED'!E103,LEN('[1]HK TREATED'!E103)-2),""""),IF(H103="-",CONCATENATE("'",'[1]HK TREATED'!E103,"'"),CONCATENATE("(others =&gt; '",'[1]HK TREATED'!E103,"')")))))</f>
        <v>x"FFFF"</v>
      </c>
      <c r="D103" s="12" t="str">
        <f>CONCATENATE("x""0000",RIGHT('[1]HK TREATED'!F103,4),"""")</f>
        <v>x"00000765"</v>
      </c>
    </row>
    <row r="104" spans="2:4" x14ac:dyDescent="0.25">
      <c r="B104" s="24" t="s">
        <v>66</v>
      </c>
      <c r="C104" s="26"/>
      <c r="D104" s="12" t="str">
        <f>CONCATENATE("x""0000",RIGHT('[1]HK TREATED'!F104,4),"""")</f>
        <v>x"00000764"</v>
      </c>
    </row>
    <row r="105" spans="2:4" x14ac:dyDescent="0.25">
      <c r="B105" s="23" t="s">
        <v>65</v>
      </c>
      <c r="C105" s="25" t="str">
        <f>IF('[1]HK TREATED'!E105="-","-",IF(MID('[1]HK TREATED'!E105,2,1)="x",CONCATENATE("x""",RIGHT('[1]HK TREATED'!E105,LEN('[1]HK TREATED'!E105)-2),""""),IF(MID('[1]HK TREATED'!E105,2,1)="b",CONCATENATE("""",RIGHT('[1]HK TREATED'!E105,LEN('[1]HK TREATED'!E105)-2),""""),IF(H105="-",CONCATENATE("'",'[1]HK TREATED'!E105,"'"),CONCATENATE("(others =&gt; '",'[1]HK TREATED'!E105,"')")))))</f>
        <v>x"FFFF"</v>
      </c>
      <c r="D105" s="12" t="str">
        <f>CONCATENATE("x""0000",RIGHT('[1]HK TREATED'!F105,4),"""")</f>
        <v>x"00000767"</v>
      </c>
    </row>
    <row r="106" spans="2:4" x14ac:dyDescent="0.25">
      <c r="B106" s="24" t="s">
        <v>65</v>
      </c>
      <c r="C106" s="26"/>
      <c r="D106" s="12" t="str">
        <f>CONCATENATE("x""0000",RIGHT('[1]HK TREATED'!F106,4),"""")</f>
        <v>x"00000766"</v>
      </c>
    </row>
    <row r="107" spans="2:4" x14ac:dyDescent="0.25">
      <c r="B107" s="23" t="s">
        <v>64</v>
      </c>
      <c r="C107" s="25" t="str">
        <f>IF('[1]HK TREATED'!E107="-","-",IF(MID('[1]HK TREATED'!E107,2,1)="x",CONCATENATE("x""",RIGHT('[1]HK TREATED'!E107,LEN('[1]HK TREATED'!E107)-2),""""),IF(MID('[1]HK TREATED'!E107,2,1)="b",CONCATENATE("""",RIGHT('[1]HK TREATED'!E107,LEN('[1]HK TREATED'!E107)-2),""""),IF(H107="-",CONCATENATE("'",'[1]HK TREATED'!E107,"'"),CONCATENATE("(others =&gt; '",'[1]HK TREATED'!E107,"')")))))</f>
        <v>x"FFFF"</v>
      </c>
      <c r="D107" s="12" t="str">
        <f>CONCATENATE("x""0000",RIGHT('[1]HK TREATED'!F107,4),"""")</f>
        <v>x"00000769"</v>
      </c>
    </row>
    <row r="108" spans="2:4" x14ac:dyDescent="0.25">
      <c r="B108" s="24" t="s">
        <v>64</v>
      </c>
      <c r="C108" s="26"/>
      <c r="D108" s="12" t="str">
        <f>CONCATENATE("x""0000",RIGHT('[1]HK TREATED'!F108,4),"""")</f>
        <v>x"00000768"</v>
      </c>
    </row>
    <row r="109" spans="2:4" x14ac:dyDescent="0.25">
      <c r="B109" s="23" t="s">
        <v>63</v>
      </c>
      <c r="C109" s="25" t="str">
        <f>IF('[1]HK TREATED'!E109="-","-",IF(MID('[1]HK TREATED'!E109,2,1)="x",CONCATENATE("x""",RIGHT('[1]HK TREATED'!E109,LEN('[1]HK TREATED'!E109)-2),""""),IF(MID('[1]HK TREATED'!E109,2,1)="b",CONCATENATE("""",RIGHT('[1]HK TREATED'!E109,LEN('[1]HK TREATED'!E109)-2),""""),IF(H109="-",CONCATENATE("'",'[1]HK TREATED'!E109,"'"),CONCATENATE("(others =&gt; '",'[1]HK TREATED'!E109,"')")))))</f>
        <v>x"FFFF"</v>
      </c>
      <c r="D109" s="12" t="str">
        <f>CONCATENATE("x""0000",RIGHT('[1]HK TREATED'!F109,4),"""")</f>
        <v>x"0000076B"</v>
      </c>
    </row>
    <row r="110" spans="2:4" x14ac:dyDescent="0.25">
      <c r="B110" s="24" t="s">
        <v>63</v>
      </c>
      <c r="C110" s="26"/>
      <c r="D110" s="12" t="str">
        <f>CONCATENATE("x""0000",RIGHT('[1]HK TREATED'!F110,4),"""")</f>
        <v>x"0000076A"</v>
      </c>
    </row>
    <row r="111" spans="2:4" x14ac:dyDescent="0.25">
      <c r="B111" s="23" t="s">
        <v>62</v>
      </c>
      <c r="C111" s="25" t="str">
        <f>IF('[1]HK TREATED'!E111="-","-",IF(MID('[1]HK TREATED'!E111,2,1)="x",CONCATENATE("x""",RIGHT('[1]HK TREATED'!E111,LEN('[1]HK TREATED'!E111)-2),""""),IF(MID('[1]HK TREATED'!E111,2,1)="b",CONCATENATE("""",RIGHT('[1]HK TREATED'!E111,LEN('[1]HK TREATED'!E111)-2),""""),IF(H111="-",CONCATENATE("'",'[1]HK TREATED'!E111,"'"),CONCATENATE("(others =&gt; '",'[1]HK TREATED'!E111,"')")))))</f>
        <v>x"FFFF"</v>
      </c>
      <c r="D111" s="12" t="str">
        <f>CONCATENATE("x""0000",RIGHT('[1]HK TREATED'!F111,4),"""")</f>
        <v>x"0000076D"</v>
      </c>
    </row>
    <row r="112" spans="2:4" x14ac:dyDescent="0.25">
      <c r="B112" s="24" t="s">
        <v>62</v>
      </c>
      <c r="C112" s="26"/>
      <c r="D112" s="12" t="str">
        <f>CONCATENATE("x""0000",RIGHT('[1]HK TREATED'!F112,4),"""")</f>
        <v>x"0000076C"</v>
      </c>
    </row>
    <row r="113" spans="2:4" x14ac:dyDescent="0.25">
      <c r="B113" s="23" t="s">
        <v>61</v>
      </c>
      <c r="C113" s="25" t="str">
        <f>IF('[1]HK TREATED'!E113="-","-",IF(MID('[1]HK TREATED'!E113,2,1)="x",CONCATENATE("x""",RIGHT('[1]HK TREATED'!E113,LEN('[1]HK TREATED'!E113)-2),""""),IF(MID('[1]HK TREATED'!E113,2,1)="b",CONCATENATE("""",RIGHT('[1]HK TREATED'!E113,LEN('[1]HK TREATED'!E113)-2),""""),IF(H113="-",CONCATENATE("'",'[1]HK TREATED'!E113,"'"),CONCATENATE("(others =&gt; '",'[1]HK TREATED'!E113,"')")))))</f>
        <v>x"FFFF"</v>
      </c>
      <c r="D113" s="12" t="str">
        <f>CONCATENATE("x""0000",RIGHT('[1]HK TREATED'!F113,4),"""")</f>
        <v>x"0000076F"</v>
      </c>
    </row>
    <row r="114" spans="2:4" x14ac:dyDescent="0.25">
      <c r="B114" s="24" t="s">
        <v>61</v>
      </c>
      <c r="C114" s="26"/>
      <c r="D114" s="12" t="str">
        <f>CONCATENATE("x""0000",RIGHT('[1]HK TREATED'!F114,4),"""")</f>
        <v>x"0000076E"</v>
      </c>
    </row>
    <row r="115" spans="2:4" x14ac:dyDescent="0.25">
      <c r="B115" s="23" t="s">
        <v>60</v>
      </c>
      <c r="C115" s="25" t="str">
        <f>IF('[1]HK TREATED'!E115="-","-",IF(MID('[1]HK TREATED'!E115,2,1)="x",CONCATENATE("x""",RIGHT('[1]HK TREATED'!E115,LEN('[1]HK TREATED'!E115)-2),""""),IF(MID('[1]HK TREATED'!E115,2,1)="b",CONCATENATE("""",RIGHT('[1]HK TREATED'!E115,LEN('[1]HK TREATED'!E115)-2),""""),IF(H115="-",CONCATENATE("'",'[1]HK TREATED'!E115,"'"),CONCATENATE("(others =&gt; '",'[1]HK TREATED'!E115,"')")))))</f>
        <v>x"FFFF"</v>
      </c>
      <c r="D115" s="12" t="str">
        <f>CONCATENATE("x""0000",RIGHT('[1]HK TREATED'!F115,4),"""")</f>
        <v>x"00000771"</v>
      </c>
    </row>
    <row r="116" spans="2:4" x14ac:dyDescent="0.25">
      <c r="B116" s="24" t="s">
        <v>60</v>
      </c>
      <c r="C116" s="26"/>
      <c r="D116" s="12" t="str">
        <f>CONCATENATE("x""0000",RIGHT('[1]HK TREATED'!F116,4),"""")</f>
        <v>x"00000770"</v>
      </c>
    </row>
    <row r="117" spans="2:4" x14ac:dyDescent="0.25">
      <c r="B117" s="23" t="s">
        <v>59</v>
      </c>
      <c r="C117" s="25" t="str">
        <f>IF('[1]HK TREATED'!E117="-","-",IF(MID('[1]HK TREATED'!E117,2,1)="x",CONCATENATE("x""",RIGHT('[1]HK TREATED'!E117,LEN('[1]HK TREATED'!E117)-2),""""),IF(MID('[1]HK TREATED'!E117,2,1)="b",CONCATENATE("""",RIGHT('[1]HK TREATED'!E117,LEN('[1]HK TREATED'!E117)-2),""""),IF(H117="-",CONCATENATE("'",'[1]HK TREATED'!E117,"'"),CONCATENATE("(others =&gt; '",'[1]HK TREATED'!E117,"')")))))</f>
        <v>x"FFFF"</v>
      </c>
      <c r="D117" s="12" t="str">
        <f>CONCATENATE("x""0000",RIGHT('[1]HK TREATED'!F117,4),"""")</f>
        <v>x"00000773"</v>
      </c>
    </row>
    <row r="118" spans="2:4" x14ac:dyDescent="0.25">
      <c r="B118" s="24" t="s">
        <v>59</v>
      </c>
      <c r="C118" s="26"/>
      <c r="D118" s="12" t="str">
        <f>CONCATENATE("x""0000",RIGHT('[1]HK TREATED'!F118,4),"""")</f>
        <v>x"00000772"</v>
      </c>
    </row>
    <row r="119" spans="2:4" x14ac:dyDescent="0.25">
      <c r="B119" s="23" t="s">
        <v>58</v>
      </c>
      <c r="C119" s="25" t="str">
        <f>IF('[1]HK TREATED'!E119="-","-",IF(MID('[1]HK TREATED'!E119,2,1)="x",CONCATENATE("x""",RIGHT('[1]HK TREATED'!E119,LEN('[1]HK TREATED'!E119)-2),""""),IF(MID('[1]HK TREATED'!E119,2,1)="b",CONCATENATE("""",RIGHT('[1]HK TREATED'!E119,LEN('[1]HK TREATED'!E119)-2),""""),IF(H119="-",CONCATENATE("'",'[1]HK TREATED'!E119,"'"),CONCATENATE("(others =&gt; '",'[1]HK TREATED'!E119,"')")))))</f>
        <v>x"FFFF"</v>
      </c>
      <c r="D119" s="12" t="str">
        <f>CONCATENATE("x""0000",RIGHT('[1]HK TREATED'!F119,4),"""")</f>
        <v>x"00000775"</v>
      </c>
    </row>
    <row r="120" spans="2:4" x14ac:dyDescent="0.25">
      <c r="B120" s="24" t="s">
        <v>58</v>
      </c>
      <c r="C120" s="26"/>
      <c r="D120" s="12" t="str">
        <f>CONCATENATE("x""0000",RIGHT('[1]HK TREATED'!F120,4),"""")</f>
        <v>x"00000774"</v>
      </c>
    </row>
    <row r="121" spans="2:4" x14ac:dyDescent="0.25">
      <c r="B121" s="23" t="s">
        <v>57</v>
      </c>
      <c r="C121" s="25" t="str">
        <f>IF('[1]HK TREATED'!E121="-","-",IF(MID('[1]HK TREATED'!E121,2,1)="x",CONCATENATE("x""",RIGHT('[1]HK TREATED'!E121,LEN('[1]HK TREATED'!E121)-2),""""),IF(MID('[1]HK TREATED'!E121,2,1)="b",CONCATENATE("""",RIGHT('[1]HK TREATED'!E121,LEN('[1]HK TREATED'!E121)-2),""""),IF(H121="-",CONCATENATE("'",'[1]HK TREATED'!E121,"'"),CONCATENATE("(others =&gt; '",'[1]HK TREATED'!E121,"')")))))</f>
        <v>x"FFFF"</v>
      </c>
      <c r="D121" s="12" t="str">
        <f>CONCATENATE("x""0000",RIGHT('[1]HK TREATED'!F121,4),"""")</f>
        <v>x"00000777"</v>
      </c>
    </row>
    <row r="122" spans="2:4" x14ac:dyDescent="0.25">
      <c r="B122" s="24" t="s">
        <v>57</v>
      </c>
      <c r="C122" s="26"/>
      <c r="D122" s="12" t="str">
        <f>CONCATENATE("x""0000",RIGHT('[1]HK TREATED'!F122,4),"""")</f>
        <v>x"00000776"</v>
      </c>
    </row>
    <row r="123" spans="2:4" x14ac:dyDescent="0.25">
      <c r="B123" s="23" t="s">
        <v>56</v>
      </c>
      <c r="C123" s="25" t="str">
        <f>IF('[1]HK TREATED'!E123="-","-",IF(MID('[1]HK TREATED'!E123,2,1)="x",CONCATENATE("x""",RIGHT('[1]HK TREATED'!E123,LEN('[1]HK TREATED'!E123)-2),""""),IF(MID('[1]HK TREATED'!E123,2,1)="b",CONCATENATE("""",RIGHT('[1]HK TREATED'!E123,LEN('[1]HK TREATED'!E123)-2),""""),IF(H123="-",CONCATENATE("'",'[1]HK TREATED'!E123,"'"),CONCATENATE("(others =&gt; '",'[1]HK TREATED'!E123,"')")))))</f>
        <v>x"FFFF"</v>
      </c>
      <c r="D123" s="12" t="str">
        <f>CONCATENATE("x""0000",RIGHT('[1]HK TREATED'!F123,4),"""")</f>
        <v>x"00000779"</v>
      </c>
    </row>
    <row r="124" spans="2:4" x14ac:dyDescent="0.25">
      <c r="B124" s="24" t="s">
        <v>56</v>
      </c>
      <c r="C124" s="26"/>
      <c r="D124" s="12" t="str">
        <f>CONCATENATE("x""0000",RIGHT('[1]HK TREATED'!F124,4),"""")</f>
        <v>x"00000778"</v>
      </c>
    </row>
    <row r="125" spans="2:4" x14ac:dyDescent="0.25">
      <c r="B125" s="23" t="s">
        <v>55</v>
      </c>
      <c r="C125" s="25" t="str">
        <f>IF('[1]HK TREATED'!E125="-","-",IF(MID('[1]HK TREATED'!E125,2,1)="x",CONCATENATE("x""",RIGHT('[1]HK TREATED'!E125,LEN('[1]HK TREATED'!E125)-2),""""),IF(MID('[1]HK TREATED'!E125,2,1)="b",CONCATENATE("""",RIGHT('[1]HK TREATED'!E125,LEN('[1]HK TREATED'!E125)-2),""""),IF(H125="-",CONCATENATE("'",'[1]HK TREATED'!E125,"'"),CONCATENATE("(others =&gt; '",'[1]HK TREATED'!E125,"')")))))</f>
        <v>x"FFFF"</v>
      </c>
      <c r="D125" s="12" t="str">
        <f>CONCATENATE("x""0000",RIGHT('[1]HK TREATED'!F125,4),"""")</f>
        <v>x"0000077B"</v>
      </c>
    </row>
    <row r="126" spans="2:4" x14ac:dyDescent="0.25">
      <c r="B126" s="24" t="s">
        <v>55</v>
      </c>
      <c r="C126" s="26"/>
      <c r="D126" s="12" t="str">
        <f>CONCATENATE("x""0000",RIGHT('[1]HK TREATED'!F126,4),"""")</f>
        <v>x"0000077A"</v>
      </c>
    </row>
    <row r="127" spans="2:4" x14ac:dyDescent="0.25">
      <c r="B127" s="23" t="s">
        <v>54</v>
      </c>
      <c r="C127" s="25" t="str">
        <f>IF('[1]HK TREATED'!E127="-","-",IF(MID('[1]HK TREATED'!E127,2,1)="x",CONCATENATE("x""",RIGHT('[1]HK TREATED'!E127,LEN('[1]HK TREATED'!E127)-2),""""),IF(MID('[1]HK TREATED'!E127,2,1)="b",CONCATENATE("""",RIGHT('[1]HK TREATED'!E127,LEN('[1]HK TREATED'!E127)-2),""""),IF(H127="-",CONCATENATE("'",'[1]HK TREATED'!E127,"'"),CONCATENATE("(others =&gt; '",'[1]HK TREATED'!E127,"')")))))</f>
        <v>x"FFFF"</v>
      </c>
      <c r="D127" s="12" t="str">
        <f>CONCATENATE("x""0000",RIGHT('[1]HK TREATED'!F127,4),"""")</f>
        <v>x"0000077D"</v>
      </c>
    </row>
    <row r="128" spans="2:4" x14ac:dyDescent="0.25">
      <c r="B128" s="24" t="s">
        <v>54</v>
      </c>
      <c r="C128" s="26"/>
      <c r="D128" s="12" t="str">
        <f>CONCATENATE("x""0000",RIGHT('[1]HK TREATED'!F128,4),"""")</f>
        <v>x"0000077C"</v>
      </c>
    </row>
    <row r="129" spans="2:4" x14ac:dyDescent="0.25">
      <c r="B129" s="23" t="s">
        <v>53</v>
      </c>
      <c r="C129" s="25" t="str">
        <f>IF('[1]HK TREATED'!E129="-","-",IF(MID('[1]HK TREATED'!E129,2,1)="x",CONCATENATE("x""",RIGHT('[1]HK TREATED'!E129,LEN('[1]HK TREATED'!E129)-2),""""),IF(MID('[1]HK TREATED'!E129,2,1)="b",CONCATENATE("""",RIGHT('[1]HK TREATED'!E129,LEN('[1]HK TREATED'!E129)-2),""""),IF(H129="-",CONCATENATE("'",'[1]HK TREATED'!E129,"'"),CONCATENATE("(others =&gt; '",'[1]HK TREATED'!E129,"')")))))</f>
        <v>x"FFFF"</v>
      </c>
      <c r="D129" s="12" t="str">
        <f>CONCATENATE("x""0000",RIGHT('[1]HK TREATED'!F129,4),"""")</f>
        <v>x"0000077F"</v>
      </c>
    </row>
    <row r="130" spans="2:4" x14ac:dyDescent="0.25">
      <c r="B130" s="24" t="s">
        <v>53</v>
      </c>
      <c r="C130" s="26"/>
      <c r="D130" s="12" t="str">
        <f>CONCATENATE("x""0000",RIGHT('[1]HK TREATED'!F130,4),"""")</f>
        <v>x"0000077E"</v>
      </c>
    </row>
  </sheetData>
  <mergeCells count="128">
    <mergeCell ref="C71:C72"/>
    <mergeCell ref="C73:C74"/>
    <mergeCell ref="C67:C68"/>
    <mergeCell ref="C69:C70"/>
    <mergeCell ref="C63:C64"/>
    <mergeCell ref="C65:C66"/>
    <mergeCell ref="C19:C20"/>
    <mergeCell ref="C21:C22"/>
    <mergeCell ref="C15:C16"/>
    <mergeCell ref="C17:C18"/>
    <mergeCell ref="C51:C52"/>
    <mergeCell ref="C53:C54"/>
    <mergeCell ref="C47:C48"/>
    <mergeCell ref="C49:C50"/>
    <mergeCell ref="C43:C44"/>
    <mergeCell ref="C45:C46"/>
    <mergeCell ref="C31:C32"/>
    <mergeCell ref="C33:C34"/>
    <mergeCell ref="C27:C28"/>
    <mergeCell ref="C29:C30"/>
    <mergeCell ref="C23:C24"/>
    <mergeCell ref="C25:C26"/>
    <mergeCell ref="B3:B4"/>
    <mergeCell ref="B5:B6"/>
    <mergeCell ref="B7:B8"/>
    <mergeCell ref="B9:B10"/>
    <mergeCell ref="B11:B12"/>
    <mergeCell ref="B13:B14"/>
    <mergeCell ref="C59:C60"/>
    <mergeCell ref="C61:C62"/>
    <mergeCell ref="C55:C56"/>
    <mergeCell ref="C57:C58"/>
    <mergeCell ref="C39:C40"/>
    <mergeCell ref="C41:C42"/>
    <mergeCell ref="C35:C36"/>
    <mergeCell ref="C37:C38"/>
    <mergeCell ref="C11:C12"/>
    <mergeCell ref="C13:C14"/>
    <mergeCell ref="C7:C8"/>
    <mergeCell ref="C9:C10"/>
    <mergeCell ref="C3:C4"/>
    <mergeCell ref="C5:C6"/>
    <mergeCell ref="B49:B50"/>
    <mergeCell ref="B51:B52"/>
    <mergeCell ref="B53:B54"/>
    <mergeCell ref="B55:B56"/>
    <mergeCell ref="C127:C128"/>
    <mergeCell ref="C129:C130"/>
    <mergeCell ref="C123:C124"/>
    <mergeCell ref="C125:C126"/>
    <mergeCell ref="C119:C120"/>
    <mergeCell ref="C121:C122"/>
    <mergeCell ref="C79:C80"/>
    <mergeCell ref="C81:C82"/>
    <mergeCell ref="C75:C76"/>
    <mergeCell ref="C77:C78"/>
    <mergeCell ref="C91:C92"/>
    <mergeCell ref="C93:C94"/>
    <mergeCell ref="C87:C88"/>
    <mergeCell ref="C89:C90"/>
    <mergeCell ref="C83:C84"/>
    <mergeCell ref="C85:C86"/>
    <mergeCell ref="C103:C104"/>
    <mergeCell ref="C105:C106"/>
    <mergeCell ref="C99:C100"/>
    <mergeCell ref="C101:C102"/>
    <mergeCell ref="C95:C96"/>
    <mergeCell ref="C97:C98"/>
    <mergeCell ref="C115:C116"/>
    <mergeCell ref="C117:C118"/>
    <mergeCell ref="C111:C112"/>
    <mergeCell ref="C113:C114"/>
    <mergeCell ref="C107:C108"/>
    <mergeCell ref="C109:C110"/>
    <mergeCell ref="B57:B58"/>
    <mergeCell ref="B59:B60"/>
    <mergeCell ref="B61:B62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105:B106"/>
    <mergeCell ref="B107:B108"/>
    <mergeCell ref="B109:B110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21:B1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7"/>
  <sheetViews>
    <sheetView workbookViewId="0"/>
  </sheetViews>
  <sheetFormatPr defaultRowHeight="15" x14ac:dyDescent="0.25"/>
  <cols>
    <col min="2" max="2" width="10.5703125" bestFit="1" customWidth="1"/>
    <col min="3" max="3" width="28.28515625" bestFit="1" customWidth="1"/>
    <col min="5" max="6" width="9.28515625" customWidth="1"/>
  </cols>
  <sheetData>
    <row r="2" spans="2:12" x14ac:dyDescent="0.25">
      <c r="B2" s="6" t="s">
        <v>16</v>
      </c>
      <c r="C2" s="7" t="s">
        <v>120</v>
      </c>
      <c r="D2" s="6" t="s">
        <v>14</v>
      </c>
      <c r="E2" s="5"/>
      <c r="F2" s="5"/>
      <c r="G2" s="5"/>
      <c r="H2" s="5"/>
      <c r="I2" s="5"/>
      <c r="J2" s="5"/>
      <c r="L2" t="str">
        <f t="shared" ref="L2:L33" si="0">CONCATENATE(B2,C2,D2,E2,F2,G2,H2,I2,J2)</f>
        <v>type t_rmap_memory_hk_area is record</v>
      </c>
    </row>
    <row r="3" spans="2:12" x14ac:dyDescent="0.25">
      <c r="B3" s="5" t="s">
        <v>21</v>
      </c>
      <c r="C3" s="9" t="s">
        <v>116</v>
      </c>
      <c r="D3" s="8" t="s">
        <v>13</v>
      </c>
      <c r="E3" s="8" t="s">
        <v>20</v>
      </c>
      <c r="F3" s="8" t="s">
        <v>19</v>
      </c>
      <c r="G3" s="9">
        <v>15</v>
      </c>
      <c r="H3" s="8" t="s">
        <v>18</v>
      </c>
      <c r="I3" s="9">
        <v>0</v>
      </c>
      <c r="J3" s="8" t="s">
        <v>119</v>
      </c>
      <c r="L3" t="str">
        <f t="shared" si="0"/>
        <v xml:space="preserve">  hk_ccd1_vod_e : std_logic_vector(15 downto 0);</v>
      </c>
    </row>
    <row r="4" spans="2:12" x14ac:dyDescent="0.25">
      <c r="B4" s="5" t="s">
        <v>21</v>
      </c>
      <c r="C4" s="9" t="s">
        <v>115</v>
      </c>
      <c r="D4" s="8" t="s">
        <v>13</v>
      </c>
      <c r="E4" s="8" t="s">
        <v>20</v>
      </c>
      <c r="F4" s="8" t="s">
        <v>19</v>
      </c>
      <c r="G4" s="9">
        <v>15</v>
      </c>
      <c r="H4" s="8" t="s">
        <v>18</v>
      </c>
      <c r="I4" s="9">
        <v>0</v>
      </c>
      <c r="J4" s="8" t="s">
        <v>119</v>
      </c>
      <c r="L4" t="str">
        <f t="shared" si="0"/>
        <v xml:space="preserve">  hk_ccd1_vod_f : std_logic_vector(15 downto 0);</v>
      </c>
    </row>
    <row r="5" spans="2:12" x14ac:dyDescent="0.25">
      <c r="B5" s="5" t="s">
        <v>21</v>
      </c>
      <c r="C5" s="9" t="s">
        <v>114</v>
      </c>
      <c r="D5" s="8" t="s">
        <v>13</v>
      </c>
      <c r="E5" s="8" t="s">
        <v>20</v>
      </c>
      <c r="F5" s="8" t="s">
        <v>19</v>
      </c>
      <c r="G5" s="9">
        <v>15</v>
      </c>
      <c r="H5" s="8" t="s">
        <v>18</v>
      </c>
      <c r="I5" s="9">
        <v>0</v>
      </c>
      <c r="J5" s="8" t="s">
        <v>119</v>
      </c>
      <c r="L5" t="str">
        <f t="shared" si="0"/>
        <v xml:space="preserve">  hk_ccd1_vrd_mon : std_logic_vector(15 downto 0);</v>
      </c>
    </row>
    <row r="6" spans="2:12" x14ac:dyDescent="0.25">
      <c r="B6" s="5" t="s">
        <v>21</v>
      </c>
      <c r="C6" s="9" t="s">
        <v>113</v>
      </c>
      <c r="D6" s="8" t="s">
        <v>13</v>
      </c>
      <c r="E6" s="8" t="s">
        <v>20</v>
      </c>
      <c r="F6" s="8" t="s">
        <v>19</v>
      </c>
      <c r="G6" s="9">
        <v>15</v>
      </c>
      <c r="H6" s="8" t="s">
        <v>18</v>
      </c>
      <c r="I6" s="9">
        <v>0</v>
      </c>
      <c r="J6" s="8" t="s">
        <v>119</v>
      </c>
      <c r="L6" t="str">
        <f t="shared" si="0"/>
        <v xml:space="preserve">  hk_ccd2_vod_e : std_logic_vector(15 downto 0);</v>
      </c>
    </row>
    <row r="7" spans="2:12" x14ac:dyDescent="0.25">
      <c r="B7" s="5" t="s">
        <v>21</v>
      </c>
      <c r="C7" s="9" t="s">
        <v>112</v>
      </c>
      <c r="D7" s="8" t="s">
        <v>13</v>
      </c>
      <c r="E7" s="8" t="s">
        <v>20</v>
      </c>
      <c r="F7" s="8" t="s">
        <v>19</v>
      </c>
      <c r="G7" s="9">
        <v>15</v>
      </c>
      <c r="H7" s="8" t="s">
        <v>18</v>
      </c>
      <c r="I7" s="9">
        <v>0</v>
      </c>
      <c r="J7" s="8" t="s">
        <v>119</v>
      </c>
      <c r="L7" t="str">
        <f t="shared" si="0"/>
        <v xml:space="preserve">  hk_ccd2_vod_f : std_logic_vector(15 downto 0);</v>
      </c>
    </row>
    <row r="8" spans="2:12" x14ac:dyDescent="0.25">
      <c r="B8" s="5" t="s">
        <v>21</v>
      </c>
      <c r="C8" s="9" t="s">
        <v>111</v>
      </c>
      <c r="D8" s="8" t="s">
        <v>13</v>
      </c>
      <c r="E8" s="8" t="s">
        <v>20</v>
      </c>
      <c r="F8" s="8" t="s">
        <v>19</v>
      </c>
      <c r="G8" s="9">
        <v>15</v>
      </c>
      <c r="H8" s="8" t="s">
        <v>18</v>
      </c>
      <c r="I8" s="9">
        <v>0</v>
      </c>
      <c r="J8" s="8" t="s">
        <v>119</v>
      </c>
      <c r="L8" t="str">
        <f t="shared" si="0"/>
        <v xml:space="preserve">  hk_ccd2_vrd_mon : std_logic_vector(15 downto 0);</v>
      </c>
    </row>
    <row r="9" spans="2:12" x14ac:dyDescent="0.25">
      <c r="B9" s="5" t="s">
        <v>21</v>
      </c>
      <c r="C9" s="9" t="s">
        <v>110</v>
      </c>
      <c r="D9" s="8" t="s">
        <v>13</v>
      </c>
      <c r="E9" s="8" t="s">
        <v>20</v>
      </c>
      <c r="F9" s="8" t="s">
        <v>19</v>
      </c>
      <c r="G9" s="9">
        <v>15</v>
      </c>
      <c r="H9" s="8" t="s">
        <v>18</v>
      </c>
      <c r="I9" s="9">
        <v>0</v>
      </c>
      <c r="J9" s="8" t="s">
        <v>119</v>
      </c>
      <c r="L9" t="str">
        <f t="shared" si="0"/>
        <v xml:space="preserve">  hk_ccd3_vod_e : std_logic_vector(15 downto 0);</v>
      </c>
    </row>
    <row r="10" spans="2:12" x14ac:dyDescent="0.25">
      <c r="B10" s="5" t="s">
        <v>21</v>
      </c>
      <c r="C10" s="9" t="s">
        <v>109</v>
      </c>
      <c r="D10" s="8" t="s">
        <v>13</v>
      </c>
      <c r="E10" s="8" t="s">
        <v>20</v>
      </c>
      <c r="F10" s="8" t="s">
        <v>19</v>
      </c>
      <c r="G10" s="9">
        <v>15</v>
      </c>
      <c r="H10" s="8" t="s">
        <v>18</v>
      </c>
      <c r="I10" s="9">
        <v>0</v>
      </c>
      <c r="J10" s="8" t="s">
        <v>119</v>
      </c>
      <c r="L10" t="str">
        <f t="shared" si="0"/>
        <v xml:space="preserve">  hk_ccd3_vod_f : std_logic_vector(15 downto 0);</v>
      </c>
    </row>
    <row r="11" spans="2:12" x14ac:dyDescent="0.25">
      <c r="B11" s="5" t="s">
        <v>21</v>
      </c>
      <c r="C11" s="9" t="s">
        <v>108</v>
      </c>
      <c r="D11" s="8" t="s">
        <v>13</v>
      </c>
      <c r="E11" s="8" t="s">
        <v>20</v>
      </c>
      <c r="F11" s="8" t="s">
        <v>19</v>
      </c>
      <c r="G11" s="9">
        <v>15</v>
      </c>
      <c r="H11" s="8" t="s">
        <v>18</v>
      </c>
      <c r="I11" s="9">
        <v>0</v>
      </c>
      <c r="J11" s="8" t="s">
        <v>119</v>
      </c>
      <c r="L11" t="str">
        <f t="shared" si="0"/>
        <v xml:space="preserve">  hk_ccd3_vrd_mon : std_logic_vector(15 downto 0);</v>
      </c>
    </row>
    <row r="12" spans="2:12" x14ac:dyDescent="0.25">
      <c r="B12" s="5" t="s">
        <v>21</v>
      </c>
      <c r="C12" s="9" t="s">
        <v>107</v>
      </c>
      <c r="D12" s="8" t="s">
        <v>13</v>
      </c>
      <c r="E12" s="8" t="s">
        <v>20</v>
      </c>
      <c r="F12" s="8" t="s">
        <v>19</v>
      </c>
      <c r="G12" s="9">
        <v>15</v>
      </c>
      <c r="H12" s="8" t="s">
        <v>18</v>
      </c>
      <c r="I12" s="9">
        <v>0</v>
      </c>
      <c r="J12" s="8" t="s">
        <v>119</v>
      </c>
      <c r="L12" t="str">
        <f t="shared" si="0"/>
        <v xml:space="preserve">  hk_ccd4_vod_e : std_logic_vector(15 downto 0);</v>
      </c>
    </row>
    <row r="13" spans="2:12" x14ac:dyDescent="0.25">
      <c r="B13" s="5" t="s">
        <v>21</v>
      </c>
      <c r="C13" s="9" t="s">
        <v>106</v>
      </c>
      <c r="D13" s="8" t="s">
        <v>13</v>
      </c>
      <c r="E13" s="8" t="s">
        <v>20</v>
      </c>
      <c r="F13" s="8" t="s">
        <v>19</v>
      </c>
      <c r="G13" s="9">
        <v>15</v>
      </c>
      <c r="H13" s="8" t="s">
        <v>18</v>
      </c>
      <c r="I13" s="9">
        <v>0</v>
      </c>
      <c r="J13" s="8" t="s">
        <v>119</v>
      </c>
      <c r="L13" t="str">
        <f t="shared" si="0"/>
        <v xml:space="preserve">  hk_ccd4_vod_f : std_logic_vector(15 downto 0);</v>
      </c>
    </row>
    <row r="14" spans="2:12" x14ac:dyDescent="0.25">
      <c r="B14" s="5" t="s">
        <v>21</v>
      </c>
      <c r="C14" s="9" t="s">
        <v>105</v>
      </c>
      <c r="D14" s="8" t="s">
        <v>13</v>
      </c>
      <c r="E14" s="8" t="s">
        <v>20</v>
      </c>
      <c r="F14" s="8" t="s">
        <v>19</v>
      </c>
      <c r="G14" s="9">
        <v>15</v>
      </c>
      <c r="H14" s="8" t="s">
        <v>18</v>
      </c>
      <c r="I14" s="9">
        <v>0</v>
      </c>
      <c r="J14" s="8" t="s">
        <v>119</v>
      </c>
      <c r="L14" t="str">
        <f t="shared" si="0"/>
        <v xml:space="preserve">  hk_ccd4_vrd_mon : std_logic_vector(15 downto 0);</v>
      </c>
    </row>
    <row r="15" spans="2:12" x14ac:dyDescent="0.25">
      <c r="B15" s="5" t="s">
        <v>21</v>
      </c>
      <c r="C15" s="9" t="s">
        <v>104</v>
      </c>
      <c r="D15" s="8" t="s">
        <v>13</v>
      </c>
      <c r="E15" s="8" t="s">
        <v>20</v>
      </c>
      <c r="F15" s="8" t="s">
        <v>19</v>
      </c>
      <c r="G15" s="9">
        <v>15</v>
      </c>
      <c r="H15" s="8" t="s">
        <v>18</v>
      </c>
      <c r="I15" s="9">
        <v>0</v>
      </c>
      <c r="J15" s="8" t="s">
        <v>119</v>
      </c>
      <c r="L15" t="str">
        <f t="shared" si="0"/>
        <v xml:space="preserve">  hk_vccd : std_logic_vector(15 downto 0);</v>
      </c>
    </row>
    <row r="16" spans="2:12" x14ac:dyDescent="0.25">
      <c r="B16" s="5" t="s">
        <v>21</v>
      </c>
      <c r="C16" s="9" t="s">
        <v>103</v>
      </c>
      <c r="D16" s="8" t="s">
        <v>13</v>
      </c>
      <c r="E16" s="8" t="s">
        <v>20</v>
      </c>
      <c r="F16" s="8" t="s">
        <v>19</v>
      </c>
      <c r="G16" s="9">
        <v>15</v>
      </c>
      <c r="H16" s="8" t="s">
        <v>18</v>
      </c>
      <c r="I16" s="9">
        <v>0</v>
      </c>
      <c r="J16" s="8" t="s">
        <v>119</v>
      </c>
      <c r="L16" t="str">
        <f t="shared" si="0"/>
        <v xml:space="preserve">  hk_vrclk : std_logic_vector(15 downto 0);</v>
      </c>
    </row>
    <row r="17" spans="2:12" x14ac:dyDescent="0.25">
      <c r="B17" s="5" t="s">
        <v>21</v>
      </c>
      <c r="C17" s="9" t="s">
        <v>102</v>
      </c>
      <c r="D17" s="8" t="s">
        <v>13</v>
      </c>
      <c r="E17" s="8" t="s">
        <v>20</v>
      </c>
      <c r="F17" s="8" t="s">
        <v>19</v>
      </c>
      <c r="G17" s="9">
        <v>15</v>
      </c>
      <c r="H17" s="8" t="s">
        <v>18</v>
      </c>
      <c r="I17" s="9">
        <v>0</v>
      </c>
      <c r="J17" s="8" t="s">
        <v>119</v>
      </c>
      <c r="L17" t="str">
        <f t="shared" si="0"/>
        <v xml:space="preserve">  hk_viclk : std_logic_vector(15 downto 0);</v>
      </c>
    </row>
    <row r="18" spans="2:12" x14ac:dyDescent="0.25">
      <c r="B18" s="5" t="s">
        <v>21</v>
      </c>
      <c r="C18" s="9" t="s">
        <v>101</v>
      </c>
      <c r="D18" s="8" t="s">
        <v>13</v>
      </c>
      <c r="E18" s="8" t="s">
        <v>20</v>
      </c>
      <c r="F18" s="8" t="s">
        <v>19</v>
      </c>
      <c r="G18" s="9">
        <v>15</v>
      </c>
      <c r="H18" s="8" t="s">
        <v>18</v>
      </c>
      <c r="I18" s="9">
        <v>0</v>
      </c>
      <c r="J18" s="8" t="s">
        <v>119</v>
      </c>
      <c r="L18" t="str">
        <f t="shared" si="0"/>
        <v xml:space="preserve">  hk_vrclk_low : std_logic_vector(15 downto 0);</v>
      </c>
    </row>
    <row r="19" spans="2:12" x14ac:dyDescent="0.25">
      <c r="B19" s="5" t="s">
        <v>21</v>
      </c>
      <c r="C19" s="9" t="s">
        <v>100</v>
      </c>
      <c r="D19" s="8" t="s">
        <v>13</v>
      </c>
      <c r="E19" s="8" t="s">
        <v>20</v>
      </c>
      <c r="F19" s="8" t="s">
        <v>19</v>
      </c>
      <c r="G19" s="9">
        <v>15</v>
      </c>
      <c r="H19" s="8" t="s">
        <v>18</v>
      </c>
      <c r="I19" s="9">
        <v>0</v>
      </c>
      <c r="J19" s="8" t="s">
        <v>119</v>
      </c>
      <c r="L19" t="str">
        <f t="shared" si="0"/>
        <v xml:space="preserve">  hk_5vb_pos : std_logic_vector(15 downto 0);</v>
      </c>
    </row>
    <row r="20" spans="2:12" x14ac:dyDescent="0.25">
      <c r="B20" s="5" t="s">
        <v>21</v>
      </c>
      <c r="C20" s="9" t="s">
        <v>99</v>
      </c>
      <c r="D20" s="8" t="s">
        <v>13</v>
      </c>
      <c r="E20" s="8" t="s">
        <v>20</v>
      </c>
      <c r="F20" s="8" t="s">
        <v>19</v>
      </c>
      <c r="G20" s="9">
        <v>15</v>
      </c>
      <c r="H20" s="8" t="s">
        <v>18</v>
      </c>
      <c r="I20" s="9">
        <v>0</v>
      </c>
      <c r="J20" s="8" t="s">
        <v>119</v>
      </c>
      <c r="L20" t="str">
        <f t="shared" si="0"/>
        <v xml:space="preserve">  hk_5vb_neg : std_logic_vector(15 downto 0);</v>
      </c>
    </row>
    <row r="21" spans="2:12" x14ac:dyDescent="0.25">
      <c r="B21" s="5" t="s">
        <v>21</v>
      </c>
      <c r="C21" s="9" t="s">
        <v>98</v>
      </c>
      <c r="D21" s="8" t="s">
        <v>13</v>
      </c>
      <c r="E21" s="8" t="s">
        <v>20</v>
      </c>
      <c r="F21" s="8" t="s">
        <v>19</v>
      </c>
      <c r="G21" s="9">
        <v>15</v>
      </c>
      <c r="H21" s="8" t="s">
        <v>18</v>
      </c>
      <c r="I21" s="9">
        <v>0</v>
      </c>
      <c r="J21" s="8" t="s">
        <v>119</v>
      </c>
      <c r="L21" t="str">
        <f t="shared" si="0"/>
        <v xml:space="preserve">  hk_3_3vb_pos : std_logic_vector(15 downto 0);</v>
      </c>
    </row>
    <row r="22" spans="2:12" x14ac:dyDescent="0.25">
      <c r="B22" s="5" t="s">
        <v>21</v>
      </c>
      <c r="C22" s="9" t="s">
        <v>97</v>
      </c>
      <c r="D22" s="8" t="s">
        <v>13</v>
      </c>
      <c r="E22" s="8" t="s">
        <v>20</v>
      </c>
      <c r="F22" s="8" t="s">
        <v>19</v>
      </c>
      <c r="G22" s="9">
        <v>15</v>
      </c>
      <c r="H22" s="8" t="s">
        <v>18</v>
      </c>
      <c r="I22" s="9">
        <v>0</v>
      </c>
      <c r="J22" s="8" t="s">
        <v>119</v>
      </c>
      <c r="L22" t="str">
        <f t="shared" si="0"/>
        <v xml:space="preserve">  hk_2_5va_pos : std_logic_vector(15 downto 0);</v>
      </c>
    </row>
    <row r="23" spans="2:12" x14ac:dyDescent="0.25">
      <c r="B23" s="5" t="s">
        <v>21</v>
      </c>
      <c r="C23" s="9" t="s">
        <v>96</v>
      </c>
      <c r="D23" s="8" t="s">
        <v>13</v>
      </c>
      <c r="E23" s="8" t="s">
        <v>20</v>
      </c>
      <c r="F23" s="8" t="s">
        <v>19</v>
      </c>
      <c r="G23" s="9">
        <v>15</v>
      </c>
      <c r="H23" s="8" t="s">
        <v>18</v>
      </c>
      <c r="I23" s="9">
        <v>0</v>
      </c>
      <c r="J23" s="8" t="s">
        <v>119</v>
      </c>
      <c r="L23" t="str">
        <f t="shared" si="0"/>
        <v xml:space="preserve">  hk_3_3vd_pos : std_logic_vector(15 downto 0);</v>
      </c>
    </row>
    <row r="24" spans="2:12" x14ac:dyDescent="0.25">
      <c r="B24" s="5" t="s">
        <v>21</v>
      </c>
      <c r="C24" s="9" t="s">
        <v>95</v>
      </c>
      <c r="D24" s="8" t="s">
        <v>13</v>
      </c>
      <c r="E24" s="8" t="s">
        <v>20</v>
      </c>
      <c r="F24" s="8" t="s">
        <v>19</v>
      </c>
      <c r="G24" s="9">
        <v>15</v>
      </c>
      <c r="H24" s="8" t="s">
        <v>18</v>
      </c>
      <c r="I24" s="9">
        <v>0</v>
      </c>
      <c r="J24" s="8" t="s">
        <v>119</v>
      </c>
      <c r="L24" t="str">
        <f t="shared" si="0"/>
        <v xml:space="preserve">  hk_2_5vd_pos : std_logic_vector(15 downto 0);</v>
      </c>
    </row>
    <row r="25" spans="2:12" x14ac:dyDescent="0.25">
      <c r="B25" s="5" t="s">
        <v>21</v>
      </c>
      <c r="C25" s="9" t="s">
        <v>94</v>
      </c>
      <c r="D25" s="8" t="s">
        <v>13</v>
      </c>
      <c r="E25" s="8" t="s">
        <v>20</v>
      </c>
      <c r="F25" s="8" t="s">
        <v>19</v>
      </c>
      <c r="G25" s="9">
        <v>15</v>
      </c>
      <c r="H25" s="8" t="s">
        <v>18</v>
      </c>
      <c r="I25" s="9">
        <v>0</v>
      </c>
      <c r="J25" s="8" t="s">
        <v>119</v>
      </c>
      <c r="L25" t="str">
        <f t="shared" si="0"/>
        <v xml:space="preserve">  hk_1_5vd_pos : std_logic_vector(15 downto 0);</v>
      </c>
    </row>
    <row r="26" spans="2:12" x14ac:dyDescent="0.25">
      <c r="B26" s="5" t="s">
        <v>21</v>
      </c>
      <c r="C26" s="9" t="s">
        <v>93</v>
      </c>
      <c r="D26" s="8" t="s">
        <v>13</v>
      </c>
      <c r="E26" s="8" t="s">
        <v>20</v>
      </c>
      <c r="F26" s="8" t="s">
        <v>19</v>
      </c>
      <c r="G26" s="9">
        <v>15</v>
      </c>
      <c r="H26" s="8" t="s">
        <v>18</v>
      </c>
      <c r="I26" s="9">
        <v>0</v>
      </c>
      <c r="J26" s="8" t="s">
        <v>119</v>
      </c>
      <c r="L26" t="str">
        <f t="shared" si="0"/>
        <v xml:space="preserve">  hk_5vref : std_logic_vector(15 downto 0);</v>
      </c>
    </row>
    <row r="27" spans="2:12" x14ac:dyDescent="0.25">
      <c r="B27" s="5" t="s">
        <v>21</v>
      </c>
      <c r="C27" s="9" t="s">
        <v>92</v>
      </c>
      <c r="D27" s="8" t="s">
        <v>13</v>
      </c>
      <c r="E27" s="8" t="s">
        <v>20</v>
      </c>
      <c r="F27" s="8" t="s">
        <v>19</v>
      </c>
      <c r="G27" s="9">
        <v>15</v>
      </c>
      <c r="H27" s="8" t="s">
        <v>18</v>
      </c>
      <c r="I27" s="9">
        <v>0</v>
      </c>
      <c r="J27" s="8" t="s">
        <v>119</v>
      </c>
      <c r="L27" t="str">
        <f t="shared" si="0"/>
        <v xml:space="preserve">  hk_vccd_pos_raw : std_logic_vector(15 downto 0);</v>
      </c>
    </row>
    <row r="28" spans="2:12" x14ac:dyDescent="0.25">
      <c r="B28" s="5" t="s">
        <v>21</v>
      </c>
      <c r="C28" s="9" t="s">
        <v>91</v>
      </c>
      <c r="D28" s="8" t="s">
        <v>13</v>
      </c>
      <c r="E28" s="8" t="s">
        <v>20</v>
      </c>
      <c r="F28" s="8" t="s">
        <v>19</v>
      </c>
      <c r="G28" s="9">
        <v>15</v>
      </c>
      <c r="H28" s="8" t="s">
        <v>18</v>
      </c>
      <c r="I28" s="9">
        <v>0</v>
      </c>
      <c r="J28" s="8" t="s">
        <v>119</v>
      </c>
      <c r="L28" t="str">
        <f t="shared" si="0"/>
        <v xml:space="preserve">  hk_vclk_pos_raw : std_logic_vector(15 downto 0);</v>
      </c>
    </row>
    <row r="29" spans="2:12" x14ac:dyDescent="0.25">
      <c r="B29" s="5" t="s">
        <v>21</v>
      </c>
      <c r="C29" s="9" t="s">
        <v>90</v>
      </c>
      <c r="D29" s="8" t="s">
        <v>13</v>
      </c>
      <c r="E29" s="8" t="s">
        <v>20</v>
      </c>
      <c r="F29" s="8" t="s">
        <v>19</v>
      </c>
      <c r="G29" s="9">
        <v>15</v>
      </c>
      <c r="H29" s="8" t="s">
        <v>18</v>
      </c>
      <c r="I29" s="9">
        <v>0</v>
      </c>
      <c r="J29" s="8" t="s">
        <v>119</v>
      </c>
      <c r="L29" t="str">
        <f t="shared" si="0"/>
        <v xml:space="preserve">  hk_van1_pos_raw : std_logic_vector(15 downto 0);</v>
      </c>
    </row>
    <row r="30" spans="2:12" x14ac:dyDescent="0.25">
      <c r="B30" s="5" t="s">
        <v>21</v>
      </c>
      <c r="C30" s="9" t="s">
        <v>89</v>
      </c>
      <c r="D30" s="8" t="s">
        <v>13</v>
      </c>
      <c r="E30" s="8" t="s">
        <v>20</v>
      </c>
      <c r="F30" s="8" t="s">
        <v>19</v>
      </c>
      <c r="G30" s="9">
        <v>15</v>
      </c>
      <c r="H30" s="8" t="s">
        <v>18</v>
      </c>
      <c r="I30" s="9">
        <v>0</v>
      </c>
      <c r="J30" s="8" t="s">
        <v>119</v>
      </c>
      <c r="L30" t="str">
        <f t="shared" si="0"/>
        <v xml:space="preserve">  hk_van3_neg_raw : std_logic_vector(15 downto 0);</v>
      </c>
    </row>
    <row r="31" spans="2:12" x14ac:dyDescent="0.25">
      <c r="B31" s="5" t="s">
        <v>21</v>
      </c>
      <c r="C31" s="9" t="s">
        <v>88</v>
      </c>
      <c r="D31" s="8" t="s">
        <v>13</v>
      </c>
      <c r="E31" s="8" t="s">
        <v>20</v>
      </c>
      <c r="F31" s="8" t="s">
        <v>19</v>
      </c>
      <c r="G31" s="9">
        <v>15</v>
      </c>
      <c r="H31" s="8" t="s">
        <v>18</v>
      </c>
      <c r="I31" s="9">
        <v>0</v>
      </c>
      <c r="J31" s="8" t="s">
        <v>119</v>
      </c>
      <c r="L31" t="str">
        <f t="shared" si="0"/>
        <v xml:space="preserve">  hk_van2_pos_raw : std_logic_vector(15 downto 0);</v>
      </c>
    </row>
    <row r="32" spans="2:12" x14ac:dyDescent="0.25">
      <c r="B32" s="5" t="s">
        <v>21</v>
      </c>
      <c r="C32" s="9" t="s">
        <v>87</v>
      </c>
      <c r="D32" s="8" t="s">
        <v>13</v>
      </c>
      <c r="E32" s="8" t="s">
        <v>20</v>
      </c>
      <c r="F32" s="8" t="s">
        <v>19</v>
      </c>
      <c r="G32" s="9">
        <v>15</v>
      </c>
      <c r="H32" s="8" t="s">
        <v>18</v>
      </c>
      <c r="I32" s="9">
        <v>0</v>
      </c>
      <c r="J32" s="8" t="s">
        <v>119</v>
      </c>
      <c r="L32" t="str">
        <f t="shared" si="0"/>
        <v xml:space="preserve">  hk_vdig_fpga_raw : std_logic_vector(15 downto 0);</v>
      </c>
    </row>
    <row r="33" spans="2:12" x14ac:dyDescent="0.25">
      <c r="B33" s="5" t="s">
        <v>21</v>
      </c>
      <c r="C33" s="9" t="s">
        <v>86</v>
      </c>
      <c r="D33" s="8" t="s">
        <v>13</v>
      </c>
      <c r="E33" s="8" t="s">
        <v>20</v>
      </c>
      <c r="F33" s="8" t="s">
        <v>19</v>
      </c>
      <c r="G33" s="9">
        <v>15</v>
      </c>
      <c r="H33" s="8" t="s">
        <v>18</v>
      </c>
      <c r="I33" s="9">
        <v>0</v>
      </c>
      <c r="J33" s="8" t="s">
        <v>119</v>
      </c>
      <c r="L33" t="str">
        <f t="shared" si="0"/>
        <v xml:space="preserve">  hk_vdig_spw_raw : std_logic_vector(15 downto 0);</v>
      </c>
    </row>
    <row r="34" spans="2:12" x14ac:dyDescent="0.25">
      <c r="B34" s="5" t="s">
        <v>21</v>
      </c>
      <c r="C34" s="9" t="s">
        <v>85</v>
      </c>
      <c r="D34" s="8" t="s">
        <v>13</v>
      </c>
      <c r="E34" s="8" t="s">
        <v>20</v>
      </c>
      <c r="F34" s="8" t="s">
        <v>19</v>
      </c>
      <c r="G34" s="9">
        <v>15</v>
      </c>
      <c r="H34" s="8" t="s">
        <v>18</v>
      </c>
      <c r="I34" s="9">
        <v>0</v>
      </c>
      <c r="J34" s="8" t="s">
        <v>119</v>
      </c>
      <c r="L34" t="str">
        <f t="shared" ref="L34:L67" si="1">CONCATENATE(B34,C34,D34,E34,F34,G34,H34,I34,J34)</f>
        <v xml:space="preserve">  hk_viclk_low : std_logic_vector(15 downto 0);</v>
      </c>
    </row>
    <row r="35" spans="2:12" x14ac:dyDescent="0.25">
      <c r="B35" s="5" t="s">
        <v>21</v>
      </c>
      <c r="C35" s="9" t="s">
        <v>84</v>
      </c>
      <c r="D35" s="8" t="s">
        <v>13</v>
      </c>
      <c r="E35" s="8" t="s">
        <v>20</v>
      </c>
      <c r="F35" s="8" t="s">
        <v>19</v>
      </c>
      <c r="G35" s="9">
        <v>15</v>
      </c>
      <c r="H35" s="8" t="s">
        <v>18</v>
      </c>
      <c r="I35" s="9">
        <v>0</v>
      </c>
      <c r="J35" s="8" t="s">
        <v>119</v>
      </c>
      <c r="L35" t="str">
        <f t="shared" si="1"/>
        <v xml:space="preserve">  hk_adc_temp_a_e : std_logic_vector(15 downto 0);</v>
      </c>
    </row>
    <row r="36" spans="2:12" x14ac:dyDescent="0.25">
      <c r="B36" s="5" t="s">
        <v>21</v>
      </c>
      <c r="C36" s="9" t="s">
        <v>83</v>
      </c>
      <c r="D36" s="8" t="s">
        <v>13</v>
      </c>
      <c r="E36" s="8" t="s">
        <v>20</v>
      </c>
      <c r="F36" s="8" t="s">
        <v>19</v>
      </c>
      <c r="G36" s="9">
        <v>15</v>
      </c>
      <c r="H36" s="8" t="s">
        <v>18</v>
      </c>
      <c r="I36" s="9">
        <v>0</v>
      </c>
      <c r="J36" s="8" t="s">
        <v>119</v>
      </c>
      <c r="L36" t="str">
        <f t="shared" si="1"/>
        <v xml:space="preserve">  hk_adc_temp_a_f : std_logic_vector(15 downto 0);</v>
      </c>
    </row>
    <row r="37" spans="2:12" x14ac:dyDescent="0.25">
      <c r="B37" s="5" t="s">
        <v>21</v>
      </c>
      <c r="C37" s="9" t="s">
        <v>82</v>
      </c>
      <c r="D37" s="8" t="s">
        <v>13</v>
      </c>
      <c r="E37" s="8" t="s">
        <v>20</v>
      </c>
      <c r="F37" s="8" t="s">
        <v>19</v>
      </c>
      <c r="G37" s="9">
        <v>15</v>
      </c>
      <c r="H37" s="8" t="s">
        <v>18</v>
      </c>
      <c r="I37" s="9">
        <v>0</v>
      </c>
      <c r="J37" s="8" t="s">
        <v>119</v>
      </c>
      <c r="L37" t="str">
        <f t="shared" si="1"/>
        <v xml:space="preserve">  hk_ccd1_temp : std_logic_vector(15 downto 0);</v>
      </c>
    </row>
    <row r="38" spans="2:12" x14ac:dyDescent="0.25">
      <c r="B38" s="5" t="s">
        <v>21</v>
      </c>
      <c r="C38" s="9" t="s">
        <v>81</v>
      </c>
      <c r="D38" s="8" t="s">
        <v>13</v>
      </c>
      <c r="E38" s="8" t="s">
        <v>20</v>
      </c>
      <c r="F38" s="8" t="s">
        <v>19</v>
      </c>
      <c r="G38" s="9">
        <v>15</v>
      </c>
      <c r="H38" s="8" t="s">
        <v>18</v>
      </c>
      <c r="I38" s="9">
        <v>0</v>
      </c>
      <c r="J38" s="8" t="s">
        <v>119</v>
      </c>
      <c r="L38" t="str">
        <f t="shared" si="1"/>
        <v xml:space="preserve">  hk_ccd2_temp : std_logic_vector(15 downto 0);</v>
      </c>
    </row>
    <row r="39" spans="2:12" x14ac:dyDescent="0.25">
      <c r="B39" s="5" t="s">
        <v>21</v>
      </c>
      <c r="C39" s="9" t="s">
        <v>80</v>
      </c>
      <c r="D39" s="8" t="s">
        <v>13</v>
      </c>
      <c r="E39" s="8" t="s">
        <v>20</v>
      </c>
      <c r="F39" s="8" t="s">
        <v>19</v>
      </c>
      <c r="G39" s="9">
        <v>15</v>
      </c>
      <c r="H39" s="8" t="s">
        <v>18</v>
      </c>
      <c r="I39" s="9">
        <v>0</v>
      </c>
      <c r="J39" s="8" t="s">
        <v>119</v>
      </c>
      <c r="L39" t="str">
        <f t="shared" si="1"/>
        <v xml:space="preserve">  hk_ccd3_temp : std_logic_vector(15 downto 0);</v>
      </c>
    </row>
    <row r="40" spans="2:12" x14ac:dyDescent="0.25">
      <c r="B40" s="5" t="s">
        <v>21</v>
      </c>
      <c r="C40" s="9" t="s">
        <v>79</v>
      </c>
      <c r="D40" s="8" t="s">
        <v>13</v>
      </c>
      <c r="E40" s="8" t="s">
        <v>20</v>
      </c>
      <c r="F40" s="8" t="s">
        <v>19</v>
      </c>
      <c r="G40" s="9">
        <v>15</v>
      </c>
      <c r="H40" s="8" t="s">
        <v>18</v>
      </c>
      <c r="I40" s="9">
        <v>0</v>
      </c>
      <c r="J40" s="8" t="s">
        <v>119</v>
      </c>
      <c r="L40" t="str">
        <f t="shared" si="1"/>
        <v xml:space="preserve">  hk_ccd4_temp : std_logic_vector(15 downto 0);</v>
      </c>
    </row>
    <row r="41" spans="2:12" x14ac:dyDescent="0.25">
      <c r="B41" s="5" t="s">
        <v>21</v>
      </c>
      <c r="C41" s="9" t="s">
        <v>78</v>
      </c>
      <c r="D41" s="8" t="s">
        <v>13</v>
      </c>
      <c r="E41" s="8" t="s">
        <v>20</v>
      </c>
      <c r="F41" s="8" t="s">
        <v>19</v>
      </c>
      <c r="G41" s="9">
        <v>15</v>
      </c>
      <c r="H41" s="8" t="s">
        <v>18</v>
      </c>
      <c r="I41" s="9">
        <v>0</v>
      </c>
      <c r="J41" s="8" t="s">
        <v>119</v>
      </c>
      <c r="L41" t="str">
        <f t="shared" si="1"/>
        <v xml:space="preserve">  hk_wp605_spare : std_logic_vector(15 downto 0);</v>
      </c>
    </row>
    <row r="42" spans="2:12" x14ac:dyDescent="0.25">
      <c r="B42" s="5" t="s">
        <v>21</v>
      </c>
      <c r="C42" s="9" t="s">
        <v>77</v>
      </c>
      <c r="D42" s="8" t="s">
        <v>13</v>
      </c>
      <c r="E42" s="8" t="s">
        <v>20</v>
      </c>
      <c r="F42" s="8" t="s">
        <v>19</v>
      </c>
      <c r="G42" s="9">
        <v>15</v>
      </c>
      <c r="H42" s="8" t="s">
        <v>18</v>
      </c>
      <c r="I42" s="9">
        <v>0</v>
      </c>
      <c r="J42" s="8" t="s">
        <v>119</v>
      </c>
      <c r="L42" t="str">
        <f t="shared" si="1"/>
        <v xml:space="preserve">  lowres_prt_a_0 : std_logic_vector(15 downto 0);</v>
      </c>
    </row>
    <row r="43" spans="2:12" x14ac:dyDescent="0.25">
      <c r="B43" s="5" t="s">
        <v>21</v>
      </c>
      <c r="C43" s="9" t="s">
        <v>76</v>
      </c>
      <c r="D43" s="8" t="s">
        <v>13</v>
      </c>
      <c r="E43" s="8" t="s">
        <v>20</v>
      </c>
      <c r="F43" s="8" t="s">
        <v>19</v>
      </c>
      <c r="G43" s="9">
        <v>15</v>
      </c>
      <c r="H43" s="8" t="s">
        <v>18</v>
      </c>
      <c r="I43" s="9">
        <v>0</v>
      </c>
      <c r="J43" s="8" t="s">
        <v>119</v>
      </c>
      <c r="L43" t="str">
        <f t="shared" si="1"/>
        <v xml:space="preserve">  lowres_prt_a_1 : std_logic_vector(15 downto 0);</v>
      </c>
    </row>
    <row r="44" spans="2:12" x14ac:dyDescent="0.25">
      <c r="B44" s="5" t="s">
        <v>21</v>
      </c>
      <c r="C44" s="9" t="s">
        <v>75</v>
      </c>
      <c r="D44" s="8" t="s">
        <v>13</v>
      </c>
      <c r="E44" s="8" t="s">
        <v>20</v>
      </c>
      <c r="F44" s="8" t="s">
        <v>19</v>
      </c>
      <c r="G44" s="9">
        <v>15</v>
      </c>
      <c r="H44" s="8" t="s">
        <v>18</v>
      </c>
      <c r="I44" s="9">
        <v>0</v>
      </c>
      <c r="J44" s="8" t="s">
        <v>119</v>
      </c>
      <c r="L44" t="str">
        <f t="shared" si="1"/>
        <v xml:space="preserve">  lowres_prt_a_2 : std_logic_vector(15 downto 0);</v>
      </c>
    </row>
    <row r="45" spans="2:12" x14ac:dyDescent="0.25">
      <c r="B45" s="5" t="s">
        <v>21</v>
      </c>
      <c r="C45" s="9" t="s">
        <v>74</v>
      </c>
      <c r="D45" s="8" t="s">
        <v>13</v>
      </c>
      <c r="E45" s="8" t="s">
        <v>20</v>
      </c>
      <c r="F45" s="8" t="s">
        <v>19</v>
      </c>
      <c r="G45" s="9">
        <v>15</v>
      </c>
      <c r="H45" s="8" t="s">
        <v>18</v>
      </c>
      <c r="I45" s="9">
        <v>0</v>
      </c>
      <c r="J45" s="8" t="s">
        <v>119</v>
      </c>
      <c r="L45" t="str">
        <f t="shared" si="1"/>
        <v xml:space="preserve">  lowres_prt_a_3 : std_logic_vector(15 downto 0);</v>
      </c>
    </row>
    <row r="46" spans="2:12" x14ac:dyDescent="0.25">
      <c r="B46" s="5" t="s">
        <v>21</v>
      </c>
      <c r="C46" s="9" t="s">
        <v>73</v>
      </c>
      <c r="D46" s="8" t="s">
        <v>13</v>
      </c>
      <c r="E46" s="8" t="s">
        <v>20</v>
      </c>
      <c r="F46" s="8" t="s">
        <v>19</v>
      </c>
      <c r="G46" s="9">
        <v>15</v>
      </c>
      <c r="H46" s="8" t="s">
        <v>18</v>
      </c>
      <c r="I46" s="9">
        <v>0</v>
      </c>
      <c r="J46" s="8" t="s">
        <v>119</v>
      </c>
      <c r="L46" t="str">
        <f t="shared" si="1"/>
        <v xml:space="preserve">  lowres_prt_a_4 : std_logic_vector(15 downto 0);</v>
      </c>
    </row>
    <row r="47" spans="2:12" x14ac:dyDescent="0.25">
      <c r="B47" s="5" t="s">
        <v>21</v>
      </c>
      <c r="C47" s="9" t="s">
        <v>72</v>
      </c>
      <c r="D47" s="8" t="s">
        <v>13</v>
      </c>
      <c r="E47" s="8" t="s">
        <v>20</v>
      </c>
      <c r="F47" s="8" t="s">
        <v>19</v>
      </c>
      <c r="G47" s="9">
        <v>15</v>
      </c>
      <c r="H47" s="8" t="s">
        <v>18</v>
      </c>
      <c r="I47" s="9">
        <v>0</v>
      </c>
      <c r="J47" s="8" t="s">
        <v>119</v>
      </c>
      <c r="L47" t="str">
        <f t="shared" si="1"/>
        <v xml:space="preserve">  lowres_prt_a_5 : std_logic_vector(15 downto 0);</v>
      </c>
    </row>
    <row r="48" spans="2:12" x14ac:dyDescent="0.25">
      <c r="B48" s="5" t="s">
        <v>21</v>
      </c>
      <c r="C48" s="9" t="s">
        <v>71</v>
      </c>
      <c r="D48" s="8" t="s">
        <v>13</v>
      </c>
      <c r="E48" s="8" t="s">
        <v>20</v>
      </c>
      <c r="F48" s="8" t="s">
        <v>19</v>
      </c>
      <c r="G48" s="9">
        <v>15</v>
      </c>
      <c r="H48" s="8" t="s">
        <v>18</v>
      </c>
      <c r="I48" s="9">
        <v>0</v>
      </c>
      <c r="J48" s="8" t="s">
        <v>119</v>
      </c>
      <c r="L48" t="str">
        <f t="shared" si="1"/>
        <v xml:space="preserve">  lowres_prt_a_6 : std_logic_vector(15 downto 0);</v>
      </c>
    </row>
    <row r="49" spans="2:12" x14ac:dyDescent="0.25">
      <c r="B49" s="5" t="s">
        <v>21</v>
      </c>
      <c r="C49" s="9" t="s">
        <v>70</v>
      </c>
      <c r="D49" s="8" t="s">
        <v>13</v>
      </c>
      <c r="E49" s="8" t="s">
        <v>20</v>
      </c>
      <c r="F49" s="8" t="s">
        <v>19</v>
      </c>
      <c r="G49" s="9">
        <v>15</v>
      </c>
      <c r="H49" s="8" t="s">
        <v>18</v>
      </c>
      <c r="I49" s="9">
        <v>0</v>
      </c>
      <c r="J49" s="8" t="s">
        <v>119</v>
      </c>
      <c r="L49" t="str">
        <f t="shared" si="1"/>
        <v xml:space="preserve">  lowres_prt_a_7 : std_logic_vector(15 downto 0);</v>
      </c>
    </row>
    <row r="50" spans="2:12" x14ac:dyDescent="0.25">
      <c r="B50" s="5" t="s">
        <v>21</v>
      </c>
      <c r="C50" s="9" t="s">
        <v>69</v>
      </c>
      <c r="D50" s="8" t="s">
        <v>13</v>
      </c>
      <c r="E50" s="8" t="s">
        <v>20</v>
      </c>
      <c r="F50" s="8" t="s">
        <v>19</v>
      </c>
      <c r="G50" s="9">
        <v>15</v>
      </c>
      <c r="H50" s="8" t="s">
        <v>18</v>
      </c>
      <c r="I50" s="9">
        <v>0</v>
      </c>
      <c r="J50" s="8" t="s">
        <v>119</v>
      </c>
      <c r="L50" t="str">
        <f t="shared" si="1"/>
        <v xml:space="preserve">  lowres_prt_a_8 : std_logic_vector(15 downto 0);</v>
      </c>
    </row>
    <row r="51" spans="2:12" x14ac:dyDescent="0.25">
      <c r="B51" s="5" t="s">
        <v>21</v>
      </c>
      <c r="C51" s="9" t="s">
        <v>68</v>
      </c>
      <c r="D51" s="8" t="s">
        <v>13</v>
      </c>
      <c r="E51" s="8" t="s">
        <v>20</v>
      </c>
      <c r="F51" s="8" t="s">
        <v>19</v>
      </c>
      <c r="G51" s="9">
        <v>15</v>
      </c>
      <c r="H51" s="8" t="s">
        <v>18</v>
      </c>
      <c r="I51" s="9">
        <v>0</v>
      </c>
      <c r="J51" s="8" t="s">
        <v>119</v>
      </c>
      <c r="L51" t="str">
        <f t="shared" si="1"/>
        <v xml:space="preserve">  lowres_prt_a_9 : std_logic_vector(15 downto 0);</v>
      </c>
    </row>
    <row r="52" spans="2:12" x14ac:dyDescent="0.25">
      <c r="B52" s="5" t="s">
        <v>21</v>
      </c>
      <c r="C52" s="9" t="s">
        <v>67</v>
      </c>
      <c r="D52" s="8" t="s">
        <v>13</v>
      </c>
      <c r="E52" s="8" t="s">
        <v>20</v>
      </c>
      <c r="F52" s="8" t="s">
        <v>19</v>
      </c>
      <c r="G52" s="9">
        <v>15</v>
      </c>
      <c r="H52" s="8" t="s">
        <v>18</v>
      </c>
      <c r="I52" s="9">
        <v>0</v>
      </c>
      <c r="J52" s="8" t="s">
        <v>119</v>
      </c>
      <c r="L52" t="str">
        <f t="shared" si="1"/>
        <v xml:space="preserve">  lowres_prt_a_10 : std_logic_vector(15 downto 0);</v>
      </c>
    </row>
    <row r="53" spans="2:12" x14ac:dyDescent="0.25">
      <c r="B53" s="5" t="s">
        <v>21</v>
      </c>
      <c r="C53" s="9" t="s">
        <v>66</v>
      </c>
      <c r="D53" s="8" t="s">
        <v>13</v>
      </c>
      <c r="E53" s="8" t="s">
        <v>20</v>
      </c>
      <c r="F53" s="8" t="s">
        <v>19</v>
      </c>
      <c r="G53" s="9">
        <v>15</v>
      </c>
      <c r="H53" s="8" t="s">
        <v>18</v>
      </c>
      <c r="I53" s="9">
        <v>0</v>
      </c>
      <c r="J53" s="8" t="s">
        <v>119</v>
      </c>
      <c r="L53" t="str">
        <f t="shared" si="1"/>
        <v xml:space="preserve">  lowres_prt_a_11 : std_logic_vector(15 downto 0);</v>
      </c>
    </row>
    <row r="54" spans="2:12" x14ac:dyDescent="0.25">
      <c r="B54" s="5" t="s">
        <v>21</v>
      </c>
      <c r="C54" s="9" t="s">
        <v>65</v>
      </c>
      <c r="D54" s="8" t="s">
        <v>13</v>
      </c>
      <c r="E54" s="8" t="s">
        <v>20</v>
      </c>
      <c r="F54" s="8" t="s">
        <v>19</v>
      </c>
      <c r="G54" s="9">
        <v>15</v>
      </c>
      <c r="H54" s="8" t="s">
        <v>18</v>
      </c>
      <c r="I54" s="9">
        <v>0</v>
      </c>
      <c r="J54" s="8" t="s">
        <v>119</v>
      </c>
      <c r="L54" t="str">
        <f t="shared" si="1"/>
        <v xml:space="preserve">  lowres_prt_a_12 : std_logic_vector(15 downto 0);</v>
      </c>
    </row>
    <row r="55" spans="2:12" x14ac:dyDescent="0.25">
      <c r="B55" s="5" t="s">
        <v>21</v>
      </c>
      <c r="C55" s="9" t="s">
        <v>64</v>
      </c>
      <c r="D55" s="8" t="s">
        <v>13</v>
      </c>
      <c r="E55" s="8" t="s">
        <v>20</v>
      </c>
      <c r="F55" s="8" t="s">
        <v>19</v>
      </c>
      <c r="G55" s="9">
        <v>15</v>
      </c>
      <c r="H55" s="8" t="s">
        <v>18</v>
      </c>
      <c r="I55" s="9">
        <v>0</v>
      </c>
      <c r="J55" s="8" t="s">
        <v>119</v>
      </c>
      <c r="L55" t="str">
        <f t="shared" si="1"/>
        <v xml:space="preserve">  lowres_prt_a_13 : std_logic_vector(15 downto 0);</v>
      </c>
    </row>
    <row r="56" spans="2:12" x14ac:dyDescent="0.25">
      <c r="B56" s="5" t="s">
        <v>21</v>
      </c>
      <c r="C56" s="9" t="s">
        <v>63</v>
      </c>
      <c r="D56" s="8" t="s">
        <v>13</v>
      </c>
      <c r="E56" s="8" t="s">
        <v>20</v>
      </c>
      <c r="F56" s="8" t="s">
        <v>19</v>
      </c>
      <c r="G56" s="9">
        <v>15</v>
      </c>
      <c r="H56" s="8" t="s">
        <v>18</v>
      </c>
      <c r="I56" s="9">
        <v>0</v>
      </c>
      <c r="J56" s="8" t="s">
        <v>119</v>
      </c>
      <c r="L56" t="str">
        <f t="shared" si="1"/>
        <v xml:space="preserve">  lowres_prt_a_14 : std_logic_vector(15 downto 0);</v>
      </c>
    </row>
    <row r="57" spans="2:12" x14ac:dyDescent="0.25">
      <c r="B57" s="5" t="s">
        <v>21</v>
      </c>
      <c r="C57" s="9" t="s">
        <v>62</v>
      </c>
      <c r="D57" s="8" t="s">
        <v>13</v>
      </c>
      <c r="E57" s="8" t="s">
        <v>20</v>
      </c>
      <c r="F57" s="8" t="s">
        <v>19</v>
      </c>
      <c r="G57" s="9">
        <v>15</v>
      </c>
      <c r="H57" s="8" t="s">
        <v>18</v>
      </c>
      <c r="I57" s="9">
        <v>0</v>
      </c>
      <c r="J57" s="8" t="s">
        <v>119</v>
      </c>
      <c r="L57" t="str">
        <f t="shared" si="1"/>
        <v xml:space="preserve">  lowres_prt_a_15 : std_logic_vector(15 downto 0);</v>
      </c>
    </row>
    <row r="58" spans="2:12" x14ac:dyDescent="0.25">
      <c r="B58" s="5" t="s">
        <v>21</v>
      </c>
      <c r="C58" s="9" t="s">
        <v>61</v>
      </c>
      <c r="D58" s="8" t="s">
        <v>13</v>
      </c>
      <c r="E58" s="8" t="s">
        <v>20</v>
      </c>
      <c r="F58" s="8" t="s">
        <v>19</v>
      </c>
      <c r="G58" s="9">
        <v>15</v>
      </c>
      <c r="H58" s="8" t="s">
        <v>18</v>
      </c>
      <c r="I58" s="9">
        <v>0</v>
      </c>
      <c r="J58" s="8" t="s">
        <v>119</v>
      </c>
      <c r="L58" t="str">
        <f t="shared" si="1"/>
        <v xml:space="preserve">  sel_hires_prt0 : std_logic_vector(15 downto 0);</v>
      </c>
    </row>
    <row r="59" spans="2:12" x14ac:dyDescent="0.25">
      <c r="B59" s="5" t="s">
        <v>21</v>
      </c>
      <c r="C59" s="9" t="s">
        <v>60</v>
      </c>
      <c r="D59" s="8" t="s">
        <v>13</v>
      </c>
      <c r="E59" s="8" t="s">
        <v>20</v>
      </c>
      <c r="F59" s="8" t="s">
        <v>19</v>
      </c>
      <c r="G59" s="9">
        <v>15</v>
      </c>
      <c r="H59" s="8" t="s">
        <v>18</v>
      </c>
      <c r="I59" s="9">
        <v>0</v>
      </c>
      <c r="J59" s="8" t="s">
        <v>119</v>
      </c>
      <c r="L59" t="str">
        <f t="shared" si="1"/>
        <v xml:space="preserve">  sel_hires_prt1 : std_logic_vector(15 downto 0);</v>
      </c>
    </row>
    <row r="60" spans="2:12" x14ac:dyDescent="0.25">
      <c r="B60" s="5" t="s">
        <v>21</v>
      </c>
      <c r="C60" s="9" t="s">
        <v>59</v>
      </c>
      <c r="D60" s="8" t="s">
        <v>13</v>
      </c>
      <c r="E60" s="8" t="s">
        <v>20</v>
      </c>
      <c r="F60" s="8" t="s">
        <v>19</v>
      </c>
      <c r="G60" s="9">
        <v>15</v>
      </c>
      <c r="H60" s="8" t="s">
        <v>18</v>
      </c>
      <c r="I60" s="9">
        <v>0</v>
      </c>
      <c r="J60" s="8" t="s">
        <v>119</v>
      </c>
      <c r="L60" t="str">
        <f t="shared" si="1"/>
        <v xml:space="preserve">  sel_hires_prt2 : std_logic_vector(15 downto 0);</v>
      </c>
    </row>
    <row r="61" spans="2:12" x14ac:dyDescent="0.25">
      <c r="B61" s="5" t="s">
        <v>21</v>
      </c>
      <c r="C61" s="9" t="s">
        <v>58</v>
      </c>
      <c r="D61" s="8" t="s">
        <v>13</v>
      </c>
      <c r="E61" s="8" t="s">
        <v>20</v>
      </c>
      <c r="F61" s="8" t="s">
        <v>19</v>
      </c>
      <c r="G61" s="9">
        <v>15</v>
      </c>
      <c r="H61" s="8" t="s">
        <v>18</v>
      </c>
      <c r="I61" s="9">
        <v>0</v>
      </c>
      <c r="J61" s="8" t="s">
        <v>119</v>
      </c>
      <c r="L61" t="str">
        <f t="shared" si="1"/>
        <v xml:space="preserve">  sel_hires_prt3 : std_logic_vector(15 downto 0);</v>
      </c>
    </row>
    <row r="62" spans="2:12" x14ac:dyDescent="0.25">
      <c r="B62" s="5" t="s">
        <v>21</v>
      </c>
      <c r="C62" s="9" t="s">
        <v>57</v>
      </c>
      <c r="D62" s="8" t="s">
        <v>13</v>
      </c>
      <c r="E62" s="8" t="s">
        <v>20</v>
      </c>
      <c r="F62" s="8" t="s">
        <v>19</v>
      </c>
      <c r="G62" s="9">
        <v>15</v>
      </c>
      <c r="H62" s="8" t="s">
        <v>18</v>
      </c>
      <c r="I62" s="9">
        <v>0</v>
      </c>
      <c r="J62" s="8" t="s">
        <v>119</v>
      </c>
      <c r="L62" t="str">
        <f t="shared" si="1"/>
        <v xml:space="preserve">  sel_hires_prt4 : std_logic_vector(15 downto 0);</v>
      </c>
    </row>
    <row r="63" spans="2:12" x14ac:dyDescent="0.25">
      <c r="B63" s="5" t="s">
        <v>21</v>
      </c>
      <c r="C63" s="9" t="s">
        <v>56</v>
      </c>
      <c r="D63" s="8" t="s">
        <v>13</v>
      </c>
      <c r="E63" s="8" t="s">
        <v>20</v>
      </c>
      <c r="F63" s="8" t="s">
        <v>19</v>
      </c>
      <c r="G63" s="9">
        <v>15</v>
      </c>
      <c r="H63" s="8" t="s">
        <v>18</v>
      </c>
      <c r="I63" s="9">
        <v>0</v>
      </c>
      <c r="J63" s="8" t="s">
        <v>119</v>
      </c>
      <c r="L63" t="str">
        <f t="shared" si="1"/>
        <v xml:space="preserve">  sel_hires_prt5 : std_logic_vector(15 downto 0);</v>
      </c>
    </row>
    <row r="64" spans="2:12" x14ac:dyDescent="0.25">
      <c r="B64" s="5" t="s">
        <v>21</v>
      </c>
      <c r="C64" s="9" t="s">
        <v>55</v>
      </c>
      <c r="D64" s="8" t="s">
        <v>13</v>
      </c>
      <c r="E64" s="8" t="s">
        <v>20</v>
      </c>
      <c r="F64" s="8" t="s">
        <v>19</v>
      </c>
      <c r="G64" s="9">
        <v>15</v>
      </c>
      <c r="H64" s="8" t="s">
        <v>18</v>
      </c>
      <c r="I64" s="9">
        <v>0</v>
      </c>
      <c r="J64" s="8" t="s">
        <v>119</v>
      </c>
      <c r="L64" t="str">
        <f t="shared" si="1"/>
        <v xml:space="preserve">  sel_hires_prt6 : std_logic_vector(15 downto 0);</v>
      </c>
    </row>
    <row r="65" spans="2:12" x14ac:dyDescent="0.25">
      <c r="B65" s="5" t="s">
        <v>21</v>
      </c>
      <c r="C65" s="9" t="s">
        <v>54</v>
      </c>
      <c r="D65" s="8" t="s">
        <v>13</v>
      </c>
      <c r="E65" s="8" t="s">
        <v>20</v>
      </c>
      <c r="F65" s="8" t="s">
        <v>19</v>
      </c>
      <c r="G65" s="9">
        <v>15</v>
      </c>
      <c r="H65" s="8" t="s">
        <v>18</v>
      </c>
      <c r="I65" s="9">
        <v>0</v>
      </c>
      <c r="J65" s="8" t="s">
        <v>119</v>
      </c>
      <c r="L65" t="str">
        <f t="shared" si="1"/>
        <v xml:space="preserve">  sel_hires_prt7 : std_logic_vector(15 downto 0);</v>
      </c>
    </row>
    <row r="66" spans="2:12" x14ac:dyDescent="0.25">
      <c r="B66" s="5" t="s">
        <v>21</v>
      </c>
      <c r="C66" s="9" t="s">
        <v>53</v>
      </c>
      <c r="D66" s="8" t="s">
        <v>13</v>
      </c>
      <c r="E66" s="8" t="s">
        <v>20</v>
      </c>
      <c r="F66" s="8" t="s">
        <v>19</v>
      </c>
      <c r="G66" s="9">
        <v>15</v>
      </c>
      <c r="H66" s="8" t="s">
        <v>18</v>
      </c>
      <c r="I66" s="9">
        <v>0</v>
      </c>
      <c r="J66" s="8" t="s">
        <v>119</v>
      </c>
      <c r="L66" t="str">
        <f t="shared" si="1"/>
        <v xml:space="preserve">  zero_hires_amp : std_logic_vector(15 downto 0);</v>
      </c>
    </row>
    <row r="67" spans="2:12" x14ac:dyDescent="0.25">
      <c r="B67" s="6" t="s">
        <v>12</v>
      </c>
      <c r="C67" s="7" t="str">
        <f>C2</f>
        <v>t_rmap_memory_hk_area</v>
      </c>
      <c r="D67" s="6" t="s">
        <v>11</v>
      </c>
      <c r="E67" s="5"/>
      <c r="F67" s="5"/>
      <c r="G67" s="5"/>
      <c r="H67" s="5"/>
      <c r="I67" s="5"/>
      <c r="J67" s="5"/>
      <c r="L67" t="str">
        <f t="shared" si="1"/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8"/>
  <sheetViews>
    <sheetView tabSelected="1" workbookViewId="0"/>
  </sheetViews>
  <sheetFormatPr defaultRowHeight="15" x14ac:dyDescent="0.25"/>
  <cols>
    <col min="2" max="2" width="19.28515625" bestFit="1" customWidth="1"/>
    <col min="3" max="3" width="20.5703125" bestFit="1" customWidth="1"/>
    <col min="4" max="4" width="12" bestFit="1" customWidth="1"/>
    <col min="5" max="5" width="1.85546875" bestFit="1" customWidth="1"/>
    <col min="6" max="6" width="3.42578125" bestFit="1" customWidth="1"/>
    <col min="7" max="7" width="16.7109375" bestFit="1" customWidth="1"/>
    <col min="8" max="8" width="24.140625" bestFit="1" customWidth="1"/>
    <col min="9" max="9" width="19.28515625" bestFit="1" customWidth="1"/>
    <col min="10" max="10" width="3" bestFit="1" customWidth="1"/>
    <col min="11" max="11" width="17.28515625" bestFit="1" customWidth="1"/>
    <col min="12" max="13" width="2.85546875" customWidth="1"/>
    <col min="14" max="14" width="8.7109375" bestFit="1" customWidth="1"/>
    <col min="15" max="17" width="2.85546875" customWidth="1"/>
    <col min="19" max="19" width="70.42578125" bestFit="1" customWidth="1"/>
  </cols>
  <sheetData>
    <row r="1" spans="1:19" x14ac:dyDescent="0.25">
      <c r="A1" s="11" t="s">
        <v>46</v>
      </c>
    </row>
    <row r="2" spans="1:19" x14ac:dyDescent="0.25">
      <c r="B2" s="7" t="s">
        <v>129</v>
      </c>
      <c r="C2" s="6" t="s">
        <v>38</v>
      </c>
      <c r="D2" s="6" t="s">
        <v>44</v>
      </c>
      <c r="E2" s="5"/>
      <c r="F2" s="5"/>
      <c r="G2" s="5"/>
      <c r="H2" s="7" t="str">
        <f>'HK VHDL Types'!C2</f>
        <v>t_rmap_memory_hk_area</v>
      </c>
      <c r="I2" s="5"/>
      <c r="J2" s="5"/>
      <c r="K2" s="5"/>
      <c r="L2" s="5"/>
      <c r="M2" s="5"/>
      <c r="N2" s="5"/>
      <c r="O2" s="5"/>
      <c r="P2" s="5"/>
      <c r="Q2" s="6" t="s">
        <v>41</v>
      </c>
      <c r="S2" t="str">
        <f>CONCATENATE(B2,C2,D2,E2,F2,G2,H2,I2,J2,K2,L2,M2,N2,O2,P2,Q2)</f>
        <v>hk_regs_i  : in t_rmap_memory_hk_area,</v>
      </c>
    </row>
    <row r="3" spans="1:19" x14ac:dyDescent="0.25">
      <c r="B3" s="7" t="s">
        <v>127</v>
      </c>
      <c r="C3" s="6" t="s">
        <v>38</v>
      </c>
      <c r="D3" s="6" t="s">
        <v>42</v>
      </c>
      <c r="E3" s="5"/>
      <c r="F3" s="5"/>
      <c r="G3" s="5"/>
      <c r="H3" s="6" t="s">
        <v>20</v>
      </c>
      <c r="I3" s="6" t="s">
        <v>19</v>
      </c>
      <c r="J3" s="7">
        <v>7</v>
      </c>
      <c r="K3" s="6" t="s">
        <v>18</v>
      </c>
      <c r="L3" s="7">
        <v>0</v>
      </c>
      <c r="M3" s="6" t="s">
        <v>17</v>
      </c>
      <c r="N3" s="5"/>
      <c r="O3" s="5"/>
      <c r="P3" s="5"/>
      <c r="Q3" s="6" t="s">
        <v>41</v>
      </c>
      <c r="S3" t="str">
        <f>CONCATENATE(B3,C3,D3,E3,F3,G3,H3,I3,J3,K3,L3,M3,N3,O3,P3,Q3)</f>
        <v>v_nfee_mem_rddata  : out std_logic_vector(7 downto 0),</v>
      </c>
    </row>
    <row r="5" spans="1:19" x14ac:dyDescent="0.25">
      <c r="A5" s="11" t="s">
        <v>40</v>
      </c>
    </row>
    <row r="6" spans="1:19" x14ac:dyDescent="0.25">
      <c r="B6" s="8" t="s">
        <v>39</v>
      </c>
      <c r="C6" s="9" t="s">
        <v>126</v>
      </c>
      <c r="D6" s="8" t="s">
        <v>38</v>
      </c>
      <c r="E6" s="5"/>
      <c r="F6" s="5"/>
      <c r="G6" s="5"/>
      <c r="H6" s="8" t="s">
        <v>20</v>
      </c>
      <c r="I6" s="8" t="s">
        <v>19</v>
      </c>
      <c r="J6" s="9">
        <v>31</v>
      </c>
      <c r="K6" s="8" t="s">
        <v>18</v>
      </c>
      <c r="L6" s="9">
        <v>0</v>
      </c>
      <c r="M6" s="8" t="s">
        <v>17</v>
      </c>
      <c r="N6" s="5"/>
      <c r="O6" s="5"/>
      <c r="P6" s="5"/>
      <c r="Q6" s="8" t="s">
        <v>11</v>
      </c>
      <c r="S6" t="str">
        <f>CONCATENATE(B6,C6,D6,E6,F6,G6,H6,I6,J6,K6,L6,M6,N6,O6,P6,Q6)</f>
        <v>signal rd_addr_i(31 downto 0)  : std_logic_vector(31 downto 0);</v>
      </c>
    </row>
    <row r="8" spans="1:19" x14ac:dyDescent="0.25">
      <c r="A8" s="11" t="s">
        <v>36</v>
      </c>
    </row>
    <row r="9" spans="1:19" x14ac:dyDescent="0.25">
      <c r="B9" s="6" t="s">
        <v>35</v>
      </c>
      <c r="C9" s="7" t="str">
        <f>C6</f>
        <v>rd_addr_i(31 downto 0)</v>
      </c>
      <c r="D9" s="6" t="s">
        <v>34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S9" t="str">
        <f t="shared" ref="S9:S72" si="0">CONCATENATE(B9,C9,D9,E9,F9,G9,H9,I9,J9,K9,L9,M9,N9,O9,P9,Q9)</f>
        <v>case (rd_addr_i(31 downto 0)) is</v>
      </c>
    </row>
    <row r="10" spans="1:19" x14ac:dyDescent="0.25">
      <c r="B10" s="5" t="s">
        <v>21</v>
      </c>
      <c r="C10" s="6" t="s">
        <v>31</v>
      </c>
      <c r="D10" s="7" t="str">
        <f>'HK TREATED VHDL'!D3</f>
        <v>x"00000701"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S10" t="str">
        <f t="shared" si="0"/>
        <v xml:space="preserve">  when (x"00000701") =&gt;</v>
      </c>
    </row>
    <row r="11" spans="1:19" x14ac:dyDescent="0.25">
      <c r="B11" s="5" t="s">
        <v>21</v>
      </c>
      <c r="C11" s="5" t="s">
        <v>21</v>
      </c>
      <c r="D11" s="5"/>
      <c r="E11" s="5"/>
      <c r="F11" s="5"/>
      <c r="G11" s="9" t="str">
        <f>$B$3</f>
        <v>v_nfee_mem_rddata</v>
      </c>
      <c r="H11" s="8" t="s">
        <v>128</v>
      </c>
      <c r="I11" s="9" t="str">
        <f>$B$2</f>
        <v>hk_regs_i</v>
      </c>
      <c r="J11" s="8" t="s">
        <v>32</v>
      </c>
      <c r="K11" s="9" t="str">
        <f>'HK TREATED VHDL'!B3</f>
        <v>hk_ccd1_vod_e</v>
      </c>
      <c r="L11" s="8" t="s">
        <v>30</v>
      </c>
      <c r="M11" s="9">
        <v>7</v>
      </c>
      <c r="N11" s="8" t="s">
        <v>18</v>
      </c>
      <c r="O11" s="9">
        <v>0</v>
      </c>
      <c r="P11" s="8" t="s">
        <v>17</v>
      </c>
      <c r="Q11" s="8" t="s">
        <v>11</v>
      </c>
      <c r="S11" t="str">
        <f t="shared" si="0"/>
        <v xml:space="preserve">    v_nfee_mem_rddata := hk_regs_i.hk_ccd1_vod_e(7 downto 0);</v>
      </c>
    </row>
    <row r="12" spans="1:19" x14ac:dyDescent="0.25">
      <c r="B12" s="5" t="s">
        <v>21</v>
      </c>
      <c r="C12" s="6" t="s">
        <v>31</v>
      </c>
      <c r="D12" s="7" t="str">
        <f>'HK TREATED VHDL'!D4</f>
        <v>x"00000700"</v>
      </c>
      <c r="E12" s="6" t="s">
        <v>17</v>
      </c>
      <c r="F12" s="6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S12" t="str">
        <f t="shared" si="0"/>
        <v xml:space="preserve">  when (x"00000700") =&gt;</v>
      </c>
    </row>
    <row r="13" spans="1:19" x14ac:dyDescent="0.25">
      <c r="B13" s="5" t="s">
        <v>21</v>
      </c>
      <c r="C13" s="5" t="s">
        <v>21</v>
      </c>
      <c r="D13" s="5"/>
      <c r="E13" s="5"/>
      <c r="F13" s="5"/>
      <c r="G13" s="9" t="str">
        <f>$B$3</f>
        <v>v_nfee_mem_rddata</v>
      </c>
      <c r="H13" s="8" t="s">
        <v>128</v>
      </c>
      <c r="I13" s="9" t="str">
        <f>$B$2</f>
        <v>hk_regs_i</v>
      </c>
      <c r="J13" s="8" t="s">
        <v>32</v>
      </c>
      <c r="K13" s="9" t="str">
        <f>'HK TREATED VHDL'!B3</f>
        <v>hk_ccd1_vod_e</v>
      </c>
      <c r="L13" s="8" t="s">
        <v>30</v>
      </c>
      <c r="M13" s="9">
        <v>15</v>
      </c>
      <c r="N13" s="8" t="s">
        <v>18</v>
      </c>
      <c r="O13" s="9">
        <v>8</v>
      </c>
      <c r="P13" s="8" t="s">
        <v>17</v>
      </c>
      <c r="Q13" s="8" t="s">
        <v>11</v>
      </c>
      <c r="S13" t="str">
        <f t="shared" si="0"/>
        <v xml:space="preserve">    v_nfee_mem_rddata := hk_regs_i.hk_ccd1_vod_e(15 downto 8);</v>
      </c>
    </row>
    <row r="14" spans="1:19" x14ac:dyDescent="0.25">
      <c r="B14" s="5" t="s">
        <v>21</v>
      </c>
      <c r="C14" s="6" t="s">
        <v>31</v>
      </c>
      <c r="D14" s="7" t="str">
        <f>'HK TREATED VHDL'!D5</f>
        <v>x"00000703"</v>
      </c>
      <c r="E14" s="6" t="s">
        <v>17</v>
      </c>
      <c r="F14" s="6" t="s">
        <v>26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S14" t="str">
        <f t="shared" si="0"/>
        <v xml:space="preserve">  when (x"00000703") =&gt;</v>
      </c>
    </row>
    <row r="15" spans="1:19" x14ac:dyDescent="0.25">
      <c r="B15" s="5" t="s">
        <v>21</v>
      </c>
      <c r="C15" s="5" t="s">
        <v>21</v>
      </c>
      <c r="D15" s="5"/>
      <c r="E15" s="5"/>
      <c r="F15" s="5"/>
      <c r="G15" s="9" t="str">
        <f>$B$3</f>
        <v>v_nfee_mem_rddata</v>
      </c>
      <c r="H15" s="8" t="s">
        <v>128</v>
      </c>
      <c r="I15" s="9" t="str">
        <f>$B$2</f>
        <v>hk_regs_i</v>
      </c>
      <c r="J15" s="8" t="s">
        <v>32</v>
      </c>
      <c r="K15" s="9" t="str">
        <f>'HK TREATED VHDL'!B5</f>
        <v>hk_ccd1_vod_f</v>
      </c>
      <c r="L15" s="8" t="s">
        <v>30</v>
      </c>
      <c r="M15" s="9">
        <v>7</v>
      </c>
      <c r="N15" s="8" t="s">
        <v>18</v>
      </c>
      <c r="O15" s="9">
        <v>0</v>
      </c>
      <c r="P15" s="8" t="s">
        <v>17</v>
      </c>
      <c r="Q15" s="8" t="s">
        <v>11</v>
      </c>
      <c r="S15" t="str">
        <f t="shared" si="0"/>
        <v xml:space="preserve">    v_nfee_mem_rddata := hk_regs_i.hk_ccd1_vod_f(7 downto 0);</v>
      </c>
    </row>
    <row r="16" spans="1:19" x14ac:dyDescent="0.25">
      <c r="B16" s="5" t="s">
        <v>21</v>
      </c>
      <c r="C16" s="6" t="s">
        <v>31</v>
      </c>
      <c r="D16" s="7" t="str">
        <f>'HK TREATED VHDL'!D6</f>
        <v>x"00000702"</v>
      </c>
      <c r="E16" s="6" t="s">
        <v>17</v>
      </c>
      <c r="F16" s="6" t="s">
        <v>26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S16" t="str">
        <f t="shared" si="0"/>
        <v xml:space="preserve">  when (x"00000702") =&gt;</v>
      </c>
    </row>
    <row r="17" spans="2:19" x14ac:dyDescent="0.25">
      <c r="B17" s="5" t="s">
        <v>21</v>
      </c>
      <c r="C17" s="5" t="s">
        <v>21</v>
      </c>
      <c r="D17" s="5"/>
      <c r="E17" s="5"/>
      <c r="F17" s="5"/>
      <c r="G17" s="9" t="str">
        <f>$B$3</f>
        <v>v_nfee_mem_rddata</v>
      </c>
      <c r="H17" s="8" t="s">
        <v>128</v>
      </c>
      <c r="I17" s="9" t="str">
        <f>$B$2</f>
        <v>hk_regs_i</v>
      </c>
      <c r="J17" s="8" t="s">
        <v>32</v>
      </c>
      <c r="K17" s="9" t="str">
        <f>'HK TREATED VHDL'!B5</f>
        <v>hk_ccd1_vod_f</v>
      </c>
      <c r="L17" s="8" t="s">
        <v>30</v>
      </c>
      <c r="M17" s="9">
        <v>15</v>
      </c>
      <c r="N17" s="8" t="s">
        <v>18</v>
      </c>
      <c r="O17" s="9">
        <v>8</v>
      </c>
      <c r="P17" s="8" t="s">
        <v>17</v>
      </c>
      <c r="Q17" s="8" t="s">
        <v>11</v>
      </c>
      <c r="S17" t="str">
        <f t="shared" si="0"/>
        <v xml:space="preserve">    v_nfee_mem_rddata := hk_regs_i.hk_ccd1_vod_f(15 downto 8);</v>
      </c>
    </row>
    <row r="18" spans="2:19" x14ac:dyDescent="0.25">
      <c r="B18" s="5" t="s">
        <v>21</v>
      </c>
      <c r="C18" s="6" t="s">
        <v>31</v>
      </c>
      <c r="D18" s="7" t="str">
        <f>'HK TREATED VHDL'!D7</f>
        <v>x"00000705"</v>
      </c>
      <c r="E18" s="6" t="s">
        <v>17</v>
      </c>
      <c r="F18" s="6" t="s">
        <v>26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S18" t="str">
        <f t="shared" si="0"/>
        <v xml:space="preserve">  when (x"00000705") =&gt;</v>
      </c>
    </row>
    <row r="19" spans="2:19" x14ac:dyDescent="0.25">
      <c r="B19" s="5" t="s">
        <v>21</v>
      </c>
      <c r="C19" s="5" t="s">
        <v>21</v>
      </c>
      <c r="D19" s="5"/>
      <c r="E19" s="5"/>
      <c r="F19" s="5"/>
      <c r="G19" s="9" t="str">
        <f>$B$3</f>
        <v>v_nfee_mem_rddata</v>
      </c>
      <c r="H19" s="8" t="s">
        <v>128</v>
      </c>
      <c r="I19" s="9" t="str">
        <f>$B$2</f>
        <v>hk_regs_i</v>
      </c>
      <c r="J19" s="8" t="s">
        <v>32</v>
      </c>
      <c r="K19" s="9" t="str">
        <f>'HK TREATED VHDL'!B7</f>
        <v>hk_ccd1_vrd_mon</v>
      </c>
      <c r="L19" s="8" t="s">
        <v>30</v>
      </c>
      <c r="M19" s="9">
        <v>7</v>
      </c>
      <c r="N19" s="8" t="s">
        <v>18</v>
      </c>
      <c r="O19" s="9">
        <v>0</v>
      </c>
      <c r="P19" s="8" t="s">
        <v>17</v>
      </c>
      <c r="Q19" s="8" t="s">
        <v>11</v>
      </c>
      <c r="S19" t="str">
        <f t="shared" si="0"/>
        <v xml:space="preserve">    v_nfee_mem_rddata := hk_regs_i.hk_ccd1_vrd_mon(7 downto 0);</v>
      </c>
    </row>
    <row r="20" spans="2:19" x14ac:dyDescent="0.25">
      <c r="B20" s="5" t="s">
        <v>21</v>
      </c>
      <c r="C20" s="6" t="s">
        <v>31</v>
      </c>
      <c r="D20" s="7" t="str">
        <f>'HK TREATED VHDL'!D8</f>
        <v>x"00000704"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t="str">
        <f t="shared" si="0"/>
        <v xml:space="preserve">  when (x"00000704") =&gt;</v>
      </c>
    </row>
    <row r="21" spans="2:19" x14ac:dyDescent="0.25">
      <c r="B21" s="5" t="s">
        <v>21</v>
      </c>
      <c r="C21" s="5" t="s">
        <v>21</v>
      </c>
      <c r="D21" s="5"/>
      <c r="E21" s="5"/>
      <c r="F21" s="5"/>
      <c r="G21" s="9" t="str">
        <f>$B$3</f>
        <v>v_nfee_mem_rddata</v>
      </c>
      <c r="H21" s="8" t="s">
        <v>128</v>
      </c>
      <c r="I21" s="9" t="str">
        <f>$B$2</f>
        <v>hk_regs_i</v>
      </c>
      <c r="J21" s="8" t="s">
        <v>32</v>
      </c>
      <c r="K21" s="9" t="str">
        <f>'HK TREATED VHDL'!B7</f>
        <v>hk_ccd1_vrd_mon</v>
      </c>
      <c r="L21" s="8" t="s">
        <v>30</v>
      </c>
      <c r="M21" s="9">
        <v>15</v>
      </c>
      <c r="N21" s="8" t="s">
        <v>18</v>
      </c>
      <c r="O21" s="9">
        <v>8</v>
      </c>
      <c r="P21" s="8" t="s">
        <v>17</v>
      </c>
      <c r="Q21" s="8" t="s">
        <v>11</v>
      </c>
      <c r="S21" t="str">
        <f t="shared" si="0"/>
        <v xml:space="preserve">    v_nfee_mem_rddata := hk_regs_i.hk_ccd1_vrd_mon(15 downto 8);</v>
      </c>
    </row>
    <row r="22" spans="2:19" x14ac:dyDescent="0.25">
      <c r="B22" s="5" t="s">
        <v>21</v>
      </c>
      <c r="C22" s="6" t="s">
        <v>31</v>
      </c>
      <c r="D22" s="7" t="str">
        <f>'HK TREATED VHDL'!D9</f>
        <v>x"00000707"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S22" t="str">
        <f t="shared" si="0"/>
        <v xml:space="preserve">  when (x"00000707") =&gt;</v>
      </c>
    </row>
    <row r="23" spans="2:19" x14ac:dyDescent="0.25">
      <c r="B23" s="5" t="s">
        <v>21</v>
      </c>
      <c r="C23" s="5" t="s">
        <v>21</v>
      </c>
      <c r="D23" s="5"/>
      <c r="E23" s="5"/>
      <c r="F23" s="5"/>
      <c r="G23" s="9" t="str">
        <f>$B$3</f>
        <v>v_nfee_mem_rddata</v>
      </c>
      <c r="H23" s="8" t="s">
        <v>128</v>
      </c>
      <c r="I23" s="9" t="str">
        <f>$B$2</f>
        <v>hk_regs_i</v>
      </c>
      <c r="J23" s="8" t="s">
        <v>32</v>
      </c>
      <c r="K23" s="9" t="str">
        <f>'HK TREATED VHDL'!B9</f>
        <v>hk_ccd2_vod_e</v>
      </c>
      <c r="L23" s="8" t="s">
        <v>30</v>
      </c>
      <c r="M23" s="9">
        <v>7</v>
      </c>
      <c r="N23" s="8" t="s">
        <v>18</v>
      </c>
      <c r="O23" s="9">
        <v>0</v>
      </c>
      <c r="P23" s="8" t="s">
        <v>17</v>
      </c>
      <c r="Q23" s="8" t="s">
        <v>11</v>
      </c>
      <c r="S23" t="str">
        <f t="shared" si="0"/>
        <v xml:space="preserve">    v_nfee_mem_rddata := hk_regs_i.hk_ccd2_vod_e(7 downto 0);</v>
      </c>
    </row>
    <row r="24" spans="2:19" x14ac:dyDescent="0.25">
      <c r="B24" s="5" t="s">
        <v>21</v>
      </c>
      <c r="C24" s="6" t="s">
        <v>31</v>
      </c>
      <c r="D24" s="7" t="str">
        <f>'HK TREATED VHDL'!D10</f>
        <v>x"00000706"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S24" t="str">
        <f t="shared" si="0"/>
        <v xml:space="preserve">  when (x"00000706") =&gt;</v>
      </c>
    </row>
    <row r="25" spans="2:19" x14ac:dyDescent="0.25">
      <c r="B25" s="5" t="s">
        <v>21</v>
      </c>
      <c r="C25" s="5" t="s">
        <v>21</v>
      </c>
      <c r="D25" s="5"/>
      <c r="E25" s="5"/>
      <c r="F25" s="5"/>
      <c r="G25" s="9" t="str">
        <f>$B$3</f>
        <v>v_nfee_mem_rddata</v>
      </c>
      <c r="H25" s="8" t="s">
        <v>128</v>
      </c>
      <c r="I25" s="9" t="str">
        <f>$B$2</f>
        <v>hk_regs_i</v>
      </c>
      <c r="J25" s="8" t="s">
        <v>32</v>
      </c>
      <c r="K25" s="9" t="str">
        <f>'HK TREATED VHDL'!B9</f>
        <v>hk_ccd2_vod_e</v>
      </c>
      <c r="L25" s="8" t="s">
        <v>30</v>
      </c>
      <c r="M25" s="9">
        <v>15</v>
      </c>
      <c r="N25" s="8" t="s">
        <v>18</v>
      </c>
      <c r="O25" s="9">
        <v>8</v>
      </c>
      <c r="P25" s="8" t="s">
        <v>17</v>
      </c>
      <c r="Q25" s="8" t="s">
        <v>11</v>
      </c>
      <c r="S25" t="str">
        <f t="shared" si="0"/>
        <v xml:space="preserve">    v_nfee_mem_rddata := hk_regs_i.hk_ccd2_vod_e(15 downto 8);</v>
      </c>
    </row>
    <row r="26" spans="2:19" x14ac:dyDescent="0.25">
      <c r="B26" s="5" t="s">
        <v>21</v>
      </c>
      <c r="C26" s="6" t="s">
        <v>31</v>
      </c>
      <c r="D26" s="7" t="str">
        <f>'HK TREATED VHDL'!D11</f>
        <v>x"00000709"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S26" t="str">
        <f t="shared" si="0"/>
        <v xml:space="preserve">  when (x"00000709") =&gt;</v>
      </c>
    </row>
    <row r="27" spans="2:19" x14ac:dyDescent="0.25">
      <c r="B27" s="5" t="s">
        <v>21</v>
      </c>
      <c r="C27" s="5" t="s">
        <v>21</v>
      </c>
      <c r="D27" s="5"/>
      <c r="E27" s="5"/>
      <c r="F27" s="5"/>
      <c r="G27" s="9" t="str">
        <f>$B$3</f>
        <v>v_nfee_mem_rddata</v>
      </c>
      <c r="H27" s="8" t="s">
        <v>128</v>
      </c>
      <c r="I27" s="9" t="str">
        <f>$B$2</f>
        <v>hk_regs_i</v>
      </c>
      <c r="J27" s="8" t="s">
        <v>32</v>
      </c>
      <c r="K27" s="9" t="str">
        <f>'HK TREATED VHDL'!B11</f>
        <v>hk_ccd2_vod_f</v>
      </c>
      <c r="L27" s="8" t="s">
        <v>30</v>
      </c>
      <c r="M27" s="9">
        <v>7</v>
      </c>
      <c r="N27" s="8" t="s">
        <v>18</v>
      </c>
      <c r="O27" s="9">
        <v>0</v>
      </c>
      <c r="P27" s="8" t="s">
        <v>17</v>
      </c>
      <c r="Q27" s="8" t="s">
        <v>11</v>
      </c>
      <c r="S27" t="str">
        <f t="shared" si="0"/>
        <v xml:space="preserve">    v_nfee_mem_rddata := hk_regs_i.hk_ccd2_vod_f(7 downto 0);</v>
      </c>
    </row>
    <row r="28" spans="2:19" x14ac:dyDescent="0.25">
      <c r="B28" s="5" t="s">
        <v>21</v>
      </c>
      <c r="C28" s="6" t="s">
        <v>31</v>
      </c>
      <c r="D28" s="7" t="str">
        <f>'HK TREATED VHDL'!D12</f>
        <v>x"00000708"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S28" t="str">
        <f t="shared" si="0"/>
        <v xml:space="preserve">  when (x"00000708") =&gt;</v>
      </c>
    </row>
    <row r="29" spans="2:19" x14ac:dyDescent="0.25">
      <c r="B29" s="5" t="s">
        <v>21</v>
      </c>
      <c r="C29" s="5" t="s">
        <v>21</v>
      </c>
      <c r="D29" s="5"/>
      <c r="E29" s="5"/>
      <c r="F29" s="5"/>
      <c r="G29" s="9" t="str">
        <f>$B$3</f>
        <v>v_nfee_mem_rddata</v>
      </c>
      <c r="H29" s="8" t="s">
        <v>128</v>
      </c>
      <c r="I29" s="9" t="str">
        <f>$B$2</f>
        <v>hk_regs_i</v>
      </c>
      <c r="J29" s="8" t="s">
        <v>32</v>
      </c>
      <c r="K29" s="9" t="str">
        <f>'HK TREATED VHDL'!B11</f>
        <v>hk_ccd2_vod_f</v>
      </c>
      <c r="L29" s="8" t="s">
        <v>30</v>
      </c>
      <c r="M29" s="9">
        <v>15</v>
      </c>
      <c r="N29" s="8" t="s">
        <v>18</v>
      </c>
      <c r="O29" s="9">
        <v>8</v>
      </c>
      <c r="P29" s="8" t="s">
        <v>17</v>
      </c>
      <c r="Q29" s="8" t="s">
        <v>11</v>
      </c>
      <c r="S29" t="str">
        <f t="shared" si="0"/>
        <v xml:space="preserve">    v_nfee_mem_rddata := hk_regs_i.hk_ccd2_vod_f(15 downto 8);</v>
      </c>
    </row>
    <row r="30" spans="2:19" x14ac:dyDescent="0.25">
      <c r="B30" s="5" t="s">
        <v>21</v>
      </c>
      <c r="C30" s="6" t="s">
        <v>31</v>
      </c>
      <c r="D30" s="7" t="str">
        <f>'HK TREATED VHDL'!D13</f>
        <v>x"0000070B"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S30" t="str">
        <f t="shared" si="0"/>
        <v xml:space="preserve">  when (x"0000070B") =&gt;</v>
      </c>
    </row>
    <row r="31" spans="2:19" x14ac:dyDescent="0.25">
      <c r="B31" s="5" t="s">
        <v>21</v>
      </c>
      <c r="C31" s="5" t="s">
        <v>21</v>
      </c>
      <c r="D31" s="5"/>
      <c r="E31" s="5"/>
      <c r="F31" s="5"/>
      <c r="G31" s="9" t="str">
        <f>$B$3</f>
        <v>v_nfee_mem_rddata</v>
      </c>
      <c r="H31" s="8" t="s">
        <v>128</v>
      </c>
      <c r="I31" s="9" t="str">
        <f>$B$2</f>
        <v>hk_regs_i</v>
      </c>
      <c r="J31" s="8" t="s">
        <v>32</v>
      </c>
      <c r="K31" s="9" t="str">
        <f>'HK TREATED VHDL'!B13</f>
        <v>hk_ccd2_vrd_mon</v>
      </c>
      <c r="L31" s="8" t="s">
        <v>30</v>
      </c>
      <c r="M31" s="9">
        <v>7</v>
      </c>
      <c r="N31" s="8" t="s">
        <v>18</v>
      </c>
      <c r="O31" s="9">
        <v>0</v>
      </c>
      <c r="P31" s="8" t="s">
        <v>17</v>
      </c>
      <c r="Q31" s="8" t="s">
        <v>11</v>
      </c>
      <c r="S31" t="str">
        <f t="shared" si="0"/>
        <v xml:space="preserve">    v_nfee_mem_rddata := hk_regs_i.hk_ccd2_vrd_mon(7 downto 0);</v>
      </c>
    </row>
    <row r="32" spans="2:19" x14ac:dyDescent="0.25">
      <c r="B32" s="5" t="s">
        <v>21</v>
      </c>
      <c r="C32" s="6" t="s">
        <v>31</v>
      </c>
      <c r="D32" s="7" t="str">
        <f>'HK TREATED VHDL'!D14</f>
        <v>x"0000070A"</v>
      </c>
      <c r="E32" s="6" t="s">
        <v>17</v>
      </c>
      <c r="F32" s="6" t="s">
        <v>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S32" t="str">
        <f t="shared" si="0"/>
        <v xml:space="preserve">  when (x"0000070A") =&gt;</v>
      </c>
    </row>
    <row r="33" spans="2:19" x14ac:dyDescent="0.25">
      <c r="B33" s="5" t="s">
        <v>21</v>
      </c>
      <c r="C33" s="5" t="s">
        <v>21</v>
      </c>
      <c r="D33" s="5"/>
      <c r="E33" s="5"/>
      <c r="F33" s="5"/>
      <c r="G33" s="9" t="str">
        <f>$B$3</f>
        <v>v_nfee_mem_rddata</v>
      </c>
      <c r="H33" s="8" t="s">
        <v>128</v>
      </c>
      <c r="I33" s="9" t="str">
        <f>$B$2</f>
        <v>hk_regs_i</v>
      </c>
      <c r="J33" s="8" t="s">
        <v>32</v>
      </c>
      <c r="K33" s="9" t="str">
        <f>'HK TREATED VHDL'!B13</f>
        <v>hk_ccd2_vrd_mon</v>
      </c>
      <c r="L33" s="8" t="s">
        <v>30</v>
      </c>
      <c r="M33" s="9">
        <v>15</v>
      </c>
      <c r="N33" s="8" t="s">
        <v>18</v>
      </c>
      <c r="O33" s="9">
        <v>8</v>
      </c>
      <c r="P33" s="8" t="s">
        <v>17</v>
      </c>
      <c r="Q33" s="8" t="s">
        <v>11</v>
      </c>
      <c r="S33" t="str">
        <f t="shared" si="0"/>
        <v xml:space="preserve">    v_nfee_mem_rddata := hk_regs_i.hk_ccd2_vrd_mon(15 downto 8);</v>
      </c>
    </row>
    <row r="34" spans="2:19" x14ac:dyDescent="0.25">
      <c r="B34" s="5" t="s">
        <v>21</v>
      </c>
      <c r="C34" s="6" t="s">
        <v>31</v>
      </c>
      <c r="D34" s="7" t="str">
        <f>'HK TREATED VHDL'!D15</f>
        <v>x"0000070D"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S34" t="str">
        <f t="shared" si="0"/>
        <v xml:space="preserve">  when (x"0000070D") =&gt;</v>
      </c>
    </row>
    <row r="35" spans="2:19" x14ac:dyDescent="0.25">
      <c r="B35" s="5" t="s">
        <v>21</v>
      </c>
      <c r="C35" s="5" t="s">
        <v>21</v>
      </c>
      <c r="D35" s="5"/>
      <c r="E35" s="5"/>
      <c r="F35" s="5"/>
      <c r="G35" s="9" t="str">
        <f>$B$3</f>
        <v>v_nfee_mem_rddata</v>
      </c>
      <c r="H35" s="8" t="s">
        <v>128</v>
      </c>
      <c r="I35" s="9" t="str">
        <f>$B$2</f>
        <v>hk_regs_i</v>
      </c>
      <c r="J35" s="8" t="s">
        <v>32</v>
      </c>
      <c r="K35" s="9" t="str">
        <f>'HK TREATED VHDL'!B15</f>
        <v>hk_ccd3_vod_e</v>
      </c>
      <c r="L35" s="8" t="s">
        <v>30</v>
      </c>
      <c r="M35" s="9">
        <v>7</v>
      </c>
      <c r="N35" s="8" t="s">
        <v>18</v>
      </c>
      <c r="O35" s="9">
        <v>0</v>
      </c>
      <c r="P35" s="8" t="s">
        <v>17</v>
      </c>
      <c r="Q35" s="8" t="s">
        <v>11</v>
      </c>
      <c r="S35" t="str">
        <f t="shared" si="0"/>
        <v xml:space="preserve">    v_nfee_mem_rddata := hk_regs_i.hk_ccd3_vod_e(7 downto 0);</v>
      </c>
    </row>
    <row r="36" spans="2:19" x14ac:dyDescent="0.25">
      <c r="B36" s="5" t="s">
        <v>21</v>
      </c>
      <c r="C36" s="6" t="s">
        <v>31</v>
      </c>
      <c r="D36" s="7" t="str">
        <f>'HK TREATED VHDL'!D16</f>
        <v>x"0000070C"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S36" t="str">
        <f t="shared" si="0"/>
        <v xml:space="preserve">  when (x"0000070C") =&gt;</v>
      </c>
    </row>
    <row r="37" spans="2:19" x14ac:dyDescent="0.25">
      <c r="B37" s="5" t="s">
        <v>21</v>
      </c>
      <c r="C37" s="5" t="s">
        <v>21</v>
      </c>
      <c r="D37" s="5"/>
      <c r="E37" s="5"/>
      <c r="F37" s="5"/>
      <c r="G37" s="9" t="str">
        <f>$B$3</f>
        <v>v_nfee_mem_rddata</v>
      </c>
      <c r="H37" s="8" t="s">
        <v>128</v>
      </c>
      <c r="I37" s="9" t="str">
        <f>$B$2</f>
        <v>hk_regs_i</v>
      </c>
      <c r="J37" s="8" t="s">
        <v>32</v>
      </c>
      <c r="K37" s="9" t="str">
        <f>'HK TREATED VHDL'!B15</f>
        <v>hk_ccd3_vod_e</v>
      </c>
      <c r="L37" s="8" t="s">
        <v>30</v>
      </c>
      <c r="M37" s="9">
        <v>15</v>
      </c>
      <c r="N37" s="8" t="s">
        <v>18</v>
      </c>
      <c r="O37" s="9">
        <v>8</v>
      </c>
      <c r="P37" s="8" t="s">
        <v>17</v>
      </c>
      <c r="Q37" s="8" t="s">
        <v>11</v>
      </c>
      <c r="S37" t="str">
        <f t="shared" si="0"/>
        <v xml:space="preserve">    v_nfee_mem_rddata := hk_regs_i.hk_ccd3_vod_e(15 downto 8);</v>
      </c>
    </row>
    <row r="38" spans="2:19" x14ac:dyDescent="0.25">
      <c r="B38" s="5" t="s">
        <v>21</v>
      </c>
      <c r="C38" s="6" t="s">
        <v>31</v>
      </c>
      <c r="D38" s="7" t="str">
        <f>'HK TREATED VHDL'!D17</f>
        <v>x"0000070F"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S38" t="str">
        <f t="shared" si="0"/>
        <v xml:space="preserve">  when (x"0000070F") =&gt;</v>
      </c>
    </row>
    <row r="39" spans="2:19" x14ac:dyDescent="0.25">
      <c r="B39" s="5" t="s">
        <v>21</v>
      </c>
      <c r="C39" s="5" t="s">
        <v>21</v>
      </c>
      <c r="D39" s="5"/>
      <c r="E39" s="5"/>
      <c r="F39" s="5"/>
      <c r="G39" s="9" t="str">
        <f>$B$3</f>
        <v>v_nfee_mem_rddata</v>
      </c>
      <c r="H39" s="8" t="s">
        <v>128</v>
      </c>
      <c r="I39" s="9" t="str">
        <f>$B$2</f>
        <v>hk_regs_i</v>
      </c>
      <c r="J39" s="8" t="s">
        <v>32</v>
      </c>
      <c r="K39" s="9" t="str">
        <f>'HK TREATED VHDL'!B17</f>
        <v>hk_ccd3_vod_f</v>
      </c>
      <c r="L39" s="8" t="s">
        <v>30</v>
      </c>
      <c r="M39" s="9">
        <v>7</v>
      </c>
      <c r="N39" s="8" t="s">
        <v>18</v>
      </c>
      <c r="O39" s="9">
        <v>0</v>
      </c>
      <c r="P39" s="8" t="s">
        <v>17</v>
      </c>
      <c r="Q39" s="8" t="s">
        <v>11</v>
      </c>
      <c r="S39" t="str">
        <f t="shared" si="0"/>
        <v xml:space="preserve">    v_nfee_mem_rddata := hk_regs_i.hk_ccd3_vod_f(7 downto 0);</v>
      </c>
    </row>
    <row r="40" spans="2:19" x14ac:dyDescent="0.25">
      <c r="B40" s="5" t="s">
        <v>21</v>
      </c>
      <c r="C40" s="6" t="s">
        <v>31</v>
      </c>
      <c r="D40" s="7" t="str">
        <f>'HK TREATED VHDL'!D18</f>
        <v>x"0000070E"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S40" t="str">
        <f t="shared" si="0"/>
        <v xml:space="preserve">  when (x"0000070E") =&gt;</v>
      </c>
    </row>
    <row r="41" spans="2:19" x14ac:dyDescent="0.25">
      <c r="B41" s="5" t="s">
        <v>21</v>
      </c>
      <c r="C41" s="5" t="s">
        <v>21</v>
      </c>
      <c r="D41" s="5"/>
      <c r="E41" s="5"/>
      <c r="F41" s="5"/>
      <c r="G41" s="9" t="str">
        <f>$B$3</f>
        <v>v_nfee_mem_rddata</v>
      </c>
      <c r="H41" s="8" t="s">
        <v>128</v>
      </c>
      <c r="I41" s="9" t="str">
        <f>$B$2</f>
        <v>hk_regs_i</v>
      </c>
      <c r="J41" s="8" t="s">
        <v>32</v>
      </c>
      <c r="K41" s="9" t="str">
        <f>'HK TREATED VHDL'!B17</f>
        <v>hk_ccd3_vod_f</v>
      </c>
      <c r="L41" s="8" t="s">
        <v>30</v>
      </c>
      <c r="M41" s="9">
        <v>15</v>
      </c>
      <c r="N41" s="8" t="s">
        <v>18</v>
      </c>
      <c r="O41" s="9">
        <v>8</v>
      </c>
      <c r="P41" s="8" t="s">
        <v>17</v>
      </c>
      <c r="Q41" s="8" t="s">
        <v>11</v>
      </c>
      <c r="S41" t="str">
        <f t="shared" si="0"/>
        <v xml:space="preserve">    v_nfee_mem_rddata := hk_regs_i.hk_ccd3_vod_f(15 downto 8);</v>
      </c>
    </row>
    <row r="42" spans="2:19" x14ac:dyDescent="0.25">
      <c r="B42" s="5" t="s">
        <v>21</v>
      </c>
      <c r="C42" s="6" t="s">
        <v>31</v>
      </c>
      <c r="D42" s="7" t="str">
        <f>'HK TREATED VHDL'!D19</f>
        <v>x"00000711"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S42" t="str">
        <f t="shared" si="0"/>
        <v xml:space="preserve">  when (x"00000711") =&gt;</v>
      </c>
    </row>
    <row r="43" spans="2:19" x14ac:dyDescent="0.25">
      <c r="B43" s="5" t="s">
        <v>21</v>
      </c>
      <c r="C43" s="5" t="s">
        <v>21</v>
      </c>
      <c r="D43" s="5"/>
      <c r="E43" s="5"/>
      <c r="F43" s="5"/>
      <c r="G43" s="9" t="str">
        <f>$B$3</f>
        <v>v_nfee_mem_rddata</v>
      </c>
      <c r="H43" s="8" t="s">
        <v>128</v>
      </c>
      <c r="I43" s="9" t="str">
        <f>$B$2</f>
        <v>hk_regs_i</v>
      </c>
      <c r="J43" s="8" t="s">
        <v>32</v>
      </c>
      <c r="K43" s="9" t="str">
        <f>'HK TREATED VHDL'!B19</f>
        <v>hk_ccd3_vrd_mon</v>
      </c>
      <c r="L43" s="8" t="s">
        <v>30</v>
      </c>
      <c r="M43" s="9">
        <v>7</v>
      </c>
      <c r="N43" s="8" t="s">
        <v>18</v>
      </c>
      <c r="O43" s="9">
        <v>0</v>
      </c>
      <c r="P43" s="8" t="s">
        <v>17</v>
      </c>
      <c r="Q43" s="8" t="s">
        <v>11</v>
      </c>
      <c r="S43" t="str">
        <f t="shared" si="0"/>
        <v xml:space="preserve">    v_nfee_mem_rddata := hk_regs_i.hk_ccd3_vrd_mon(7 downto 0);</v>
      </c>
    </row>
    <row r="44" spans="2:19" x14ac:dyDescent="0.25">
      <c r="B44" s="5" t="s">
        <v>21</v>
      </c>
      <c r="C44" s="6" t="s">
        <v>31</v>
      </c>
      <c r="D44" s="7" t="str">
        <f>'HK TREATED VHDL'!D20</f>
        <v>x"00000710"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S44" t="str">
        <f t="shared" si="0"/>
        <v xml:space="preserve">  when (x"00000710") =&gt;</v>
      </c>
    </row>
    <row r="45" spans="2:19" x14ac:dyDescent="0.25">
      <c r="B45" s="5" t="s">
        <v>21</v>
      </c>
      <c r="C45" s="5" t="s">
        <v>21</v>
      </c>
      <c r="D45" s="5"/>
      <c r="E45" s="5"/>
      <c r="F45" s="5"/>
      <c r="G45" s="9" t="str">
        <f>$B$3</f>
        <v>v_nfee_mem_rddata</v>
      </c>
      <c r="H45" s="8" t="s">
        <v>128</v>
      </c>
      <c r="I45" s="9" t="str">
        <f>$B$2</f>
        <v>hk_regs_i</v>
      </c>
      <c r="J45" s="8" t="s">
        <v>32</v>
      </c>
      <c r="K45" s="9" t="str">
        <f>'HK TREATED VHDL'!B19</f>
        <v>hk_ccd3_vrd_mon</v>
      </c>
      <c r="L45" s="8" t="s">
        <v>30</v>
      </c>
      <c r="M45" s="9">
        <v>15</v>
      </c>
      <c r="N45" s="8" t="s">
        <v>18</v>
      </c>
      <c r="O45" s="9">
        <v>8</v>
      </c>
      <c r="P45" s="8" t="s">
        <v>17</v>
      </c>
      <c r="Q45" s="8" t="s">
        <v>11</v>
      </c>
      <c r="S45" t="str">
        <f t="shared" si="0"/>
        <v xml:space="preserve">    v_nfee_mem_rddata := hk_regs_i.hk_ccd3_vrd_mon(15 downto 8);</v>
      </c>
    </row>
    <row r="46" spans="2:19" x14ac:dyDescent="0.25">
      <c r="B46" s="5" t="s">
        <v>21</v>
      </c>
      <c r="C46" s="6" t="s">
        <v>31</v>
      </c>
      <c r="D46" s="7" t="str">
        <f>'HK TREATED VHDL'!D21</f>
        <v>x"00000713"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t="str">
        <f t="shared" si="0"/>
        <v xml:space="preserve">  when (x"00000713") =&gt;</v>
      </c>
    </row>
    <row r="47" spans="2:19" x14ac:dyDescent="0.25">
      <c r="B47" s="5" t="s">
        <v>21</v>
      </c>
      <c r="C47" s="5" t="s">
        <v>21</v>
      </c>
      <c r="D47" s="5"/>
      <c r="E47" s="5"/>
      <c r="F47" s="5"/>
      <c r="G47" s="9" t="str">
        <f>$B$3</f>
        <v>v_nfee_mem_rddata</v>
      </c>
      <c r="H47" s="8" t="s">
        <v>128</v>
      </c>
      <c r="I47" s="9" t="str">
        <f>$B$2</f>
        <v>hk_regs_i</v>
      </c>
      <c r="J47" s="8" t="s">
        <v>32</v>
      </c>
      <c r="K47" s="9" t="str">
        <f>'HK TREATED VHDL'!B21</f>
        <v>hk_ccd4_vod_e</v>
      </c>
      <c r="L47" s="8" t="s">
        <v>30</v>
      </c>
      <c r="M47" s="9">
        <v>7</v>
      </c>
      <c r="N47" s="8" t="s">
        <v>18</v>
      </c>
      <c r="O47" s="9">
        <v>0</v>
      </c>
      <c r="P47" s="8" t="s">
        <v>17</v>
      </c>
      <c r="Q47" s="8" t="s">
        <v>11</v>
      </c>
      <c r="S47" t="str">
        <f t="shared" si="0"/>
        <v xml:space="preserve">    v_nfee_mem_rddata := hk_regs_i.hk_ccd4_vod_e(7 downto 0);</v>
      </c>
    </row>
    <row r="48" spans="2:19" x14ac:dyDescent="0.25">
      <c r="B48" s="5" t="s">
        <v>21</v>
      </c>
      <c r="C48" s="6" t="s">
        <v>31</v>
      </c>
      <c r="D48" s="7" t="str">
        <f>'HK TREATED VHDL'!D22</f>
        <v>x"00000712"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t="str">
        <f t="shared" si="0"/>
        <v xml:space="preserve">  when (x"00000712") =&gt;</v>
      </c>
    </row>
    <row r="49" spans="2:19" x14ac:dyDescent="0.25">
      <c r="B49" s="5" t="s">
        <v>21</v>
      </c>
      <c r="C49" s="5" t="s">
        <v>21</v>
      </c>
      <c r="D49" s="5"/>
      <c r="E49" s="5"/>
      <c r="F49" s="5"/>
      <c r="G49" s="9" t="str">
        <f>$B$3</f>
        <v>v_nfee_mem_rddata</v>
      </c>
      <c r="H49" s="8" t="s">
        <v>128</v>
      </c>
      <c r="I49" s="9" t="str">
        <f>$B$2</f>
        <v>hk_regs_i</v>
      </c>
      <c r="J49" s="8" t="s">
        <v>32</v>
      </c>
      <c r="K49" s="9" t="str">
        <f>'HK TREATED VHDL'!B21</f>
        <v>hk_ccd4_vod_e</v>
      </c>
      <c r="L49" s="8" t="s">
        <v>30</v>
      </c>
      <c r="M49" s="9">
        <v>15</v>
      </c>
      <c r="N49" s="8" t="s">
        <v>18</v>
      </c>
      <c r="O49" s="9">
        <v>8</v>
      </c>
      <c r="P49" s="8" t="s">
        <v>17</v>
      </c>
      <c r="Q49" s="8" t="s">
        <v>11</v>
      </c>
      <c r="S49" t="str">
        <f t="shared" si="0"/>
        <v xml:space="preserve">    v_nfee_mem_rddata := hk_regs_i.hk_ccd4_vod_e(15 downto 8);</v>
      </c>
    </row>
    <row r="50" spans="2:19" x14ac:dyDescent="0.25">
      <c r="B50" s="5" t="s">
        <v>21</v>
      </c>
      <c r="C50" s="6" t="s">
        <v>31</v>
      </c>
      <c r="D50" s="7" t="str">
        <f>'HK TREATED VHDL'!D23</f>
        <v>x"00000715"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t="str">
        <f t="shared" si="0"/>
        <v xml:space="preserve">  when (x"00000715") =&gt;</v>
      </c>
    </row>
    <row r="51" spans="2:19" x14ac:dyDescent="0.25">
      <c r="B51" s="5" t="s">
        <v>21</v>
      </c>
      <c r="C51" s="5" t="s">
        <v>21</v>
      </c>
      <c r="D51" s="5"/>
      <c r="E51" s="5"/>
      <c r="F51" s="5"/>
      <c r="G51" s="9" t="str">
        <f>$B$3</f>
        <v>v_nfee_mem_rddata</v>
      </c>
      <c r="H51" s="8" t="s">
        <v>128</v>
      </c>
      <c r="I51" s="9" t="str">
        <f>$B$2</f>
        <v>hk_regs_i</v>
      </c>
      <c r="J51" s="8" t="s">
        <v>32</v>
      </c>
      <c r="K51" s="9" t="str">
        <f>'HK TREATED VHDL'!B23</f>
        <v>hk_ccd4_vod_f</v>
      </c>
      <c r="L51" s="8" t="s">
        <v>30</v>
      </c>
      <c r="M51" s="9">
        <v>7</v>
      </c>
      <c r="N51" s="8" t="s">
        <v>18</v>
      </c>
      <c r="O51" s="9">
        <v>0</v>
      </c>
      <c r="P51" s="8" t="s">
        <v>17</v>
      </c>
      <c r="Q51" s="8" t="s">
        <v>11</v>
      </c>
      <c r="S51" t="str">
        <f t="shared" si="0"/>
        <v xml:space="preserve">    v_nfee_mem_rddata := hk_regs_i.hk_ccd4_vod_f(7 downto 0);</v>
      </c>
    </row>
    <row r="52" spans="2:19" x14ac:dyDescent="0.25">
      <c r="B52" s="5" t="s">
        <v>21</v>
      </c>
      <c r="C52" s="6" t="s">
        <v>31</v>
      </c>
      <c r="D52" s="7" t="str">
        <f>'HK TREATED VHDL'!D24</f>
        <v>x"00000714"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t="str">
        <f t="shared" si="0"/>
        <v xml:space="preserve">  when (x"00000714") =&gt;</v>
      </c>
    </row>
    <row r="53" spans="2:19" x14ac:dyDescent="0.25">
      <c r="B53" s="5" t="s">
        <v>21</v>
      </c>
      <c r="C53" s="5" t="s">
        <v>21</v>
      </c>
      <c r="D53" s="5"/>
      <c r="E53" s="5"/>
      <c r="F53" s="5"/>
      <c r="G53" s="9" t="str">
        <f>$B$3</f>
        <v>v_nfee_mem_rddata</v>
      </c>
      <c r="H53" s="8" t="s">
        <v>128</v>
      </c>
      <c r="I53" s="9" t="str">
        <f>$B$2</f>
        <v>hk_regs_i</v>
      </c>
      <c r="J53" s="8" t="s">
        <v>32</v>
      </c>
      <c r="K53" s="9" t="str">
        <f>'HK TREATED VHDL'!B23</f>
        <v>hk_ccd4_vod_f</v>
      </c>
      <c r="L53" s="8" t="s">
        <v>30</v>
      </c>
      <c r="M53" s="9">
        <v>15</v>
      </c>
      <c r="N53" s="8" t="s">
        <v>18</v>
      </c>
      <c r="O53" s="9">
        <v>8</v>
      </c>
      <c r="P53" s="8" t="s">
        <v>17</v>
      </c>
      <c r="Q53" s="8" t="s">
        <v>11</v>
      </c>
      <c r="S53" t="str">
        <f t="shared" si="0"/>
        <v xml:space="preserve">    v_nfee_mem_rddata := hk_regs_i.hk_ccd4_vod_f(15 downto 8);</v>
      </c>
    </row>
    <row r="54" spans="2:19" x14ac:dyDescent="0.25">
      <c r="B54" s="5" t="s">
        <v>21</v>
      </c>
      <c r="C54" s="6" t="s">
        <v>31</v>
      </c>
      <c r="D54" s="7" t="str">
        <f>'HK TREATED VHDL'!D25</f>
        <v>x"00000717"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t="str">
        <f t="shared" si="0"/>
        <v xml:space="preserve">  when (x"00000717") =&gt;</v>
      </c>
    </row>
    <row r="55" spans="2:19" x14ac:dyDescent="0.25">
      <c r="B55" s="5" t="s">
        <v>21</v>
      </c>
      <c r="C55" s="5" t="s">
        <v>21</v>
      </c>
      <c r="D55" s="5"/>
      <c r="E55" s="5"/>
      <c r="F55" s="5"/>
      <c r="G55" s="9" t="str">
        <f>$B$3</f>
        <v>v_nfee_mem_rddata</v>
      </c>
      <c r="H55" s="8" t="s">
        <v>128</v>
      </c>
      <c r="I55" s="9" t="str">
        <f>$B$2</f>
        <v>hk_regs_i</v>
      </c>
      <c r="J55" s="8" t="s">
        <v>32</v>
      </c>
      <c r="K55" s="9" t="str">
        <f>'HK TREATED VHDL'!B25</f>
        <v>hk_ccd4_vrd_mon</v>
      </c>
      <c r="L55" s="8" t="s">
        <v>30</v>
      </c>
      <c r="M55" s="9">
        <v>7</v>
      </c>
      <c r="N55" s="8" t="s">
        <v>18</v>
      </c>
      <c r="O55" s="9">
        <v>0</v>
      </c>
      <c r="P55" s="8" t="s">
        <v>17</v>
      </c>
      <c r="Q55" s="8" t="s">
        <v>11</v>
      </c>
      <c r="S55" t="str">
        <f t="shared" si="0"/>
        <v xml:space="preserve">    v_nfee_mem_rddata := hk_regs_i.hk_ccd4_vrd_mon(7 downto 0);</v>
      </c>
    </row>
    <row r="56" spans="2:19" x14ac:dyDescent="0.25">
      <c r="B56" s="5" t="s">
        <v>21</v>
      </c>
      <c r="C56" s="6" t="s">
        <v>31</v>
      </c>
      <c r="D56" s="7" t="str">
        <f>'HK TREATED VHDL'!D26</f>
        <v>x"00000716"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t="str">
        <f t="shared" si="0"/>
        <v xml:space="preserve">  when (x"00000716") =&gt;</v>
      </c>
    </row>
    <row r="57" spans="2:19" x14ac:dyDescent="0.25">
      <c r="B57" s="5" t="s">
        <v>21</v>
      </c>
      <c r="C57" s="5" t="s">
        <v>21</v>
      </c>
      <c r="D57" s="5"/>
      <c r="E57" s="5"/>
      <c r="F57" s="5"/>
      <c r="G57" s="9" t="str">
        <f>$B$3</f>
        <v>v_nfee_mem_rddata</v>
      </c>
      <c r="H57" s="8" t="s">
        <v>128</v>
      </c>
      <c r="I57" s="9" t="str">
        <f>$B$2</f>
        <v>hk_regs_i</v>
      </c>
      <c r="J57" s="8" t="s">
        <v>32</v>
      </c>
      <c r="K57" s="9" t="str">
        <f>'HK TREATED VHDL'!B25</f>
        <v>hk_ccd4_vrd_mon</v>
      </c>
      <c r="L57" s="8" t="s">
        <v>30</v>
      </c>
      <c r="M57" s="9">
        <v>15</v>
      </c>
      <c r="N57" s="8" t="s">
        <v>18</v>
      </c>
      <c r="O57" s="9">
        <v>8</v>
      </c>
      <c r="P57" s="8" t="s">
        <v>17</v>
      </c>
      <c r="Q57" s="8" t="s">
        <v>11</v>
      </c>
      <c r="S57" t="str">
        <f t="shared" si="0"/>
        <v xml:space="preserve">    v_nfee_mem_rddata := hk_regs_i.hk_ccd4_vrd_mon(15 downto 8);</v>
      </c>
    </row>
    <row r="58" spans="2:19" x14ac:dyDescent="0.25">
      <c r="B58" s="5" t="s">
        <v>21</v>
      </c>
      <c r="C58" s="6" t="s">
        <v>31</v>
      </c>
      <c r="D58" s="7" t="str">
        <f>'HK TREATED VHDL'!D27</f>
        <v>x"00000719"</v>
      </c>
      <c r="E58" s="6" t="s">
        <v>17</v>
      </c>
      <c r="F58" s="6" t="s">
        <v>26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t="str">
        <f t="shared" si="0"/>
        <v xml:space="preserve">  when (x"00000719") =&gt;</v>
      </c>
    </row>
    <row r="59" spans="2:19" x14ac:dyDescent="0.25">
      <c r="B59" s="5" t="s">
        <v>21</v>
      </c>
      <c r="C59" s="5" t="s">
        <v>21</v>
      </c>
      <c r="D59" s="5"/>
      <c r="E59" s="5"/>
      <c r="F59" s="5"/>
      <c r="G59" s="9" t="str">
        <f>$B$3</f>
        <v>v_nfee_mem_rddata</v>
      </c>
      <c r="H59" s="8" t="s">
        <v>128</v>
      </c>
      <c r="I59" s="9" t="str">
        <f>$B$2</f>
        <v>hk_regs_i</v>
      </c>
      <c r="J59" s="8" t="s">
        <v>32</v>
      </c>
      <c r="K59" s="9" t="str">
        <f>'HK TREATED VHDL'!B27</f>
        <v>hk_vccd</v>
      </c>
      <c r="L59" s="8" t="s">
        <v>30</v>
      </c>
      <c r="M59" s="9">
        <v>7</v>
      </c>
      <c r="N59" s="8" t="s">
        <v>18</v>
      </c>
      <c r="O59" s="9">
        <v>0</v>
      </c>
      <c r="P59" s="8" t="s">
        <v>17</v>
      </c>
      <c r="Q59" s="8" t="s">
        <v>11</v>
      </c>
      <c r="S59" t="str">
        <f t="shared" si="0"/>
        <v xml:space="preserve">    v_nfee_mem_rddata := hk_regs_i.hk_vccd(7 downto 0);</v>
      </c>
    </row>
    <row r="60" spans="2:19" x14ac:dyDescent="0.25">
      <c r="B60" s="5" t="s">
        <v>21</v>
      </c>
      <c r="C60" s="6" t="s">
        <v>31</v>
      </c>
      <c r="D60" s="7" t="str">
        <f>'HK TREATED VHDL'!D28</f>
        <v>x"00000718"</v>
      </c>
      <c r="E60" s="6" t="s">
        <v>17</v>
      </c>
      <c r="F60" s="6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t="str">
        <f t="shared" si="0"/>
        <v xml:space="preserve">  when (x"00000718") =&gt;</v>
      </c>
    </row>
    <row r="61" spans="2:19" x14ac:dyDescent="0.25">
      <c r="B61" s="5" t="s">
        <v>21</v>
      </c>
      <c r="C61" s="5" t="s">
        <v>21</v>
      </c>
      <c r="D61" s="5"/>
      <c r="E61" s="5"/>
      <c r="F61" s="5"/>
      <c r="G61" s="9" t="str">
        <f>$B$3</f>
        <v>v_nfee_mem_rddata</v>
      </c>
      <c r="H61" s="8" t="s">
        <v>128</v>
      </c>
      <c r="I61" s="9" t="str">
        <f>$B$2</f>
        <v>hk_regs_i</v>
      </c>
      <c r="J61" s="8" t="s">
        <v>32</v>
      </c>
      <c r="K61" s="9" t="str">
        <f>'HK TREATED VHDL'!B27</f>
        <v>hk_vccd</v>
      </c>
      <c r="L61" s="8" t="s">
        <v>30</v>
      </c>
      <c r="M61" s="9">
        <v>15</v>
      </c>
      <c r="N61" s="8" t="s">
        <v>18</v>
      </c>
      <c r="O61" s="9">
        <v>8</v>
      </c>
      <c r="P61" s="8" t="s">
        <v>17</v>
      </c>
      <c r="Q61" s="8" t="s">
        <v>11</v>
      </c>
      <c r="S61" t="str">
        <f t="shared" si="0"/>
        <v xml:space="preserve">    v_nfee_mem_rddata := hk_regs_i.hk_vccd(15 downto 8);</v>
      </c>
    </row>
    <row r="62" spans="2:19" x14ac:dyDescent="0.25">
      <c r="B62" s="5" t="s">
        <v>21</v>
      </c>
      <c r="C62" s="6" t="s">
        <v>31</v>
      </c>
      <c r="D62" s="7" t="str">
        <f>'HK TREATED VHDL'!D29</f>
        <v>x"0000071B"</v>
      </c>
      <c r="E62" s="6" t="s">
        <v>17</v>
      </c>
      <c r="F62" s="6" t="s">
        <v>26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t="str">
        <f t="shared" si="0"/>
        <v xml:space="preserve">  when (x"0000071B") =&gt;</v>
      </c>
    </row>
    <row r="63" spans="2:19" x14ac:dyDescent="0.25">
      <c r="B63" s="5" t="s">
        <v>21</v>
      </c>
      <c r="C63" s="5" t="s">
        <v>21</v>
      </c>
      <c r="D63" s="5"/>
      <c r="E63" s="5"/>
      <c r="F63" s="5"/>
      <c r="G63" s="9" t="str">
        <f>$B$3</f>
        <v>v_nfee_mem_rddata</v>
      </c>
      <c r="H63" s="8" t="s">
        <v>128</v>
      </c>
      <c r="I63" s="9" t="str">
        <f>$B$2</f>
        <v>hk_regs_i</v>
      </c>
      <c r="J63" s="8" t="s">
        <v>32</v>
      </c>
      <c r="K63" s="9" t="str">
        <f>'HK TREATED VHDL'!B29</f>
        <v>hk_vrclk</v>
      </c>
      <c r="L63" s="8" t="s">
        <v>30</v>
      </c>
      <c r="M63" s="9">
        <v>7</v>
      </c>
      <c r="N63" s="8" t="s">
        <v>18</v>
      </c>
      <c r="O63" s="9">
        <v>0</v>
      </c>
      <c r="P63" s="8" t="s">
        <v>17</v>
      </c>
      <c r="Q63" s="8" t="s">
        <v>11</v>
      </c>
      <c r="S63" t="str">
        <f t="shared" si="0"/>
        <v xml:space="preserve">    v_nfee_mem_rddata := hk_regs_i.hk_vrclk(7 downto 0);</v>
      </c>
    </row>
    <row r="64" spans="2:19" x14ac:dyDescent="0.25">
      <c r="B64" s="5" t="s">
        <v>21</v>
      </c>
      <c r="C64" s="6" t="s">
        <v>31</v>
      </c>
      <c r="D64" s="7" t="str">
        <f>'HK TREATED VHDL'!D30</f>
        <v>x"0000071A"</v>
      </c>
      <c r="E64" s="6" t="s">
        <v>17</v>
      </c>
      <c r="F64" s="6" t="s">
        <v>26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t="str">
        <f t="shared" si="0"/>
        <v xml:space="preserve">  when (x"0000071A") =&gt;</v>
      </c>
    </row>
    <row r="65" spans="2:19" x14ac:dyDescent="0.25">
      <c r="B65" s="5" t="s">
        <v>21</v>
      </c>
      <c r="C65" s="5" t="s">
        <v>21</v>
      </c>
      <c r="D65" s="5"/>
      <c r="E65" s="5"/>
      <c r="F65" s="5"/>
      <c r="G65" s="9" t="str">
        <f>$B$3</f>
        <v>v_nfee_mem_rddata</v>
      </c>
      <c r="H65" s="8" t="s">
        <v>128</v>
      </c>
      <c r="I65" s="9" t="str">
        <f>$B$2</f>
        <v>hk_regs_i</v>
      </c>
      <c r="J65" s="8" t="s">
        <v>32</v>
      </c>
      <c r="K65" s="9" t="str">
        <f>'HK TREATED VHDL'!B29</f>
        <v>hk_vrclk</v>
      </c>
      <c r="L65" s="8" t="s">
        <v>30</v>
      </c>
      <c r="M65" s="9">
        <v>15</v>
      </c>
      <c r="N65" s="8" t="s">
        <v>18</v>
      </c>
      <c r="O65" s="9">
        <v>8</v>
      </c>
      <c r="P65" s="8" t="s">
        <v>17</v>
      </c>
      <c r="Q65" s="8" t="s">
        <v>11</v>
      </c>
      <c r="S65" t="str">
        <f t="shared" si="0"/>
        <v xml:space="preserve">    v_nfee_mem_rddata := hk_regs_i.hk_vrclk(15 downto 8);</v>
      </c>
    </row>
    <row r="66" spans="2:19" x14ac:dyDescent="0.25">
      <c r="B66" s="5" t="s">
        <v>21</v>
      </c>
      <c r="C66" s="6" t="s">
        <v>31</v>
      </c>
      <c r="D66" s="7" t="str">
        <f>'HK TREATED VHDL'!D31</f>
        <v>x"0000071D"</v>
      </c>
      <c r="E66" s="6" t="s">
        <v>17</v>
      </c>
      <c r="F66" s="6" t="s">
        <v>26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t="str">
        <f t="shared" si="0"/>
        <v xml:space="preserve">  when (x"0000071D") =&gt;</v>
      </c>
    </row>
    <row r="67" spans="2:19" x14ac:dyDescent="0.25">
      <c r="B67" s="5" t="s">
        <v>21</v>
      </c>
      <c r="C67" s="5" t="s">
        <v>21</v>
      </c>
      <c r="D67" s="5"/>
      <c r="E67" s="5"/>
      <c r="F67" s="5"/>
      <c r="G67" s="9" t="str">
        <f>$B$3</f>
        <v>v_nfee_mem_rddata</v>
      </c>
      <c r="H67" s="8" t="s">
        <v>128</v>
      </c>
      <c r="I67" s="9" t="str">
        <f>$B$2</f>
        <v>hk_regs_i</v>
      </c>
      <c r="J67" s="8" t="s">
        <v>32</v>
      </c>
      <c r="K67" s="9" t="str">
        <f>'HK TREATED VHDL'!B31</f>
        <v>hk_viclk</v>
      </c>
      <c r="L67" s="8" t="s">
        <v>30</v>
      </c>
      <c r="M67" s="9">
        <v>7</v>
      </c>
      <c r="N67" s="8" t="s">
        <v>18</v>
      </c>
      <c r="O67" s="9">
        <v>0</v>
      </c>
      <c r="P67" s="8" t="s">
        <v>17</v>
      </c>
      <c r="Q67" s="8" t="s">
        <v>11</v>
      </c>
      <c r="S67" t="str">
        <f t="shared" si="0"/>
        <v xml:space="preserve">    v_nfee_mem_rddata := hk_regs_i.hk_viclk(7 downto 0);</v>
      </c>
    </row>
    <row r="68" spans="2:19" x14ac:dyDescent="0.25">
      <c r="B68" s="5" t="s">
        <v>21</v>
      </c>
      <c r="C68" s="6" t="s">
        <v>31</v>
      </c>
      <c r="D68" s="7" t="str">
        <f>'HK TREATED VHDL'!D32</f>
        <v>x"0000071C"</v>
      </c>
      <c r="E68" s="6" t="s">
        <v>17</v>
      </c>
      <c r="F68" s="6" t="s">
        <v>26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S68" t="str">
        <f t="shared" si="0"/>
        <v xml:space="preserve">  when (x"0000071C") =&gt;</v>
      </c>
    </row>
    <row r="69" spans="2:19" x14ac:dyDescent="0.25">
      <c r="B69" s="5" t="s">
        <v>21</v>
      </c>
      <c r="C69" s="5" t="s">
        <v>21</v>
      </c>
      <c r="D69" s="5"/>
      <c r="E69" s="5"/>
      <c r="F69" s="5"/>
      <c r="G69" s="9" t="str">
        <f>$B$3</f>
        <v>v_nfee_mem_rddata</v>
      </c>
      <c r="H69" s="8" t="s">
        <v>128</v>
      </c>
      <c r="I69" s="9" t="str">
        <f>$B$2</f>
        <v>hk_regs_i</v>
      </c>
      <c r="J69" s="8" t="s">
        <v>32</v>
      </c>
      <c r="K69" s="9" t="str">
        <f>'HK TREATED VHDL'!B31</f>
        <v>hk_viclk</v>
      </c>
      <c r="L69" s="8" t="s">
        <v>30</v>
      </c>
      <c r="M69" s="9">
        <v>15</v>
      </c>
      <c r="N69" s="8" t="s">
        <v>18</v>
      </c>
      <c r="O69" s="9">
        <v>8</v>
      </c>
      <c r="P69" s="8" t="s">
        <v>17</v>
      </c>
      <c r="Q69" s="8" t="s">
        <v>11</v>
      </c>
      <c r="S69" t="str">
        <f t="shared" si="0"/>
        <v xml:space="preserve">    v_nfee_mem_rddata := hk_regs_i.hk_viclk(15 downto 8);</v>
      </c>
    </row>
    <row r="70" spans="2:19" x14ac:dyDescent="0.25">
      <c r="B70" s="5" t="s">
        <v>21</v>
      </c>
      <c r="C70" s="6" t="s">
        <v>31</v>
      </c>
      <c r="D70" s="7" t="str">
        <f>'HK TREATED VHDL'!D33</f>
        <v>x"0000071F"</v>
      </c>
      <c r="E70" s="6" t="s">
        <v>17</v>
      </c>
      <c r="F70" s="6" t="s">
        <v>26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S70" t="str">
        <f t="shared" si="0"/>
        <v xml:space="preserve">  when (x"0000071F") =&gt;</v>
      </c>
    </row>
    <row r="71" spans="2:19" x14ac:dyDescent="0.25">
      <c r="B71" s="5" t="s">
        <v>21</v>
      </c>
      <c r="C71" s="5" t="s">
        <v>21</v>
      </c>
      <c r="D71" s="5"/>
      <c r="E71" s="5"/>
      <c r="F71" s="5"/>
      <c r="G71" s="9" t="str">
        <f>$B$3</f>
        <v>v_nfee_mem_rddata</v>
      </c>
      <c r="H71" s="8" t="s">
        <v>128</v>
      </c>
      <c r="I71" s="9" t="str">
        <f>$B$2</f>
        <v>hk_regs_i</v>
      </c>
      <c r="J71" s="8" t="s">
        <v>32</v>
      </c>
      <c r="K71" s="9" t="str">
        <f>'HK TREATED VHDL'!B33</f>
        <v>hk_vrclk_low</v>
      </c>
      <c r="L71" s="8" t="s">
        <v>30</v>
      </c>
      <c r="M71" s="9">
        <v>7</v>
      </c>
      <c r="N71" s="8" t="s">
        <v>18</v>
      </c>
      <c r="O71" s="9">
        <v>0</v>
      </c>
      <c r="P71" s="8" t="s">
        <v>17</v>
      </c>
      <c r="Q71" s="8" t="s">
        <v>11</v>
      </c>
      <c r="S71" t="str">
        <f t="shared" si="0"/>
        <v xml:space="preserve">    v_nfee_mem_rddata := hk_regs_i.hk_vrclk_low(7 downto 0);</v>
      </c>
    </row>
    <row r="72" spans="2:19" x14ac:dyDescent="0.25">
      <c r="B72" s="5" t="s">
        <v>21</v>
      </c>
      <c r="C72" s="6" t="s">
        <v>31</v>
      </c>
      <c r="D72" s="7" t="str">
        <f>'HK TREATED VHDL'!D34</f>
        <v>x"0000071E"</v>
      </c>
      <c r="E72" s="6" t="s">
        <v>17</v>
      </c>
      <c r="F72" s="6" t="s">
        <v>26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S72" t="str">
        <f t="shared" si="0"/>
        <v xml:space="preserve">  when (x"0000071E") =&gt;</v>
      </c>
    </row>
    <row r="73" spans="2:19" x14ac:dyDescent="0.25">
      <c r="B73" s="5" t="s">
        <v>21</v>
      </c>
      <c r="C73" s="5" t="s">
        <v>21</v>
      </c>
      <c r="D73" s="5"/>
      <c r="E73" s="5"/>
      <c r="F73" s="5"/>
      <c r="G73" s="9" t="str">
        <f>$B$3</f>
        <v>v_nfee_mem_rddata</v>
      </c>
      <c r="H73" s="8" t="s">
        <v>128</v>
      </c>
      <c r="I73" s="9" t="str">
        <f>$B$2</f>
        <v>hk_regs_i</v>
      </c>
      <c r="J73" s="8" t="s">
        <v>32</v>
      </c>
      <c r="K73" s="9" t="str">
        <f>'HK TREATED VHDL'!B33</f>
        <v>hk_vrclk_low</v>
      </c>
      <c r="L73" s="8" t="s">
        <v>30</v>
      </c>
      <c r="M73" s="9">
        <v>15</v>
      </c>
      <c r="N73" s="8" t="s">
        <v>18</v>
      </c>
      <c r="O73" s="9">
        <v>8</v>
      </c>
      <c r="P73" s="8" t="s">
        <v>17</v>
      </c>
      <c r="Q73" s="8" t="s">
        <v>11</v>
      </c>
      <c r="S73" t="str">
        <f t="shared" ref="S73:S136" si="1">CONCATENATE(B73,C73,D73,E73,F73,G73,H73,I73,J73,K73,L73,M73,N73,O73,P73,Q73)</f>
        <v xml:space="preserve">    v_nfee_mem_rddata := hk_regs_i.hk_vrclk_low(15 downto 8);</v>
      </c>
    </row>
    <row r="74" spans="2:19" x14ac:dyDescent="0.25">
      <c r="B74" s="5" t="s">
        <v>21</v>
      </c>
      <c r="C74" s="6" t="s">
        <v>31</v>
      </c>
      <c r="D74" s="7" t="str">
        <f>'HK TREATED VHDL'!D35</f>
        <v>x"00000721"</v>
      </c>
      <c r="E74" s="6" t="s">
        <v>17</v>
      </c>
      <c r="F74" s="6" t="s">
        <v>26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S74" t="str">
        <f t="shared" si="1"/>
        <v xml:space="preserve">  when (x"00000721") =&gt;</v>
      </c>
    </row>
    <row r="75" spans="2:19" x14ac:dyDescent="0.25">
      <c r="B75" s="5" t="s">
        <v>21</v>
      </c>
      <c r="C75" s="5" t="s">
        <v>21</v>
      </c>
      <c r="D75" s="5"/>
      <c r="E75" s="5"/>
      <c r="F75" s="5"/>
      <c r="G75" s="9" t="str">
        <f>$B$3</f>
        <v>v_nfee_mem_rddata</v>
      </c>
      <c r="H75" s="8" t="s">
        <v>128</v>
      </c>
      <c r="I75" s="9" t="str">
        <f>$B$2</f>
        <v>hk_regs_i</v>
      </c>
      <c r="J75" s="8" t="s">
        <v>32</v>
      </c>
      <c r="K75" s="9" t="str">
        <f>'HK TREATED VHDL'!B35</f>
        <v>hk_5vb_pos</v>
      </c>
      <c r="L75" s="8" t="s">
        <v>30</v>
      </c>
      <c r="M75" s="9">
        <v>7</v>
      </c>
      <c r="N75" s="8" t="s">
        <v>18</v>
      </c>
      <c r="O75" s="9">
        <v>0</v>
      </c>
      <c r="P75" s="8" t="s">
        <v>17</v>
      </c>
      <c r="Q75" s="8" t="s">
        <v>11</v>
      </c>
      <c r="S75" t="str">
        <f t="shared" si="1"/>
        <v xml:space="preserve">    v_nfee_mem_rddata := hk_regs_i.hk_5vb_pos(7 downto 0);</v>
      </c>
    </row>
    <row r="76" spans="2:19" x14ac:dyDescent="0.25">
      <c r="B76" s="5" t="s">
        <v>21</v>
      </c>
      <c r="C76" s="6" t="s">
        <v>31</v>
      </c>
      <c r="D76" s="7" t="str">
        <f>'HK TREATED VHDL'!D36</f>
        <v>x"00000720"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S76" t="str">
        <f t="shared" si="1"/>
        <v xml:space="preserve">  when (x"00000720") =&gt;</v>
      </c>
    </row>
    <row r="77" spans="2:19" x14ac:dyDescent="0.25">
      <c r="B77" s="5" t="s">
        <v>21</v>
      </c>
      <c r="C77" s="5" t="s">
        <v>21</v>
      </c>
      <c r="D77" s="5"/>
      <c r="E77" s="5"/>
      <c r="F77" s="5"/>
      <c r="G77" s="9" t="str">
        <f>$B$3</f>
        <v>v_nfee_mem_rddata</v>
      </c>
      <c r="H77" s="8" t="s">
        <v>128</v>
      </c>
      <c r="I77" s="9" t="str">
        <f>$B$2</f>
        <v>hk_regs_i</v>
      </c>
      <c r="J77" s="8" t="s">
        <v>32</v>
      </c>
      <c r="K77" s="9" t="str">
        <f>'HK TREATED VHDL'!B35</f>
        <v>hk_5vb_pos</v>
      </c>
      <c r="L77" s="8" t="s">
        <v>30</v>
      </c>
      <c r="M77" s="9">
        <v>15</v>
      </c>
      <c r="N77" s="8" t="s">
        <v>18</v>
      </c>
      <c r="O77" s="9">
        <v>8</v>
      </c>
      <c r="P77" s="8" t="s">
        <v>17</v>
      </c>
      <c r="Q77" s="8" t="s">
        <v>11</v>
      </c>
      <c r="S77" t="str">
        <f t="shared" si="1"/>
        <v xml:space="preserve">    v_nfee_mem_rddata := hk_regs_i.hk_5vb_pos(15 downto 8);</v>
      </c>
    </row>
    <row r="78" spans="2:19" x14ac:dyDescent="0.25">
      <c r="B78" s="5" t="s">
        <v>21</v>
      </c>
      <c r="C78" s="6" t="s">
        <v>31</v>
      </c>
      <c r="D78" s="7" t="str">
        <f>'HK TREATED VHDL'!D37</f>
        <v>x"00000723"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S78" t="str">
        <f t="shared" si="1"/>
        <v xml:space="preserve">  when (x"00000723") =&gt;</v>
      </c>
    </row>
    <row r="79" spans="2:19" x14ac:dyDescent="0.25">
      <c r="B79" s="5" t="s">
        <v>21</v>
      </c>
      <c r="C79" s="5" t="s">
        <v>21</v>
      </c>
      <c r="D79" s="5"/>
      <c r="E79" s="5"/>
      <c r="F79" s="5"/>
      <c r="G79" s="9" t="str">
        <f>$B$3</f>
        <v>v_nfee_mem_rddata</v>
      </c>
      <c r="H79" s="8" t="s">
        <v>128</v>
      </c>
      <c r="I79" s="9" t="str">
        <f>$B$2</f>
        <v>hk_regs_i</v>
      </c>
      <c r="J79" s="8" t="s">
        <v>32</v>
      </c>
      <c r="K79" s="9" t="str">
        <f>'HK TREATED VHDL'!B37</f>
        <v>hk_5vb_neg</v>
      </c>
      <c r="L79" s="8" t="s">
        <v>30</v>
      </c>
      <c r="M79" s="9">
        <v>7</v>
      </c>
      <c r="N79" s="8" t="s">
        <v>18</v>
      </c>
      <c r="O79" s="9">
        <v>0</v>
      </c>
      <c r="P79" s="8" t="s">
        <v>17</v>
      </c>
      <c r="Q79" s="8" t="s">
        <v>11</v>
      </c>
      <c r="S79" t="str">
        <f t="shared" si="1"/>
        <v xml:space="preserve">    v_nfee_mem_rddata := hk_regs_i.hk_5vb_neg(7 downto 0);</v>
      </c>
    </row>
    <row r="80" spans="2:19" x14ac:dyDescent="0.25">
      <c r="B80" s="5" t="s">
        <v>21</v>
      </c>
      <c r="C80" s="6" t="s">
        <v>31</v>
      </c>
      <c r="D80" s="7" t="str">
        <f>'HK TREATED VHDL'!D38</f>
        <v>x"00000722"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S80" t="str">
        <f t="shared" si="1"/>
        <v xml:space="preserve">  when (x"00000722") =&gt;</v>
      </c>
    </row>
    <row r="81" spans="2:19" x14ac:dyDescent="0.25">
      <c r="B81" s="5" t="s">
        <v>21</v>
      </c>
      <c r="C81" s="5" t="s">
        <v>21</v>
      </c>
      <c r="D81" s="5"/>
      <c r="E81" s="5"/>
      <c r="F81" s="5"/>
      <c r="G81" s="9" t="str">
        <f>$B$3</f>
        <v>v_nfee_mem_rddata</v>
      </c>
      <c r="H81" s="8" t="s">
        <v>128</v>
      </c>
      <c r="I81" s="9" t="str">
        <f>$B$2</f>
        <v>hk_regs_i</v>
      </c>
      <c r="J81" s="8" t="s">
        <v>32</v>
      </c>
      <c r="K81" s="9" t="str">
        <f>'HK TREATED VHDL'!B37</f>
        <v>hk_5vb_neg</v>
      </c>
      <c r="L81" s="8" t="s">
        <v>30</v>
      </c>
      <c r="M81" s="9">
        <v>15</v>
      </c>
      <c r="N81" s="8" t="s">
        <v>18</v>
      </c>
      <c r="O81" s="9">
        <v>8</v>
      </c>
      <c r="P81" s="8" t="s">
        <v>17</v>
      </c>
      <c r="Q81" s="8" t="s">
        <v>11</v>
      </c>
      <c r="S81" t="str">
        <f t="shared" si="1"/>
        <v xml:space="preserve">    v_nfee_mem_rddata := hk_regs_i.hk_5vb_neg(15 downto 8);</v>
      </c>
    </row>
    <row r="82" spans="2:19" x14ac:dyDescent="0.25">
      <c r="B82" s="5" t="s">
        <v>21</v>
      </c>
      <c r="C82" s="6" t="s">
        <v>31</v>
      </c>
      <c r="D82" s="7" t="str">
        <f>'HK TREATED VHDL'!D39</f>
        <v>x"00000725"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S82" t="str">
        <f t="shared" si="1"/>
        <v xml:space="preserve">  when (x"00000725") =&gt;</v>
      </c>
    </row>
    <row r="83" spans="2:19" x14ac:dyDescent="0.25">
      <c r="B83" s="5" t="s">
        <v>21</v>
      </c>
      <c r="C83" s="5" t="s">
        <v>21</v>
      </c>
      <c r="D83" s="5"/>
      <c r="E83" s="5"/>
      <c r="F83" s="5"/>
      <c r="G83" s="9" t="str">
        <f>$B$3</f>
        <v>v_nfee_mem_rddata</v>
      </c>
      <c r="H83" s="8" t="s">
        <v>128</v>
      </c>
      <c r="I83" s="9" t="str">
        <f>$B$2</f>
        <v>hk_regs_i</v>
      </c>
      <c r="J83" s="8" t="s">
        <v>32</v>
      </c>
      <c r="K83" s="9" t="str">
        <f>'HK TREATED VHDL'!B39</f>
        <v>hk_3_3vb_pos</v>
      </c>
      <c r="L83" s="8" t="s">
        <v>30</v>
      </c>
      <c r="M83" s="9">
        <v>7</v>
      </c>
      <c r="N83" s="8" t="s">
        <v>18</v>
      </c>
      <c r="O83" s="9">
        <v>0</v>
      </c>
      <c r="P83" s="8" t="s">
        <v>17</v>
      </c>
      <c r="Q83" s="8" t="s">
        <v>11</v>
      </c>
      <c r="S83" t="str">
        <f t="shared" si="1"/>
        <v xml:space="preserve">    v_nfee_mem_rddata := hk_regs_i.hk_3_3vb_pos(7 downto 0);</v>
      </c>
    </row>
    <row r="84" spans="2:19" x14ac:dyDescent="0.25">
      <c r="B84" s="5" t="s">
        <v>21</v>
      </c>
      <c r="C84" s="6" t="s">
        <v>31</v>
      </c>
      <c r="D84" s="7" t="str">
        <f>'HK TREATED VHDL'!D40</f>
        <v>x"00000724"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S84" t="str">
        <f t="shared" si="1"/>
        <v xml:space="preserve">  when (x"00000724") =&gt;</v>
      </c>
    </row>
    <row r="85" spans="2:19" x14ac:dyDescent="0.25">
      <c r="B85" s="5" t="s">
        <v>21</v>
      </c>
      <c r="C85" s="5" t="s">
        <v>21</v>
      </c>
      <c r="D85" s="5"/>
      <c r="E85" s="5"/>
      <c r="F85" s="5"/>
      <c r="G85" s="9" t="str">
        <f>$B$3</f>
        <v>v_nfee_mem_rddata</v>
      </c>
      <c r="H85" s="8" t="s">
        <v>128</v>
      </c>
      <c r="I85" s="9" t="str">
        <f>$B$2</f>
        <v>hk_regs_i</v>
      </c>
      <c r="J85" s="8" t="s">
        <v>32</v>
      </c>
      <c r="K85" s="9" t="str">
        <f>'HK TREATED VHDL'!B39</f>
        <v>hk_3_3vb_pos</v>
      </c>
      <c r="L85" s="8" t="s">
        <v>30</v>
      </c>
      <c r="M85" s="9">
        <v>15</v>
      </c>
      <c r="N85" s="8" t="s">
        <v>18</v>
      </c>
      <c r="O85" s="9">
        <v>8</v>
      </c>
      <c r="P85" s="8" t="s">
        <v>17</v>
      </c>
      <c r="Q85" s="8" t="s">
        <v>11</v>
      </c>
      <c r="S85" t="str">
        <f t="shared" si="1"/>
        <v xml:space="preserve">    v_nfee_mem_rddata := hk_regs_i.hk_3_3vb_pos(15 downto 8);</v>
      </c>
    </row>
    <row r="86" spans="2:19" x14ac:dyDescent="0.25">
      <c r="B86" s="5" t="s">
        <v>21</v>
      </c>
      <c r="C86" s="6" t="s">
        <v>31</v>
      </c>
      <c r="D86" s="7" t="str">
        <f>'HK TREATED VHDL'!D41</f>
        <v>x"00000727"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S86" t="str">
        <f t="shared" si="1"/>
        <v xml:space="preserve">  when (x"00000727") =&gt;</v>
      </c>
    </row>
    <row r="87" spans="2:19" x14ac:dyDescent="0.25">
      <c r="B87" s="5" t="s">
        <v>21</v>
      </c>
      <c r="C87" s="5" t="s">
        <v>21</v>
      </c>
      <c r="D87" s="5"/>
      <c r="E87" s="5"/>
      <c r="F87" s="5"/>
      <c r="G87" s="9" t="str">
        <f>$B$3</f>
        <v>v_nfee_mem_rddata</v>
      </c>
      <c r="H87" s="8" t="s">
        <v>128</v>
      </c>
      <c r="I87" s="9" t="str">
        <f>$B$2</f>
        <v>hk_regs_i</v>
      </c>
      <c r="J87" s="8" t="s">
        <v>32</v>
      </c>
      <c r="K87" s="9" t="str">
        <f>'HK TREATED VHDL'!B41</f>
        <v>hk_2_5va_pos</v>
      </c>
      <c r="L87" s="8" t="s">
        <v>30</v>
      </c>
      <c r="M87" s="9">
        <v>7</v>
      </c>
      <c r="N87" s="8" t="s">
        <v>18</v>
      </c>
      <c r="O87" s="9">
        <v>0</v>
      </c>
      <c r="P87" s="8" t="s">
        <v>17</v>
      </c>
      <c r="Q87" s="8" t="s">
        <v>11</v>
      </c>
      <c r="S87" t="str">
        <f t="shared" si="1"/>
        <v xml:space="preserve">    v_nfee_mem_rddata := hk_regs_i.hk_2_5va_pos(7 downto 0);</v>
      </c>
    </row>
    <row r="88" spans="2:19" x14ac:dyDescent="0.25">
      <c r="B88" s="5" t="s">
        <v>21</v>
      </c>
      <c r="C88" s="6" t="s">
        <v>31</v>
      </c>
      <c r="D88" s="7" t="str">
        <f>'HK TREATED VHDL'!D42</f>
        <v>x"00000726"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S88" t="str">
        <f t="shared" si="1"/>
        <v xml:space="preserve">  when (x"00000726") =&gt;</v>
      </c>
    </row>
    <row r="89" spans="2:19" x14ac:dyDescent="0.25">
      <c r="B89" s="5" t="s">
        <v>21</v>
      </c>
      <c r="C89" s="5" t="s">
        <v>21</v>
      </c>
      <c r="D89" s="5"/>
      <c r="E89" s="5"/>
      <c r="F89" s="5"/>
      <c r="G89" s="9" t="str">
        <f>$B$3</f>
        <v>v_nfee_mem_rddata</v>
      </c>
      <c r="H89" s="8" t="s">
        <v>128</v>
      </c>
      <c r="I89" s="9" t="str">
        <f>$B$2</f>
        <v>hk_regs_i</v>
      </c>
      <c r="J89" s="8" t="s">
        <v>32</v>
      </c>
      <c r="K89" s="9" t="str">
        <f>'HK TREATED VHDL'!B41</f>
        <v>hk_2_5va_pos</v>
      </c>
      <c r="L89" s="8" t="s">
        <v>30</v>
      </c>
      <c r="M89" s="9">
        <v>15</v>
      </c>
      <c r="N89" s="8" t="s">
        <v>18</v>
      </c>
      <c r="O89" s="9">
        <v>8</v>
      </c>
      <c r="P89" s="8" t="s">
        <v>17</v>
      </c>
      <c r="Q89" s="8" t="s">
        <v>11</v>
      </c>
      <c r="S89" t="str">
        <f t="shared" si="1"/>
        <v xml:space="preserve">    v_nfee_mem_rddata := hk_regs_i.hk_2_5va_pos(15 downto 8);</v>
      </c>
    </row>
    <row r="90" spans="2:19" x14ac:dyDescent="0.25">
      <c r="B90" s="5" t="s">
        <v>21</v>
      </c>
      <c r="C90" s="6" t="s">
        <v>31</v>
      </c>
      <c r="D90" s="7" t="str">
        <f>'HK TREATED VHDL'!D43</f>
        <v>x"00000729"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S90" t="str">
        <f t="shared" si="1"/>
        <v xml:space="preserve">  when (x"00000729") =&gt;</v>
      </c>
    </row>
    <row r="91" spans="2:19" x14ac:dyDescent="0.25">
      <c r="B91" s="5" t="s">
        <v>21</v>
      </c>
      <c r="C91" s="5" t="s">
        <v>21</v>
      </c>
      <c r="D91" s="5"/>
      <c r="E91" s="5"/>
      <c r="F91" s="5"/>
      <c r="G91" s="9" t="str">
        <f>$B$3</f>
        <v>v_nfee_mem_rddata</v>
      </c>
      <c r="H91" s="8" t="s">
        <v>128</v>
      </c>
      <c r="I91" s="9" t="str">
        <f>$B$2</f>
        <v>hk_regs_i</v>
      </c>
      <c r="J91" s="8" t="s">
        <v>32</v>
      </c>
      <c r="K91" s="9" t="str">
        <f>'HK TREATED VHDL'!B43</f>
        <v>hk_3_3vd_pos</v>
      </c>
      <c r="L91" s="8" t="s">
        <v>30</v>
      </c>
      <c r="M91" s="9">
        <v>7</v>
      </c>
      <c r="N91" s="8" t="s">
        <v>18</v>
      </c>
      <c r="O91" s="9">
        <v>0</v>
      </c>
      <c r="P91" s="8" t="s">
        <v>17</v>
      </c>
      <c r="Q91" s="8" t="s">
        <v>11</v>
      </c>
      <c r="S91" t="str">
        <f t="shared" si="1"/>
        <v xml:space="preserve">    v_nfee_mem_rddata := hk_regs_i.hk_3_3vd_pos(7 downto 0);</v>
      </c>
    </row>
    <row r="92" spans="2:19" x14ac:dyDescent="0.25">
      <c r="B92" s="5" t="s">
        <v>21</v>
      </c>
      <c r="C92" s="6" t="s">
        <v>31</v>
      </c>
      <c r="D92" s="7" t="str">
        <f>'HK TREATED VHDL'!D44</f>
        <v>x"00000728"</v>
      </c>
      <c r="E92" s="6" t="s">
        <v>17</v>
      </c>
      <c r="F92" s="6" t="s">
        <v>26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S92" t="str">
        <f t="shared" si="1"/>
        <v xml:space="preserve">  when (x"00000728") =&gt;</v>
      </c>
    </row>
    <row r="93" spans="2:19" x14ac:dyDescent="0.25">
      <c r="B93" s="5" t="s">
        <v>21</v>
      </c>
      <c r="C93" s="5" t="s">
        <v>21</v>
      </c>
      <c r="D93" s="5"/>
      <c r="E93" s="5"/>
      <c r="F93" s="5"/>
      <c r="G93" s="9" t="str">
        <f>$B$3</f>
        <v>v_nfee_mem_rddata</v>
      </c>
      <c r="H93" s="8" t="s">
        <v>128</v>
      </c>
      <c r="I93" s="9" t="str">
        <f>$B$2</f>
        <v>hk_regs_i</v>
      </c>
      <c r="J93" s="8" t="s">
        <v>32</v>
      </c>
      <c r="K93" s="9" t="str">
        <f>'HK TREATED VHDL'!B43</f>
        <v>hk_3_3vd_pos</v>
      </c>
      <c r="L93" s="8" t="s">
        <v>30</v>
      </c>
      <c r="M93" s="9">
        <v>15</v>
      </c>
      <c r="N93" s="8" t="s">
        <v>18</v>
      </c>
      <c r="O93" s="9">
        <v>8</v>
      </c>
      <c r="P93" s="8" t="s">
        <v>17</v>
      </c>
      <c r="Q93" s="8" t="s">
        <v>11</v>
      </c>
      <c r="S93" t="str">
        <f t="shared" si="1"/>
        <v xml:space="preserve">    v_nfee_mem_rddata := hk_regs_i.hk_3_3vd_pos(15 downto 8);</v>
      </c>
    </row>
    <row r="94" spans="2:19" x14ac:dyDescent="0.25">
      <c r="B94" s="5" t="s">
        <v>21</v>
      </c>
      <c r="C94" s="6" t="s">
        <v>31</v>
      </c>
      <c r="D94" s="7" t="str">
        <f>'HK TREATED VHDL'!D45</f>
        <v>x"0000072B"</v>
      </c>
      <c r="E94" s="6" t="s">
        <v>17</v>
      </c>
      <c r="F94" s="6" t="s">
        <v>26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S94" t="str">
        <f t="shared" si="1"/>
        <v xml:space="preserve">  when (x"0000072B") =&gt;</v>
      </c>
    </row>
    <row r="95" spans="2:19" x14ac:dyDescent="0.25">
      <c r="B95" s="5" t="s">
        <v>21</v>
      </c>
      <c r="C95" s="5" t="s">
        <v>21</v>
      </c>
      <c r="D95" s="5"/>
      <c r="E95" s="5"/>
      <c r="F95" s="5"/>
      <c r="G95" s="9" t="str">
        <f>$B$3</f>
        <v>v_nfee_mem_rddata</v>
      </c>
      <c r="H95" s="8" t="s">
        <v>128</v>
      </c>
      <c r="I95" s="9" t="str">
        <f>$B$2</f>
        <v>hk_regs_i</v>
      </c>
      <c r="J95" s="8" t="s">
        <v>32</v>
      </c>
      <c r="K95" s="9" t="str">
        <f>'HK TREATED VHDL'!B45</f>
        <v>hk_2_5vd_pos</v>
      </c>
      <c r="L95" s="8" t="s">
        <v>30</v>
      </c>
      <c r="M95" s="9">
        <v>7</v>
      </c>
      <c r="N95" s="8" t="s">
        <v>18</v>
      </c>
      <c r="O95" s="9">
        <v>0</v>
      </c>
      <c r="P95" s="8" t="s">
        <v>17</v>
      </c>
      <c r="Q95" s="8" t="s">
        <v>11</v>
      </c>
      <c r="S95" t="str">
        <f t="shared" si="1"/>
        <v xml:space="preserve">    v_nfee_mem_rddata := hk_regs_i.hk_2_5vd_pos(7 downto 0);</v>
      </c>
    </row>
    <row r="96" spans="2:19" x14ac:dyDescent="0.25">
      <c r="B96" s="5" t="s">
        <v>21</v>
      </c>
      <c r="C96" s="6" t="s">
        <v>31</v>
      </c>
      <c r="D96" s="7" t="str">
        <f>'HK TREATED VHDL'!D46</f>
        <v>x"0000072A"</v>
      </c>
      <c r="E96" s="6" t="s">
        <v>17</v>
      </c>
      <c r="F96" s="6" t="s">
        <v>26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S96" t="str">
        <f t="shared" si="1"/>
        <v xml:space="preserve">  when (x"0000072A") =&gt;</v>
      </c>
    </row>
    <row r="97" spans="2:19" x14ac:dyDescent="0.25">
      <c r="B97" s="5" t="s">
        <v>21</v>
      </c>
      <c r="C97" s="5" t="s">
        <v>21</v>
      </c>
      <c r="D97" s="5"/>
      <c r="E97" s="5"/>
      <c r="F97" s="5"/>
      <c r="G97" s="9" t="str">
        <f>$B$3</f>
        <v>v_nfee_mem_rddata</v>
      </c>
      <c r="H97" s="8" t="s">
        <v>128</v>
      </c>
      <c r="I97" s="9" t="str">
        <f>$B$2</f>
        <v>hk_regs_i</v>
      </c>
      <c r="J97" s="8" t="s">
        <v>32</v>
      </c>
      <c r="K97" s="9" t="str">
        <f>'HK TREATED VHDL'!B45</f>
        <v>hk_2_5vd_pos</v>
      </c>
      <c r="L97" s="8" t="s">
        <v>30</v>
      </c>
      <c r="M97" s="9">
        <v>15</v>
      </c>
      <c r="N97" s="8" t="s">
        <v>18</v>
      </c>
      <c r="O97" s="9">
        <v>8</v>
      </c>
      <c r="P97" s="8" t="s">
        <v>17</v>
      </c>
      <c r="Q97" s="8" t="s">
        <v>11</v>
      </c>
      <c r="S97" t="str">
        <f t="shared" si="1"/>
        <v xml:space="preserve">    v_nfee_mem_rddata := hk_regs_i.hk_2_5vd_pos(15 downto 8);</v>
      </c>
    </row>
    <row r="98" spans="2:19" x14ac:dyDescent="0.25">
      <c r="B98" s="5" t="s">
        <v>21</v>
      </c>
      <c r="C98" s="6" t="s">
        <v>31</v>
      </c>
      <c r="D98" s="7" t="str">
        <f>'HK TREATED VHDL'!D47</f>
        <v>x"0000072D"</v>
      </c>
      <c r="E98" s="6" t="s">
        <v>17</v>
      </c>
      <c r="F98" s="6" t="s">
        <v>26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S98" t="str">
        <f t="shared" si="1"/>
        <v xml:space="preserve">  when (x"0000072D") =&gt;</v>
      </c>
    </row>
    <row r="99" spans="2:19" x14ac:dyDescent="0.25">
      <c r="B99" s="5" t="s">
        <v>21</v>
      </c>
      <c r="C99" s="5" t="s">
        <v>21</v>
      </c>
      <c r="D99" s="5"/>
      <c r="E99" s="5"/>
      <c r="F99" s="5"/>
      <c r="G99" s="9" t="str">
        <f>$B$3</f>
        <v>v_nfee_mem_rddata</v>
      </c>
      <c r="H99" s="8" t="s">
        <v>128</v>
      </c>
      <c r="I99" s="9" t="str">
        <f>$B$2</f>
        <v>hk_regs_i</v>
      </c>
      <c r="J99" s="8" t="s">
        <v>32</v>
      </c>
      <c r="K99" s="9" t="str">
        <f>'HK TREATED VHDL'!B47</f>
        <v>hk_1_5vd_pos</v>
      </c>
      <c r="L99" s="8" t="s">
        <v>30</v>
      </c>
      <c r="M99" s="9">
        <v>7</v>
      </c>
      <c r="N99" s="8" t="s">
        <v>18</v>
      </c>
      <c r="O99" s="9">
        <v>0</v>
      </c>
      <c r="P99" s="8" t="s">
        <v>17</v>
      </c>
      <c r="Q99" s="8" t="s">
        <v>11</v>
      </c>
      <c r="S99" t="str">
        <f t="shared" si="1"/>
        <v xml:space="preserve">    v_nfee_mem_rddata := hk_regs_i.hk_1_5vd_pos(7 downto 0);</v>
      </c>
    </row>
    <row r="100" spans="2:19" x14ac:dyDescent="0.25">
      <c r="B100" s="5" t="s">
        <v>21</v>
      </c>
      <c r="C100" s="6" t="s">
        <v>31</v>
      </c>
      <c r="D100" s="7" t="str">
        <f>'HK TREATED VHDL'!D48</f>
        <v>x"0000072C"</v>
      </c>
      <c r="E100" s="6" t="s">
        <v>17</v>
      </c>
      <c r="F100" s="6" t="s">
        <v>26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S100" t="str">
        <f t="shared" si="1"/>
        <v xml:space="preserve">  when (x"0000072C") =&gt;</v>
      </c>
    </row>
    <row r="101" spans="2:19" x14ac:dyDescent="0.25">
      <c r="B101" s="5" t="s">
        <v>21</v>
      </c>
      <c r="C101" s="5" t="s">
        <v>21</v>
      </c>
      <c r="D101" s="5"/>
      <c r="E101" s="5"/>
      <c r="F101" s="5"/>
      <c r="G101" s="9" t="str">
        <f>$B$3</f>
        <v>v_nfee_mem_rddata</v>
      </c>
      <c r="H101" s="8" t="s">
        <v>128</v>
      </c>
      <c r="I101" s="9" t="str">
        <f>$B$2</f>
        <v>hk_regs_i</v>
      </c>
      <c r="J101" s="8" t="s">
        <v>32</v>
      </c>
      <c r="K101" s="9" t="str">
        <f>'HK TREATED VHDL'!B47</f>
        <v>hk_1_5vd_pos</v>
      </c>
      <c r="L101" s="8" t="s">
        <v>30</v>
      </c>
      <c r="M101" s="9">
        <v>15</v>
      </c>
      <c r="N101" s="8" t="s">
        <v>18</v>
      </c>
      <c r="O101" s="9">
        <v>8</v>
      </c>
      <c r="P101" s="8" t="s">
        <v>17</v>
      </c>
      <c r="Q101" s="8" t="s">
        <v>11</v>
      </c>
      <c r="S101" t="str">
        <f t="shared" si="1"/>
        <v xml:space="preserve">    v_nfee_mem_rddata := hk_regs_i.hk_1_5vd_pos(15 downto 8);</v>
      </c>
    </row>
    <row r="102" spans="2:19" x14ac:dyDescent="0.25">
      <c r="B102" s="5" t="s">
        <v>21</v>
      </c>
      <c r="C102" s="6" t="s">
        <v>31</v>
      </c>
      <c r="D102" s="7" t="str">
        <f>'HK TREATED VHDL'!D49</f>
        <v>x"0000072F"</v>
      </c>
      <c r="E102" s="6" t="s">
        <v>17</v>
      </c>
      <c r="F102" s="6" t="s">
        <v>26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S102" t="str">
        <f t="shared" si="1"/>
        <v xml:space="preserve">  when (x"0000072F") =&gt;</v>
      </c>
    </row>
    <row r="103" spans="2:19" x14ac:dyDescent="0.25">
      <c r="B103" s="5" t="s">
        <v>21</v>
      </c>
      <c r="C103" s="5" t="s">
        <v>21</v>
      </c>
      <c r="D103" s="5"/>
      <c r="E103" s="5"/>
      <c r="F103" s="5"/>
      <c r="G103" s="9" t="str">
        <f>$B$3</f>
        <v>v_nfee_mem_rddata</v>
      </c>
      <c r="H103" s="8" t="s">
        <v>128</v>
      </c>
      <c r="I103" s="9" t="str">
        <f>$B$2</f>
        <v>hk_regs_i</v>
      </c>
      <c r="J103" s="8" t="s">
        <v>32</v>
      </c>
      <c r="K103" s="9" t="str">
        <f>'HK TREATED VHDL'!B49</f>
        <v>hk_5vref</v>
      </c>
      <c r="L103" s="8" t="s">
        <v>30</v>
      </c>
      <c r="M103" s="9">
        <v>7</v>
      </c>
      <c r="N103" s="8" t="s">
        <v>18</v>
      </c>
      <c r="O103" s="9">
        <v>0</v>
      </c>
      <c r="P103" s="8" t="s">
        <v>17</v>
      </c>
      <c r="Q103" s="8" t="s">
        <v>11</v>
      </c>
      <c r="S103" t="str">
        <f t="shared" si="1"/>
        <v xml:space="preserve">    v_nfee_mem_rddata := hk_regs_i.hk_5vref(7 downto 0);</v>
      </c>
    </row>
    <row r="104" spans="2:19" x14ac:dyDescent="0.25">
      <c r="B104" s="5" t="s">
        <v>21</v>
      </c>
      <c r="C104" s="6" t="s">
        <v>31</v>
      </c>
      <c r="D104" s="7" t="str">
        <f>'HK TREATED VHDL'!D50</f>
        <v>x"0000072E"</v>
      </c>
      <c r="E104" s="6" t="s">
        <v>17</v>
      </c>
      <c r="F104" s="6" t="s">
        <v>26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S104" t="str">
        <f t="shared" si="1"/>
        <v xml:space="preserve">  when (x"0000072E") =&gt;</v>
      </c>
    </row>
    <row r="105" spans="2:19" x14ac:dyDescent="0.25">
      <c r="B105" s="5" t="s">
        <v>21</v>
      </c>
      <c r="C105" s="5" t="s">
        <v>21</v>
      </c>
      <c r="D105" s="5"/>
      <c r="E105" s="5"/>
      <c r="F105" s="5"/>
      <c r="G105" s="9" t="str">
        <f>$B$3</f>
        <v>v_nfee_mem_rddata</v>
      </c>
      <c r="H105" s="8" t="s">
        <v>128</v>
      </c>
      <c r="I105" s="9" t="str">
        <f>$B$2</f>
        <v>hk_regs_i</v>
      </c>
      <c r="J105" s="8" t="s">
        <v>32</v>
      </c>
      <c r="K105" s="9" t="str">
        <f>'HK TREATED VHDL'!B49</f>
        <v>hk_5vref</v>
      </c>
      <c r="L105" s="8" t="s">
        <v>30</v>
      </c>
      <c r="M105" s="9">
        <v>15</v>
      </c>
      <c r="N105" s="8" t="s">
        <v>18</v>
      </c>
      <c r="O105" s="9">
        <v>8</v>
      </c>
      <c r="P105" s="8" t="s">
        <v>17</v>
      </c>
      <c r="Q105" s="8" t="s">
        <v>11</v>
      </c>
      <c r="S105" t="str">
        <f t="shared" si="1"/>
        <v xml:space="preserve">    v_nfee_mem_rddata := hk_regs_i.hk_5vref(15 downto 8);</v>
      </c>
    </row>
    <row r="106" spans="2:19" x14ac:dyDescent="0.25">
      <c r="B106" s="5" t="s">
        <v>21</v>
      </c>
      <c r="C106" s="6" t="s">
        <v>31</v>
      </c>
      <c r="D106" s="7" t="str">
        <f>'HK TREATED VHDL'!D51</f>
        <v>x"00000731"</v>
      </c>
      <c r="E106" s="6" t="s">
        <v>17</v>
      </c>
      <c r="F106" s="6" t="s">
        <v>26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S106" t="str">
        <f t="shared" si="1"/>
        <v xml:space="preserve">  when (x"00000731") =&gt;</v>
      </c>
    </row>
    <row r="107" spans="2:19" x14ac:dyDescent="0.25">
      <c r="B107" s="5" t="s">
        <v>21</v>
      </c>
      <c r="C107" s="5" t="s">
        <v>21</v>
      </c>
      <c r="D107" s="5"/>
      <c r="E107" s="5"/>
      <c r="F107" s="5"/>
      <c r="G107" s="9" t="str">
        <f>$B$3</f>
        <v>v_nfee_mem_rddata</v>
      </c>
      <c r="H107" s="8" t="s">
        <v>128</v>
      </c>
      <c r="I107" s="9" t="str">
        <f>$B$2</f>
        <v>hk_regs_i</v>
      </c>
      <c r="J107" s="8" t="s">
        <v>32</v>
      </c>
      <c r="K107" s="9" t="str">
        <f>'HK TREATED VHDL'!B51</f>
        <v>hk_vccd_pos_raw</v>
      </c>
      <c r="L107" s="8" t="s">
        <v>30</v>
      </c>
      <c r="M107" s="9">
        <v>7</v>
      </c>
      <c r="N107" s="8" t="s">
        <v>18</v>
      </c>
      <c r="O107" s="9">
        <v>0</v>
      </c>
      <c r="P107" s="8" t="s">
        <v>17</v>
      </c>
      <c r="Q107" s="8" t="s">
        <v>11</v>
      </c>
      <c r="S107" t="str">
        <f t="shared" si="1"/>
        <v xml:space="preserve">    v_nfee_mem_rddata := hk_regs_i.hk_vccd_pos_raw(7 downto 0);</v>
      </c>
    </row>
    <row r="108" spans="2:19" x14ac:dyDescent="0.25">
      <c r="B108" s="5" t="s">
        <v>21</v>
      </c>
      <c r="C108" s="6" t="s">
        <v>31</v>
      </c>
      <c r="D108" s="7" t="str">
        <f>'HK TREATED VHDL'!D52</f>
        <v>x"00000730"</v>
      </c>
      <c r="E108" s="6" t="s">
        <v>17</v>
      </c>
      <c r="F108" s="6" t="s">
        <v>26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S108" t="str">
        <f t="shared" si="1"/>
        <v xml:space="preserve">  when (x"00000730") =&gt;</v>
      </c>
    </row>
    <row r="109" spans="2:19" x14ac:dyDescent="0.25">
      <c r="B109" s="5" t="s">
        <v>21</v>
      </c>
      <c r="C109" s="5" t="s">
        <v>21</v>
      </c>
      <c r="D109" s="5"/>
      <c r="E109" s="5"/>
      <c r="F109" s="5"/>
      <c r="G109" s="9" t="str">
        <f>$B$3</f>
        <v>v_nfee_mem_rddata</v>
      </c>
      <c r="H109" s="8" t="s">
        <v>128</v>
      </c>
      <c r="I109" s="9" t="str">
        <f>$B$2</f>
        <v>hk_regs_i</v>
      </c>
      <c r="J109" s="8" t="s">
        <v>32</v>
      </c>
      <c r="K109" s="9" t="str">
        <f>'HK TREATED VHDL'!B51</f>
        <v>hk_vccd_pos_raw</v>
      </c>
      <c r="L109" s="8" t="s">
        <v>30</v>
      </c>
      <c r="M109" s="9">
        <v>15</v>
      </c>
      <c r="N109" s="8" t="s">
        <v>18</v>
      </c>
      <c r="O109" s="9">
        <v>8</v>
      </c>
      <c r="P109" s="8" t="s">
        <v>17</v>
      </c>
      <c r="Q109" s="8" t="s">
        <v>11</v>
      </c>
      <c r="S109" t="str">
        <f t="shared" si="1"/>
        <v xml:space="preserve">    v_nfee_mem_rddata := hk_regs_i.hk_vccd_pos_raw(15 downto 8);</v>
      </c>
    </row>
    <row r="110" spans="2:19" x14ac:dyDescent="0.25">
      <c r="B110" s="5" t="s">
        <v>21</v>
      </c>
      <c r="C110" s="6" t="s">
        <v>31</v>
      </c>
      <c r="D110" s="7" t="str">
        <f>'HK TREATED VHDL'!D53</f>
        <v>x"00000733"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S110" t="str">
        <f t="shared" si="1"/>
        <v xml:space="preserve">  when (x"00000733") =&gt;</v>
      </c>
    </row>
    <row r="111" spans="2:19" x14ac:dyDescent="0.25">
      <c r="B111" s="5" t="s">
        <v>21</v>
      </c>
      <c r="C111" s="5" t="s">
        <v>21</v>
      </c>
      <c r="D111" s="5"/>
      <c r="E111" s="5"/>
      <c r="F111" s="5"/>
      <c r="G111" s="9" t="str">
        <f>$B$3</f>
        <v>v_nfee_mem_rddata</v>
      </c>
      <c r="H111" s="8" t="s">
        <v>128</v>
      </c>
      <c r="I111" s="9" t="str">
        <f>$B$2</f>
        <v>hk_regs_i</v>
      </c>
      <c r="J111" s="8" t="s">
        <v>32</v>
      </c>
      <c r="K111" s="9" t="str">
        <f>'HK TREATED VHDL'!B53</f>
        <v>hk_vclk_pos_raw</v>
      </c>
      <c r="L111" s="8" t="s">
        <v>30</v>
      </c>
      <c r="M111" s="9">
        <v>7</v>
      </c>
      <c r="N111" s="8" t="s">
        <v>18</v>
      </c>
      <c r="O111" s="9">
        <v>0</v>
      </c>
      <c r="P111" s="8" t="s">
        <v>17</v>
      </c>
      <c r="Q111" s="8" t="s">
        <v>11</v>
      </c>
      <c r="S111" t="str">
        <f t="shared" si="1"/>
        <v xml:space="preserve">    v_nfee_mem_rddata := hk_regs_i.hk_vclk_pos_raw(7 downto 0);</v>
      </c>
    </row>
    <row r="112" spans="2:19" x14ac:dyDescent="0.25">
      <c r="B112" s="5" t="s">
        <v>21</v>
      </c>
      <c r="C112" s="6" t="s">
        <v>31</v>
      </c>
      <c r="D112" s="7" t="str">
        <f>'HK TREATED VHDL'!D54</f>
        <v>x"00000732"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S112" t="str">
        <f t="shared" si="1"/>
        <v xml:space="preserve">  when (x"00000732") =&gt;</v>
      </c>
    </row>
    <row r="113" spans="2:19" x14ac:dyDescent="0.25">
      <c r="B113" s="5" t="s">
        <v>21</v>
      </c>
      <c r="C113" s="5" t="s">
        <v>21</v>
      </c>
      <c r="D113" s="5"/>
      <c r="E113" s="5"/>
      <c r="F113" s="5"/>
      <c r="G113" s="9" t="str">
        <f>$B$3</f>
        <v>v_nfee_mem_rddata</v>
      </c>
      <c r="H113" s="8" t="s">
        <v>128</v>
      </c>
      <c r="I113" s="9" t="str">
        <f>$B$2</f>
        <v>hk_regs_i</v>
      </c>
      <c r="J113" s="8" t="s">
        <v>32</v>
      </c>
      <c r="K113" s="9" t="str">
        <f>'HK TREATED VHDL'!B53</f>
        <v>hk_vclk_pos_raw</v>
      </c>
      <c r="L113" s="8" t="s">
        <v>30</v>
      </c>
      <c r="M113" s="9">
        <v>15</v>
      </c>
      <c r="N113" s="8" t="s">
        <v>18</v>
      </c>
      <c r="O113" s="9">
        <v>8</v>
      </c>
      <c r="P113" s="8" t="s">
        <v>17</v>
      </c>
      <c r="Q113" s="8" t="s">
        <v>11</v>
      </c>
      <c r="S113" t="str">
        <f t="shared" si="1"/>
        <v xml:space="preserve">    v_nfee_mem_rddata := hk_regs_i.hk_vclk_pos_raw(15 downto 8);</v>
      </c>
    </row>
    <row r="114" spans="2:19" x14ac:dyDescent="0.25">
      <c r="B114" s="5" t="s">
        <v>21</v>
      </c>
      <c r="C114" s="6" t="s">
        <v>31</v>
      </c>
      <c r="D114" s="7" t="str">
        <f>'HK TREATED VHDL'!D55</f>
        <v>x"00000735"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S114" t="str">
        <f t="shared" si="1"/>
        <v xml:space="preserve">  when (x"00000735") =&gt;</v>
      </c>
    </row>
    <row r="115" spans="2:19" x14ac:dyDescent="0.25">
      <c r="B115" s="5" t="s">
        <v>21</v>
      </c>
      <c r="C115" s="5" t="s">
        <v>21</v>
      </c>
      <c r="D115" s="5"/>
      <c r="E115" s="5"/>
      <c r="F115" s="5"/>
      <c r="G115" s="9" t="str">
        <f>$B$3</f>
        <v>v_nfee_mem_rddata</v>
      </c>
      <c r="H115" s="8" t="s">
        <v>128</v>
      </c>
      <c r="I115" s="9" t="str">
        <f>$B$2</f>
        <v>hk_regs_i</v>
      </c>
      <c r="J115" s="8" t="s">
        <v>32</v>
      </c>
      <c r="K115" s="9" t="str">
        <f>'HK TREATED VHDL'!B55</f>
        <v>hk_van1_pos_raw</v>
      </c>
      <c r="L115" s="8" t="s">
        <v>30</v>
      </c>
      <c r="M115" s="9">
        <v>7</v>
      </c>
      <c r="N115" s="8" t="s">
        <v>18</v>
      </c>
      <c r="O115" s="9">
        <v>0</v>
      </c>
      <c r="P115" s="8" t="s">
        <v>17</v>
      </c>
      <c r="Q115" s="8" t="s">
        <v>11</v>
      </c>
      <c r="S115" t="str">
        <f t="shared" si="1"/>
        <v xml:space="preserve">    v_nfee_mem_rddata := hk_regs_i.hk_van1_pos_raw(7 downto 0);</v>
      </c>
    </row>
    <row r="116" spans="2:19" x14ac:dyDescent="0.25">
      <c r="B116" s="5" t="s">
        <v>21</v>
      </c>
      <c r="C116" s="6" t="s">
        <v>31</v>
      </c>
      <c r="D116" s="7" t="str">
        <f>'HK TREATED VHDL'!D56</f>
        <v>x"00000734"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S116" t="str">
        <f t="shared" si="1"/>
        <v xml:space="preserve">  when (x"00000734") =&gt;</v>
      </c>
    </row>
    <row r="117" spans="2:19" x14ac:dyDescent="0.25">
      <c r="B117" s="5" t="s">
        <v>21</v>
      </c>
      <c r="C117" s="5" t="s">
        <v>21</v>
      </c>
      <c r="D117" s="5"/>
      <c r="E117" s="5"/>
      <c r="F117" s="5"/>
      <c r="G117" s="9" t="str">
        <f>$B$3</f>
        <v>v_nfee_mem_rddata</v>
      </c>
      <c r="H117" s="8" t="s">
        <v>128</v>
      </c>
      <c r="I117" s="9" t="str">
        <f>$B$2</f>
        <v>hk_regs_i</v>
      </c>
      <c r="J117" s="8" t="s">
        <v>32</v>
      </c>
      <c r="K117" s="9" t="str">
        <f>'HK TREATED VHDL'!B55</f>
        <v>hk_van1_pos_raw</v>
      </c>
      <c r="L117" s="8" t="s">
        <v>30</v>
      </c>
      <c r="M117" s="9">
        <v>15</v>
      </c>
      <c r="N117" s="8" t="s">
        <v>18</v>
      </c>
      <c r="O117" s="9">
        <v>8</v>
      </c>
      <c r="P117" s="8" t="s">
        <v>17</v>
      </c>
      <c r="Q117" s="8" t="s">
        <v>11</v>
      </c>
      <c r="S117" t="str">
        <f t="shared" si="1"/>
        <v xml:space="preserve">    v_nfee_mem_rddata := hk_regs_i.hk_van1_pos_raw(15 downto 8);</v>
      </c>
    </row>
    <row r="118" spans="2:19" x14ac:dyDescent="0.25">
      <c r="B118" s="5" t="s">
        <v>21</v>
      </c>
      <c r="C118" s="6" t="s">
        <v>31</v>
      </c>
      <c r="D118" s="7" t="str">
        <f>'HK TREATED VHDL'!D57</f>
        <v>x"00000737"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S118" t="str">
        <f t="shared" si="1"/>
        <v xml:space="preserve">  when (x"00000737") =&gt;</v>
      </c>
    </row>
    <row r="119" spans="2:19" x14ac:dyDescent="0.25">
      <c r="B119" s="5" t="s">
        <v>21</v>
      </c>
      <c r="C119" s="5" t="s">
        <v>21</v>
      </c>
      <c r="D119" s="5"/>
      <c r="E119" s="5"/>
      <c r="F119" s="5"/>
      <c r="G119" s="9" t="str">
        <f>$B$3</f>
        <v>v_nfee_mem_rddata</v>
      </c>
      <c r="H119" s="8" t="s">
        <v>128</v>
      </c>
      <c r="I119" s="9" t="str">
        <f>$B$2</f>
        <v>hk_regs_i</v>
      </c>
      <c r="J119" s="8" t="s">
        <v>32</v>
      </c>
      <c r="K119" s="9" t="str">
        <f>'HK TREATED VHDL'!B57</f>
        <v>hk_van3_neg_raw</v>
      </c>
      <c r="L119" s="8" t="s">
        <v>30</v>
      </c>
      <c r="M119" s="9">
        <v>7</v>
      </c>
      <c r="N119" s="8" t="s">
        <v>18</v>
      </c>
      <c r="O119" s="9">
        <v>0</v>
      </c>
      <c r="P119" s="8" t="s">
        <v>17</v>
      </c>
      <c r="Q119" s="8" t="s">
        <v>11</v>
      </c>
      <c r="S119" t="str">
        <f t="shared" si="1"/>
        <v xml:space="preserve">    v_nfee_mem_rddata := hk_regs_i.hk_van3_neg_raw(7 downto 0);</v>
      </c>
    </row>
    <row r="120" spans="2:19" x14ac:dyDescent="0.25">
      <c r="B120" s="5" t="s">
        <v>21</v>
      </c>
      <c r="C120" s="6" t="s">
        <v>31</v>
      </c>
      <c r="D120" s="7" t="str">
        <f>'HK TREATED VHDL'!D58</f>
        <v>x"00000736"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S120" t="str">
        <f t="shared" si="1"/>
        <v xml:space="preserve">  when (x"00000736") =&gt;</v>
      </c>
    </row>
    <row r="121" spans="2:19" x14ac:dyDescent="0.25">
      <c r="B121" s="5" t="s">
        <v>21</v>
      </c>
      <c r="C121" s="5" t="s">
        <v>21</v>
      </c>
      <c r="D121" s="5"/>
      <c r="E121" s="5"/>
      <c r="F121" s="5"/>
      <c r="G121" s="9" t="str">
        <f>$B$3</f>
        <v>v_nfee_mem_rddata</v>
      </c>
      <c r="H121" s="8" t="s">
        <v>128</v>
      </c>
      <c r="I121" s="9" t="str">
        <f>$B$2</f>
        <v>hk_regs_i</v>
      </c>
      <c r="J121" s="8" t="s">
        <v>32</v>
      </c>
      <c r="K121" s="9" t="str">
        <f>'HK TREATED VHDL'!B57</f>
        <v>hk_van3_neg_raw</v>
      </c>
      <c r="L121" s="8" t="s">
        <v>30</v>
      </c>
      <c r="M121" s="9">
        <v>15</v>
      </c>
      <c r="N121" s="8" t="s">
        <v>18</v>
      </c>
      <c r="O121" s="9">
        <v>8</v>
      </c>
      <c r="P121" s="8" t="s">
        <v>17</v>
      </c>
      <c r="Q121" s="8" t="s">
        <v>11</v>
      </c>
      <c r="S121" t="str">
        <f t="shared" si="1"/>
        <v xml:space="preserve">    v_nfee_mem_rddata := hk_regs_i.hk_van3_neg_raw(15 downto 8);</v>
      </c>
    </row>
    <row r="122" spans="2:19" x14ac:dyDescent="0.25">
      <c r="B122" s="5" t="s">
        <v>21</v>
      </c>
      <c r="C122" s="6" t="s">
        <v>31</v>
      </c>
      <c r="D122" s="7" t="str">
        <f>'HK TREATED VHDL'!D59</f>
        <v>x"00000739"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S122" t="str">
        <f t="shared" si="1"/>
        <v xml:space="preserve">  when (x"00000739") =&gt;</v>
      </c>
    </row>
    <row r="123" spans="2:19" x14ac:dyDescent="0.25">
      <c r="B123" s="5" t="s">
        <v>21</v>
      </c>
      <c r="C123" s="5" t="s">
        <v>21</v>
      </c>
      <c r="D123" s="5"/>
      <c r="E123" s="5"/>
      <c r="F123" s="5"/>
      <c r="G123" s="9" t="str">
        <f>$B$3</f>
        <v>v_nfee_mem_rddata</v>
      </c>
      <c r="H123" s="8" t="s">
        <v>128</v>
      </c>
      <c r="I123" s="9" t="str">
        <f>$B$2</f>
        <v>hk_regs_i</v>
      </c>
      <c r="J123" s="8" t="s">
        <v>32</v>
      </c>
      <c r="K123" s="9" t="str">
        <f>'HK TREATED VHDL'!B59</f>
        <v>hk_van2_pos_raw</v>
      </c>
      <c r="L123" s="8" t="s">
        <v>30</v>
      </c>
      <c r="M123" s="9">
        <v>7</v>
      </c>
      <c r="N123" s="8" t="s">
        <v>18</v>
      </c>
      <c r="O123" s="9">
        <v>0</v>
      </c>
      <c r="P123" s="8" t="s">
        <v>17</v>
      </c>
      <c r="Q123" s="8" t="s">
        <v>11</v>
      </c>
      <c r="S123" t="str">
        <f t="shared" si="1"/>
        <v xml:space="preserve">    v_nfee_mem_rddata := hk_regs_i.hk_van2_pos_raw(7 downto 0);</v>
      </c>
    </row>
    <row r="124" spans="2:19" x14ac:dyDescent="0.25">
      <c r="B124" s="5" t="s">
        <v>21</v>
      </c>
      <c r="C124" s="6" t="s">
        <v>31</v>
      </c>
      <c r="D124" s="7" t="str">
        <f>'HK TREATED VHDL'!D60</f>
        <v>x"00000738"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S124" t="str">
        <f t="shared" si="1"/>
        <v xml:space="preserve">  when (x"00000738") =&gt;</v>
      </c>
    </row>
    <row r="125" spans="2:19" x14ac:dyDescent="0.25">
      <c r="B125" s="5" t="s">
        <v>21</v>
      </c>
      <c r="C125" s="5" t="s">
        <v>21</v>
      </c>
      <c r="D125" s="5"/>
      <c r="E125" s="5"/>
      <c r="F125" s="5"/>
      <c r="G125" s="9" t="str">
        <f>$B$3</f>
        <v>v_nfee_mem_rddata</v>
      </c>
      <c r="H125" s="8" t="s">
        <v>128</v>
      </c>
      <c r="I125" s="9" t="str">
        <f>$B$2</f>
        <v>hk_regs_i</v>
      </c>
      <c r="J125" s="8" t="s">
        <v>32</v>
      </c>
      <c r="K125" s="9" t="str">
        <f>'HK TREATED VHDL'!B59</f>
        <v>hk_van2_pos_raw</v>
      </c>
      <c r="L125" s="8" t="s">
        <v>30</v>
      </c>
      <c r="M125" s="9">
        <v>15</v>
      </c>
      <c r="N125" s="8" t="s">
        <v>18</v>
      </c>
      <c r="O125" s="9">
        <v>8</v>
      </c>
      <c r="P125" s="8" t="s">
        <v>17</v>
      </c>
      <c r="Q125" s="8" t="s">
        <v>11</v>
      </c>
      <c r="S125" t="str">
        <f t="shared" si="1"/>
        <v xml:space="preserve">    v_nfee_mem_rddata := hk_regs_i.hk_van2_pos_raw(15 downto 8);</v>
      </c>
    </row>
    <row r="126" spans="2:19" x14ac:dyDescent="0.25">
      <c r="B126" s="5" t="s">
        <v>21</v>
      </c>
      <c r="C126" s="6" t="s">
        <v>31</v>
      </c>
      <c r="D126" s="7" t="str">
        <f>'HK TREATED VHDL'!D61</f>
        <v>x"0000073B"</v>
      </c>
      <c r="E126" s="6" t="s">
        <v>17</v>
      </c>
      <c r="F126" s="6" t="s">
        <v>26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S126" t="str">
        <f t="shared" si="1"/>
        <v xml:space="preserve">  when (x"0000073B") =&gt;</v>
      </c>
    </row>
    <row r="127" spans="2:19" x14ac:dyDescent="0.25">
      <c r="B127" s="5" t="s">
        <v>21</v>
      </c>
      <c r="C127" s="5" t="s">
        <v>21</v>
      </c>
      <c r="D127" s="5"/>
      <c r="E127" s="5"/>
      <c r="F127" s="5"/>
      <c r="G127" s="9" t="str">
        <f>$B$3</f>
        <v>v_nfee_mem_rddata</v>
      </c>
      <c r="H127" s="8" t="s">
        <v>128</v>
      </c>
      <c r="I127" s="9" t="str">
        <f>$B$2</f>
        <v>hk_regs_i</v>
      </c>
      <c r="J127" s="8" t="s">
        <v>32</v>
      </c>
      <c r="K127" s="9" t="str">
        <f>'HK TREATED VHDL'!B61</f>
        <v>hk_vdig_fpga_raw</v>
      </c>
      <c r="L127" s="8" t="s">
        <v>30</v>
      </c>
      <c r="M127" s="9">
        <v>7</v>
      </c>
      <c r="N127" s="8" t="s">
        <v>18</v>
      </c>
      <c r="O127" s="9">
        <v>0</v>
      </c>
      <c r="P127" s="8" t="s">
        <v>17</v>
      </c>
      <c r="Q127" s="8" t="s">
        <v>11</v>
      </c>
      <c r="S127" t="str">
        <f t="shared" si="1"/>
        <v xml:space="preserve">    v_nfee_mem_rddata := hk_regs_i.hk_vdig_fpga_raw(7 downto 0);</v>
      </c>
    </row>
    <row r="128" spans="2:19" x14ac:dyDescent="0.25">
      <c r="B128" s="5" t="s">
        <v>21</v>
      </c>
      <c r="C128" s="6" t="s">
        <v>31</v>
      </c>
      <c r="D128" s="7" t="str">
        <f>'HK TREATED VHDL'!D62</f>
        <v>x"0000073A"</v>
      </c>
      <c r="E128" s="6" t="s">
        <v>17</v>
      </c>
      <c r="F128" s="6" t="s">
        <v>26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S128" t="str">
        <f t="shared" si="1"/>
        <v xml:space="preserve">  when (x"0000073A") =&gt;</v>
      </c>
    </row>
    <row r="129" spans="2:19" x14ac:dyDescent="0.25">
      <c r="B129" s="5" t="s">
        <v>21</v>
      </c>
      <c r="C129" s="5" t="s">
        <v>21</v>
      </c>
      <c r="D129" s="5"/>
      <c r="E129" s="5"/>
      <c r="F129" s="5"/>
      <c r="G129" s="9" t="str">
        <f>$B$3</f>
        <v>v_nfee_mem_rddata</v>
      </c>
      <c r="H129" s="8" t="s">
        <v>128</v>
      </c>
      <c r="I129" s="9" t="str">
        <f>$B$2</f>
        <v>hk_regs_i</v>
      </c>
      <c r="J129" s="8" t="s">
        <v>32</v>
      </c>
      <c r="K129" s="9" t="str">
        <f>'HK TREATED VHDL'!B61</f>
        <v>hk_vdig_fpga_raw</v>
      </c>
      <c r="L129" s="8" t="s">
        <v>30</v>
      </c>
      <c r="M129" s="9">
        <v>15</v>
      </c>
      <c r="N129" s="8" t="s">
        <v>18</v>
      </c>
      <c r="O129" s="9">
        <v>8</v>
      </c>
      <c r="P129" s="8" t="s">
        <v>17</v>
      </c>
      <c r="Q129" s="8" t="s">
        <v>11</v>
      </c>
      <c r="S129" t="str">
        <f t="shared" si="1"/>
        <v xml:space="preserve">    v_nfee_mem_rddata := hk_regs_i.hk_vdig_fpga_raw(15 downto 8);</v>
      </c>
    </row>
    <row r="130" spans="2:19" x14ac:dyDescent="0.25">
      <c r="B130" s="5" t="s">
        <v>21</v>
      </c>
      <c r="C130" s="6" t="s">
        <v>31</v>
      </c>
      <c r="D130" s="7" t="str">
        <f>'HK TREATED VHDL'!D63</f>
        <v>x"0000073D"</v>
      </c>
      <c r="E130" s="6" t="s">
        <v>17</v>
      </c>
      <c r="F130" s="6" t="s">
        <v>26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S130" t="str">
        <f t="shared" si="1"/>
        <v xml:space="preserve">  when (x"0000073D") =&gt;</v>
      </c>
    </row>
    <row r="131" spans="2:19" x14ac:dyDescent="0.25">
      <c r="B131" s="5" t="s">
        <v>21</v>
      </c>
      <c r="C131" s="5" t="s">
        <v>21</v>
      </c>
      <c r="D131" s="5"/>
      <c r="E131" s="5"/>
      <c r="F131" s="5"/>
      <c r="G131" s="9" t="str">
        <f>$B$3</f>
        <v>v_nfee_mem_rddata</v>
      </c>
      <c r="H131" s="8" t="s">
        <v>128</v>
      </c>
      <c r="I131" s="9" t="str">
        <f>$B$2</f>
        <v>hk_regs_i</v>
      </c>
      <c r="J131" s="8" t="s">
        <v>32</v>
      </c>
      <c r="K131" s="9" t="str">
        <f>'HK TREATED VHDL'!B63</f>
        <v>hk_vdig_spw_raw</v>
      </c>
      <c r="L131" s="8" t="s">
        <v>30</v>
      </c>
      <c r="M131" s="9">
        <v>7</v>
      </c>
      <c r="N131" s="8" t="s">
        <v>18</v>
      </c>
      <c r="O131" s="9">
        <v>0</v>
      </c>
      <c r="P131" s="8" t="s">
        <v>17</v>
      </c>
      <c r="Q131" s="8" t="s">
        <v>11</v>
      </c>
      <c r="S131" t="str">
        <f t="shared" si="1"/>
        <v xml:space="preserve">    v_nfee_mem_rddata := hk_regs_i.hk_vdig_spw_raw(7 downto 0);</v>
      </c>
    </row>
    <row r="132" spans="2:19" x14ac:dyDescent="0.25">
      <c r="B132" s="5" t="s">
        <v>21</v>
      </c>
      <c r="C132" s="6" t="s">
        <v>31</v>
      </c>
      <c r="D132" s="7" t="str">
        <f>'HK TREATED VHDL'!D64</f>
        <v>x"0000073C"</v>
      </c>
      <c r="E132" s="6" t="s">
        <v>17</v>
      </c>
      <c r="F132" s="6" t="s">
        <v>26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S132" t="str">
        <f t="shared" si="1"/>
        <v xml:space="preserve">  when (x"0000073C") =&gt;</v>
      </c>
    </row>
    <row r="133" spans="2:19" x14ac:dyDescent="0.25">
      <c r="B133" s="5" t="s">
        <v>21</v>
      </c>
      <c r="C133" s="5" t="s">
        <v>21</v>
      </c>
      <c r="D133" s="5"/>
      <c r="E133" s="5"/>
      <c r="F133" s="5"/>
      <c r="G133" s="9" t="str">
        <f>$B$3</f>
        <v>v_nfee_mem_rddata</v>
      </c>
      <c r="H133" s="8" t="s">
        <v>128</v>
      </c>
      <c r="I133" s="9" t="str">
        <f>$B$2</f>
        <v>hk_regs_i</v>
      </c>
      <c r="J133" s="8" t="s">
        <v>32</v>
      </c>
      <c r="K133" s="9" t="str">
        <f>'HK TREATED VHDL'!B63</f>
        <v>hk_vdig_spw_raw</v>
      </c>
      <c r="L133" s="8" t="s">
        <v>30</v>
      </c>
      <c r="M133" s="9">
        <v>15</v>
      </c>
      <c r="N133" s="8" t="s">
        <v>18</v>
      </c>
      <c r="O133" s="9">
        <v>8</v>
      </c>
      <c r="P133" s="8" t="s">
        <v>17</v>
      </c>
      <c r="Q133" s="8" t="s">
        <v>11</v>
      </c>
      <c r="S133" t="str">
        <f t="shared" si="1"/>
        <v xml:space="preserve">    v_nfee_mem_rddata := hk_regs_i.hk_vdig_spw_raw(15 downto 8);</v>
      </c>
    </row>
    <row r="134" spans="2:19" x14ac:dyDescent="0.25">
      <c r="B134" s="5" t="s">
        <v>21</v>
      </c>
      <c r="C134" s="6" t="s">
        <v>31</v>
      </c>
      <c r="D134" s="7" t="str">
        <f>'HK TREATED VHDL'!D65</f>
        <v>x"0000073F"</v>
      </c>
      <c r="E134" s="6" t="s">
        <v>17</v>
      </c>
      <c r="F134" s="6" t="s">
        <v>26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S134" t="str">
        <f t="shared" si="1"/>
        <v xml:space="preserve">  when (x"0000073F") =&gt;</v>
      </c>
    </row>
    <row r="135" spans="2:19" x14ac:dyDescent="0.25">
      <c r="B135" s="5" t="s">
        <v>21</v>
      </c>
      <c r="C135" s="5" t="s">
        <v>21</v>
      </c>
      <c r="D135" s="5"/>
      <c r="E135" s="5"/>
      <c r="F135" s="5"/>
      <c r="G135" s="9" t="str">
        <f>$B$3</f>
        <v>v_nfee_mem_rddata</v>
      </c>
      <c r="H135" s="8" t="s">
        <v>128</v>
      </c>
      <c r="I135" s="9" t="str">
        <f>$B$2</f>
        <v>hk_regs_i</v>
      </c>
      <c r="J135" s="8" t="s">
        <v>32</v>
      </c>
      <c r="K135" s="9" t="str">
        <f>'HK TREATED VHDL'!B65</f>
        <v>hk_viclk_low</v>
      </c>
      <c r="L135" s="8" t="s">
        <v>30</v>
      </c>
      <c r="M135" s="9">
        <v>7</v>
      </c>
      <c r="N135" s="8" t="s">
        <v>18</v>
      </c>
      <c r="O135" s="9">
        <v>0</v>
      </c>
      <c r="P135" s="8" t="s">
        <v>17</v>
      </c>
      <c r="Q135" s="8" t="s">
        <v>11</v>
      </c>
      <c r="S135" t="str">
        <f t="shared" si="1"/>
        <v xml:space="preserve">    v_nfee_mem_rddata := hk_regs_i.hk_viclk_low(7 downto 0);</v>
      </c>
    </row>
    <row r="136" spans="2:19" x14ac:dyDescent="0.25">
      <c r="B136" s="5" t="s">
        <v>21</v>
      </c>
      <c r="C136" s="6" t="s">
        <v>31</v>
      </c>
      <c r="D136" s="7" t="str">
        <f>'HK TREATED VHDL'!D66</f>
        <v>x"0000073E"</v>
      </c>
      <c r="E136" s="6" t="s">
        <v>17</v>
      </c>
      <c r="F136" s="6" t="s">
        <v>26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S136" t="str">
        <f t="shared" si="1"/>
        <v xml:space="preserve">  when (x"0000073E") =&gt;</v>
      </c>
    </row>
    <row r="137" spans="2:19" x14ac:dyDescent="0.25">
      <c r="B137" s="5" t="s">
        <v>21</v>
      </c>
      <c r="C137" s="5" t="s">
        <v>21</v>
      </c>
      <c r="D137" s="5"/>
      <c r="E137" s="5"/>
      <c r="F137" s="5"/>
      <c r="G137" s="9" t="str">
        <f>$B$3</f>
        <v>v_nfee_mem_rddata</v>
      </c>
      <c r="H137" s="8" t="s">
        <v>128</v>
      </c>
      <c r="I137" s="9" t="str">
        <f>$B$2</f>
        <v>hk_regs_i</v>
      </c>
      <c r="J137" s="8" t="s">
        <v>32</v>
      </c>
      <c r="K137" s="9" t="str">
        <f>'HK TREATED VHDL'!B65</f>
        <v>hk_viclk_low</v>
      </c>
      <c r="L137" s="8" t="s">
        <v>30</v>
      </c>
      <c r="M137" s="9">
        <v>15</v>
      </c>
      <c r="N137" s="8" t="s">
        <v>18</v>
      </c>
      <c r="O137" s="9">
        <v>8</v>
      </c>
      <c r="P137" s="8" t="s">
        <v>17</v>
      </c>
      <c r="Q137" s="8" t="s">
        <v>11</v>
      </c>
      <c r="S137" t="str">
        <f t="shared" ref="S137:S200" si="2">CONCATENATE(B137,C137,D137,E137,F137,G137,H137,I137,J137,K137,L137,M137,N137,O137,P137,Q137)</f>
        <v xml:space="preserve">    v_nfee_mem_rddata := hk_regs_i.hk_viclk_low(15 downto 8);</v>
      </c>
    </row>
    <row r="138" spans="2:19" x14ac:dyDescent="0.25">
      <c r="B138" s="5" t="s">
        <v>21</v>
      </c>
      <c r="C138" s="6" t="s">
        <v>31</v>
      </c>
      <c r="D138" s="7" t="str">
        <f>'HK TREATED VHDL'!D67</f>
        <v>x"00000741"</v>
      </c>
      <c r="E138" s="6" t="s">
        <v>17</v>
      </c>
      <c r="F138" s="6" t="s">
        <v>26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S138" t="str">
        <f t="shared" si="2"/>
        <v xml:space="preserve">  when (x"00000741") =&gt;</v>
      </c>
    </row>
    <row r="139" spans="2:19" x14ac:dyDescent="0.25">
      <c r="B139" s="5" t="s">
        <v>21</v>
      </c>
      <c r="C139" s="5" t="s">
        <v>21</v>
      </c>
      <c r="D139" s="5"/>
      <c r="E139" s="5"/>
      <c r="F139" s="5"/>
      <c r="G139" s="9" t="str">
        <f>$B$3</f>
        <v>v_nfee_mem_rddata</v>
      </c>
      <c r="H139" s="8" t="s">
        <v>128</v>
      </c>
      <c r="I139" s="9" t="str">
        <f>$B$2</f>
        <v>hk_regs_i</v>
      </c>
      <c r="J139" s="8" t="s">
        <v>32</v>
      </c>
      <c r="K139" s="9" t="str">
        <f>'HK TREATED VHDL'!B67</f>
        <v>hk_adc_temp_a_e</v>
      </c>
      <c r="L139" s="8" t="s">
        <v>30</v>
      </c>
      <c r="M139" s="9">
        <v>7</v>
      </c>
      <c r="N139" s="8" t="s">
        <v>18</v>
      </c>
      <c r="O139" s="9">
        <v>0</v>
      </c>
      <c r="P139" s="8" t="s">
        <v>17</v>
      </c>
      <c r="Q139" s="8" t="s">
        <v>11</v>
      </c>
      <c r="S139" t="str">
        <f t="shared" si="2"/>
        <v xml:space="preserve">    v_nfee_mem_rddata := hk_regs_i.hk_adc_temp_a_e(7 downto 0);</v>
      </c>
    </row>
    <row r="140" spans="2:19" x14ac:dyDescent="0.25">
      <c r="B140" s="5" t="s">
        <v>21</v>
      </c>
      <c r="C140" s="6" t="s">
        <v>31</v>
      </c>
      <c r="D140" s="7" t="str">
        <f>'HK TREATED VHDL'!D68</f>
        <v>x"00000740"</v>
      </c>
      <c r="E140" s="6" t="s">
        <v>17</v>
      </c>
      <c r="F140" s="6" t="s">
        <v>26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S140" t="str">
        <f t="shared" si="2"/>
        <v xml:space="preserve">  when (x"00000740") =&gt;</v>
      </c>
    </row>
    <row r="141" spans="2:19" x14ac:dyDescent="0.25">
      <c r="B141" s="5" t="s">
        <v>21</v>
      </c>
      <c r="C141" s="5" t="s">
        <v>21</v>
      </c>
      <c r="D141" s="5"/>
      <c r="E141" s="5"/>
      <c r="F141" s="5"/>
      <c r="G141" s="9" t="str">
        <f>$B$3</f>
        <v>v_nfee_mem_rddata</v>
      </c>
      <c r="H141" s="8" t="s">
        <v>128</v>
      </c>
      <c r="I141" s="9" t="str">
        <f>$B$2</f>
        <v>hk_regs_i</v>
      </c>
      <c r="J141" s="8" t="s">
        <v>32</v>
      </c>
      <c r="K141" s="9" t="str">
        <f>'HK TREATED VHDL'!B67</f>
        <v>hk_adc_temp_a_e</v>
      </c>
      <c r="L141" s="8" t="s">
        <v>30</v>
      </c>
      <c r="M141" s="9">
        <v>15</v>
      </c>
      <c r="N141" s="8" t="s">
        <v>18</v>
      </c>
      <c r="O141" s="9">
        <v>8</v>
      </c>
      <c r="P141" s="8" t="s">
        <v>17</v>
      </c>
      <c r="Q141" s="8" t="s">
        <v>11</v>
      </c>
      <c r="S141" t="str">
        <f t="shared" si="2"/>
        <v xml:space="preserve">    v_nfee_mem_rddata := hk_regs_i.hk_adc_temp_a_e(15 downto 8);</v>
      </c>
    </row>
    <row r="142" spans="2:19" x14ac:dyDescent="0.25">
      <c r="B142" s="5" t="s">
        <v>21</v>
      </c>
      <c r="C142" s="6" t="s">
        <v>31</v>
      </c>
      <c r="D142" s="7" t="str">
        <f>'HK TREATED VHDL'!D69</f>
        <v>x"00000743"</v>
      </c>
      <c r="E142" s="6" t="s">
        <v>17</v>
      </c>
      <c r="F142" s="6" t="s">
        <v>26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S142" t="str">
        <f t="shared" si="2"/>
        <v xml:space="preserve">  when (x"00000743") =&gt;</v>
      </c>
    </row>
    <row r="143" spans="2:19" x14ac:dyDescent="0.25">
      <c r="B143" s="5" t="s">
        <v>21</v>
      </c>
      <c r="C143" s="5" t="s">
        <v>21</v>
      </c>
      <c r="D143" s="5"/>
      <c r="E143" s="5"/>
      <c r="F143" s="5"/>
      <c r="G143" s="9" t="str">
        <f>$B$3</f>
        <v>v_nfee_mem_rddata</v>
      </c>
      <c r="H143" s="8" t="s">
        <v>128</v>
      </c>
      <c r="I143" s="9" t="str">
        <f>$B$2</f>
        <v>hk_regs_i</v>
      </c>
      <c r="J143" s="8" t="s">
        <v>32</v>
      </c>
      <c r="K143" s="9" t="str">
        <f>'HK TREATED VHDL'!B69</f>
        <v>hk_adc_temp_a_f</v>
      </c>
      <c r="L143" s="8" t="s">
        <v>30</v>
      </c>
      <c r="M143" s="9">
        <v>7</v>
      </c>
      <c r="N143" s="8" t="s">
        <v>18</v>
      </c>
      <c r="O143" s="9">
        <v>0</v>
      </c>
      <c r="P143" s="8" t="s">
        <v>17</v>
      </c>
      <c r="Q143" s="8" t="s">
        <v>11</v>
      </c>
      <c r="S143" t="str">
        <f t="shared" si="2"/>
        <v xml:space="preserve">    v_nfee_mem_rddata := hk_regs_i.hk_adc_temp_a_f(7 downto 0);</v>
      </c>
    </row>
    <row r="144" spans="2:19" x14ac:dyDescent="0.25">
      <c r="B144" s="5" t="s">
        <v>21</v>
      </c>
      <c r="C144" s="6" t="s">
        <v>31</v>
      </c>
      <c r="D144" s="7" t="str">
        <f>'HK TREATED VHDL'!D70</f>
        <v>x"00000742"</v>
      </c>
      <c r="E144" s="6" t="s">
        <v>17</v>
      </c>
      <c r="F144" s="6" t="s">
        <v>26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S144" t="str">
        <f t="shared" si="2"/>
        <v xml:space="preserve">  when (x"00000742") =&gt;</v>
      </c>
    </row>
    <row r="145" spans="2:19" x14ac:dyDescent="0.25">
      <c r="B145" s="5" t="s">
        <v>21</v>
      </c>
      <c r="C145" s="5" t="s">
        <v>21</v>
      </c>
      <c r="D145" s="5"/>
      <c r="E145" s="5"/>
      <c r="F145" s="5"/>
      <c r="G145" s="9" t="str">
        <f>$B$3</f>
        <v>v_nfee_mem_rddata</v>
      </c>
      <c r="H145" s="8" t="s">
        <v>128</v>
      </c>
      <c r="I145" s="9" t="str">
        <f>$B$2</f>
        <v>hk_regs_i</v>
      </c>
      <c r="J145" s="8" t="s">
        <v>32</v>
      </c>
      <c r="K145" s="9" t="str">
        <f>'HK TREATED VHDL'!B69</f>
        <v>hk_adc_temp_a_f</v>
      </c>
      <c r="L145" s="8" t="s">
        <v>30</v>
      </c>
      <c r="M145" s="9">
        <v>15</v>
      </c>
      <c r="N145" s="8" t="s">
        <v>18</v>
      </c>
      <c r="O145" s="9">
        <v>8</v>
      </c>
      <c r="P145" s="8" t="s">
        <v>17</v>
      </c>
      <c r="Q145" s="8" t="s">
        <v>11</v>
      </c>
      <c r="S145" t="str">
        <f t="shared" si="2"/>
        <v xml:space="preserve">    v_nfee_mem_rddata := hk_regs_i.hk_adc_temp_a_f(15 downto 8);</v>
      </c>
    </row>
    <row r="146" spans="2:19" x14ac:dyDescent="0.25">
      <c r="B146" s="5" t="s">
        <v>21</v>
      </c>
      <c r="C146" s="6" t="s">
        <v>31</v>
      </c>
      <c r="D146" s="7" t="str">
        <f>'HK TREATED VHDL'!D71</f>
        <v>x"00000745"</v>
      </c>
      <c r="E146" s="6" t="s">
        <v>17</v>
      </c>
      <c r="F146" s="6" t="s">
        <v>26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S146" t="str">
        <f t="shared" si="2"/>
        <v xml:space="preserve">  when (x"00000745") =&gt;</v>
      </c>
    </row>
    <row r="147" spans="2:19" x14ac:dyDescent="0.25">
      <c r="B147" s="5" t="s">
        <v>21</v>
      </c>
      <c r="C147" s="5" t="s">
        <v>21</v>
      </c>
      <c r="D147" s="5"/>
      <c r="E147" s="5"/>
      <c r="F147" s="5"/>
      <c r="G147" s="9" t="str">
        <f>$B$3</f>
        <v>v_nfee_mem_rddata</v>
      </c>
      <c r="H147" s="8" t="s">
        <v>128</v>
      </c>
      <c r="I147" s="9" t="str">
        <f>$B$2</f>
        <v>hk_regs_i</v>
      </c>
      <c r="J147" s="8" t="s">
        <v>32</v>
      </c>
      <c r="K147" s="9" t="str">
        <f>'HK TREATED VHDL'!B71</f>
        <v>hk_ccd1_temp</v>
      </c>
      <c r="L147" s="8" t="s">
        <v>30</v>
      </c>
      <c r="M147" s="9">
        <v>7</v>
      </c>
      <c r="N147" s="8" t="s">
        <v>18</v>
      </c>
      <c r="O147" s="9">
        <v>0</v>
      </c>
      <c r="P147" s="8" t="s">
        <v>17</v>
      </c>
      <c r="Q147" s="8" t="s">
        <v>11</v>
      </c>
      <c r="S147" t="str">
        <f t="shared" si="2"/>
        <v xml:space="preserve">    v_nfee_mem_rddata := hk_regs_i.hk_ccd1_temp(7 downto 0);</v>
      </c>
    </row>
    <row r="148" spans="2:19" x14ac:dyDescent="0.25">
      <c r="B148" s="5" t="s">
        <v>21</v>
      </c>
      <c r="C148" s="6" t="s">
        <v>31</v>
      </c>
      <c r="D148" s="7" t="str">
        <f>'HK TREATED VHDL'!D72</f>
        <v>x"00000744"</v>
      </c>
      <c r="E148" s="6" t="s">
        <v>17</v>
      </c>
      <c r="F148" s="6" t="s">
        <v>26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S148" t="str">
        <f t="shared" si="2"/>
        <v xml:space="preserve">  when (x"00000744") =&gt;</v>
      </c>
    </row>
    <row r="149" spans="2:19" x14ac:dyDescent="0.25">
      <c r="B149" s="5" t="s">
        <v>21</v>
      </c>
      <c r="C149" s="5" t="s">
        <v>21</v>
      </c>
      <c r="D149" s="5"/>
      <c r="E149" s="5"/>
      <c r="F149" s="5"/>
      <c r="G149" s="9" t="str">
        <f>$B$3</f>
        <v>v_nfee_mem_rddata</v>
      </c>
      <c r="H149" s="8" t="s">
        <v>128</v>
      </c>
      <c r="I149" s="9" t="str">
        <f>$B$2</f>
        <v>hk_regs_i</v>
      </c>
      <c r="J149" s="8" t="s">
        <v>32</v>
      </c>
      <c r="K149" s="9" t="str">
        <f>'HK TREATED VHDL'!B71</f>
        <v>hk_ccd1_temp</v>
      </c>
      <c r="L149" s="8" t="s">
        <v>30</v>
      </c>
      <c r="M149" s="9">
        <v>15</v>
      </c>
      <c r="N149" s="8" t="s">
        <v>18</v>
      </c>
      <c r="O149" s="9">
        <v>8</v>
      </c>
      <c r="P149" s="8" t="s">
        <v>17</v>
      </c>
      <c r="Q149" s="8" t="s">
        <v>11</v>
      </c>
      <c r="S149" t="str">
        <f t="shared" si="2"/>
        <v xml:space="preserve">    v_nfee_mem_rddata := hk_regs_i.hk_ccd1_temp(15 downto 8);</v>
      </c>
    </row>
    <row r="150" spans="2:19" x14ac:dyDescent="0.25">
      <c r="B150" s="5" t="s">
        <v>21</v>
      </c>
      <c r="C150" s="6" t="s">
        <v>31</v>
      </c>
      <c r="D150" s="7" t="str">
        <f>'HK TREATED VHDL'!D73</f>
        <v>x"00000747"</v>
      </c>
      <c r="E150" s="6" t="s">
        <v>17</v>
      </c>
      <c r="F150" s="6" t="s">
        <v>26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S150" t="str">
        <f t="shared" si="2"/>
        <v xml:space="preserve">  when (x"00000747") =&gt;</v>
      </c>
    </row>
    <row r="151" spans="2:19" x14ac:dyDescent="0.25">
      <c r="B151" s="5" t="s">
        <v>21</v>
      </c>
      <c r="C151" s="5" t="s">
        <v>21</v>
      </c>
      <c r="D151" s="5"/>
      <c r="E151" s="5"/>
      <c r="F151" s="5"/>
      <c r="G151" s="9" t="str">
        <f>$B$3</f>
        <v>v_nfee_mem_rddata</v>
      </c>
      <c r="H151" s="8" t="s">
        <v>128</v>
      </c>
      <c r="I151" s="9" t="str">
        <f>$B$2</f>
        <v>hk_regs_i</v>
      </c>
      <c r="J151" s="8" t="s">
        <v>32</v>
      </c>
      <c r="K151" s="9" t="str">
        <f>'HK TREATED VHDL'!B73</f>
        <v>hk_ccd2_temp</v>
      </c>
      <c r="L151" s="8" t="s">
        <v>30</v>
      </c>
      <c r="M151" s="9">
        <v>7</v>
      </c>
      <c r="N151" s="8" t="s">
        <v>18</v>
      </c>
      <c r="O151" s="9">
        <v>0</v>
      </c>
      <c r="P151" s="8" t="s">
        <v>17</v>
      </c>
      <c r="Q151" s="8" t="s">
        <v>11</v>
      </c>
      <c r="S151" t="str">
        <f t="shared" si="2"/>
        <v xml:space="preserve">    v_nfee_mem_rddata := hk_regs_i.hk_ccd2_temp(7 downto 0);</v>
      </c>
    </row>
    <row r="152" spans="2:19" x14ac:dyDescent="0.25">
      <c r="B152" s="5" t="s">
        <v>21</v>
      </c>
      <c r="C152" s="6" t="s">
        <v>31</v>
      </c>
      <c r="D152" s="7" t="str">
        <f>'HK TREATED VHDL'!D74</f>
        <v>x"00000746"</v>
      </c>
      <c r="E152" s="6" t="s">
        <v>17</v>
      </c>
      <c r="F152" s="6" t="s">
        <v>26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S152" t="str">
        <f t="shared" si="2"/>
        <v xml:space="preserve">  when (x"00000746") =&gt;</v>
      </c>
    </row>
    <row r="153" spans="2:19" x14ac:dyDescent="0.25">
      <c r="B153" s="5" t="s">
        <v>21</v>
      </c>
      <c r="C153" s="5" t="s">
        <v>21</v>
      </c>
      <c r="D153" s="5"/>
      <c r="E153" s="5"/>
      <c r="F153" s="5"/>
      <c r="G153" s="9" t="str">
        <f>$B$3</f>
        <v>v_nfee_mem_rddata</v>
      </c>
      <c r="H153" s="8" t="s">
        <v>128</v>
      </c>
      <c r="I153" s="9" t="str">
        <f>$B$2</f>
        <v>hk_regs_i</v>
      </c>
      <c r="J153" s="8" t="s">
        <v>32</v>
      </c>
      <c r="K153" s="9" t="str">
        <f>'HK TREATED VHDL'!B73</f>
        <v>hk_ccd2_temp</v>
      </c>
      <c r="L153" s="8" t="s">
        <v>30</v>
      </c>
      <c r="M153" s="9">
        <v>15</v>
      </c>
      <c r="N153" s="8" t="s">
        <v>18</v>
      </c>
      <c r="O153" s="9">
        <v>8</v>
      </c>
      <c r="P153" s="8" t="s">
        <v>17</v>
      </c>
      <c r="Q153" s="8" t="s">
        <v>11</v>
      </c>
      <c r="S153" t="str">
        <f t="shared" si="2"/>
        <v xml:space="preserve">    v_nfee_mem_rddata := hk_regs_i.hk_ccd2_temp(15 downto 8);</v>
      </c>
    </row>
    <row r="154" spans="2:19" x14ac:dyDescent="0.25">
      <c r="B154" s="5" t="s">
        <v>21</v>
      </c>
      <c r="C154" s="6" t="s">
        <v>31</v>
      </c>
      <c r="D154" s="7" t="str">
        <f>'HK TREATED VHDL'!D75</f>
        <v>x"00000749"</v>
      </c>
      <c r="E154" s="6" t="s">
        <v>17</v>
      </c>
      <c r="F154" s="6" t="s">
        <v>26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S154" t="str">
        <f t="shared" si="2"/>
        <v xml:space="preserve">  when (x"00000749") =&gt;</v>
      </c>
    </row>
    <row r="155" spans="2:19" x14ac:dyDescent="0.25">
      <c r="B155" s="5" t="s">
        <v>21</v>
      </c>
      <c r="C155" s="5" t="s">
        <v>21</v>
      </c>
      <c r="D155" s="5"/>
      <c r="E155" s="5"/>
      <c r="F155" s="5"/>
      <c r="G155" s="9" t="str">
        <f>$B$3</f>
        <v>v_nfee_mem_rddata</v>
      </c>
      <c r="H155" s="8" t="s">
        <v>128</v>
      </c>
      <c r="I155" s="9" t="str">
        <f>$B$2</f>
        <v>hk_regs_i</v>
      </c>
      <c r="J155" s="8" t="s">
        <v>32</v>
      </c>
      <c r="K155" s="9" t="str">
        <f>'HK TREATED VHDL'!B75</f>
        <v>hk_ccd3_temp</v>
      </c>
      <c r="L155" s="8" t="s">
        <v>30</v>
      </c>
      <c r="M155" s="9">
        <v>7</v>
      </c>
      <c r="N155" s="8" t="s">
        <v>18</v>
      </c>
      <c r="O155" s="9">
        <v>0</v>
      </c>
      <c r="P155" s="8" t="s">
        <v>17</v>
      </c>
      <c r="Q155" s="8" t="s">
        <v>11</v>
      </c>
      <c r="S155" t="str">
        <f t="shared" si="2"/>
        <v xml:space="preserve">    v_nfee_mem_rddata := hk_regs_i.hk_ccd3_temp(7 downto 0);</v>
      </c>
    </row>
    <row r="156" spans="2:19" x14ac:dyDescent="0.25">
      <c r="B156" s="5" t="s">
        <v>21</v>
      </c>
      <c r="C156" s="6" t="s">
        <v>31</v>
      </c>
      <c r="D156" s="7" t="str">
        <f>'HK TREATED VHDL'!D76</f>
        <v>x"00000748"</v>
      </c>
      <c r="E156" s="6" t="s">
        <v>17</v>
      </c>
      <c r="F156" s="6" t="s">
        <v>26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S156" t="str">
        <f t="shared" si="2"/>
        <v xml:space="preserve">  when (x"00000748") =&gt;</v>
      </c>
    </row>
    <row r="157" spans="2:19" x14ac:dyDescent="0.25">
      <c r="B157" s="5" t="s">
        <v>21</v>
      </c>
      <c r="C157" s="5" t="s">
        <v>21</v>
      </c>
      <c r="D157" s="5"/>
      <c r="E157" s="5"/>
      <c r="F157" s="5"/>
      <c r="G157" s="9" t="str">
        <f>$B$3</f>
        <v>v_nfee_mem_rddata</v>
      </c>
      <c r="H157" s="8" t="s">
        <v>128</v>
      </c>
      <c r="I157" s="9" t="str">
        <f>$B$2</f>
        <v>hk_regs_i</v>
      </c>
      <c r="J157" s="8" t="s">
        <v>32</v>
      </c>
      <c r="K157" s="9" t="str">
        <f>'HK TREATED VHDL'!B75</f>
        <v>hk_ccd3_temp</v>
      </c>
      <c r="L157" s="8" t="s">
        <v>30</v>
      </c>
      <c r="M157" s="9">
        <v>15</v>
      </c>
      <c r="N157" s="8" t="s">
        <v>18</v>
      </c>
      <c r="O157" s="9">
        <v>8</v>
      </c>
      <c r="P157" s="8" t="s">
        <v>17</v>
      </c>
      <c r="Q157" s="8" t="s">
        <v>11</v>
      </c>
      <c r="S157" t="str">
        <f t="shared" si="2"/>
        <v xml:space="preserve">    v_nfee_mem_rddata := hk_regs_i.hk_ccd3_temp(15 downto 8);</v>
      </c>
    </row>
    <row r="158" spans="2:19" x14ac:dyDescent="0.25">
      <c r="B158" s="5" t="s">
        <v>21</v>
      </c>
      <c r="C158" s="6" t="s">
        <v>31</v>
      </c>
      <c r="D158" s="7" t="str">
        <f>'HK TREATED VHDL'!D77</f>
        <v>x"0000074B"</v>
      </c>
      <c r="E158" s="6" t="s">
        <v>17</v>
      </c>
      <c r="F158" s="6" t="s">
        <v>26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S158" t="str">
        <f t="shared" si="2"/>
        <v xml:space="preserve">  when (x"0000074B") =&gt;</v>
      </c>
    </row>
    <row r="159" spans="2:19" x14ac:dyDescent="0.25">
      <c r="B159" s="5" t="s">
        <v>21</v>
      </c>
      <c r="C159" s="5" t="s">
        <v>21</v>
      </c>
      <c r="D159" s="5"/>
      <c r="E159" s="5"/>
      <c r="F159" s="5"/>
      <c r="G159" s="9" t="str">
        <f>$B$3</f>
        <v>v_nfee_mem_rddata</v>
      </c>
      <c r="H159" s="8" t="s">
        <v>128</v>
      </c>
      <c r="I159" s="9" t="str">
        <f>$B$2</f>
        <v>hk_regs_i</v>
      </c>
      <c r="J159" s="8" t="s">
        <v>32</v>
      </c>
      <c r="K159" s="9" t="str">
        <f>'HK TREATED VHDL'!B77</f>
        <v>hk_ccd4_temp</v>
      </c>
      <c r="L159" s="8" t="s">
        <v>30</v>
      </c>
      <c r="M159" s="9">
        <v>7</v>
      </c>
      <c r="N159" s="8" t="s">
        <v>18</v>
      </c>
      <c r="O159" s="9">
        <v>0</v>
      </c>
      <c r="P159" s="8" t="s">
        <v>17</v>
      </c>
      <c r="Q159" s="8" t="s">
        <v>11</v>
      </c>
      <c r="S159" t="str">
        <f t="shared" si="2"/>
        <v xml:space="preserve">    v_nfee_mem_rddata := hk_regs_i.hk_ccd4_temp(7 downto 0);</v>
      </c>
    </row>
    <row r="160" spans="2:19" x14ac:dyDescent="0.25">
      <c r="B160" s="5" t="s">
        <v>21</v>
      </c>
      <c r="C160" s="6" t="s">
        <v>31</v>
      </c>
      <c r="D160" s="7" t="str">
        <f>'HK TREATED VHDL'!D78</f>
        <v>x"0000074A"</v>
      </c>
      <c r="E160" s="6" t="s">
        <v>17</v>
      </c>
      <c r="F160" s="6" t="s">
        <v>26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S160" t="str">
        <f t="shared" si="2"/>
        <v xml:space="preserve">  when (x"0000074A") =&gt;</v>
      </c>
    </row>
    <row r="161" spans="2:19" x14ac:dyDescent="0.25">
      <c r="B161" s="5" t="s">
        <v>21</v>
      </c>
      <c r="C161" s="5" t="s">
        <v>21</v>
      </c>
      <c r="D161" s="5"/>
      <c r="E161" s="5"/>
      <c r="F161" s="5"/>
      <c r="G161" s="9" t="str">
        <f>$B$3</f>
        <v>v_nfee_mem_rddata</v>
      </c>
      <c r="H161" s="8" t="s">
        <v>128</v>
      </c>
      <c r="I161" s="9" t="str">
        <f>$B$2</f>
        <v>hk_regs_i</v>
      </c>
      <c r="J161" s="8" t="s">
        <v>32</v>
      </c>
      <c r="K161" s="9" t="str">
        <f>'HK TREATED VHDL'!B77</f>
        <v>hk_ccd4_temp</v>
      </c>
      <c r="L161" s="8" t="s">
        <v>30</v>
      </c>
      <c r="M161" s="9">
        <v>15</v>
      </c>
      <c r="N161" s="8" t="s">
        <v>18</v>
      </c>
      <c r="O161" s="9">
        <v>8</v>
      </c>
      <c r="P161" s="8" t="s">
        <v>17</v>
      </c>
      <c r="Q161" s="8" t="s">
        <v>11</v>
      </c>
      <c r="S161" t="str">
        <f t="shared" si="2"/>
        <v xml:space="preserve">    v_nfee_mem_rddata := hk_regs_i.hk_ccd4_temp(15 downto 8);</v>
      </c>
    </row>
    <row r="162" spans="2:19" x14ac:dyDescent="0.25">
      <c r="B162" s="5" t="s">
        <v>21</v>
      </c>
      <c r="C162" s="6" t="s">
        <v>31</v>
      </c>
      <c r="D162" s="7" t="str">
        <f>'HK TREATED VHDL'!D79</f>
        <v>x"0000074D"</v>
      </c>
      <c r="E162" s="6" t="s">
        <v>17</v>
      </c>
      <c r="F162" s="6" t="s">
        <v>26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S162" t="str">
        <f t="shared" si="2"/>
        <v xml:space="preserve">  when (x"0000074D") =&gt;</v>
      </c>
    </row>
    <row r="163" spans="2:19" x14ac:dyDescent="0.25">
      <c r="B163" s="5" t="s">
        <v>21</v>
      </c>
      <c r="C163" s="5" t="s">
        <v>21</v>
      </c>
      <c r="D163" s="5"/>
      <c r="E163" s="5"/>
      <c r="F163" s="5"/>
      <c r="G163" s="9" t="str">
        <f>$B$3</f>
        <v>v_nfee_mem_rddata</v>
      </c>
      <c r="H163" s="8" t="s">
        <v>128</v>
      </c>
      <c r="I163" s="9" t="str">
        <f>$B$2</f>
        <v>hk_regs_i</v>
      </c>
      <c r="J163" s="8" t="s">
        <v>32</v>
      </c>
      <c r="K163" s="9" t="str">
        <f>'HK TREATED VHDL'!B79</f>
        <v>hk_wp605_spare</v>
      </c>
      <c r="L163" s="8" t="s">
        <v>30</v>
      </c>
      <c r="M163" s="9">
        <v>7</v>
      </c>
      <c r="N163" s="8" t="s">
        <v>18</v>
      </c>
      <c r="O163" s="9">
        <v>0</v>
      </c>
      <c r="P163" s="8" t="s">
        <v>17</v>
      </c>
      <c r="Q163" s="8" t="s">
        <v>11</v>
      </c>
      <c r="S163" t="str">
        <f t="shared" si="2"/>
        <v xml:space="preserve">    v_nfee_mem_rddata := hk_regs_i.hk_wp605_spare(7 downto 0);</v>
      </c>
    </row>
    <row r="164" spans="2:19" x14ac:dyDescent="0.25">
      <c r="B164" s="5" t="s">
        <v>21</v>
      </c>
      <c r="C164" s="6" t="s">
        <v>31</v>
      </c>
      <c r="D164" s="7" t="str">
        <f>'HK TREATED VHDL'!D80</f>
        <v>x"0000074C"</v>
      </c>
      <c r="E164" s="6" t="s">
        <v>17</v>
      </c>
      <c r="F164" s="6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S164" t="str">
        <f t="shared" si="2"/>
        <v xml:space="preserve">  when (x"0000074C") =&gt;</v>
      </c>
    </row>
    <row r="165" spans="2:19" x14ac:dyDescent="0.25">
      <c r="B165" s="5" t="s">
        <v>21</v>
      </c>
      <c r="C165" s="5" t="s">
        <v>21</v>
      </c>
      <c r="D165" s="5"/>
      <c r="E165" s="5"/>
      <c r="F165" s="5"/>
      <c r="G165" s="9" t="str">
        <f>$B$3</f>
        <v>v_nfee_mem_rddata</v>
      </c>
      <c r="H165" s="8" t="s">
        <v>128</v>
      </c>
      <c r="I165" s="9" t="str">
        <f>$B$2</f>
        <v>hk_regs_i</v>
      </c>
      <c r="J165" s="8" t="s">
        <v>32</v>
      </c>
      <c r="K165" s="9" t="str">
        <f>'HK TREATED VHDL'!B79</f>
        <v>hk_wp605_spare</v>
      </c>
      <c r="L165" s="8" t="s">
        <v>30</v>
      </c>
      <c r="M165" s="9">
        <v>15</v>
      </c>
      <c r="N165" s="8" t="s">
        <v>18</v>
      </c>
      <c r="O165" s="9">
        <v>8</v>
      </c>
      <c r="P165" s="8" t="s">
        <v>17</v>
      </c>
      <c r="Q165" s="8" t="s">
        <v>11</v>
      </c>
      <c r="S165" t="str">
        <f t="shared" si="2"/>
        <v xml:space="preserve">    v_nfee_mem_rddata := hk_regs_i.hk_wp605_spare(15 downto 8);</v>
      </c>
    </row>
    <row r="166" spans="2:19" x14ac:dyDescent="0.25">
      <c r="B166" s="5" t="s">
        <v>21</v>
      </c>
      <c r="C166" s="6" t="s">
        <v>31</v>
      </c>
      <c r="D166" s="7" t="str">
        <f>'HK TREATED VHDL'!D81</f>
        <v>x"0000074F"</v>
      </c>
      <c r="E166" s="6" t="s">
        <v>17</v>
      </c>
      <c r="F166" s="6" t="s">
        <v>26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S166" t="str">
        <f t="shared" si="2"/>
        <v xml:space="preserve">  when (x"0000074F") =&gt;</v>
      </c>
    </row>
    <row r="167" spans="2:19" x14ac:dyDescent="0.25">
      <c r="B167" s="5" t="s">
        <v>21</v>
      </c>
      <c r="C167" s="5" t="s">
        <v>21</v>
      </c>
      <c r="D167" s="5"/>
      <c r="E167" s="5"/>
      <c r="F167" s="5"/>
      <c r="G167" s="9" t="str">
        <f>$B$3</f>
        <v>v_nfee_mem_rddata</v>
      </c>
      <c r="H167" s="8" t="s">
        <v>128</v>
      </c>
      <c r="I167" s="9" t="str">
        <f>$B$2</f>
        <v>hk_regs_i</v>
      </c>
      <c r="J167" s="8" t="s">
        <v>32</v>
      </c>
      <c r="K167" s="9" t="str">
        <f>'HK TREATED VHDL'!B81</f>
        <v>lowres_prt_a_0</v>
      </c>
      <c r="L167" s="8" t="s">
        <v>30</v>
      </c>
      <c r="M167" s="9">
        <v>7</v>
      </c>
      <c r="N167" s="8" t="s">
        <v>18</v>
      </c>
      <c r="O167" s="9">
        <v>0</v>
      </c>
      <c r="P167" s="8" t="s">
        <v>17</v>
      </c>
      <c r="Q167" s="8" t="s">
        <v>11</v>
      </c>
      <c r="S167" t="str">
        <f t="shared" si="2"/>
        <v xml:space="preserve">    v_nfee_mem_rddata := hk_regs_i.lowres_prt_a_0(7 downto 0);</v>
      </c>
    </row>
    <row r="168" spans="2:19" x14ac:dyDescent="0.25">
      <c r="B168" s="5" t="s">
        <v>21</v>
      </c>
      <c r="C168" s="6" t="s">
        <v>31</v>
      </c>
      <c r="D168" s="7" t="str">
        <f>'HK TREATED VHDL'!D82</f>
        <v>x"0000074E"</v>
      </c>
      <c r="E168" s="6" t="s">
        <v>17</v>
      </c>
      <c r="F168" s="6" t="s">
        <v>26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S168" t="str">
        <f t="shared" si="2"/>
        <v xml:space="preserve">  when (x"0000074E") =&gt;</v>
      </c>
    </row>
    <row r="169" spans="2:19" x14ac:dyDescent="0.25">
      <c r="B169" s="5" t="s">
        <v>21</v>
      </c>
      <c r="C169" s="5" t="s">
        <v>21</v>
      </c>
      <c r="D169" s="5"/>
      <c r="E169" s="5"/>
      <c r="F169" s="5"/>
      <c r="G169" s="9" t="str">
        <f>$B$3</f>
        <v>v_nfee_mem_rddata</v>
      </c>
      <c r="H169" s="8" t="s">
        <v>128</v>
      </c>
      <c r="I169" s="9" t="str">
        <f>$B$2</f>
        <v>hk_regs_i</v>
      </c>
      <c r="J169" s="8" t="s">
        <v>32</v>
      </c>
      <c r="K169" s="9" t="str">
        <f>'HK TREATED VHDL'!B81</f>
        <v>lowres_prt_a_0</v>
      </c>
      <c r="L169" s="8" t="s">
        <v>30</v>
      </c>
      <c r="M169" s="9">
        <v>15</v>
      </c>
      <c r="N169" s="8" t="s">
        <v>18</v>
      </c>
      <c r="O169" s="9">
        <v>8</v>
      </c>
      <c r="P169" s="8" t="s">
        <v>17</v>
      </c>
      <c r="Q169" s="8" t="s">
        <v>11</v>
      </c>
      <c r="S169" t="str">
        <f t="shared" si="2"/>
        <v xml:space="preserve">    v_nfee_mem_rddata := hk_regs_i.lowres_prt_a_0(15 downto 8);</v>
      </c>
    </row>
    <row r="170" spans="2:19" x14ac:dyDescent="0.25">
      <c r="B170" s="5" t="s">
        <v>21</v>
      </c>
      <c r="C170" s="6" t="s">
        <v>31</v>
      </c>
      <c r="D170" s="7" t="str">
        <f>'HK TREATED VHDL'!D83</f>
        <v>x"00000751"</v>
      </c>
      <c r="E170" s="6" t="s">
        <v>17</v>
      </c>
      <c r="F170" s="6" t="s">
        <v>26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S170" t="str">
        <f t="shared" si="2"/>
        <v xml:space="preserve">  when (x"00000751") =&gt;</v>
      </c>
    </row>
    <row r="171" spans="2:19" x14ac:dyDescent="0.25">
      <c r="B171" s="5" t="s">
        <v>21</v>
      </c>
      <c r="C171" s="5" t="s">
        <v>21</v>
      </c>
      <c r="D171" s="5"/>
      <c r="E171" s="5"/>
      <c r="F171" s="5"/>
      <c r="G171" s="9" t="str">
        <f>$B$3</f>
        <v>v_nfee_mem_rddata</v>
      </c>
      <c r="H171" s="8" t="s">
        <v>128</v>
      </c>
      <c r="I171" s="9" t="str">
        <f>$B$2</f>
        <v>hk_regs_i</v>
      </c>
      <c r="J171" s="8" t="s">
        <v>32</v>
      </c>
      <c r="K171" s="9" t="str">
        <f>'HK TREATED VHDL'!B83</f>
        <v>lowres_prt_a_1</v>
      </c>
      <c r="L171" s="8" t="s">
        <v>30</v>
      </c>
      <c r="M171" s="9">
        <v>7</v>
      </c>
      <c r="N171" s="8" t="s">
        <v>18</v>
      </c>
      <c r="O171" s="9">
        <v>0</v>
      </c>
      <c r="P171" s="8" t="s">
        <v>17</v>
      </c>
      <c r="Q171" s="8" t="s">
        <v>11</v>
      </c>
      <c r="S171" t="str">
        <f t="shared" si="2"/>
        <v xml:space="preserve">    v_nfee_mem_rddata := hk_regs_i.lowres_prt_a_1(7 downto 0);</v>
      </c>
    </row>
    <row r="172" spans="2:19" x14ac:dyDescent="0.25">
      <c r="B172" s="5" t="s">
        <v>21</v>
      </c>
      <c r="C172" s="6" t="s">
        <v>31</v>
      </c>
      <c r="D172" s="7" t="str">
        <f>'HK TREATED VHDL'!D84</f>
        <v>x"00000750"</v>
      </c>
      <c r="E172" s="6" t="s">
        <v>17</v>
      </c>
      <c r="F172" s="6" t="s">
        <v>26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S172" t="str">
        <f t="shared" si="2"/>
        <v xml:space="preserve">  when (x"00000750") =&gt;</v>
      </c>
    </row>
    <row r="173" spans="2:19" x14ac:dyDescent="0.25">
      <c r="B173" s="5" t="s">
        <v>21</v>
      </c>
      <c r="C173" s="5" t="s">
        <v>21</v>
      </c>
      <c r="D173" s="5"/>
      <c r="E173" s="5"/>
      <c r="F173" s="5"/>
      <c r="G173" s="9" t="str">
        <f>$B$3</f>
        <v>v_nfee_mem_rddata</v>
      </c>
      <c r="H173" s="8" t="s">
        <v>128</v>
      </c>
      <c r="I173" s="9" t="str">
        <f>$B$2</f>
        <v>hk_regs_i</v>
      </c>
      <c r="J173" s="8" t="s">
        <v>32</v>
      </c>
      <c r="K173" s="9" t="str">
        <f>'HK TREATED VHDL'!B83</f>
        <v>lowres_prt_a_1</v>
      </c>
      <c r="L173" s="8" t="s">
        <v>30</v>
      </c>
      <c r="M173" s="9">
        <v>15</v>
      </c>
      <c r="N173" s="8" t="s">
        <v>18</v>
      </c>
      <c r="O173" s="9">
        <v>8</v>
      </c>
      <c r="P173" s="8" t="s">
        <v>17</v>
      </c>
      <c r="Q173" s="8" t="s">
        <v>11</v>
      </c>
      <c r="S173" t="str">
        <f t="shared" si="2"/>
        <v xml:space="preserve">    v_nfee_mem_rddata := hk_regs_i.lowres_prt_a_1(15 downto 8);</v>
      </c>
    </row>
    <row r="174" spans="2:19" x14ac:dyDescent="0.25">
      <c r="B174" s="5" t="s">
        <v>21</v>
      </c>
      <c r="C174" s="6" t="s">
        <v>31</v>
      </c>
      <c r="D174" s="7" t="str">
        <f>'HK TREATED VHDL'!D85</f>
        <v>x"00000753"</v>
      </c>
      <c r="E174" s="6" t="s">
        <v>17</v>
      </c>
      <c r="F174" s="6" t="s">
        <v>26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S174" t="str">
        <f t="shared" si="2"/>
        <v xml:space="preserve">  when (x"00000753") =&gt;</v>
      </c>
    </row>
    <row r="175" spans="2:19" x14ac:dyDescent="0.25">
      <c r="B175" s="5" t="s">
        <v>21</v>
      </c>
      <c r="C175" s="5" t="s">
        <v>21</v>
      </c>
      <c r="D175" s="5"/>
      <c r="E175" s="5"/>
      <c r="F175" s="5"/>
      <c r="G175" s="9" t="str">
        <f>$B$3</f>
        <v>v_nfee_mem_rddata</v>
      </c>
      <c r="H175" s="8" t="s">
        <v>128</v>
      </c>
      <c r="I175" s="9" t="str">
        <f>$B$2</f>
        <v>hk_regs_i</v>
      </c>
      <c r="J175" s="8" t="s">
        <v>32</v>
      </c>
      <c r="K175" s="9" t="str">
        <f>'HK TREATED VHDL'!B85</f>
        <v>lowres_prt_a_2</v>
      </c>
      <c r="L175" s="8" t="s">
        <v>30</v>
      </c>
      <c r="M175" s="9">
        <v>7</v>
      </c>
      <c r="N175" s="8" t="s">
        <v>18</v>
      </c>
      <c r="O175" s="9">
        <v>0</v>
      </c>
      <c r="P175" s="8" t="s">
        <v>17</v>
      </c>
      <c r="Q175" s="8" t="s">
        <v>11</v>
      </c>
      <c r="S175" t="str">
        <f t="shared" si="2"/>
        <v xml:space="preserve">    v_nfee_mem_rddata := hk_regs_i.lowres_prt_a_2(7 downto 0);</v>
      </c>
    </row>
    <row r="176" spans="2:19" x14ac:dyDescent="0.25">
      <c r="B176" s="5" t="s">
        <v>21</v>
      </c>
      <c r="C176" s="6" t="s">
        <v>31</v>
      </c>
      <c r="D176" s="7" t="str">
        <f>'HK TREATED VHDL'!D86</f>
        <v>x"00000752"</v>
      </c>
      <c r="E176" s="6" t="s">
        <v>17</v>
      </c>
      <c r="F176" s="6" t="s">
        <v>26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S176" t="str">
        <f t="shared" si="2"/>
        <v xml:space="preserve">  when (x"00000752") =&gt;</v>
      </c>
    </row>
    <row r="177" spans="2:19" x14ac:dyDescent="0.25">
      <c r="B177" s="5" t="s">
        <v>21</v>
      </c>
      <c r="C177" s="5" t="s">
        <v>21</v>
      </c>
      <c r="D177" s="5"/>
      <c r="E177" s="5"/>
      <c r="F177" s="5"/>
      <c r="G177" s="9" t="str">
        <f>$B$3</f>
        <v>v_nfee_mem_rddata</v>
      </c>
      <c r="H177" s="8" t="s">
        <v>128</v>
      </c>
      <c r="I177" s="9" t="str">
        <f>$B$2</f>
        <v>hk_regs_i</v>
      </c>
      <c r="J177" s="8" t="s">
        <v>32</v>
      </c>
      <c r="K177" s="9" t="str">
        <f>'HK TREATED VHDL'!B85</f>
        <v>lowres_prt_a_2</v>
      </c>
      <c r="L177" s="8" t="s">
        <v>30</v>
      </c>
      <c r="M177" s="9">
        <v>15</v>
      </c>
      <c r="N177" s="8" t="s">
        <v>18</v>
      </c>
      <c r="O177" s="9">
        <v>8</v>
      </c>
      <c r="P177" s="8" t="s">
        <v>17</v>
      </c>
      <c r="Q177" s="8" t="s">
        <v>11</v>
      </c>
      <c r="S177" t="str">
        <f t="shared" si="2"/>
        <v xml:space="preserve">    v_nfee_mem_rddata := hk_regs_i.lowres_prt_a_2(15 downto 8);</v>
      </c>
    </row>
    <row r="178" spans="2:19" x14ac:dyDescent="0.25">
      <c r="B178" s="5" t="s">
        <v>21</v>
      </c>
      <c r="C178" s="6" t="s">
        <v>31</v>
      </c>
      <c r="D178" s="7" t="str">
        <f>'HK TREATED VHDL'!D87</f>
        <v>x"00000755"</v>
      </c>
      <c r="E178" s="6" t="s">
        <v>17</v>
      </c>
      <c r="F178" s="6" t="s">
        <v>26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S178" t="str">
        <f t="shared" si="2"/>
        <v xml:space="preserve">  when (x"00000755") =&gt;</v>
      </c>
    </row>
    <row r="179" spans="2:19" x14ac:dyDescent="0.25">
      <c r="B179" s="5" t="s">
        <v>21</v>
      </c>
      <c r="C179" s="5" t="s">
        <v>21</v>
      </c>
      <c r="D179" s="5"/>
      <c r="E179" s="5"/>
      <c r="F179" s="5"/>
      <c r="G179" s="9" t="str">
        <f>$B$3</f>
        <v>v_nfee_mem_rddata</v>
      </c>
      <c r="H179" s="8" t="s">
        <v>128</v>
      </c>
      <c r="I179" s="9" t="str">
        <f>$B$2</f>
        <v>hk_regs_i</v>
      </c>
      <c r="J179" s="8" t="s">
        <v>32</v>
      </c>
      <c r="K179" s="9" t="str">
        <f>'HK TREATED VHDL'!B87</f>
        <v>lowres_prt_a_3</v>
      </c>
      <c r="L179" s="8" t="s">
        <v>30</v>
      </c>
      <c r="M179" s="9">
        <v>7</v>
      </c>
      <c r="N179" s="8" t="s">
        <v>18</v>
      </c>
      <c r="O179" s="9">
        <v>0</v>
      </c>
      <c r="P179" s="8" t="s">
        <v>17</v>
      </c>
      <c r="Q179" s="8" t="s">
        <v>11</v>
      </c>
      <c r="S179" t="str">
        <f t="shared" si="2"/>
        <v xml:space="preserve">    v_nfee_mem_rddata := hk_regs_i.lowres_prt_a_3(7 downto 0);</v>
      </c>
    </row>
    <row r="180" spans="2:19" x14ac:dyDescent="0.25">
      <c r="B180" s="5" t="s">
        <v>21</v>
      </c>
      <c r="C180" s="6" t="s">
        <v>31</v>
      </c>
      <c r="D180" s="7" t="str">
        <f>'HK TREATED VHDL'!D88</f>
        <v>x"00000754"</v>
      </c>
      <c r="E180" s="6" t="s">
        <v>17</v>
      </c>
      <c r="F180" s="6" t="s">
        <v>26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S180" t="str">
        <f t="shared" si="2"/>
        <v xml:space="preserve">  when (x"00000754") =&gt;</v>
      </c>
    </row>
    <row r="181" spans="2:19" x14ac:dyDescent="0.25">
      <c r="B181" s="5" t="s">
        <v>21</v>
      </c>
      <c r="C181" s="5" t="s">
        <v>21</v>
      </c>
      <c r="D181" s="5"/>
      <c r="E181" s="5"/>
      <c r="F181" s="5"/>
      <c r="G181" s="9" t="str">
        <f>$B$3</f>
        <v>v_nfee_mem_rddata</v>
      </c>
      <c r="H181" s="8" t="s">
        <v>128</v>
      </c>
      <c r="I181" s="9" t="str">
        <f>$B$2</f>
        <v>hk_regs_i</v>
      </c>
      <c r="J181" s="8" t="s">
        <v>32</v>
      </c>
      <c r="K181" s="9" t="str">
        <f>'HK TREATED VHDL'!B87</f>
        <v>lowres_prt_a_3</v>
      </c>
      <c r="L181" s="8" t="s">
        <v>30</v>
      </c>
      <c r="M181" s="9">
        <v>15</v>
      </c>
      <c r="N181" s="8" t="s">
        <v>18</v>
      </c>
      <c r="O181" s="9">
        <v>8</v>
      </c>
      <c r="P181" s="8" t="s">
        <v>17</v>
      </c>
      <c r="Q181" s="8" t="s">
        <v>11</v>
      </c>
      <c r="S181" t="str">
        <f t="shared" si="2"/>
        <v xml:space="preserve">    v_nfee_mem_rddata := hk_regs_i.lowres_prt_a_3(15 downto 8);</v>
      </c>
    </row>
    <row r="182" spans="2:19" x14ac:dyDescent="0.25">
      <c r="B182" s="5" t="s">
        <v>21</v>
      </c>
      <c r="C182" s="6" t="s">
        <v>31</v>
      </c>
      <c r="D182" s="7" t="str">
        <f>'HK TREATED VHDL'!D89</f>
        <v>x"00000757"</v>
      </c>
      <c r="E182" s="6" t="s">
        <v>17</v>
      </c>
      <c r="F182" s="6" t="s">
        <v>26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S182" t="str">
        <f t="shared" si="2"/>
        <v xml:space="preserve">  when (x"00000757") =&gt;</v>
      </c>
    </row>
    <row r="183" spans="2:19" x14ac:dyDescent="0.25">
      <c r="B183" s="5" t="s">
        <v>21</v>
      </c>
      <c r="C183" s="5" t="s">
        <v>21</v>
      </c>
      <c r="D183" s="5"/>
      <c r="E183" s="5"/>
      <c r="F183" s="5"/>
      <c r="G183" s="9" t="str">
        <f>$B$3</f>
        <v>v_nfee_mem_rddata</v>
      </c>
      <c r="H183" s="8" t="s">
        <v>128</v>
      </c>
      <c r="I183" s="9" t="str">
        <f>$B$2</f>
        <v>hk_regs_i</v>
      </c>
      <c r="J183" s="8" t="s">
        <v>32</v>
      </c>
      <c r="K183" s="9" t="str">
        <f>'HK TREATED VHDL'!B89</f>
        <v>lowres_prt_a_4</v>
      </c>
      <c r="L183" s="8" t="s">
        <v>30</v>
      </c>
      <c r="M183" s="9">
        <v>7</v>
      </c>
      <c r="N183" s="8" t="s">
        <v>18</v>
      </c>
      <c r="O183" s="9">
        <v>0</v>
      </c>
      <c r="P183" s="8" t="s">
        <v>17</v>
      </c>
      <c r="Q183" s="8" t="s">
        <v>11</v>
      </c>
      <c r="S183" t="str">
        <f t="shared" si="2"/>
        <v xml:space="preserve">    v_nfee_mem_rddata := hk_regs_i.lowres_prt_a_4(7 downto 0);</v>
      </c>
    </row>
    <row r="184" spans="2:19" x14ac:dyDescent="0.25">
      <c r="B184" s="5" t="s">
        <v>21</v>
      </c>
      <c r="C184" s="6" t="s">
        <v>31</v>
      </c>
      <c r="D184" s="7" t="str">
        <f>'HK TREATED VHDL'!D90</f>
        <v>x"00000756"</v>
      </c>
      <c r="E184" s="6" t="s">
        <v>17</v>
      </c>
      <c r="F184" s="6" t="s">
        <v>26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S184" t="str">
        <f t="shared" si="2"/>
        <v xml:space="preserve">  when (x"00000756") =&gt;</v>
      </c>
    </row>
    <row r="185" spans="2:19" x14ac:dyDescent="0.25">
      <c r="B185" s="5" t="s">
        <v>21</v>
      </c>
      <c r="C185" s="5" t="s">
        <v>21</v>
      </c>
      <c r="D185" s="5"/>
      <c r="E185" s="5"/>
      <c r="F185" s="5"/>
      <c r="G185" s="9" t="str">
        <f>$B$3</f>
        <v>v_nfee_mem_rddata</v>
      </c>
      <c r="H185" s="8" t="s">
        <v>128</v>
      </c>
      <c r="I185" s="9" t="str">
        <f>$B$2</f>
        <v>hk_regs_i</v>
      </c>
      <c r="J185" s="8" t="s">
        <v>32</v>
      </c>
      <c r="K185" s="9" t="str">
        <f>'HK TREATED VHDL'!B89</f>
        <v>lowres_prt_a_4</v>
      </c>
      <c r="L185" s="8" t="s">
        <v>30</v>
      </c>
      <c r="M185" s="9">
        <v>15</v>
      </c>
      <c r="N185" s="8" t="s">
        <v>18</v>
      </c>
      <c r="O185" s="9">
        <v>8</v>
      </c>
      <c r="P185" s="8" t="s">
        <v>17</v>
      </c>
      <c r="Q185" s="8" t="s">
        <v>11</v>
      </c>
      <c r="S185" t="str">
        <f t="shared" si="2"/>
        <v xml:space="preserve">    v_nfee_mem_rddata := hk_regs_i.lowres_prt_a_4(15 downto 8);</v>
      </c>
    </row>
    <row r="186" spans="2:19" x14ac:dyDescent="0.25">
      <c r="B186" s="5" t="s">
        <v>21</v>
      </c>
      <c r="C186" s="6" t="s">
        <v>31</v>
      </c>
      <c r="D186" s="7" t="str">
        <f>'HK TREATED VHDL'!D91</f>
        <v>x"00000759"</v>
      </c>
      <c r="E186" s="6" t="s">
        <v>17</v>
      </c>
      <c r="F186" s="6" t="s">
        <v>26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S186" t="str">
        <f t="shared" si="2"/>
        <v xml:space="preserve">  when (x"00000759") =&gt;</v>
      </c>
    </row>
    <row r="187" spans="2:19" x14ac:dyDescent="0.25">
      <c r="B187" s="5" t="s">
        <v>21</v>
      </c>
      <c r="C187" s="5" t="s">
        <v>21</v>
      </c>
      <c r="D187" s="5"/>
      <c r="E187" s="5"/>
      <c r="F187" s="5"/>
      <c r="G187" s="9" t="str">
        <f>$B$3</f>
        <v>v_nfee_mem_rddata</v>
      </c>
      <c r="H187" s="8" t="s">
        <v>128</v>
      </c>
      <c r="I187" s="9" t="str">
        <f>$B$2</f>
        <v>hk_regs_i</v>
      </c>
      <c r="J187" s="8" t="s">
        <v>32</v>
      </c>
      <c r="K187" s="9" t="str">
        <f>'HK TREATED VHDL'!B91</f>
        <v>lowres_prt_a_5</v>
      </c>
      <c r="L187" s="8" t="s">
        <v>30</v>
      </c>
      <c r="M187" s="9">
        <v>7</v>
      </c>
      <c r="N187" s="8" t="s">
        <v>18</v>
      </c>
      <c r="O187" s="9">
        <v>0</v>
      </c>
      <c r="P187" s="8" t="s">
        <v>17</v>
      </c>
      <c r="Q187" s="8" t="s">
        <v>11</v>
      </c>
      <c r="S187" t="str">
        <f t="shared" si="2"/>
        <v xml:space="preserve">    v_nfee_mem_rddata := hk_regs_i.lowres_prt_a_5(7 downto 0);</v>
      </c>
    </row>
    <row r="188" spans="2:19" x14ac:dyDescent="0.25">
      <c r="B188" s="5" t="s">
        <v>21</v>
      </c>
      <c r="C188" s="6" t="s">
        <v>31</v>
      </c>
      <c r="D188" s="7" t="str">
        <f>'HK TREATED VHDL'!D92</f>
        <v>x"00000758"</v>
      </c>
      <c r="E188" s="6" t="s">
        <v>17</v>
      </c>
      <c r="F188" s="6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S188" t="str">
        <f t="shared" si="2"/>
        <v xml:space="preserve">  when (x"00000758") =&gt;</v>
      </c>
    </row>
    <row r="189" spans="2:19" x14ac:dyDescent="0.25">
      <c r="B189" s="5" t="s">
        <v>21</v>
      </c>
      <c r="C189" s="5" t="s">
        <v>21</v>
      </c>
      <c r="D189" s="5"/>
      <c r="E189" s="5"/>
      <c r="F189" s="5"/>
      <c r="G189" s="9" t="str">
        <f>$B$3</f>
        <v>v_nfee_mem_rddata</v>
      </c>
      <c r="H189" s="8" t="s">
        <v>128</v>
      </c>
      <c r="I189" s="9" t="str">
        <f>$B$2</f>
        <v>hk_regs_i</v>
      </c>
      <c r="J189" s="8" t="s">
        <v>32</v>
      </c>
      <c r="K189" s="9" t="str">
        <f>'HK TREATED VHDL'!B91</f>
        <v>lowres_prt_a_5</v>
      </c>
      <c r="L189" s="8" t="s">
        <v>30</v>
      </c>
      <c r="M189" s="9">
        <v>15</v>
      </c>
      <c r="N189" s="8" t="s">
        <v>18</v>
      </c>
      <c r="O189" s="9">
        <v>8</v>
      </c>
      <c r="P189" s="8" t="s">
        <v>17</v>
      </c>
      <c r="Q189" s="8" t="s">
        <v>11</v>
      </c>
      <c r="S189" t="str">
        <f t="shared" si="2"/>
        <v xml:space="preserve">    v_nfee_mem_rddata := hk_regs_i.lowres_prt_a_5(15 downto 8);</v>
      </c>
    </row>
    <row r="190" spans="2:19" x14ac:dyDescent="0.25">
      <c r="B190" s="5" t="s">
        <v>21</v>
      </c>
      <c r="C190" s="6" t="s">
        <v>31</v>
      </c>
      <c r="D190" s="7" t="str">
        <f>'HK TREATED VHDL'!D93</f>
        <v>x"0000075B"</v>
      </c>
      <c r="E190" s="6" t="s">
        <v>17</v>
      </c>
      <c r="F190" s="6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S190" t="str">
        <f t="shared" si="2"/>
        <v xml:space="preserve">  when (x"0000075B") =&gt;</v>
      </c>
    </row>
    <row r="191" spans="2:19" x14ac:dyDescent="0.25">
      <c r="B191" s="5" t="s">
        <v>21</v>
      </c>
      <c r="C191" s="5" t="s">
        <v>21</v>
      </c>
      <c r="D191" s="5"/>
      <c r="E191" s="5"/>
      <c r="F191" s="5"/>
      <c r="G191" s="9" t="str">
        <f>$B$3</f>
        <v>v_nfee_mem_rddata</v>
      </c>
      <c r="H191" s="8" t="s">
        <v>128</v>
      </c>
      <c r="I191" s="9" t="str">
        <f>$B$2</f>
        <v>hk_regs_i</v>
      </c>
      <c r="J191" s="8" t="s">
        <v>32</v>
      </c>
      <c r="K191" s="9" t="str">
        <f>'HK TREATED VHDL'!B93</f>
        <v>lowres_prt_a_6</v>
      </c>
      <c r="L191" s="8" t="s">
        <v>30</v>
      </c>
      <c r="M191" s="9">
        <v>7</v>
      </c>
      <c r="N191" s="8" t="s">
        <v>18</v>
      </c>
      <c r="O191" s="9">
        <v>0</v>
      </c>
      <c r="P191" s="8" t="s">
        <v>17</v>
      </c>
      <c r="Q191" s="8" t="s">
        <v>11</v>
      </c>
      <c r="S191" t="str">
        <f t="shared" si="2"/>
        <v xml:space="preserve">    v_nfee_mem_rddata := hk_regs_i.lowres_prt_a_6(7 downto 0);</v>
      </c>
    </row>
    <row r="192" spans="2:19" x14ac:dyDescent="0.25">
      <c r="B192" s="5" t="s">
        <v>21</v>
      </c>
      <c r="C192" s="6" t="s">
        <v>31</v>
      </c>
      <c r="D192" s="7" t="str">
        <f>'HK TREATED VHDL'!D94</f>
        <v>x"0000075A"</v>
      </c>
      <c r="E192" s="6" t="s">
        <v>17</v>
      </c>
      <c r="F192" s="6" t="s">
        <v>26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S192" t="str">
        <f t="shared" si="2"/>
        <v xml:space="preserve">  when (x"0000075A") =&gt;</v>
      </c>
    </row>
    <row r="193" spans="2:19" x14ac:dyDescent="0.25">
      <c r="B193" s="5" t="s">
        <v>21</v>
      </c>
      <c r="C193" s="5" t="s">
        <v>21</v>
      </c>
      <c r="D193" s="5"/>
      <c r="E193" s="5"/>
      <c r="F193" s="5"/>
      <c r="G193" s="9" t="str">
        <f>$B$3</f>
        <v>v_nfee_mem_rddata</v>
      </c>
      <c r="H193" s="8" t="s">
        <v>128</v>
      </c>
      <c r="I193" s="9" t="str">
        <f>$B$2</f>
        <v>hk_regs_i</v>
      </c>
      <c r="J193" s="8" t="s">
        <v>32</v>
      </c>
      <c r="K193" s="9" t="str">
        <f>'HK TREATED VHDL'!B93</f>
        <v>lowres_prt_a_6</v>
      </c>
      <c r="L193" s="8" t="s">
        <v>30</v>
      </c>
      <c r="M193" s="9">
        <v>15</v>
      </c>
      <c r="N193" s="8" t="s">
        <v>18</v>
      </c>
      <c r="O193" s="9">
        <v>8</v>
      </c>
      <c r="P193" s="8" t="s">
        <v>17</v>
      </c>
      <c r="Q193" s="8" t="s">
        <v>11</v>
      </c>
      <c r="S193" t="str">
        <f t="shared" si="2"/>
        <v xml:space="preserve">    v_nfee_mem_rddata := hk_regs_i.lowres_prt_a_6(15 downto 8);</v>
      </c>
    </row>
    <row r="194" spans="2:19" x14ac:dyDescent="0.25">
      <c r="B194" s="5" t="s">
        <v>21</v>
      </c>
      <c r="C194" s="6" t="s">
        <v>31</v>
      </c>
      <c r="D194" s="7" t="str">
        <f>'HK TREATED VHDL'!D95</f>
        <v>x"0000075D"</v>
      </c>
      <c r="E194" s="6" t="s">
        <v>17</v>
      </c>
      <c r="F194" s="6" t="s">
        <v>26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S194" t="str">
        <f t="shared" si="2"/>
        <v xml:space="preserve">  when (x"0000075D") =&gt;</v>
      </c>
    </row>
    <row r="195" spans="2:19" x14ac:dyDescent="0.25">
      <c r="B195" s="5" t="s">
        <v>21</v>
      </c>
      <c r="C195" s="5" t="s">
        <v>21</v>
      </c>
      <c r="D195" s="5"/>
      <c r="E195" s="5"/>
      <c r="F195" s="5"/>
      <c r="G195" s="9" t="str">
        <f>$B$3</f>
        <v>v_nfee_mem_rddata</v>
      </c>
      <c r="H195" s="8" t="s">
        <v>128</v>
      </c>
      <c r="I195" s="9" t="str">
        <f>$B$2</f>
        <v>hk_regs_i</v>
      </c>
      <c r="J195" s="8" t="s">
        <v>32</v>
      </c>
      <c r="K195" s="9" t="str">
        <f>'HK TREATED VHDL'!B95</f>
        <v>lowres_prt_a_7</v>
      </c>
      <c r="L195" s="8" t="s">
        <v>30</v>
      </c>
      <c r="M195" s="9">
        <v>7</v>
      </c>
      <c r="N195" s="8" t="s">
        <v>18</v>
      </c>
      <c r="O195" s="9">
        <v>0</v>
      </c>
      <c r="P195" s="8" t="s">
        <v>17</v>
      </c>
      <c r="Q195" s="8" t="s">
        <v>11</v>
      </c>
      <c r="S195" t="str">
        <f t="shared" si="2"/>
        <v xml:space="preserve">    v_nfee_mem_rddata := hk_regs_i.lowres_prt_a_7(7 downto 0);</v>
      </c>
    </row>
    <row r="196" spans="2:19" x14ac:dyDescent="0.25">
      <c r="B196" s="5" t="s">
        <v>21</v>
      </c>
      <c r="C196" s="6" t="s">
        <v>31</v>
      </c>
      <c r="D196" s="7" t="str">
        <f>'HK TREATED VHDL'!D96</f>
        <v>x"0000075C"</v>
      </c>
      <c r="E196" s="6" t="s">
        <v>17</v>
      </c>
      <c r="F196" s="6" t="s">
        <v>26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S196" t="str">
        <f t="shared" si="2"/>
        <v xml:space="preserve">  when (x"0000075C") =&gt;</v>
      </c>
    </row>
    <row r="197" spans="2:19" x14ac:dyDescent="0.25">
      <c r="B197" s="5" t="s">
        <v>21</v>
      </c>
      <c r="C197" s="5" t="s">
        <v>21</v>
      </c>
      <c r="D197" s="5"/>
      <c r="E197" s="5"/>
      <c r="F197" s="5"/>
      <c r="G197" s="9" t="str">
        <f>$B$3</f>
        <v>v_nfee_mem_rddata</v>
      </c>
      <c r="H197" s="8" t="s">
        <v>128</v>
      </c>
      <c r="I197" s="9" t="str">
        <f>$B$2</f>
        <v>hk_regs_i</v>
      </c>
      <c r="J197" s="8" t="s">
        <v>32</v>
      </c>
      <c r="K197" s="9" t="str">
        <f>'HK TREATED VHDL'!B95</f>
        <v>lowres_prt_a_7</v>
      </c>
      <c r="L197" s="8" t="s">
        <v>30</v>
      </c>
      <c r="M197" s="9">
        <v>15</v>
      </c>
      <c r="N197" s="8" t="s">
        <v>18</v>
      </c>
      <c r="O197" s="9">
        <v>8</v>
      </c>
      <c r="P197" s="8" t="s">
        <v>17</v>
      </c>
      <c r="Q197" s="8" t="s">
        <v>11</v>
      </c>
      <c r="S197" t="str">
        <f t="shared" si="2"/>
        <v xml:space="preserve">    v_nfee_mem_rddata := hk_regs_i.lowres_prt_a_7(15 downto 8);</v>
      </c>
    </row>
    <row r="198" spans="2:19" x14ac:dyDescent="0.25">
      <c r="B198" s="5" t="s">
        <v>21</v>
      </c>
      <c r="C198" s="6" t="s">
        <v>31</v>
      </c>
      <c r="D198" s="7" t="str">
        <f>'HK TREATED VHDL'!D97</f>
        <v>x"0000075F"</v>
      </c>
      <c r="E198" s="6" t="s">
        <v>17</v>
      </c>
      <c r="F198" s="6" t="s">
        <v>26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S198" t="str">
        <f t="shared" si="2"/>
        <v xml:space="preserve">  when (x"0000075F") =&gt;</v>
      </c>
    </row>
    <row r="199" spans="2:19" x14ac:dyDescent="0.25">
      <c r="B199" s="5" t="s">
        <v>21</v>
      </c>
      <c r="C199" s="5" t="s">
        <v>21</v>
      </c>
      <c r="D199" s="5"/>
      <c r="E199" s="5"/>
      <c r="F199" s="5"/>
      <c r="G199" s="9" t="str">
        <f>$B$3</f>
        <v>v_nfee_mem_rddata</v>
      </c>
      <c r="H199" s="8" t="s">
        <v>128</v>
      </c>
      <c r="I199" s="9" t="str">
        <f>$B$2</f>
        <v>hk_regs_i</v>
      </c>
      <c r="J199" s="8" t="s">
        <v>32</v>
      </c>
      <c r="K199" s="9" t="str">
        <f>'HK TREATED VHDL'!B97</f>
        <v>lowres_prt_a_8</v>
      </c>
      <c r="L199" s="8" t="s">
        <v>30</v>
      </c>
      <c r="M199" s="9">
        <v>7</v>
      </c>
      <c r="N199" s="8" t="s">
        <v>18</v>
      </c>
      <c r="O199" s="9">
        <v>0</v>
      </c>
      <c r="P199" s="8" t="s">
        <v>17</v>
      </c>
      <c r="Q199" s="8" t="s">
        <v>11</v>
      </c>
      <c r="S199" t="str">
        <f t="shared" si="2"/>
        <v xml:space="preserve">    v_nfee_mem_rddata := hk_regs_i.lowres_prt_a_8(7 downto 0);</v>
      </c>
    </row>
    <row r="200" spans="2:19" x14ac:dyDescent="0.25">
      <c r="B200" s="5" t="s">
        <v>21</v>
      </c>
      <c r="C200" s="6" t="s">
        <v>31</v>
      </c>
      <c r="D200" s="7" t="str">
        <f>'HK TREATED VHDL'!D98</f>
        <v>x"0000075E"</v>
      </c>
      <c r="E200" s="6" t="s">
        <v>17</v>
      </c>
      <c r="F200" s="6" t="s">
        <v>26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S200" t="str">
        <f t="shared" si="2"/>
        <v xml:space="preserve">  when (x"0000075E") =&gt;</v>
      </c>
    </row>
    <row r="201" spans="2:19" x14ac:dyDescent="0.25">
      <c r="B201" s="5" t="s">
        <v>21</v>
      </c>
      <c r="C201" s="5" t="s">
        <v>21</v>
      </c>
      <c r="D201" s="5"/>
      <c r="E201" s="5"/>
      <c r="F201" s="5"/>
      <c r="G201" s="9" t="str">
        <f>$B$3</f>
        <v>v_nfee_mem_rddata</v>
      </c>
      <c r="H201" s="8" t="s">
        <v>128</v>
      </c>
      <c r="I201" s="9" t="str">
        <f>$B$2</f>
        <v>hk_regs_i</v>
      </c>
      <c r="J201" s="8" t="s">
        <v>32</v>
      </c>
      <c r="K201" s="9" t="str">
        <f>'HK TREATED VHDL'!B97</f>
        <v>lowres_prt_a_8</v>
      </c>
      <c r="L201" s="8" t="s">
        <v>30</v>
      </c>
      <c r="M201" s="9">
        <v>15</v>
      </c>
      <c r="N201" s="8" t="s">
        <v>18</v>
      </c>
      <c r="O201" s="9">
        <v>8</v>
      </c>
      <c r="P201" s="8" t="s">
        <v>17</v>
      </c>
      <c r="Q201" s="8" t="s">
        <v>11</v>
      </c>
      <c r="S201" t="str">
        <f t="shared" ref="S201:S264" si="3">CONCATENATE(B201,C201,D201,E201,F201,G201,H201,I201,J201,K201,L201,M201,N201,O201,P201,Q201)</f>
        <v xml:space="preserve">    v_nfee_mem_rddata := hk_regs_i.lowres_prt_a_8(15 downto 8);</v>
      </c>
    </row>
    <row r="202" spans="2:19" x14ac:dyDescent="0.25">
      <c r="B202" s="5" t="s">
        <v>21</v>
      </c>
      <c r="C202" s="6" t="s">
        <v>31</v>
      </c>
      <c r="D202" s="7" t="str">
        <f>'HK TREATED VHDL'!D99</f>
        <v>x"00000761"</v>
      </c>
      <c r="E202" s="6" t="s">
        <v>17</v>
      </c>
      <c r="F202" s="6" t="s">
        <v>26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S202" t="str">
        <f t="shared" si="3"/>
        <v xml:space="preserve">  when (x"00000761") =&gt;</v>
      </c>
    </row>
    <row r="203" spans="2:19" x14ac:dyDescent="0.25">
      <c r="B203" s="5" t="s">
        <v>21</v>
      </c>
      <c r="C203" s="5" t="s">
        <v>21</v>
      </c>
      <c r="D203" s="5"/>
      <c r="E203" s="5"/>
      <c r="F203" s="5"/>
      <c r="G203" s="9" t="str">
        <f>$B$3</f>
        <v>v_nfee_mem_rddata</v>
      </c>
      <c r="H203" s="8" t="s">
        <v>128</v>
      </c>
      <c r="I203" s="9" t="str">
        <f>$B$2</f>
        <v>hk_regs_i</v>
      </c>
      <c r="J203" s="8" t="s">
        <v>32</v>
      </c>
      <c r="K203" s="9" t="str">
        <f>'HK TREATED VHDL'!B99</f>
        <v>lowres_prt_a_9</v>
      </c>
      <c r="L203" s="8" t="s">
        <v>30</v>
      </c>
      <c r="M203" s="9">
        <v>7</v>
      </c>
      <c r="N203" s="8" t="s">
        <v>18</v>
      </c>
      <c r="O203" s="9">
        <v>0</v>
      </c>
      <c r="P203" s="8" t="s">
        <v>17</v>
      </c>
      <c r="Q203" s="8" t="s">
        <v>11</v>
      </c>
      <c r="S203" t="str">
        <f t="shared" si="3"/>
        <v xml:space="preserve">    v_nfee_mem_rddata := hk_regs_i.lowres_prt_a_9(7 downto 0);</v>
      </c>
    </row>
    <row r="204" spans="2:19" x14ac:dyDescent="0.25">
      <c r="B204" s="5" t="s">
        <v>21</v>
      </c>
      <c r="C204" s="6" t="s">
        <v>31</v>
      </c>
      <c r="D204" s="7" t="str">
        <f>'HK TREATED VHDL'!D100</f>
        <v>x"00000760"</v>
      </c>
      <c r="E204" s="6" t="s">
        <v>17</v>
      </c>
      <c r="F204" s="6" t="s">
        <v>26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S204" t="str">
        <f t="shared" si="3"/>
        <v xml:space="preserve">  when (x"00000760") =&gt;</v>
      </c>
    </row>
    <row r="205" spans="2:19" x14ac:dyDescent="0.25">
      <c r="B205" s="5" t="s">
        <v>21</v>
      </c>
      <c r="C205" s="5" t="s">
        <v>21</v>
      </c>
      <c r="D205" s="5"/>
      <c r="E205" s="5"/>
      <c r="F205" s="5"/>
      <c r="G205" s="9" t="str">
        <f>$B$3</f>
        <v>v_nfee_mem_rddata</v>
      </c>
      <c r="H205" s="8" t="s">
        <v>128</v>
      </c>
      <c r="I205" s="9" t="str">
        <f>$B$2</f>
        <v>hk_regs_i</v>
      </c>
      <c r="J205" s="8" t="s">
        <v>32</v>
      </c>
      <c r="K205" s="9" t="str">
        <f>'HK TREATED VHDL'!B99</f>
        <v>lowres_prt_a_9</v>
      </c>
      <c r="L205" s="8" t="s">
        <v>30</v>
      </c>
      <c r="M205" s="9">
        <v>15</v>
      </c>
      <c r="N205" s="8" t="s">
        <v>18</v>
      </c>
      <c r="O205" s="9">
        <v>8</v>
      </c>
      <c r="P205" s="8" t="s">
        <v>17</v>
      </c>
      <c r="Q205" s="8" t="s">
        <v>11</v>
      </c>
      <c r="S205" t="str">
        <f t="shared" si="3"/>
        <v xml:space="preserve">    v_nfee_mem_rddata := hk_regs_i.lowres_prt_a_9(15 downto 8);</v>
      </c>
    </row>
    <row r="206" spans="2:19" x14ac:dyDescent="0.25">
      <c r="B206" s="5" t="s">
        <v>21</v>
      </c>
      <c r="C206" s="6" t="s">
        <v>31</v>
      </c>
      <c r="D206" s="7" t="str">
        <f>'HK TREATED VHDL'!D101</f>
        <v>x"00000763"</v>
      </c>
      <c r="E206" s="6" t="s">
        <v>17</v>
      </c>
      <c r="F206" s="6" t="s">
        <v>26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S206" t="str">
        <f t="shared" si="3"/>
        <v xml:space="preserve">  when (x"00000763") =&gt;</v>
      </c>
    </row>
    <row r="207" spans="2:19" x14ac:dyDescent="0.25">
      <c r="B207" s="5" t="s">
        <v>21</v>
      </c>
      <c r="C207" s="5" t="s">
        <v>21</v>
      </c>
      <c r="D207" s="5"/>
      <c r="E207" s="5"/>
      <c r="F207" s="5"/>
      <c r="G207" s="9" t="str">
        <f>$B$3</f>
        <v>v_nfee_mem_rddata</v>
      </c>
      <c r="H207" s="8" t="s">
        <v>128</v>
      </c>
      <c r="I207" s="9" t="str">
        <f>$B$2</f>
        <v>hk_regs_i</v>
      </c>
      <c r="J207" s="8" t="s">
        <v>32</v>
      </c>
      <c r="K207" s="9" t="str">
        <f>'HK TREATED VHDL'!B101</f>
        <v>lowres_prt_a_10</v>
      </c>
      <c r="L207" s="8" t="s">
        <v>30</v>
      </c>
      <c r="M207" s="9">
        <v>7</v>
      </c>
      <c r="N207" s="8" t="s">
        <v>18</v>
      </c>
      <c r="O207" s="9">
        <v>0</v>
      </c>
      <c r="P207" s="8" t="s">
        <v>17</v>
      </c>
      <c r="Q207" s="8" t="s">
        <v>11</v>
      </c>
      <c r="S207" t="str">
        <f t="shared" si="3"/>
        <v xml:space="preserve">    v_nfee_mem_rddata := hk_regs_i.lowres_prt_a_10(7 downto 0);</v>
      </c>
    </row>
    <row r="208" spans="2:19" x14ac:dyDescent="0.25">
      <c r="B208" s="5" t="s">
        <v>21</v>
      </c>
      <c r="C208" s="6" t="s">
        <v>31</v>
      </c>
      <c r="D208" s="7" t="str">
        <f>'HK TREATED VHDL'!D102</f>
        <v>x"00000762"</v>
      </c>
      <c r="E208" s="6" t="s">
        <v>17</v>
      </c>
      <c r="F208" s="6" t="s">
        <v>26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S208" t="str">
        <f t="shared" si="3"/>
        <v xml:space="preserve">  when (x"00000762") =&gt;</v>
      </c>
    </row>
    <row r="209" spans="2:19" x14ac:dyDescent="0.25">
      <c r="B209" s="5" t="s">
        <v>21</v>
      </c>
      <c r="C209" s="5" t="s">
        <v>21</v>
      </c>
      <c r="D209" s="5"/>
      <c r="E209" s="5"/>
      <c r="F209" s="5"/>
      <c r="G209" s="9" t="str">
        <f>$B$3</f>
        <v>v_nfee_mem_rddata</v>
      </c>
      <c r="H209" s="8" t="s">
        <v>128</v>
      </c>
      <c r="I209" s="9" t="str">
        <f>$B$2</f>
        <v>hk_regs_i</v>
      </c>
      <c r="J209" s="8" t="s">
        <v>32</v>
      </c>
      <c r="K209" s="9" t="str">
        <f>'HK TREATED VHDL'!B101</f>
        <v>lowres_prt_a_10</v>
      </c>
      <c r="L209" s="8" t="s">
        <v>30</v>
      </c>
      <c r="M209" s="9">
        <v>15</v>
      </c>
      <c r="N209" s="8" t="s">
        <v>18</v>
      </c>
      <c r="O209" s="9">
        <v>8</v>
      </c>
      <c r="P209" s="8" t="s">
        <v>17</v>
      </c>
      <c r="Q209" s="8" t="s">
        <v>11</v>
      </c>
      <c r="S209" t="str">
        <f t="shared" si="3"/>
        <v xml:space="preserve">    v_nfee_mem_rddata := hk_regs_i.lowres_prt_a_10(15 downto 8);</v>
      </c>
    </row>
    <row r="210" spans="2:19" x14ac:dyDescent="0.25">
      <c r="B210" s="5" t="s">
        <v>21</v>
      </c>
      <c r="C210" s="6" t="s">
        <v>31</v>
      </c>
      <c r="D210" s="7" t="str">
        <f>'HK TREATED VHDL'!D103</f>
        <v>x"00000765"</v>
      </c>
      <c r="E210" s="6" t="s">
        <v>17</v>
      </c>
      <c r="F210" s="6" t="s">
        <v>26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S210" t="str">
        <f t="shared" si="3"/>
        <v xml:space="preserve">  when (x"00000765") =&gt;</v>
      </c>
    </row>
    <row r="211" spans="2:19" x14ac:dyDescent="0.25">
      <c r="B211" s="5" t="s">
        <v>21</v>
      </c>
      <c r="C211" s="5" t="s">
        <v>21</v>
      </c>
      <c r="D211" s="5"/>
      <c r="E211" s="5"/>
      <c r="F211" s="5"/>
      <c r="G211" s="9" t="str">
        <f>$B$3</f>
        <v>v_nfee_mem_rddata</v>
      </c>
      <c r="H211" s="8" t="s">
        <v>128</v>
      </c>
      <c r="I211" s="9" t="str">
        <f>$B$2</f>
        <v>hk_regs_i</v>
      </c>
      <c r="J211" s="8" t="s">
        <v>32</v>
      </c>
      <c r="K211" s="9" t="str">
        <f>'HK TREATED VHDL'!B103</f>
        <v>lowres_prt_a_11</v>
      </c>
      <c r="L211" s="8" t="s">
        <v>30</v>
      </c>
      <c r="M211" s="9">
        <v>7</v>
      </c>
      <c r="N211" s="8" t="s">
        <v>18</v>
      </c>
      <c r="O211" s="9">
        <v>0</v>
      </c>
      <c r="P211" s="8" t="s">
        <v>17</v>
      </c>
      <c r="Q211" s="8" t="s">
        <v>11</v>
      </c>
      <c r="S211" t="str">
        <f t="shared" si="3"/>
        <v xml:space="preserve">    v_nfee_mem_rddata := hk_regs_i.lowres_prt_a_11(7 downto 0);</v>
      </c>
    </row>
    <row r="212" spans="2:19" x14ac:dyDescent="0.25">
      <c r="B212" s="5" t="s">
        <v>21</v>
      </c>
      <c r="C212" s="6" t="s">
        <v>31</v>
      </c>
      <c r="D212" s="7" t="str">
        <f>'HK TREATED VHDL'!D104</f>
        <v>x"00000764"</v>
      </c>
      <c r="E212" s="6" t="s">
        <v>17</v>
      </c>
      <c r="F212" s="6" t="s">
        <v>26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S212" t="str">
        <f t="shared" si="3"/>
        <v xml:space="preserve">  when (x"00000764") =&gt;</v>
      </c>
    </row>
    <row r="213" spans="2:19" x14ac:dyDescent="0.25">
      <c r="B213" s="5" t="s">
        <v>21</v>
      </c>
      <c r="C213" s="5" t="s">
        <v>21</v>
      </c>
      <c r="D213" s="5"/>
      <c r="E213" s="5"/>
      <c r="F213" s="5"/>
      <c r="G213" s="9" t="str">
        <f>$B$3</f>
        <v>v_nfee_mem_rddata</v>
      </c>
      <c r="H213" s="8" t="s">
        <v>128</v>
      </c>
      <c r="I213" s="9" t="str">
        <f>$B$2</f>
        <v>hk_regs_i</v>
      </c>
      <c r="J213" s="8" t="s">
        <v>32</v>
      </c>
      <c r="K213" s="9" t="str">
        <f>'HK TREATED VHDL'!B103</f>
        <v>lowres_prt_a_11</v>
      </c>
      <c r="L213" s="8" t="s">
        <v>30</v>
      </c>
      <c r="M213" s="9">
        <v>15</v>
      </c>
      <c r="N213" s="8" t="s">
        <v>18</v>
      </c>
      <c r="O213" s="9">
        <v>8</v>
      </c>
      <c r="P213" s="8" t="s">
        <v>17</v>
      </c>
      <c r="Q213" s="8" t="s">
        <v>11</v>
      </c>
      <c r="S213" t="str">
        <f t="shared" si="3"/>
        <v xml:space="preserve">    v_nfee_mem_rddata := hk_regs_i.lowres_prt_a_11(15 downto 8);</v>
      </c>
    </row>
    <row r="214" spans="2:19" x14ac:dyDescent="0.25">
      <c r="B214" s="5" t="s">
        <v>21</v>
      </c>
      <c r="C214" s="6" t="s">
        <v>31</v>
      </c>
      <c r="D214" s="7" t="str">
        <f>'HK TREATED VHDL'!D105</f>
        <v>x"00000767"</v>
      </c>
      <c r="E214" s="6" t="s">
        <v>17</v>
      </c>
      <c r="F214" s="6" t="s">
        <v>26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S214" t="str">
        <f t="shared" si="3"/>
        <v xml:space="preserve">  when (x"00000767") =&gt;</v>
      </c>
    </row>
    <row r="215" spans="2:19" x14ac:dyDescent="0.25">
      <c r="B215" s="5" t="s">
        <v>21</v>
      </c>
      <c r="C215" s="5" t="s">
        <v>21</v>
      </c>
      <c r="D215" s="5"/>
      <c r="E215" s="5"/>
      <c r="F215" s="5"/>
      <c r="G215" s="9" t="str">
        <f>$B$3</f>
        <v>v_nfee_mem_rddata</v>
      </c>
      <c r="H215" s="8" t="s">
        <v>128</v>
      </c>
      <c r="I215" s="9" t="str">
        <f>$B$2</f>
        <v>hk_regs_i</v>
      </c>
      <c r="J215" s="8" t="s">
        <v>32</v>
      </c>
      <c r="K215" s="9" t="str">
        <f>'HK TREATED VHDL'!B105</f>
        <v>lowres_prt_a_12</v>
      </c>
      <c r="L215" s="8" t="s">
        <v>30</v>
      </c>
      <c r="M215" s="9">
        <v>7</v>
      </c>
      <c r="N215" s="8" t="s">
        <v>18</v>
      </c>
      <c r="O215" s="9">
        <v>0</v>
      </c>
      <c r="P215" s="8" t="s">
        <v>17</v>
      </c>
      <c r="Q215" s="8" t="s">
        <v>11</v>
      </c>
      <c r="S215" t="str">
        <f t="shared" si="3"/>
        <v xml:space="preserve">    v_nfee_mem_rddata := hk_regs_i.lowres_prt_a_12(7 downto 0);</v>
      </c>
    </row>
    <row r="216" spans="2:19" x14ac:dyDescent="0.25">
      <c r="B216" s="5" t="s">
        <v>21</v>
      </c>
      <c r="C216" s="6" t="s">
        <v>31</v>
      </c>
      <c r="D216" s="7" t="str">
        <f>'HK TREATED VHDL'!D106</f>
        <v>x"00000766"</v>
      </c>
      <c r="E216" s="6" t="s">
        <v>17</v>
      </c>
      <c r="F216" s="6" t="s">
        <v>26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S216" t="str">
        <f t="shared" si="3"/>
        <v xml:space="preserve">  when (x"00000766") =&gt;</v>
      </c>
    </row>
    <row r="217" spans="2:19" x14ac:dyDescent="0.25">
      <c r="B217" s="5" t="s">
        <v>21</v>
      </c>
      <c r="C217" s="5" t="s">
        <v>21</v>
      </c>
      <c r="D217" s="5"/>
      <c r="E217" s="5"/>
      <c r="F217" s="5"/>
      <c r="G217" s="9" t="str">
        <f>$B$3</f>
        <v>v_nfee_mem_rddata</v>
      </c>
      <c r="H217" s="8" t="s">
        <v>128</v>
      </c>
      <c r="I217" s="9" t="str">
        <f>$B$2</f>
        <v>hk_regs_i</v>
      </c>
      <c r="J217" s="8" t="s">
        <v>32</v>
      </c>
      <c r="K217" s="9" t="str">
        <f>'HK TREATED VHDL'!B105</f>
        <v>lowres_prt_a_12</v>
      </c>
      <c r="L217" s="8" t="s">
        <v>30</v>
      </c>
      <c r="M217" s="9">
        <v>15</v>
      </c>
      <c r="N217" s="8" t="s">
        <v>18</v>
      </c>
      <c r="O217" s="9">
        <v>8</v>
      </c>
      <c r="P217" s="8" t="s">
        <v>17</v>
      </c>
      <c r="Q217" s="8" t="s">
        <v>11</v>
      </c>
      <c r="S217" t="str">
        <f t="shared" si="3"/>
        <v xml:space="preserve">    v_nfee_mem_rddata := hk_regs_i.lowres_prt_a_12(15 downto 8);</v>
      </c>
    </row>
    <row r="218" spans="2:19" x14ac:dyDescent="0.25">
      <c r="B218" s="5" t="s">
        <v>21</v>
      </c>
      <c r="C218" s="6" t="s">
        <v>31</v>
      </c>
      <c r="D218" s="7" t="str">
        <f>'HK TREATED VHDL'!D107</f>
        <v>x"00000769"</v>
      </c>
      <c r="E218" s="6" t="s">
        <v>17</v>
      </c>
      <c r="F218" s="6" t="s">
        <v>26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S218" t="str">
        <f t="shared" si="3"/>
        <v xml:space="preserve">  when (x"00000769") =&gt;</v>
      </c>
    </row>
    <row r="219" spans="2:19" x14ac:dyDescent="0.25">
      <c r="B219" s="5" t="s">
        <v>21</v>
      </c>
      <c r="C219" s="5" t="s">
        <v>21</v>
      </c>
      <c r="D219" s="5"/>
      <c r="E219" s="5"/>
      <c r="F219" s="5"/>
      <c r="G219" s="9" t="str">
        <f>$B$3</f>
        <v>v_nfee_mem_rddata</v>
      </c>
      <c r="H219" s="8" t="s">
        <v>128</v>
      </c>
      <c r="I219" s="9" t="str">
        <f>$B$2</f>
        <v>hk_regs_i</v>
      </c>
      <c r="J219" s="8" t="s">
        <v>32</v>
      </c>
      <c r="K219" s="9" t="str">
        <f>'HK TREATED VHDL'!B107</f>
        <v>lowres_prt_a_13</v>
      </c>
      <c r="L219" s="8" t="s">
        <v>30</v>
      </c>
      <c r="M219" s="9">
        <v>7</v>
      </c>
      <c r="N219" s="8" t="s">
        <v>18</v>
      </c>
      <c r="O219" s="9">
        <v>0</v>
      </c>
      <c r="P219" s="8" t="s">
        <v>17</v>
      </c>
      <c r="Q219" s="8" t="s">
        <v>11</v>
      </c>
      <c r="S219" t="str">
        <f t="shared" si="3"/>
        <v xml:space="preserve">    v_nfee_mem_rddata := hk_regs_i.lowres_prt_a_13(7 downto 0);</v>
      </c>
    </row>
    <row r="220" spans="2:19" x14ac:dyDescent="0.25">
      <c r="B220" s="5" t="s">
        <v>21</v>
      </c>
      <c r="C220" s="6" t="s">
        <v>31</v>
      </c>
      <c r="D220" s="7" t="str">
        <f>'HK TREATED VHDL'!D108</f>
        <v>x"00000768"</v>
      </c>
      <c r="E220" s="6" t="s">
        <v>17</v>
      </c>
      <c r="F220" s="6" t="s">
        <v>26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S220" t="str">
        <f t="shared" si="3"/>
        <v xml:space="preserve">  when (x"00000768") =&gt;</v>
      </c>
    </row>
    <row r="221" spans="2:19" x14ac:dyDescent="0.25">
      <c r="B221" s="5" t="s">
        <v>21</v>
      </c>
      <c r="C221" s="5" t="s">
        <v>21</v>
      </c>
      <c r="D221" s="5"/>
      <c r="E221" s="5"/>
      <c r="F221" s="5"/>
      <c r="G221" s="9" t="str">
        <f>$B$3</f>
        <v>v_nfee_mem_rddata</v>
      </c>
      <c r="H221" s="8" t="s">
        <v>128</v>
      </c>
      <c r="I221" s="9" t="str">
        <f>$B$2</f>
        <v>hk_regs_i</v>
      </c>
      <c r="J221" s="8" t="s">
        <v>32</v>
      </c>
      <c r="K221" s="9" t="str">
        <f>'HK TREATED VHDL'!B107</f>
        <v>lowres_prt_a_13</v>
      </c>
      <c r="L221" s="8" t="s">
        <v>30</v>
      </c>
      <c r="M221" s="9">
        <v>15</v>
      </c>
      <c r="N221" s="8" t="s">
        <v>18</v>
      </c>
      <c r="O221" s="9">
        <v>8</v>
      </c>
      <c r="P221" s="8" t="s">
        <v>17</v>
      </c>
      <c r="Q221" s="8" t="s">
        <v>11</v>
      </c>
      <c r="S221" t="str">
        <f t="shared" si="3"/>
        <v xml:space="preserve">    v_nfee_mem_rddata := hk_regs_i.lowres_prt_a_13(15 downto 8);</v>
      </c>
    </row>
    <row r="222" spans="2:19" x14ac:dyDescent="0.25">
      <c r="B222" s="5" t="s">
        <v>21</v>
      </c>
      <c r="C222" s="6" t="s">
        <v>31</v>
      </c>
      <c r="D222" s="7" t="str">
        <f>'HK TREATED VHDL'!D109</f>
        <v>x"0000076B"</v>
      </c>
      <c r="E222" s="6" t="s">
        <v>17</v>
      </c>
      <c r="F222" s="6" t="s">
        <v>26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S222" t="str">
        <f t="shared" si="3"/>
        <v xml:space="preserve">  when (x"0000076B") =&gt;</v>
      </c>
    </row>
    <row r="223" spans="2:19" x14ac:dyDescent="0.25">
      <c r="B223" s="5" t="s">
        <v>21</v>
      </c>
      <c r="C223" s="5" t="s">
        <v>21</v>
      </c>
      <c r="D223" s="5"/>
      <c r="E223" s="5"/>
      <c r="F223" s="5"/>
      <c r="G223" s="9" t="str">
        <f>$B$3</f>
        <v>v_nfee_mem_rddata</v>
      </c>
      <c r="H223" s="8" t="s">
        <v>128</v>
      </c>
      <c r="I223" s="9" t="str">
        <f>$B$2</f>
        <v>hk_regs_i</v>
      </c>
      <c r="J223" s="8" t="s">
        <v>32</v>
      </c>
      <c r="K223" s="9" t="str">
        <f>'HK TREATED VHDL'!B109</f>
        <v>lowres_prt_a_14</v>
      </c>
      <c r="L223" s="8" t="s">
        <v>30</v>
      </c>
      <c r="M223" s="9">
        <v>7</v>
      </c>
      <c r="N223" s="8" t="s">
        <v>18</v>
      </c>
      <c r="O223" s="9">
        <v>0</v>
      </c>
      <c r="P223" s="8" t="s">
        <v>17</v>
      </c>
      <c r="Q223" s="8" t="s">
        <v>11</v>
      </c>
      <c r="S223" t="str">
        <f t="shared" si="3"/>
        <v xml:space="preserve">    v_nfee_mem_rddata := hk_regs_i.lowres_prt_a_14(7 downto 0);</v>
      </c>
    </row>
    <row r="224" spans="2:19" x14ac:dyDescent="0.25">
      <c r="B224" s="5" t="s">
        <v>21</v>
      </c>
      <c r="C224" s="6" t="s">
        <v>31</v>
      </c>
      <c r="D224" s="7" t="str">
        <f>'HK TREATED VHDL'!D110</f>
        <v>x"0000076A"</v>
      </c>
      <c r="E224" s="6" t="s">
        <v>17</v>
      </c>
      <c r="F224" s="6" t="s">
        <v>26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S224" t="str">
        <f t="shared" si="3"/>
        <v xml:space="preserve">  when (x"0000076A") =&gt;</v>
      </c>
    </row>
    <row r="225" spans="2:19" x14ac:dyDescent="0.25">
      <c r="B225" s="5" t="s">
        <v>21</v>
      </c>
      <c r="C225" s="5" t="s">
        <v>21</v>
      </c>
      <c r="D225" s="5"/>
      <c r="E225" s="5"/>
      <c r="F225" s="5"/>
      <c r="G225" s="9" t="str">
        <f>$B$3</f>
        <v>v_nfee_mem_rddata</v>
      </c>
      <c r="H225" s="8" t="s">
        <v>128</v>
      </c>
      <c r="I225" s="9" t="str">
        <f>$B$2</f>
        <v>hk_regs_i</v>
      </c>
      <c r="J225" s="8" t="s">
        <v>32</v>
      </c>
      <c r="K225" s="9" t="str">
        <f>'HK TREATED VHDL'!B109</f>
        <v>lowres_prt_a_14</v>
      </c>
      <c r="L225" s="8" t="s">
        <v>30</v>
      </c>
      <c r="M225" s="9">
        <v>15</v>
      </c>
      <c r="N225" s="8" t="s">
        <v>18</v>
      </c>
      <c r="O225" s="9">
        <v>8</v>
      </c>
      <c r="P225" s="8" t="s">
        <v>17</v>
      </c>
      <c r="Q225" s="8" t="s">
        <v>11</v>
      </c>
      <c r="S225" t="str">
        <f t="shared" si="3"/>
        <v xml:space="preserve">    v_nfee_mem_rddata := hk_regs_i.lowres_prt_a_14(15 downto 8);</v>
      </c>
    </row>
    <row r="226" spans="2:19" x14ac:dyDescent="0.25">
      <c r="B226" s="5" t="s">
        <v>21</v>
      </c>
      <c r="C226" s="6" t="s">
        <v>31</v>
      </c>
      <c r="D226" s="7" t="str">
        <f>'HK TREATED VHDL'!D111</f>
        <v>x"0000076D"</v>
      </c>
      <c r="E226" s="6" t="s">
        <v>17</v>
      </c>
      <c r="F226" s="6" t="s">
        <v>26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S226" t="str">
        <f t="shared" si="3"/>
        <v xml:space="preserve">  when (x"0000076D") =&gt;</v>
      </c>
    </row>
    <row r="227" spans="2:19" x14ac:dyDescent="0.25">
      <c r="B227" s="5" t="s">
        <v>21</v>
      </c>
      <c r="C227" s="5" t="s">
        <v>21</v>
      </c>
      <c r="D227" s="5"/>
      <c r="E227" s="5"/>
      <c r="F227" s="5"/>
      <c r="G227" s="9" t="str">
        <f>$B$3</f>
        <v>v_nfee_mem_rddata</v>
      </c>
      <c r="H227" s="8" t="s">
        <v>128</v>
      </c>
      <c r="I227" s="9" t="str">
        <f>$B$2</f>
        <v>hk_regs_i</v>
      </c>
      <c r="J227" s="8" t="s">
        <v>32</v>
      </c>
      <c r="K227" s="9" t="str">
        <f>'HK TREATED VHDL'!B111</f>
        <v>lowres_prt_a_15</v>
      </c>
      <c r="L227" s="8" t="s">
        <v>30</v>
      </c>
      <c r="M227" s="9">
        <v>7</v>
      </c>
      <c r="N227" s="8" t="s">
        <v>18</v>
      </c>
      <c r="O227" s="9">
        <v>0</v>
      </c>
      <c r="P227" s="8" t="s">
        <v>17</v>
      </c>
      <c r="Q227" s="8" t="s">
        <v>11</v>
      </c>
      <c r="S227" t="str">
        <f t="shared" si="3"/>
        <v xml:space="preserve">    v_nfee_mem_rddata := hk_regs_i.lowres_prt_a_15(7 downto 0);</v>
      </c>
    </row>
    <row r="228" spans="2:19" x14ac:dyDescent="0.25">
      <c r="B228" s="5" t="s">
        <v>21</v>
      </c>
      <c r="C228" s="6" t="s">
        <v>31</v>
      </c>
      <c r="D228" s="7" t="str">
        <f>'HK TREATED VHDL'!D112</f>
        <v>x"0000076C"</v>
      </c>
      <c r="E228" s="6" t="s">
        <v>17</v>
      </c>
      <c r="F228" s="6" t="s">
        <v>26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S228" t="str">
        <f t="shared" si="3"/>
        <v xml:space="preserve">  when (x"0000076C") =&gt;</v>
      </c>
    </row>
    <row r="229" spans="2:19" x14ac:dyDescent="0.25">
      <c r="B229" s="5" t="s">
        <v>21</v>
      </c>
      <c r="C229" s="5" t="s">
        <v>21</v>
      </c>
      <c r="D229" s="5"/>
      <c r="E229" s="5"/>
      <c r="F229" s="5"/>
      <c r="G229" s="9" t="str">
        <f>$B$3</f>
        <v>v_nfee_mem_rddata</v>
      </c>
      <c r="H229" s="8" t="s">
        <v>128</v>
      </c>
      <c r="I229" s="9" t="str">
        <f>$B$2</f>
        <v>hk_regs_i</v>
      </c>
      <c r="J229" s="8" t="s">
        <v>32</v>
      </c>
      <c r="K229" s="9" t="str">
        <f>'HK TREATED VHDL'!B111</f>
        <v>lowres_prt_a_15</v>
      </c>
      <c r="L229" s="8" t="s">
        <v>30</v>
      </c>
      <c r="M229" s="9">
        <v>15</v>
      </c>
      <c r="N229" s="8" t="s">
        <v>18</v>
      </c>
      <c r="O229" s="9">
        <v>8</v>
      </c>
      <c r="P229" s="8" t="s">
        <v>17</v>
      </c>
      <c r="Q229" s="8" t="s">
        <v>11</v>
      </c>
      <c r="S229" t="str">
        <f t="shared" si="3"/>
        <v xml:space="preserve">    v_nfee_mem_rddata := hk_regs_i.lowres_prt_a_15(15 downto 8);</v>
      </c>
    </row>
    <row r="230" spans="2:19" x14ac:dyDescent="0.25">
      <c r="B230" s="5" t="s">
        <v>21</v>
      </c>
      <c r="C230" s="6" t="s">
        <v>31</v>
      </c>
      <c r="D230" s="7" t="str">
        <f>'HK TREATED VHDL'!D113</f>
        <v>x"0000076F"</v>
      </c>
      <c r="E230" s="6" t="s">
        <v>17</v>
      </c>
      <c r="F230" s="6" t="s">
        <v>26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S230" t="str">
        <f t="shared" si="3"/>
        <v xml:space="preserve">  when (x"0000076F") =&gt;</v>
      </c>
    </row>
    <row r="231" spans="2:19" x14ac:dyDescent="0.25">
      <c r="B231" s="5" t="s">
        <v>21</v>
      </c>
      <c r="C231" s="5" t="s">
        <v>21</v>
      </c>
      <c r="D231" s="5"/>
      <c r="E231" s="5"/>
      <c r="F231" s="5"/>
      <c r="G231" s="9" t="str">
        <f>$B$3</f>
        <v>v_nfee_mem_rddata</v>
      </c>
      <c r="H231" s="8" t="s">
        <v>128</v>
      </c>
      <c r="I231" s="9" t="str">
        <f>$B$2</f>
        <v>hk_regs_i</v>
      </c>
      <c r="J231" s="8" t="s">
        <v>32</v>
      </c>
      <c r="K231" s="9" t="str">
        <f>'HK TREATED VHDL'!B113</f>
        <v>sel_hires_prt0</v>
      </c>
      <c r="L231" s="8" t="s">
        <v>30</v>
      </c>
      <c r="M231" s="9">
        <v>7</v>
      </c>
      <c r="N231" s="8" t="s">
        <v>18</v>
      </c>
      <c r="O231" s="9">
        <v>0</v>
      </c>
      <c r="P231" s="8" t="s">
        <v>17</v>
      </c>
      <c r="Q231" s="8" t="s">
        <v>11</v>
      </c>
      <c r="S231" t="str">
        <f t="shared" si="3"/>
        <v xml:space="preserve">    v_nfee_mem_rddata := hk_regs_i.sel_hires_prt0(7 downto 0);</v>
      </c>
    </row>
    <row r="232" spans="2:19" x14ac:dyDescent="0.25">
      <c r="B232" s="5" t="s">
        <v>21</v>
      </c>
      <c r="C232" s="6" t="s">
        <v>31</v>
      </c>
      <c r="D232" s="7" t="str">
        <f>'HK TREATED VHDL'!D114</f>
        <v>x"0000076E"</v>
      </c>
      <c r="E232" s="6" t="s">
        <v>17</v>
      </c>
      <c r="F232" s="6" t="s">
        <v>26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S232" t="str">
        <f t="shared" si="3"/>
        <v xml:space="preserve">  when (x"0000076E") =&gt;</v>
      </c>
    </row>
    <row r="233" spans="2:19" x14ac:dyDescent="0.25">
      <c r="B233" s="5" t="s">
        <v>21</v>
      </c>
      <c r="C233" s="5" t="s">
        <v>21</v>
      </c>
      <c r="D233" s="5"/>
      <c r="E233" s="5"/>
      <c r="F233" s="5"/>
      <c r="G233" s="9" t="str">
        <f>$B$3</f>
        <v>v_nfee_mem_rddata</v>
      </c>
      <c r="H233" s="8" t="s">
        <v>128</v>
      </c>
      <c r="I233" s="9" t="str">
        <f>$B$2</f>
        <v>hk_regs_i</v>
      </c>
      <c r="J233" s="8" t="s">
        <v>32</v>
      </c>
      <c r="K233" s="9" t="str">
        <f>'HK TREATED VHDL'!B113</f>
        <v>sel_hires_prt0</v>
      </c>
      <c r="L233" s="8" t="s">
        <v>30</v>
      </c>
      <c r="M233" s="9">
        <v>15</v>
      </c>
      <c r="N233" s="8" t="s">
        <v>18</v>
      </c>
      <c r="O233" s="9">
        <v>8</v>
      </c>
      <c r="P233" s="8" t="s">
        <v>17</v>
      </c>
      <c r="Q233" s="8" t="s">
        <v>11</v>
      </c>
      <c r="S233" t="str">
        <f t="shared" si="3"/>
        <v xml:space="preserve">    v_nfee_mem_rddata := hk_regs_i.sel_hires_prt0(15 downto 8);</v>
      </c>
    </row>
    <row r="234" spans="2:19" x14ac:dyDescent="0.25">
      <c r="B234" s="5" t="s">
        <v>21</v>
      </c>
      <c r="C234" s="6" t="s">
        <v>31</v>
      </c>
      <c r="D234" s="7" t="str">
        <f>'HK TREATED VHDL'!D115</f>
        <v>x"00000771"</v>
      </c>
      <c r="E234" s="6" t="s">
        <v>17</v>
      </c>
      <c r="F234" s="6" t="s">
        <v>26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S234" t="str">
        <f t="shared" si="3"/>
        <v xml:space="preserve">  when (x"00000771") =&gt;</v>
      </c>
    </row>
    <row r="235" spans="2:19" x14ac:dyDescent="0.25">
      <c r="B235" s="5" t="s">
        <v>21</v>
      </c>
      <c r="C235" s="5" t="s">
        <v>21</v>
      </c>
      <c r="D235" s="5"/>
      <c r="E235" s="5"/>
      <c r="F235" s="5"/>
      <c r="G235" s="9" t="str">
        <f>$B$3</f>
        <v>v_nfee_mem_rddata</v>
      </c>
      <c r="H235" s="8" t="s">
        <v>128</v>
      </c>
      <c r="I235" s="9" t="str">
        <f>$B$2</f>
        <v>hk_regs_i</v>
      </c>
      <c r="J235" s="8" t="s">
        <v>32</v>
      </c>
      <c r="K235" s="9" t="str">
        <f>'HK TREATED VHDL'!B115</f>
        <v>sel_hires_prt1</v>
      </c>
      <c r="L235" s="8" t="s">
        <v>30</v>
      </c>
      <c r="M235" s="9">
        <v>7</v>
      </c>
      <c r="N235" s="8" t="s">
        <v>18</v>
      </c>
      <c r="O235" s="9">
        <v>0</v>
      </c>
      <c r="P235" s="8" t="s">
        <v>17</v>
      </c>
      <c r="Q235" s="8" t="s">
        <v>11</v>
      </c>
      <c r="S235" t="str">
        <f t="shared" si="3"/>
        <v xml:space="preserve">    v_nfee_mem_rddata := hk_regs_i.sel_hires_prt1(7 downto 0);</v>
      </c>
    </row>
    <row r="236" spans="2:19" x14ac:dyDescent="0.25">
      <c r="B236" s="5" t="s">
        <v>21</v>
      </c>
      <c r="C236" s="6" t="s">
        <v>31</v>
      </c>
      <c r="D236" s="7" t="str">
        <f>'HK TREATED VHDL'!D116</f>
        <v>x"00000770"</v>
      </c>
      <c r="E236" s="6" t="s">
        <v>17</v>
      </c>
      <c r="F236" s="6" t="s">
        <v>26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S236" t="str">
        <f t="shared" si="3"/>
        <v xml:space="preserve">  when (x"00000770") =&gt;</v>
      </c>
    </row>
    <row r="237" spans="2:19" x14ac:dyDescent="0.25">
      <c r="B237" s="5" t="s">
        <v>21</v>
      </c>
      <c r="C237" s="5" t="s">
        <v>21</v>
      </c>
      <c r="D237" s="5"/>
      <c r="E237" s="5"/>
      <c r="F237" s="5"/>
      <c r="G237" s="9" t="str">
        <f>$B$3</f>
        <v>v_nfee_mem_rddata</v>
      </c>
      <c r="H237" s="8" t="s">
        <v>128</v>
      </c>
      <c r="I237" s="9" t="str">
        <f>$B$2</f>
        <v>hk_regs_i</v>
      </c>
      <c r="J237" s="8" t="s">
        <v>32</v>
      </c>
      <c r="K237" s="9" t="str">
        <f>'HK TREATED VHDL'!B115</f>
        <v>sel_hires_prt1</v>
      </c>
      <c r="L237" s="8" t="s">
        <v>30</v>
      </c>
      <c r="M237" s="9">
        <v>15</v>
      </c>
      <c r="N237" s="8" t="s">
        <v>18</v>
      </c>
      <c r="O237" s="9">
        <v>8</v>
      </c>
      <c r="P237" s="8" t="s">
        <v>17</v>
      </c>
      <c r="Q237" s="8" t="s">
        <v>11</v>
      </c>
      <c r="S237" t="str">
        <f t="shared" si="3"/>
        <v xml:space="preserve">    v_nfee_mem_rddata := hk_regs_i.sel_hires_prt1(15 downto 8);</v>
      </c>
    </row>
    <row r="238" spans="2:19" x14ac:dyDescent="0.25">
      <c r="B238" s="5" t="s">
        <v>21</v>
      </c>
      <c r="C238" s="6" t="s">
        <v>31</v>
      </c>
      <c r="D238" s="7" t="str">
        <f>'HK TREATED VHDL'!D117</f>
        <v>x"00000773"</v>
      </c>
      <c r="E238" s="6" t="s">
        <v>17</v>
      </c>
      <c r="F238" s="6" t="s">
        <v>26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S238" t="str">
        <f t="shared" si="3"/>
        <v xml:space="preserve">  when (x"00000773") =&gt;</v>
      </c>
    </row>
    <row r="239" spans="2:19" x14ac:dyDescent="0.25">
      <c r="B239" s="5" t="s">
        <v>21</v>
      </c>
      <c r="C239" s="5" t="s">
        <v>21</v>
      </c>
      <c r="D239" s="5"/>
      <c r="E239" s="5"/>
      <c r="F239" s="5"/>
      <c r="G239" s="9" t="str">
        <f>$B$3</f>
        <v>v_nfee_mem_rddata</v>
      </c>
      <c r="H239" s="8" t="s">
        <v>128</v>
      </c>
      <c r="I239" s="9" t="str">
        <f>$B$2</f>
        <v>hk_regs_i</v>
      </c>
      <c r="J239" s="8" t="s">
        <v>32</v>
      </c>
      <c r="K239" s="9" t="str">
        <f>'HK TREATED VHDL'!B117</f>
        <v>sel_hires_prt2</v>
      </c>
      <c r="L239" s="8" t="s">
        <v>30</v>
      </c>
      <c r="M239" s="9">
        <v>7</v>
      </c>
      <c r="N239" s="8" t="s">
        <v>18</v>
      </c>
      <c r="O239" s="9">
        <v>0</v>
      </c>
      <c r="P239" s="8" t="s">
        <v>17</v>
      </c>
      <c r="Q239" s="8" t="s">
        <v>11</v>
      </c>
      <c r="S239" t="str">
        <f t="shared" si="3"/>
        <v xml:space="preserve">    v_nfee_mem_rddata := hk_regs_i.sel_hires_prt2(7 downto 0);</v>
      </c>
    </row>
    <row r="240" spans="2:19" x14ac:dyDescent="0.25">
      <c r="B240" s="5" t="s">
        <v>21</v>
      </c>
      <c r="C240" s="6" t="s">
        <v>31</v>
      </c>
      <c r="D240" s="7" t="str">
        <f>'HK TREATED VHDL'!D118</f>
        <v>x"00000772"</v>
      </c>
      <c r="E240" s="6" t="s">
        <v>17</v>
      </c>
      <c r="F240" s="6" t="s">
        <v>26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S240" t="str">
        <f t="shared" si="3"/>
        <v xml:space="preserve">  when (x"00000772") =&gt;</v>
      </c>
    </row>
    <row r="241" spans="2:19" x14ac:dyDescent="0.25">
      <c r="B241" s="5" t="s">
        <v>21</v>
      </c>
      <c r="C241" s="5" t="s">
        <v>21</v>
      </c>
      <c r="D241" s="5"/>
      <c r="E241" s="5"/>
      <c r="F241" s="5"/>
      <c r="G241" s="9" t="str">
        <f>$B$3</f>
        <v>v_nfee_mem_rddata</v>
      </c>
      <c r="H241" s="8" t="s">
        <v>128</v>
      </c>
      <c r="I241" s="9" t="str">
        <f>$B$2</f>
        <v>hk_regs_i</v>
      </c>
      <c r="J241" s="8" t="s">
        <v>32</v>
      </c>
      <c r="K241" s="9" t="str">
        <f>'HK TREATED VHDL'!B117</f>
        <v>sel_hires_prt2</v>
      </c>
      <c r="L241" s="8" t="s">
        <v>30</v>
      </c>
      <c r="M241" s="9">
        <v>15</v>
      </c>
      <c r="N241" s="8" t="s">
        <v>18</v>
      </c>
      <c r="O241" s="9">
        <v>8</v>
      </c>
      <c r="P241" s="8" t="s">
        <v>17</v>
      </c>
      <c r="Q241" s="8" t="s">
        <v>11</v>
      </c>
      <c r="S241" t="str">
        <f t="shared" si="3"/>
        <v xml:space="preserve">    v_nfee_mem_rddata := hk_regs_i.sel_hires_prt2(15 downto 8);</v>
      </c>
    </row>
    <row r="242" spans="2:19" x14ac:dyDescent="0.25">
      <c r="B242" s="5" t="s">
        <v>21</v>
      </c>
      <c r="C242" s="6" t="s">
        <v>31</v>
      </c>
      <c r="D242" s="7" t="str">
        <f>'HK TREATED VHDL'!D119</f>
        <v>x"00000775"</v>
      </c>
      <c r="E242" s="6" t="s">
        <v>17</v>
      </c>
      <c r="F242" s="6" t="s">
        <v>26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S242" t="str">
        <f t="shared" si="3"/>
        <v xml:space="preserve">  when (x"00000775") =&gt;</v>
      </c>
    </row>
    <row r="243" spans="2:19" x14ac:dyDescent="0.25">
      <c r="B243" s="5" t="s">
        <v>21</v>
      </c>
      <c r="C243" s="5" t="s">
        <v>21</v>
      </c>
      <c r="D243" s="5"/>
      <c r="E243" s="5"/>
      <c r="F243" s="5"/>
      <c r="G243" s="9" t="str">
        <f>$B$3</f>
        <v>v_nfee_mem_rddata</v>
      </c>
      <c r="H243" s="8" t="s">
        <v>128</v>
      </c>
      <c r="I243" s="9" t="str">
        <f>$B$2</f>
        <v>hk_regs_i</v>
      </c>
      <c r="J243" s="8" t="s">
        <v>32</v>
      </c>
      <c r="K243" s="9" t="str">
        <f>'HK TREATED VHDL'!B119</f>
        <v>sel_hires_prt3</v>
      </c>
      <c r="L243" s="8" t="s">
        <v>30</v>
      </c>
      <c r="M243" s="9">
        <v>7</v>
      </c>
      <c r="N243" s="8" t="s">
        <v>18</v>
      </c>
      <c r="O243" s="9">
        <v>0</v>
      </c>
      <c r="P243" s="8" t="s">
        <v>17</v>
      </c>
      <c r="Q243" s="8" t="s">
        <v>11</v>
      </c>
      <c r="S243" t="str">
        <f t="shared" si="3"/>
        <v xml:space="preserve">    v_nfee_mem_rddata := hk_regs_i.sel_hires_prt3(7 downto 0);</v>
      </c>
    </row>
    <row r="244" spans="2:19" x14ac:dyDescent="0.25">
      <c r="B244" s="5" t="s">
        <v>21</v>
      </c>
      <c r="C244" s="6" t="s">
        <v>31</v>
      </c>
      <c r="D244" s="7" t="str">
        <f>'HK TREATED VHDL'!D120</f>
        <v>x"00000774"</v>
      </c>
      <c r="E244" s="6" t="s">
        <v>17</v>
      </c>
      <c r="F244" s="6" t="s">
        <v>26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S244" t="str">
        <f t="shared" si="3"/>
        <v xml:space="preserve">  when (x"00000774") =&gt;</v>
      </c>
    </row>
    <row r="245" spans="2:19" x14ac:dyDescent="0.25">
      <c r="B245" s="5" t="s">
        <v>21</v>
      </c>
      <c r="C245" s="5" t="s">
        <v>21</v>
      </c>
      <c r="D245" s="5"/>
      <c r="E245" s="5"/>
      <c r="F245" s="5"/>
      <c r="G245" s="9" t="str">
        <f>$B$3</f>
        <v>v_nfee_mem_rddata</v>
      </c>
      <c r="H245" s="8" t="s">
        <v>128</v>
      </c>
      <c r="I245" s="9" t="str">
        <f>$B$2</f>
        <v>hk_regs_i</v>
      </c>
      <c r="J245" s="8" t="s">
        <v>32</v>
      </c>
      <c r="K245" s="9" t="str">
        <f>'HK TREATED VHDL'!B119</f>
        <v>sel_hires_prt3</v>
      </c>
      <c r="L245" s="8" t="s">
        <v>30</v>
      </c>
      <c r="M245" s="9">
        <v>15</v>
      </c>
      <c r="N245" s="8" t="s">
        <v>18</v>
      </c>
      <c r="O245" s="9">
        <v>8</v>
      </c>
      <c r="P245" s="8" t="s">
        <v>17</v>
      </c>
      <c r="Q245" s="8" t="s">
        <v>11</v>
      </c>
      <c r="S245" t="str">
        <f t="shared" si="3"/>
        <v xml:space="preserve">    v_nfee_mem_rddata := hk_regs_i.sel_hires_prt3(15 downto 8);</v>
      </c>
    </row>
    <row r="246" spans="2:19" x14ac:dyDescent="0.25">
      <c r="B246" s="5" t="s">
        <v>21</v>
      </c>
      <c r="C246" s="6" t="s">
        <v>31</v>
      </c>
      <c r="D246" s="7" t="str">
        <f>'HK TREATED VHDL'!D121</f>
        <v>x"00000777"</v>
      </c>
      <c r="E246" s="6" t="s">
        <v>17</v>
      </c>
      <c r="F246" s="6" t="s">
        <v>26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S246" t="str">
        <f t="shared" si="3"/>
        <v xml:space="preserve">  when (x"00000777") =&gt;</v>
      </c>
    </row>
    <row r="247" spans="2:19" x14ac:dyDescent="0.25">
      <c r="B247" s="5" t="s">
        <v>21</v>
      </c>
      <c r="C247" s="5" t="s">
        <v>21</v>
      </c>
      <c r="D247" s="5"/>
      <c r="E247" s="5"/>
      <c r="F247" s="5"/>
      <c r="G247" s="9" t="str">
        <f t="shared" ref="G247" si="4">$B$3</f>
        <v>v_nfee_mem_rddata</v>
      </c>
      <c r="H247" s="8" t="s">
        <v>128</v>
      </c>
      <c r="I247" s="9" t="str">
        <f>$B$2</f>
        <v>hk_regs_i</v>
      </c>
      <c r="J247" s="8" t="s">
        <v>32</v>
      </c>
      <c r="K247" s="9" t="str">
        <f>'HK TREATED VHDL'!B121</f>
        <v>sel_hires_prt4</v>
      </c>
      <c r="L247" s="8" t="s">
        <v>30</v>
      </c>
      <c r="M247" s="9">
        <v>7</v>
      </c>
      <c r="N247" s="8" t="s">
        <v>18</v>
      </c>
      <c r="O247" s="9">
        <v>0</v>
      </c>
      <c r="P247" s="8" t="s">
        <v>17</v>
      </c>
      <c r="Q247" s="8" t="s">
        <v>11</v>
      </c>
      <c r="S247" t="str">
        <f t="shared" si="3"/>
        <v xml:space="preserve">    v_nfee_mem_rddata := hk_regs_i.sel_hires_prt4(7 downto 0);</v>
      </c>
    </row>
    <row r="248" spans="2:19" x14ac:dyDescent="0.25">
      <c r="B248" s="5" t="s">
        <v>21</v>
      </c>
      <c r="C248" s="6" t="s">
        <v>31</v>
      </c>
      <c r="D248" s="7" t="str">
        <f>'HK TREATED VHDL'!D122</f>
        <v>x"00000776"</v>
      </c>
      <c r="E248" s="6" t="s">
        <v>17</v>
      </c>
      <c r="F248" s="6" t="s">
        <v>26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S248" t="str">
        <f t="shared" si="3"/>
        <v xml:space="preserve">  when (x"00000776") =&gt;</v>
      </c>
    </row>
    <row r="249" spans="2:19" x14ac:dyDescent="0.25">
      <c r="B249" s="5" t="s">
        <v>21</v>
      </c>
      <c r="C249" s="5" t="s">
        <v>21</v>
      </c>
      <c r="D249" s="5"/>
      <c r="E249" s="5"/>
      <c r="F249" s="5"/>
      <c r="G249" s="9" t="str">
        <f t="shared" ref="G249" si="5">$B$3</f>
        <v>v_nfee_mem_rddata</v>
      </c>
      <c r="H249" s="8" t="s">
        <v>128</v>
      </c>
      <c r="I249" s="9" t="str">
        <f>$B$2</f>
        <v>hk_regs_i</v>
      </c>
      <c r="J249" s="8" t="s">
        <v>32</v>
      </c>
      <c r="K249" s="9" t="str">
        <f>'HK TREATED VHDL'!B121</f>
        <v>sel_hires_prt4</v>
      </c>
      <c r="L249" s="8" t="s">
        <v>30</v>
      </c>
      <c r="M249" s="9">
        <v>15</v>
      </c>
      <c r="N249" s="8" t="s">
        <v>18</v>
      </c>
      <c r="O249" s="9">
        <v>8</v>
      </c>
      <c r="P249" s="8" t="s">
        <v>17</v>
      </c>
      <c r="Q249" s="8" t="s">
        <v>11</v>
      </c>
      <c r="S249" t="str">
        <f t="shared" si="3"/>
        <v xml:space="preserve">    v_nfee_mem_rddata := hk_regs_i.sel_hires_prt4(15 downto 8);</v>
      </c>
    </row>
    <row r="250" spans="2:19" x14ac:dyDescent="0.25">
      <c r="B250" s="5" t="s">
        <v>21</v>
      </c>
      <c r="C250" s="6" t="s">
        <v>31</v>
      </c>
      <c r="D250" s="7" t="str">
        <f>'HK TREATED VHDL'!D123</f>
        <v>x"00000779"</v>
      </c>
      <c r="E250" s="6" t="s">
        <v>17</v>
      </c>
      <c r="F250" s="6" t="s">
        <v>26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S250" t="str">
        <f t="shared" si="3"/>
        <v xml:space="preserve">  when (x"00000779") =&gt;</v>
      </c>
    </row>
    <row r="251" spans="2:19" x14ac:dyDescent="0.25">
      <c r="B251" s="5" t="s">
        <v>21</v>
      </c>
      <c r="C251" s="5" t="s">
        <v>21</v>
      </c>
      <c r="D251" s="5"/>
      <c r="E251" s="5"/>
      <c r="F251" s="5"/>
      <c r="G251" s="9" t="str">
        <f t="shared" ref="G251" si="6">$B$3</f>
        <v>v_nfee_mem_rddata</v>
      </c>
      <c r="H251" s="8" t="s">
        <v>128</v>
      </c>
      <c r="I251" s="9" t="str">
        <f>$B$2</f>
        <v>hk_regs_i</v>
      </c>
      <c r="J251" s="8" t="s">
        <v>32</v>
      </c>
      <c r="K251" s="9" t="str">
        <f>'HK TREATED VHDL'!B123</f>
        <v>sel_hires_prt5</v>
      </c>
      <c r="L251" s="8" t="s">
        <v>30</v>
      </c>
      <c r="M251" s="9">
        <v>7</v>
      </c>
      <c r="N251" s="8" t="s">
        <v>18</v>
      </c>
      <c r="O251" s="9">
        <v>0</v>
      </c>
      <c r="P251" s="8" t="s">
        <v>17</v>
      </c>
      <c r="Q251" s="8" t="s">
        <v>11</v>
      </c>
      <c r="S251" t="str">
        <f t="shared" si="3"/>
        <v xml:space="preserve">    v_nfee_mem_rddata := hk_regs_i.sel_hires_prt5(7 downto 0);</v>
      </c>
    </row>
    <row r="252" spans="2:19" x14ac:dyDescent="0.25">
      <c r="B252" s="5" t="s">
        <v>21</v>
      </c>
      <c r="C252" s="6" t="s">
        <v>31</v>
      </c>
      <c r="D252" s="7" t="str">
        <f>'HK TREATED VHDL'!D124</f>
        <v>x"00000778"</v>
      </c>
      <c r="E252" s="6" t="s">
        <v>17</v>
      </c>
      <c r="F252" s="6" t="s">
        <v>26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S252" t="str">
        <f t="shared" si="3"/>
        <v xml:space="preserve">  when (x"00000778") =&gt;</v>
      </c>
    </row>
    <row r="253" spans="2:19" x14ac:dyDescent="0.25">
      <c r="B253" s="5" t="s">
        <v>21</v>
      </c>
      <c r="C253" s="5" t="s">
        <v>21</v>
      </c>
      <c r="D253" s="5"/>
      <c r="E253" s="5"/>
      <c r="F253" s="5"/>
      <c r="G253" s="9" t="str">
        <f t="shared" ref="G253" si="7">$B$3</f>
        <v>v_nfee_mem_rddata</v>
      </c>
      <c r="H253" s="8" t="s">
        <v>128</v>
      </c>
      <c r="I253" s="9" t="str">
        <f>$B$2</f>
        <v>hk_regs_i</v>
      </c>
      <c r="J253" s="8" t="s">
        <v>32</v>
      </c>
      <c r="K253" s="9" t="str">
        <f>'HK TREATED VHDL'!B123</f>
        <v>sel_hires_prt5</v>
      </c>
      <c r="L253" s="8" t="s">
        <v>30</v>
      </c>
      <c r="M253" s="9">
        <v>15</v>
      </c>
      <c r="N253" s="8" t="s">
        <v>18</v>
      </c>
      <c r="O253" s="9">
        <v>8</v>
      </c>
      <c r="P253" s="8" t="s">
        <v>17</v>
      </c>
      <c r="Q253" s="8" t="s">
        <v>11</v>
      </c>
      <c r="S253" t="str">
        <f t="shared" si="3"/>
        <v xml:space="preserve">    v_nfee_mem_rddata := hk_regs_i.sel_hires_prt5(15 downto 8);</v>
      </c>
    </row>
    <row r="254" spans="2:19" x14ac:dyDescent="0.25">
      <c r="B254" s="5" t="s">
        <v>21</v>
      </c>
      <c r="C254" s="6" t="s">
        <v>31</v>
      </c>
      <c r="D254" s="7" t="str">
        <f>'HK TREATED VHDL'!D125</f>
        <v>x"0000077B"</v>
      </c>
      <c r="E254" s="6" t="s">
        <v>17</v>
      </c>
      <c r="F254" s="6" t="s">
        <v>26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S254" t="str">
        <f t="shared" si="3"/>
        <v xml:space="preserve">  when (x"0000077B") =&gt;</v>
      </c>
    </row>
    <row r="255" spans="2:19" x14ac:dyDescent="0.25">
      <c r="B255" s="5" t="s">
        <v>21</v>
      </c>
      <c r="C255" s="5" t="s">
        <v>21</v>
      </c>
      <c r="D255" s="5"/>
      <c r="E255" s="5"/>
      <c r="F255" s="5"/>
      <c r="G255" s="9" t="str">
        <f t="shared" ref="G255" si="8">$B$3</f>
        <v>v_nfee_mem_rddata</v>
      </c>
      <c r="H255" s="8" t="s">
        <v>128</v>
      </c>
      <c r="I255" s="9" t="str">
        <f>$B$2</f>
        <v>hk_regs_i</v>
      </c>
      <c r="J255" s="8" t="s">
        <v>32</v>
      </c>
      <c r="K255" s="9" t="str">
        <f>'HK TREATED VHDL'!B125</f>
        <v>sel_hires_prt6</v>
      </c>
      <c r="L255" s="8" t="s">
        <v>30</v>
      </c>
      <c r="M255" s="9">
        <v>7</v>
      </c>
      <c r="N255" s="8" t="s">
        <v>18</v>
      </c>
      <c r="O255" s="9">
        <v>0</v>
      </c>
      <c r="P255" s="8" t="s">
        <v>17</v>
      </c>
      <c r="Q255" s="8" t="s">
        <v>11</v>
      </c>
      <c r="S255" t="str">
        <f t="shared" si="3"/>
        <v xml:space="preserve">    v_nfee_mem_rddata := hk_regs_i.sel_hires_prt6(7 downto 0);</v>
      </c>
    </row>
    <row r="256" spans="2:19" x14ac:dyDescent="0.25">
      <c r="B256" s="5" t="s">
        <v>21</v>
      </c>
      <c r="C256" s="6" t="s">
        <v>31</v>
      </c>
      <c r="D256" s="7" t="str">
        <f>'HK TREATED VHDL'!D126</f>
        <v>x"0000077A"</v>
      </c>
      <c r="E256" s="6" t="s">
        <v>17</v>
      </c>
      <c r="F256" s="6" t="s">
        <v>26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S256" t="str">
        <f t="shared" si="3"/>
        <v xml:space="preserve">  when (x"0000077A") =&gt;</v>
      </c>
    </row>
    <row r="257" spans="2:19" x14ac:dyDescent="0.25">
      <c r="B257" s="5" t="s">
        <v>21</v>
      </c>
      <c r="C257" s="5" t="s">
        <v>21</v>
      </c>
      <c r="D257" s="5"/>
      <c r="E257" s="5"/>
      <c r="F257" s="5"/>
      <c r="G257" s="9" t="str">
        <f t="shared" ref="G257" si="9">$B$3</f>
        <v>v_nfee_mem_rddata</v>
      </c>
      <c r="H257" s="8" t="s">
        <v>128</v>
      </c>
      <c r="I257" s="9" t="str">
        <f>$B$2</f>
        <v>hk_regs_i</v>
      </c>
      <c r="J257" s="8" t="s">
        <v>32</v>
      </c>
      <c r="K257" s="9" t="str">
        <f>'HK TREATED VHDL'!B125</f>
        <v>sel_hires_prt6</v>
      </c>
      <c r="L257" s="8" t="s">
        <v>30</v>
      </c>
      <c r="M257" s="9">
        <v>15</v>
      </c>
      <c r="N257" s="8" t="s">
        <v>18</v>
      </c>
      <c r="O257" s="9">
        <v>8</v>
      </c>
      <c r="P257" s="8" t="s">
        <v>17</v>
      </c>
      <c r="Q257" s="8" t="s">
        <v>11</v>
      </c>
      <c r="S257" t="str">
        <f t="shared" si="3"/>
        <v xml:space="preserve">    v_nfee_mem_rddata := hk_regs_i.sel_hires_prt6(15 downto 8);</v>
      </c>
    </row>
    <row r="258" spans="2:19" x14ac:dyDescent="0.25">
      <c r="B258" s="5" t="s">
        <v>21</v>
      </c>
      <c r="C258" s="6" t="s">
        <v>31</v>
      </c>
      <c r="D258" s="7" t="str">
        <f>'HK TREATED VHDL'!D127</f>
        <v>x"0000077D"</v>
      </c>
      <c r="E258" s="6" t="s">
        <v>17</v>
      </c>
      <c r="F258" s="6" t="s">
        <v>26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S258" t="str">
        <f t="shared" si="3"/>
        <v xml:space="preserve">  when (x"0000077D") =&gt;</v>
      </c>
    </row>
    <row r="259" spans="2:19" x14ac:dyDescent="0.25">
      <c r="B259" s="5" t="s">
        <v>21</v>
      </c>
      <c r="C259" s="5" t="s">
        <v>21</v>
      </c>
      <c r="D259" s="5"/>
      <c r="E259" s="5"/>
      <c r="F259" s="5"/>
      <c r="G259" s="9" t="str">
        <f t="shared" ref="G259" si="10">$B$3</f>
        <v>v_nfee_mem_rddata</v>
      </c>
      <c r="H259" s="8" t="s">
        <v>128</v>
      </c>
      <c r="I259" s="9" t="str">
        <f>$B$2</f>
        <v>hk_regs_i</v>
      </c>
      <c r="J259" s="8" t="s">
        <v>32</v>
      </c>
      <c r="K259" s="9" t="str">
        <f>'HK TREATED VHDL'!B127</f>
        <v>sel_hires_prt7</v>
      </c>
      <c r="L259" s="8" t="s">
        <v>30</v>
      </c>
      <c r="M259" s="9">
        <v>7</v>
      </c>
      <c r="N259" s="8" t="s">
        <v>18</v>
      </c>
      <c r="O259" s="9">
        <v>0</v>
      </c>
      <c r="P259" s="8" t="s">
        <v>17</v>
      </c>
      <c r="Q259" s="8" t="s">
        <v>11</v>
      </c>
      <c r="S259" t="str">
        <f t="shared" si="3"/>
        <v xml:space="preserve">    v_nfee_mem_rddata := hk_regs_i.sel_hires_prt7(7 downto 0);</v>
      </c>
    </row>
    <row r="260" spans="2:19" x14ac:dyDescent="0.25">
      <c r="B260" s="5" t="s">
        <v>21</v>
      </c>
      <c r="C260" s="6" t="s">
        <v>31</v>
      </c>
      <c r="D260" s="7" t="str">
        <f>'HK TREATED VHDL'!D128</f>
        <v>x"0000077C"</v>
      </c>
      <c r="E260" s="6" t="s">
        <v>17</v>
      </c>
      <c r="F260" s="6" t="s">
        <v>26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S260" t="str">
        <f t="shared" si="3"/>
        <v xml:space="preserve">  when (x"0000077C") =&gt;</v>
      </c>
    </row>
    <row r="261" spans="2:19" x14ac:dyDescent="0.25">
      <c r="B261" s="5" t="s">
        <v>21</v>
      </c>
      <c r="C261" s="5" t="s">
        <v>21</v>
      </c>
      <c r="D261" s="5"/>
      <c r="E261" s="5"/>
      <c r="F261" s="5"/>
      <c r="G261" s="9" t="str">
        <f t="shared" ref="G261" si="11">$B$3</f>
        <v>v_nfee_mem_rddata</v>
      </c>
      <c r="H261" s="8" t="s">
        <v>128</v>
      </c>
      <c r="I261" s="9" t="str">
        <f>$B$2</f>
        <v>hk_regs_i</v>
      </c>
      <c r="J261" s="8" t="s">
        <v>32</v>
      </c>
      <c r="K261" s="9" t="str">
        <f>'HK TREATED VHDL'!B127</f>
        <v>sel_hires_prt7</v>
      </c>
      <c r="L261" s="8" t="s">
        <v>30</v>
      </c>
      <c r="M261" s="9">
        <v>15</v>
      </c>
      <c r="N261" s="8" t="s">
        <v>18</v>
      </c>
      <c r="O261" s="9">
        <v>8</v>
      </c>
      <c r="P261" s="8" t="s">
        <v>17</v>
      </c>
      <c r="Q261" s="8" t="s">
        <v>11</v>
      </c>
      <c r="S261" t="str">
        <f t="shared" si="3"/>
        <v xml:space="preserve">    v_nfee_mem_rddata := hk_regs_i.sel_hires_prt7(15 downto 8);</v>
      </c>
    </row>
    <row r="262" spans="2:19" x14ac:dyDescent="0.25">
      <c r="B262" s="5" t="s">
        <v>21</v>
      </c>
      <c r="C262" s="6" t="s">
        <v>31</v>
      </c>
      <c r="D262" s="7" t="str">
        <f>'HK TREATED VHDL'!D129</f>
        <v>x"0000077F"</v>
      </c>
      <c r="E262" s="6" t="s">
        <v>17</v>
      </c>
      <c r="F262" s="6" t="s">
        <v>26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S262" t="str">
        <f t="shared" si="3"/>
        <v xml:space="preserve">  when (x"0000077F") =&gt;</v>
      </c>
    </row>
    <row r="263" spans="2:19" x14ac:dyDescent="0.25">
      <c r="B263" s="5" t="s">
        <v>21</v>
      </c>
      <c r="C263" s="5" t="s">
        <v>21</v>
      </c>
      <c r="D263" s="5"/>
      <c r="E263" s="5"/>
      <c r="F263" s="5"/>
      <c r="G263" s="9" t="str">
        <f t="shared" ref="G263" si="12">$B$3</f>
        <v>v_nfee_mem_rddata</v>
      </c>
      <c r="H263" s="8" t="s">
        <v>128</v>
      </c>
      <c r="I263" s="9" t="str">
        <f>$B$2</f>
        <v>hk_regs_i</v>
      </c>
      <c r="J263" s="8" t="s">
        <v>32</v>
      </c>
      <c r="K263" s="9" t="str">
        <f>'HK TREATED VHDL'!B129</f>
        <v>zero_hires_amp</v>
      </c>
      <c r="L263" s="8" t="s">
        <v>30</v>
      </c>
      <c r="M263" s="9">
        <v>7</v>
      </c>
      <c r="N263" s="8" t="s">
        <v>18</v>
      </c>
      <c r="O263" s="9">
        <v>0</v>
      </c>
      <c r="P263" s="8" t="s">
        <v>17</v>
      </c>
      <c r="Q263" s="8" t="s">
        <v>11</v>
      </c>
      <c r="S263" t="str">
        <f t="shared" si="3"/>
        <v xml:space="preserve">    v_nfee_mem_rddata := hk_regs_i.zero_hires_amp(7 downto 0);</v>
      </c>
    </row>
    <row r="264" spans="2:19" x14ac:dyDescent="0.25">
      <c r="B264" s="5" t="s">
        <v>21</v>
      </c>
      <c r="C264" s="6" t="s">
        <v>31</v>
      </c>
      <c r="D264" s="7" t="str">
        <f>'HK TREATED VHDL'!D130</f>
        <v>x"0000077E"</v>
      </c>
      <c r="E264" s="6" t="s">
        <v>17</v>
      </c>
      <c r="F264" s="6" t="s">
        <v>26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S264" t="str">
        <f t="shared" si="3"/>
        <v xml:space="preserve">  when (x"0000077E") =&gt;</v>
      </c>
    </row>
    <row r="265" spans="2:19" x14ac:dyDescent="0.25">
      <c r="B265" s="5" t="s">
        <v>21</v>
      </c>
      <c r="C265" s="5" t="s">
        <v>21</v>
      </c>
      <c r="D265" s="5"/>
      <c r="E265" s="5"/>
      <c r="F265" s="5"/>
      <c r="G265" s="9" t="str">
        <f t="shared" ref="G265" si="13">$B$3</f>
        <v>v_nfee_mem_rddata</v>
      </c>
      <c r="H265" s="8" t="s">
        <v>128</v>
      </c>
      <c r="I265" s="9" t="str">
        <f>$B$2</f>
        <v>hk_regs_i</v>
      </c>
      <c r="J265" s="8" t="s">
        <v>32</v>
      </c>
      <c r="K265" s="9" t="str">
        <f>'HK TREATED VHDL'!B129</f>
        <v>zero_hires_amp</v>
      </c>
      <c r="L265" s="8" t="s">
        <v>30</v>
      </c>
      <c r="M265" s="9">
        <v>15</v>
      </c>
      <c r="N265" s="8" t="s">
        <v>18</v>
      </c>
      <c r="O265" s="9">
        <v>8</v>
      </c>
      <c r="P265" s="8" t="s">
        <v>17</v>
      </c>
      <c r="Q265" s="8" t="s">
        <v>11</v>
      </c>
      <c r="S265" t="str">
        <f t="shared" ref="S265:S268" si="14">CONCATENATE(B265,C265,D265,E265,F265,G265,H265,I265,J265,K265,L265,M265,N265,O265,P265,Q265)</f>
        <v xml:space="preserve">    v_nfee_mem_rddata := hk_regs_i.zero_hires_amp(15 downto 8);</v>
      </c>
    </row>
    <row r="266" spans="2:19" x14ac:dyDescent="0.25">
      <c r="B266" s="5" t="s">
        <v>21</v>
      </c>
      <c r="C266" s="6" t="s">
        <v>28</v>
      </c>
      <c r="D266" s="7" t="s">
        <v>27</v>
      </c>
      <c r="E266" s="6"/>
      <c r="F266" s="6" t="s">
        <v>26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S266" t="str">
        <f t="shared" si="14"/>
        <v xml:space="preserve">  when others =&gt;</v>
      </c>
    </row>
    <row r="267" spans="2:19" x14ac:dyDescent="0.25">
      <c r="B267" s="5" t="s">
        <v>21</v>
      </c>
      <c r="C267" s="5"/>
      <c r="D267" s="5"/>
      <c r="E267" s="5"/>
      <c r="F267" s="5"/>
      <c r="G267" s="9" t="str">
        <f>$B$3</f>
        <v>v_nfee_mem_rddata</v>
      </c>
      <c r="H267" s="8" t="s">
        <v>128</v>
      </c>
      <c r="I267" s="8" t="s">
        <v>24</v>
      </c>
      <c r="J267" s="9">
        <v>0</v>
      </c>
      <c r="K267" s="10" t="s">
        <v>23</v>
      </c>
      <c r="L267" s="5"/>
      <c r="M267" s="5"/>
      <c r="N267" s="5"/>
      <c r="O267" s="5"/>
      <c r="P267" s="5"/>
      <c r="Q267" s="10" t="s">
        <v>11</v>
      </c>
      <c r="S267" t="str">
        <f t="shared" si="14"/>
        <v xml:space="preserve">  v_nfee_mem_rddata := (others =&gt; '0');</v>
      </c>
    </row>
    <row r="268" spans="2:19" x14ac:dyDescent="0.25">
      <c r="B268" s="6" t="s">
        <v>22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S268" t="str">
        <f t="shared" si="14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32"/>
  <sheetViews>
    <sheetView topLeftCell="A283" zoomScale="70" zoomScaleNormal="70" workbookViewId="0">
      <selection activeCell="W313" sqref="W313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16.85546875" bestFit="1" customWidth="1"/>
    <col min="5" max="5" width="2.85546875" customWidth="1"/>
    <col min="6" max="6" width="16.7109375" bestFit="1" customWidth="1"/>
    <col min="7" max="7" width="19.85546875" bestFit="1" customWidth="1"/>
    <col min="8" max="8" width="2.85546875" customWidth="1"/>
    <col min="9" max="9" width="26.42578125" bestFit="1" customWidth="1"/>
    <col min="10" max="10" width="2.85546875" customWidth="1"/>
    <col min="11" max="11" width="43.28515625" bestFit="1" customWidth="1"/>
    <col min="12" max="12" width="8.7109375" bestFit="1" customWidth="1"/>
    <col min="13" max="13" width="2" bestFit="1" customWidth="1"/>
    <col min="14" max="14" width="1.7109375" bestFit="1" customWidth="1"/>
    <col min="15" max="15" width="27.5703125" bestFit="1" customWidth="1"/>
    <col min="16" max="16" width="7.5703125" bestFit="1" customWidth="1"/>
    <col min="17" max="17" width="3.85546875" bestFit="1" customWidth="1"/>
    <col min="18" max="18" width="16.85546875" bestFit="1" customWidth="1"/>
    <col min="19" max="19" width="8.7109375" bestFit="1" customWidth="1"/>
    <col min="20" max="20" width="10.7109375" bestFit="1" customWidth="1"/>
    <col min="21" max="21" width="1.7109375" bestFit="1" customWidth="1"/>
    <col min="22" max="22" width="1.5703125" bestFit="1" customWidth="1"/>
    <col min="24" max="24" width="133" bestFit="1" customWidth="1"/>
  </cols>
  <sheetData>
    <row r="1" spans="1:24" x14ac:dyDescent="0.25">
      <c r="A1" s="11" t="s">
        <v>46</v>
      </c>
    </row>
    <row r="2" spans="1:24" x14ac:dyDescent="0.25">
      <c r="B2" s="7" t="s">
        <v>52</v>
      </c>
      <c r="C2" s="6" t="s">
        <v>38</v>
      </c>
      <c r="D2" s="7" t="s">
        <v>51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20</v>
      </c>
      <c r="P2" s="6" t="s">
        <v>37</v>
      </c>
      <c r="Q2" s="6" t="s">
        <v>30</v>
      </c>
      <c r="R2" s="7">
        <v>7</v>
      </c>
      <c r="S2" s="6" t="s">
        <v>18</v>
      </c>
      <c r="T2" s="7">
        <v>0</v>
      </c>
      <c r="U2" s="6" t="s">
        <v>17</v>
      </c>
      <c r="V2" s="6" t="s">
        <v>41</v>
      </c>
      <c r="X2" t="str">
        <f>CONCATENATE(B2,C2,D2,E2,F2,G2,H2,I2,J2,K2,L2,M2,N2,O2,P2,Q2,R2,S2,T2,U2,V2)</f>
        <v>rmap_writedata_i  : instd_logic_vector(7 downto 0),</v>
      </c>
    </row>
    <row r="3" spans="1:24" x14ac:dyDescent="0.25">
      <c r="B3" s="7" t="s">
        <v>121</v>
      </c>
      <c r="C3" s="6" t="s">
        <v>38</v>
      </c>
      <c r="D3" s="7" t="s">
        <v>42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'HK VHDL Types'!C2</f>
        <v>t_rmap_memory_hk_area</v>
      </c>
      <c r="P3" s="5"/>
      <c r="Q3" s="5"/>
      <c r="R3" s="5"/>
      <c r="S3" s="5"/>
      <c r="T3" s="5"/>
      <c r="U3" s="5"/>
      <c r="V3" s="6" t="s">
        <v>41</v>
      </c>
      <c r="X3" t="str">
        <f>CONCATENATE(B3,C3,D3,E3,F3,G3,H3,I3,J3,K3,L3,M3,N3,O3,P3,Q3,R3,S3,T3,U3,V3)</f>
        <v>rmap_hk_registers_o  : out t_rmap_memory_hk_area,</v>
      </c>
    </row>
    <row r="5" spans="1:24" x14ac:dyDescent="0.25">
      <c r="A5" s="11" t="s">
        <v>40</v>
      </c>
    </row>
    <row r="6" spans="1:24" x14ac:dyDescent="0.25">
      <c r="B6" s="8" t="s">
        <v>39</v>
      </c>
      <c r="C6" s="9" t="s">
        <v>125</v>
      </c>
      <c r="D6" s="8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20</v>
      </c>
      <c r="P6" s="8" t="s">
        <v>37</v>
      </c>
      <c r="Q6" s="8" t="s">
        <v>30</v>
      </c>
      <c r="R6" s="9">
        <v>31</v>
      </c>
      <c r="S6" s="8" t="s">
        <v>18</v>
      </c>
      <c r="T6" s="9">
        <v>0</v>
      </c>
      <c r="U6" s="8" t="s">
        <v>17</v>
      </c>
      <c r="V6" s="8" t="s">
        <v>11</v>
      </c>
      <c r="X6" t="str">
        <f>CONCATENATE(B6,C6,D6,E6,F6,G6,H6,I6,J6,K6,L6,M6,N6,O6,P6,Q6,R6,S6,T6,U6,V6)</f>
        <v>signal wr_addr_i(31 downto 0)  : std_logic_vector(31 downto 0);</v>
      </c>
    </row>
    <row r="8" spans="1:24" x14ac:dyDescent="0.25">
      <c r="A8" s="11" t="s">
        <v>36</v>
      </c>
    </row>
    <row r="9" spans="1:24" x14ac:dyDescent="0.25">
      <c r="B9" s="6" t="s">
        <v>35</v>
      </c>
      <c r="C9" s="7" t="str">
        <f>$C$6</f>
        <v>wr_addr_i(31 downto 0)</v>
      </c>
      <c r="D9" s="6" t="s">
        <v>17</v>
      </c>
      <c r="E9" s="6" t="s">
        <v>49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72" si="0">CONCATENATE(B9,C9,D9,E9,F9,G9,H9,I9,J9,K9,L9,M9,N9,O9,P9,Q9,R9,S9,T9,U9,V9)</f>
        <v>case (wr_addr_i(31 downto 0)) is</v>
      </c>
    </row>
    <row r="10" spans="1:24" x14ac:dyDescent="0.25">
      <c r="B10" s="5" t="s">
        <v>21</v>
      </c>
      <c r="C10" s="6" t="s">
        <v>31</v>
      </c>
      <c r="D10" s="7" t="str">
        <f>'HK TREATED VHDL'!D3</f>
        <v>x"00000701"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(x"00000701") =&gt;</v>
      </c>
    </row>
    <row r="11" spans="1:24" x14ac:dyDescent="0.25">
      <c r="B11" s="5" t="s">
        <v>21</v>
      </c>
      <c r="C11" s="5" t="s">
        <v>21</v>
      </c>
      <c r="D11" s="5"/>
      <c r="E11" s="5"/>
      <c r="F11" s="5"/>
      <c r="G11" s="9" t="str">
        <f>$B$3</f>
        <v>rmap_hk_registers_o</v>
      </c>
      <c r="H11" s="8" t="s">
        <v>32</v>
      </c>
      <c r="I11" s="9" t="str">
        <f>'HK TREATED VHDL'!B3</f>
        <v>hk_ccd1_vod_e</v>
      </c>
      <c r="J11" s="8" t="s">
        <v>30</v>
      </c>
      <c r="K11" s="9">
        <v>7</v>
      </c>
      <c r="L11" s="8" t="s">
        <v>18</v>
      </c>
      <c r="M11" s="9">
        <v>0</v>
      </c>
      <c r="N11" s="8" t="s">
        <v>17</v>
      </c>
      <c r="O11" s="5"/>
      <c r="P11" s="5"/>
      <c r="Q11" s="8" t="s">
        <v>25</v>
      </c>
      <c r="R11" s="9" t="str">
        <f>$B$2</f>
        <v>rmap_writedata_i</v>
      </c>
      <c r="S11" s="5"/>
      <c r="T11" s="5"/>
      <c r="U11" s="5"/>
      <c r="V11" s="8" t="s">
        <v>11</v>
      </c>
      <c r="X11" t="str">
        <f t="shared" si="0"/>
        <v xml:space="preserve">    rmap_hk_registers_o.hk_ccd1_vod_e(7 downto 0) &lt;= rmap_writedata_i;</v>
      </c>
    </row>
    <row r="12" spans="1:24" x14ac:dyDescent="0.25">
      <c r="B12" s="5" t="s">
        <v>21</v>
      </c>
      <c r="C12" s="6" t="s">
        <v>31</v>
      </c>
      <c r="D12" s="7" t="str">
        <f>'HK TREATED VHDL'!D4</f>
        <v>x"00000700"</v>
      </c>
      <c r="E12" s="6" t="s">
        <v>17</v>
      </c>
      <c r="F12" s="6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t="str">
        <f t="shared" si="0"/>
        <v xml:space="preserve">  when (x"00000700") =&gt;</v>
      </c>
    </row>
    <row r="13" spans="1:24" x14ac:dyDescent="0.25">
      <c r="B13" s="5" t="s">
        <v>21</v>
      </c>
      <c r="C13" s="5" t="s">
        <v>21</v>
      </c>
      <c r="D13" s="5"/>
      <c r="E13" s="5"/>
      <c r="F13" s="5"/>
      <c r="G13" s="9" t="str">
        <f>$B$3</f>
        <v>rmap_hk_registers_o</v>
      </c>
      <c r="H13" s="8" t="s">
        <v>32</v>
      </c>
      <c r="I13" s="9" t="str">
        <f>'HK TREATED VHDL'!B3</f>
        <v>hk_ccd1_vod_e</v>
      </c>
      <c r="J13" s="8" t="s">
        <v>30</v>
      </c>
      <c r="K13" s="9">
        <v>15</v>
      </c>
      <c r="L13" s="8" t="s">
        <v>18</v>
      </c>
      <c r="M13" s="9">
        <v>8</v>
      </c>
      <c r="N13" s="8" t="s">
        <v>17</v>
      </c>
      <c r="O13" s="5"/>
      <c r="P13" s="5"/>
      <c r="Q13" s="8" t="s">
        <v>25</v>
      </c>
      <c r="R13" s="9" t="str">
        <f>$B$2</f>
        <v>rmap_writedata_i</v>
      </c>
      <c r="S13" s="5"/>
      <c r="T13" s="5"/>
      <c r="U13" s="5"/>
      <c r="V13" s="8" t="s">
        <v>11</v>
      </c>
      <c r="X13" t="str">
        <f t="shared" si="0"/>
        <v xml:space="preserve">    rmap_hk_registers_o.hk_ccd1_vod_e(15 downto 8) &lt;= rmap_writedata_i;</v>
      </c>
    </row>
    <row r="14" spans="1:24" x14ac:dyDescent="0.25">
      <c r="B14" s="5" t="s">
        <v>21</v>
      </c>
      <c r="C14" s="6" t="s">
        <v>31</v>
      </c>
      <c r="D14" s="7" t="str">
        <f>'HK TREATED VHDL'!D5</f>
        <v>x"00000703"</v>
      </c>
      <c r="E14" s="6" t="s">
        <v>17</v>
      </c>
      <c r="F14" s="6" t="s">
        <v>26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t="str">
        <f t="shared" si="0"/>
        <v xml:space="preserve">  when (x"00000703") =&gt;</v>
      </c>
    </row>
    <row r="15" spans="1:24" x14ac:dyDescent="0.25">
      <c r="B15" s="5" t="s">
        <v>21</v>
      </c>
      <c r="C15" s="5" t="s">
        <v>21</v>
      </c>
      <c r="D15" s="5"/>
      <c r="E15" s="5"/>
      <c r="F15" s="5"/>
      <c r="G15" s="9" t="str">
        <f>$B$3</f>
        <v>rmap_hk_registers_o</v>
      </c>
      <c r="H15" s="8" t="s">
        <v>32</v>
      </c>
      <c r="I15" s="9" t="str">
        <f>'HK TREATED VHDL'!B5</f>
        <v>hk_ccd1_vod_f</v>
      </c>
      <c r="J15" s="8" t="s">
        <v>30</v>
      </c>
      <c r="K15" s="9">
        <v>7</v>
      </c>
      <c r="L15" s="8" t="s">
        <v>18</v>
      </c>
      <c r="M15" s="9">
        <v>0</v>
      </c>
      <c r="N15" s="8" t="s">
        <v>17</v>
      </c>
      <c r="O15" s="5"/>
      <c r="P15" s="5"/>
      <c r="Q15" s="8" t="s">
        <v>25</v>
      </c>
      <c r="R15" s="9" t="str">
        <f>$B$2</f>
        <v>rmap_writedata_i</v>
      </c>
      <c r="S15" s="5"/>
      <c r="T15" s="5"/>
      <c r="U15" s="5"/>
      <c r="V15" s="8" t="s">
        <v>11</v>
      </c>
      <c r="X15" t="str">
        <f t="shared" si="0"/>
        <v xml:space="preserve">    rmap_hk_registers_o.hk_ccd1_vod_f(7 downto 0) &lt;= rmap_writedata_i;</v>
      </c>
    </row>
    <row r="16" spans="1:24" x14ac:dyDescent="0.25">
      <c r="B16" s="5" t="s">
        <v>21</v>
      </c>
      <c r="C16" s="6" t="s">
        <v>31</v>
      </c>
      <c r="D16" s="7" t="str">
        <f>'HK TREATED VHDL'!D6</f>
        <v>x"00000702"</v>
      </c>
      <c r="E16" s="6" t="s">
        <v>17</v>
      </c>
      <c r="F16" s="6" t="s">
        <v>26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t="str">
        <f t="shared" si="0"/>
        <v xml:space="preserve">  when (x"00000702") =&gt;</v>
      </c>
    </row>
    <row r="17" spans="2:24" x14ac:dyDescent="0.25">
      <c r="B17" s="5" t="s">
        <v>21</v>
      </c>
      <c r="C17" s="5" t="s">
        <v>21</v>
      </c>
      <c r="D17" s="5"/>
      <c r="E17" s="5"/>
      <c r="F17" s="5"/>
      <c r="G17" s="9" t="str">
        <f>$B$3</f>
        <v>rmap_hk_registers_o</v>
      </c>
      <c r="H17" s="8" t="s">
        <v>32</v>
      </c>
      <c r="I17" s="9" t="str">
        <f>'HK TREATED VHDL'!B5</f>
        <v>hk_ccd1_vod_f</v>
      </c>
      <c r="J17" s="8" t="s">
        <v>30</v>
      </c>
      <c r="K17" s="9">
        <v>15</v>
      </c>
      <c r="L17" s="8" t="s">
        <v>18</v>
      </c>
      <c r="M17" s="9">
        <v>8</v>
      </c>
      <c r="N17" s="8" t="s">
        <v>17</v>
      </c>
      <c r="O17" s="5"/>
      <c r="P17" s="5"/>
      <c r="Q17" s="8" t="s">
        <v>25</v>
      </c>
      <c r="R17" s="9" t="str">
        <f>$B$2</f>
        <v>rmap_writedata_i</v>
      </c>
      <c r="S17" s="5"/>
      <c r="T17" s="5"/>
      <c r="U17" s="5"/>
      <c r="V17" s="8" t="s">
        <v>11</v>
      </c>
      <c r="X17" t="str">
        <f t="shared" si="0"/>
        <v xml:space="preserve">    rmap_hk_registers_o.hk_ccd1_vod_f(15 downto 8) &lt;= rmap_writedata_i;</v>
      </c>
    </row>
    <row r="18" spans="2:24" x14ac:dyDescent="0.25">
      <c r="B18" s="5" t="s">
        <v>21</v>
      </c>
      <c r="C18" s="6" t="s">
        <v>31</v>
      </c>
      <c r="D18" s="7" t="str">
        <f>'HK TREATED VHDL'!D7</f>
        <v>x"00000705"</v>
      </c>
      <c r="E18" s="6" t="s">
        <v>17</v>
      </c>
      <c r="F18" s="6" t="s">
        <v>26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t="str">
        <f t="shared" si="0"/>
        <v xml:space="preserve">  when (x"00000705") =&gt;</v>
      </c>
    </row>
    <row r="19" spans="2:24" x14ac:dyDescent="0.25">
      <c r="B19" s="5" t="s">
        <v>21</v>
      </c>
      <c r="C19" s="5" t="s">
        <v>21</v>
      </c>
      <c r="D19" s="5"/>
      <c r="E19" s="5"/>
      <c r="F19" s="5"/>
      <c r="G19" s="9" t="str">
        <f>$B$3</f>
        <v>rmap_hk_registers_o</v>
      </c>
      <c r="H19" s="8" t="s">
        <v>32</v>
      </c>
      <c r="I19" s="9" t="str">
        <f>'HK TREATED VHDL'!B7</f>
        <v>hk_ccd1_vrd_mon</v>
      </c>
      <c r="J19" s="8" t="s">
        <v>30</v>
      </c>
      <c r="K19" s="9">
        <v>7</v>
      </c>
      <c r="L19" s="8" t="s">
        <v>18</v>
      </c>
      <c r="M19" s="9">
        <v>0</v>
      </c>
      <c r="N19" s="8" t="s">
        <v>17</v>
      </c>
      <c r="O19" s="5"/>
      <c r="P19" s="5"/>
      <c r="Q19" s="8" t="s">
        <v>25</v>
      </c>
      <c r="R19" s="9" t="str">
        <f>$B$2</f>
        <v>rmap_writedata_i</v>
      </c>
      <c r="S19" s="5"/>
      <c r="T19" s="5"/>
      <c r="U19" s="5"/>
      <c r="V19" s="8" t="s">
        <v>11</v>
      </c>
      <c r="X19" t="str">
        <f t="shared" si="0"/>
        <v xml:space="preserve">    rmap_hk_registers_o.hk_ccd1_vrd_mon(7 downto 0) &lt;= rmap_writedata_i;</v>
      </c>
    </row>
    <row r="20" spans="2:24" x14ac:dyDescent="0.25">
      <c r="B20" s="5" t="s">
        <v>21</v>
      </c>
      <c r="C20" s="6" t="s">
        <v>31</v>
      </c>
      <c r="D20" s="7" t="str">
        <f>'HK TREATED VHDL'!D8</f>
        <v>x"00000704"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(x"00000704") =&gt;</v>
      </c>
    </row>
    <row r="21" spans="2:24" x14ac:dyDescent="0.25">
      <c r="B21" s="5" t="s">
        <v>21</v>
      </c>
      <c r="C21" s="5" t="s">
        <v>21</v>
      </c>
      <c r="D21" s="5"/>
      <c r="E21" s="5"/>
      <c r="F21" s="5"/>
      <c r="G21" s="9" t="str">
        <f>$B$3</f>
        <v>rmap_hk_registers_o</v>
      </c>
      <c r="H21" s="8" t="s">
        <v>32</v>
      </c>
      <c r="I21" s="9" t="str">
        <f>'HK TREATED VHDL'!B7</f>
        <v>hk_ccd1_vrd_mon</v>
      </c>
      <c r="J21" s="8" t="s">
        <v>30</v>
      </c>
      <c r="K21" s="9">
        <v>15</v>
      </c>
      <c r="L21" s="8" t="s">
        <v>18</v>
      </c>
      <c r="M21" s="9">
        <v>8</v>
      </c>
      <c r="N21" s="8" t="s">
        <v>17</v>
      </c>
      <c r="O21" s="5"/>
      <c r="P21" s="5"/>
      <c r="Q21" s="8" t="s">
        <v>25</v>
      </c>
      <c r="R21" s="9" t="str">
        <f>$B$2</f>
        <v>rmap_writedata_i</v>
      </c>
      <c r="S21" s="5"/>
      <c r="T21" s="5"/>
      <c r="U21" s="5"/>
      <c r="V21" s="8" t="s">
        <v>11</v>
      </c>
      <c r="X21" t="str">
        <f t="shared" si="0"/>
        <v xml:space="preserve">    rmap_hk_registers_o.hk_ccd1_vrd_mon(15 downto 8) &lt;= rmap_writedata_i;</v>
      </c>
    </row>
    <row r="22" spans="2:24" x14ac:dyDescent="0.25">
      <c r="B22" s="5" t="s">
        <v>21</v>
      </c>
      <c r="C22" s="6" t="s">
        <v>31</v>
      </c>
      <c r="D22" s="7" t="str">
        <f>'HK TREATED VHDL'!D9</f>
        <v>x"00000707"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(x"00000707") =&gt;</v>
      </c>
    </row>
    <row r="23" spans="2:24" x14ac:dyDescent="0.25">
      <c r="B23" s="5" t="s">
        <v>21</v>
      </c>
      <c r="C23" s="5" t="s">
        <v>21</v>
      </c>
      <c r="D23" s="5"/>
      <c r="E23" s="5"/>
      <c r="F23" s="5"/>
      <c r="G23" s="9" t="str">
        <f>$B$3</f>
        <v>rmap_hk_registers_o</v>
      </c>
      <c r="H23" s="8" t="s">
        <v>32</v>
      </c>
      <c r="I23" s="9" t="str">
        <f>'HK TREATED VHDL'!B9</f>
        <v>hk_ccd2_vod_e</v>
      </c>
      <c r="J23" s="8" t="s">
        <v>30</v>
      </c>
      <c r="K23" s="9">
        <v>7</v>
      </c>
      <c r="L23" s="8" t="s">
        <v>18</v>
      </c>
      <c r="M23" s="9">
        <v>0</v>
      </c>
      <c r="N23" s="8" t="s">
        <v>17</v>
      </c>
      <c r="O23" s="5"/>
      <c r="P23" s="5"/>
      <c r="Q23" s="8" t="s">
        <v>25</v>
      </c>
      <c r="R23" s="9" t="str">
        <f>$B$2</f>
        <v>rmap_writedata_i</v>
      </c>
      <c r="S23" s="5"/>
      <c r="T23" s="5"/>
      <c r="U23" s="5"/>
      <c r="V23" s="8" t="s">
        <v>11</v>
      </c>
      <c r="X23" t="str">
        <f t="shared" si="0"/>
        <v xml:space="preserve">    rmap_hk_registers_o.hk_ccd2_vod_e(7 downto 0) &lt;= rmap_writedata_i;</v>
      </c>
    </row>
    <row r="24" spans="2:24" x14ac:dyDescent="0.25">
      <c r="B24" s="5" t="s">
        <v>21</v>
      </c>
      <c r="C24" s="6" t="s">
        <v>31</v>
      </c>
      <c r="D24" s="7" t="str">
        <f>'HK TREATED VHDL'!D10</f>
        <v>x"00000706"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(x"00000706") =&gt;</v>
      </c>
    </row>
    <row r="25" spans="2:24" x14ac:dyDescent="0.25">
      <c r="B25" s="5" t="s">
        <v>21</v>
      </c>
      <c r="C25" s="5" t="s">
        <v>21</v>
      </c>
      <c r="D25" s="5"/>
      <c r="E25" s="5"/>
      <c r="F25" s="5"/>
      <c r="G25" s="9" t="str">
        <f>$B$3</f>
        <v>rmap_hk_registers_o</v>
      </c>
      <c r="H25" s="8" t="s">
        <v>32</v>
      </c>
      <c r="I25" s="9" t="str">
        <f>'HK TREATED VHDL'!B9</f>
        <v>hk_ccd2_vod_e</v>
      </c>
      <c r="J25" s="8" t="s">
        <v>30</v>
      </c>
      <c r="K25" s="9">
        <v>15</v>
      </c>
      <c r="L25" s="8" t="s">
        <v>18</v>
      </c>
      <c r="M25" s="9">
        <v>8</v>
      </c>
      <c r="N25" s="8" t="s">
        <v>17</v>
      </c>
      <c r="O25" s="5"/>
      <c r="P25" s="5"/>
      <c r="Q25" s="8" t="s">
        <v>25</v>
      </c>
      <c r="R25" s="9" t="str">
        <f>$B$2</f>
        <v>rmap_writedata_i</v>
      </c>
      <c r="S25" s="5"/>
      <c r="T25" s="5"/>
      <c r="U25" s="5"/>
      <c r="V25" s="8" t="s">
        <v>11</v>
      </c>
      <c r="X25" t="str">
        <f t="shared" si="0"/>
        <v xml:space="preserve">    rmap_hk_registers_o.hk_ccd2_vod_e(15 downto 8) &lt;= rmap_writedata_i;</v>
      </c>
    </row>
    <row r="26" spans="2:24" x14ac:dyDescent="0.25">
      <c r="B26" s="5" t="s">
        <v>21</v>
      </c>
      <c r="C26" s="6" t="s">
        <v>31</v>
      </c>
      <c r="D26" s="7" t="str">
        <f>'HK TREATED VHDL'!D11</f>
        <v>x"00000709"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(x"00000709") =&gt;</v>
      </c>
    </row>
    <row r="27" spans="2:24" x14ac:dyDescent="0.25">
      <c r="B27" s="5" t="s">
        <v>21</v>
      </c>
      <c r="C27" s="5" t="s">
        <v>21</v>
      </c>
      <c r="D27" s="5"/>
      <c r="E27" s="5"/>
      <c r="F27" s="5"/>
      <c r="G27" s="9" t="str">
        <f>$B$3</f>
        <v>rmap_hk_registers_o</v>
      </c>
      <c r="H27" s="8" t="s">
        <v>32</v>
      </c>
      <c r="I27" s="9" t="str">
        <f>'HK TREATED VHDL'!B11</f>
        <v>hk_ccd2_vod_f</v>
      </c>
      <c r="J27" s="8" t="s">
        <v>30</v>
      </c>
      <c r="K27" s="9">
        <v>7</v>
      </c>
      <c r="L27" s="8" t="s">
        <v>18</v>
      </c>
      <c r="M27" s="9">
        <v>0</v>
      </c>
      <c r="N27" s="8" t="s">
        <v>17</v>
      </c>
      <c r="O27" s="5"/>
      <c r="P27" s="5"/>
      <c r="Q27" s="8" t="s">
        <v>25</v>
      </c>
      <c r="R27" s="9" t="str">
        <f>$B$2</f>
        <v>rmap_writedata_i</v>
      </c>
      <c r="S27" s="5"/>
      <c r="T27" s="5"/>
      <c r="U27" s="5"/>
      <c r="V27" s="8" t="s">
        <v>11</v>
      </c>
      <c r="X27" t="str">
        <f t="shared" si="0"/>
        <v xml:space="preserve">    rmap_hk_registers_o.hk_ccd2_vod_f(7 downto 0) &lt;= rmap_writedata_i;</v>
      </c>
    </row>
    <row r="28" spans="2:24" x14ac:dyDescent="0.25">
      <c r="B28" s="5" t="s">
        <v>21</v>
      </c>
      <c r="C28" s="6" t="s">
        <v>31</v>
      </c>
      <c r="D28" s="7" t="str">
        <f>'HK TREATED VHDL'!D12</f>
        <v>x"00000708"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(x"00000708") =&gt;</v>
      </c>
    </row>
    <row r="29" spans="2:24" x14ac:dyDescent="0.25">
      <c r="B29" s="5" t="s">
        <v>21</v>
      </c>
      <c r="C29" s="5" t="s">
        <v>21</v>
      </c>
      <c r="D29" s="5"/>
      <c r="E29" s="5"/>
      <c r="F29" s="5"/>
      <c r="G29" s="9" t="str">
        <f>$B$3</f>
        <v>rmap_hk_registers_o</v>
      </c>
      <c r="H29" s="8" t="s">
        <v>32</v>
      </c>
      <c r="I29" s="9" t="str">
        <f>'HK TREATED VHDL'!B11</f>
        <v>hk_ccd2_vod_f</v>
      </c>
      <c r="J29" s="8" t="s">
        <v>30</v>
      </c>
      <c r="K29" s="9">
        <v>15</v>
      </c>
      <c r="L29" s="8" t="s">
        <v>18</v>
      </c>
      <c r="M29" s="9">
        <v>8</v>
      </c>
      <c r="N29" s="8" t="s">
        <v>17</v>
      </c>
      <c r="O29" s="5"/>
      <c r="P29" s="5"/>
      <c r="Q29" s="8" t="s">
        <v>25</v>
      </c>
      <c r="R29" s="9" t="str">
        <f>$B$2</f>
        <v>rmap_writedata_i</v>
      </c>
      <c r="S29" s="5"/>
      <c r="T29" s="5"/>
      <c r="U29" s="5"/>
      <c r="V29" s="8" t="s">
        <v>11</v>
      </c>
      <c r="X29" t="str">
        <f t="shared" si="0"/>
        <v xml:space="preserve">    rmap_hk_registers_o.hk_ccd2_vod_f(15 downto 8) &lt;= rmap_writedata_i;</v>
      </c>
    </row>
    <row r="30" spans="2:24" x14ac:dyDescent="0.25">
      <c r="B30" s="5" t="s">
        <v>21</v>
      </c>
      <c r="C30" s="6" t="s">
        <v>31</v>
      </c>
      <c r="D30" s="7" t="str">
        <f>'HK TREATED VHDL'!D13</f>
        <v>x"0000070B"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(x"0000070B") =&gt;</v>
      </c>
    </row>
    <row r="31" spans="2:24" x14ac:dyDescent="0.25">
      <c r="B31" s="5" t="s">
        <v>21</v>
      </c>
      <c r="C31" s="5" t="s">
        <v>21</v>
      </c>
      <c r="D31" s="5"/>
      <c r="E31" s="5"/>
      <c r="F31" s="5"/>
      <c r="G31" s="9" t="str">
        <f>$B$3</f>
        <v>rmap_hk_registers_o</v>
      </c>
      <c r="H31" s="8" t="s">
        <v>32</v>
      </c>
      <c r="I31" s="9" t="str">
        <f>'HK TREATED VHDL'!B13</f>
        <v>hk_ccd2_vrd_mon</v>
      </c>
      <c r="J31" s="8" t="s">
        <v>30</v>
      </c>
      <c r="K31" s="9">
        <v>7</v>
      </c>
      <c r="L31" s="8" t="s">
        <v>18</v>
      </c>
      <c r="M31" s="9">
        <v>0</v>
      </c>
      <c r="N31" s="8" t="s">
        <v>17</v>
      </c>
      <c r="O31" s="5"/>
      <c r="P31" s="5"/>
      <c r="Q31" s="8" t="s">
        <v>25</v>
      </c>
      <c r="R31" s="9" t="str">
        <f>$B$2</f>
        <v>rmap_writedata_i</v>
      </c>
      <c r="S31" s="5"/>
      <c r="T31" s="5"/>
      <c r="U31" s="5"/>
      <c r="V31" s="8" t="s">
        <v>11</v>
      </c>
      <c r="X31" t="str">
        <f t="shared" si="0"/>
        <v xml:space="preserve">    rmap_hk_registers_o.hk_ccd2_vrd_mon(7 downto 0) &lt;= rmap_writedata_i;</v>
      </c>
    </row>
    <row r="32" spans="2:24" x14ac:dyDescent="0.25">
      <c r="B32" s="5" t="s">
        <v>21</v>
      </c>
      <c r="C32" s="6" t="s">
        <v>31</v>
      </c>
      <c r="D32" s="7" t="str">
        <f>'HK TREATED VHDL'!D14</f>
        <v>x"0000070A"</v>
      </c>
      <c r="E32" s="6" t="s">
        <v>17</v>
      </c>
      <c r="F32" s="6" t="s">
        <v>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t="str">
        <f t="shared" si="0"/>
        <v xml:space="preserve">  when (x"0000070A") =&gt;</v>
      </c>
    </row>
    <row r="33" spans="2:24" x14ac:dyDescent="0.25">
      <c r="B33" s="5" t="s">
        <v>21</v>
      </c>
      <c r="C33" s="5" t="s">
        <v>21</v>
      </c>
      <c r="D33" s="5"/>
      <c r="E33" s="5"/>
      <c r="F33" s="5"/>
      <c r="G33" s="9" t="str">
        <f>$B$3</f>
        <v>rmap_hk_registers_o</v>
      </c>
      <c r="H33" s="8" t="s">
        <v>32</v>
      </c>
      <c r="I33" s="9" t="str">
        <f>'HK TREATED VHDL'!B13</f>
        <v>hk_ccd2_vrd_mon</v>
      </c>
      <c r="J33" s="8" t="s">
        <v>30</v>
      </c>
      <c r="K33" s="9">
        <v>15</v>
      </c>
      <c r="L33" s="8" t="s">
        <v>18</v>
      </c>
      <c r="M33" s="9">
        <v>8</v>
      </c>
      <c r="N33" s="8" t="s">
        <v>17</v>
      </c>
      <c r="O33" s="5"/>
      <c r="P33" s="5"/>
      <c r="Q33" s="8" t="s">
        <v>25</v>
      </c>
      <c r="R33" s="9" t="str">
        <f>$B$2</f>
        <v>rmap_writedata_i</v>
      </c>
      <c r="S33" s="5"/>
      <c r="T33" s="5"/>
      <c r="U33" s="5"/>
      <c r="V33" s="8" t="s">
        <v>11</v>
      </c>
      <c r="X33" t="str">
        <f t="shared" si="0"/>
        <v xml:space="preserve">    rmap_hk_registers_o.hk_ccd2_vrd_mon(15 downto 8) &lt;= rmap_writedata_i;</v>
      </c>
    </row>
    <row r="34" spans="2:24" x14ac:dyDescent="0.25">
      <c r="B34" s="5" t="s">
        <v>21</v>
      </c>
      <c r="C34" s="6" t="s">
        <v>31</v>
      </c>
      <c r="D34" s="7" t="str">
        <f>'HK TREATED VHDL'!D15</f>
        <v>x"0000070D"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(x"0000070D") =&gt;</v>
      </c>
    </row>
    <row r="35" spans="2:24" x14ac:dyDescent="0.25">
      <c r="B35" s="5" t="s">
        <v>21</v>
      </c>
      <c r="C35" s="5" t="s">
        <v>21</v>
      </c>
      <c r="D35" s="5"/>
      <c r="E35" s="5"/>
      <c r="F35" s="5"/>
      <c r="G35" s="9" t="str">
        <f>$B$3</f>
        <v>rmap_hk_registers_o</v>
      </c>
      <c r="H35" s="8" t="s">
        <v>32</v>
      </c>
      <c r="I35" s="9" t="str">
        <f>'HK TREATED VHDL'!B15</f>
        <v>hk_ccd3_vod_e</v>
      </c>
      <c r="J35" s="8" t="s">
        <v>30</v>
      </c>
      <c r="K35" s="9">
        <v>7</v>
      </c>
      <c r="L35" s="8" t="s">
        <v>18</v>
      </c>
      <c r="M35" s="9">
        <v>0</v>
      </c>
      <c r="N35" s="8" t="s">
        <v>17</v>
      </c>
      <c r="O35" s="5"/>
      <c r="P35" s="5"/>
      <c r="Q35" s="8" t="s">
        <v>25</v>
      </c>
      <c r="R35" s="9" t="str">
        <f>$B$2</f>
        <v>rmap_writedata_i</v>
      </c>
      <c r="S35" s="5"/>
      <c r="T35" s="5"/>
      <c r="U35" s="5"/>
      <c r="V35" s="8" t="s">
        <v>11</v>
      </c>
      <c r="X35" t="str">
        <f t="shared" si="0"/>
        <v xml:space="preserve">    rmap_hk_registers_o.hk_ccd3_vod_e(7 downto 0) &lt;= rmap_writedata_i;</v>
      </c>
    </row>
    <row r="36" spans="2:24" x14ac:dyDescent="0.25">
      <c r="B36" s="5" t="s">
        <v>21</v>
      </c>
      <c r="C36" s="6" t="s">
        <v>31</v>
      </c>
      <c r="D36" s="7" t="str">
        <f>'HK TREATED VHDL'!D16</f>
        <v>x"0000070C"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(x"0000070C") =&gt;</v>
      </c>
    </row>
    <row r="37" spans="2:24" x14ac:dyDescent="0.25">
      <c r="B37" s="5" t="s">
        <v>21</v>
      </c>
      <c r="C37" s="5" t="s">
        <v>21</v>
      </c>
      <c r="D37" s="5"/>
      <c r="E37" s="5"/>
      <c r="F37" s="5"/>
      <c r="G37" s="9" t="str">
        <f>$B$3</f>
        <v>rmap_hk_registers_o</v>
      </c>
      <c r="H37" s="8" t="s">
        <v>32</v>
      </c>
      <c r="I37" s="9" t="str">
        <f>'HK TREATED VHDL'!B15</f>
        <v>hk_ccd3_vod_e</v>
      </c>
      <c r="J37" s="8" t="s">
        <v>30</v>
      </c>
      <c r="K37" s="9">
        <v>15</v>
      </c>
      <c r="L37" s="8" t="s">
        <v>18</v>
      </c>
      <c r="M37" s="9">
        <v>8</v>
      </c>
      <c r="N37" s="8" t="s">
        <v>17</v>
      </c>
      <c r="O37" s="5"/>
      <c r="P37" s="5"/>
      <c r="Q37" s="8" t="s">
        <v>25</v>
      </c>
      <c r="R37" s="9" t="str">
        <f>$B$2</f>
        <v>rmap_writedata_i</v>
      </c>
      <c r="S37" s="5"/>
      <c r="T37" s="5"/>
      <c r="U37" s="5"/>
      <c r="V37" s="8" t="s">
        <v>11</v>
      </c>
      <c r="X37" t="str">
        <f t="shared" si="0"/>
        <v xml:space="preserve">    rmap_hk_registers_o.hk_ccd3_vod_e(15 downto 8) &lt;= rmap_writedata_i;</v>
      </c>
    </row>
    <row r="38" spans="2:24" x14ac:dyDescent="0.25">
      <c r="B38" s="5" t="s">
        <v>21</v>
      </c>
      <c r="C38" s="6" t="s">
        <v>31</v>
      </c>
      <c r="D38" s="7" t="str">
        <f>'HK TREATED VHDL'!D17</f>
        <v>x"0000070F"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(x"0000070F") =&gt;</v>
      </c>
    </row>
    <row r="39" spans="2:24" x14ac:dyDescent="0.25">
      <c r="B39" s="5" t="s">
        <v>21</v>
      </c>
      <c r="C39" s="5" t="s">
        <v>21</v>
      </c>
      <c r="D39" s="5"/>
      <c r="E39" s="5"/>
      <c r="F39" s="5"/>
      <c r="G39" s="9" t="str">
        <f>$B$3</f>
        <v>rmap_hk_registers_o</v>
      </c>
      <c r="H39" s="8" t="s">
        <v>32</v>
      </c>
      <c r="I39" s="9" t="str">
        <f>'HK TREATED VHDL'!B17</f>
        <v>hk_ccd3_vod_f</v>
      </c>
      <c r="J39" s="8" t="s">
        <v>30</v>
      </c>
      <c r="K39" s="9">
        <v>7</v>
      </c>
      <c r="L39" s="8" t="s">
        <v>18</v>
      </c>
      <c r="M39" s="9">
        <v>0</v>
      </c>
      <c r="N39" s="8" t="s">
        <v>17</v>
      </c>
      <c r="O39" s="5"/>
      <c r="P39" s="5"/>
      <c r="Q39" s="8" t="s">
        <v>25</v>
      </c>
      <c r="R39" s="9" t="str">
        <f>$B$2</f>
        <v>rmap_writedata_i</v>
      </c>
      <c r="S39" s="5"/>
      <c r="T39" s="5"/>
      <c r="U39" s="5"/>
      <c r="V39" s="8" t="s">
        <v>11</v>
      </c>
      <c r="X39" t="str">
        <f t="shared" si="0"/>
        <v xml:space="preserve">    rmap_hk_registers_o.hk_ccd3_vod_f(7 downto 0) &lt;= rmap_writedata_i;</v>
      </c>
    </row>
    <row r="40" spans="2:24" x14ac:dyDescent="0.25">
      <c r="B40" s="5" t="s">
        <v>21</v>
      </c>
      <c r="C40" s="6" t="s">
        <v>31</v>
      </c>
      <c r="D40" s="7" t="str">
        <f>'HK TREATED VHDL'!D18</f>
        <v>x"0000070E"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(x"0000070E") =&gt;</v>
      </c>
    </row>
    <row r="41" spans="2:24" x14ac:dyDescent="0.25">
      <c r="B41" s="5" t="s">
        <v>21</v>
      </c>
      <c r="C41" s="5" t="s">
        <v>21</v>
      </c>
      <c r="D41" s="5"/>
      <c r="E41" s="5"/>
      <c r="F41" s="5"/>
      <c r="G41" s="9" t="str">
        <f>$B$3</f>
        <v>rmap_hk_registers_o</v>
      </c>
      <c r="H41" s="8" t="s">
        <v>32</v>
      </c>
      <c r="I41" s="9" t="str">
        <f>'HK TREATED VHDL'!B17</f>
        <v>hk_ccd3_vod_f</v>
      </c>
      <c r="J41" s="8" t="s">
        <v>30</v>
      </c>
      <c r="K41" s="9">
        <v>15</v>
      </c>
      <c r="L41" s="8" t="s">
        <v>18</v>
      </c>
      <c r="M41" s="9">
        <v>8</v>
      </c>
      <c r="N41" s="8" t="s">
        <v>17</v>
      </c>
      <c r="O41" s="5"/>
      <c r="P41" s="5"/>
      <c r="Q41" s="8" t="s">
        <v>25</v>
      </c>
      <c r="R41" s="9" t="str">
        <f>$B$2</f>
        <v>rmap_writedata_i</v>
      </c>
      <c r="S41" s="5"/>
      <c r="T41" s="5"/>
      <c r="U41" s="5"/>
      <c r="V41" s="8" t="s">
        <v>11</v>
      </c>
      <c r="X41" t="str">
        <f t="shared" si="0"/>
        <v xml:space="preserve">    rmap_hk_registers_o.hk_ccd3_vod_f(15 downto 8) &lt;= rmap_writedata_i;</v>
      </c>
    </row>
    <row r="42" spans="2:24" ht="15.75" customHeight="1" x14ac:dyDescent="0.25">
      <c r="B42" s="5" t="s">
        <v>21</v>
      </c>
      <c r="C42" s="6" t="s">
        <v>31</v>
      </c>
      <c r="D42" s="7" t="str">
        <f>'HK TREATED VHDL'!D19</f>
        <v>x"00000711"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0"/>
        <v xml:space="preserve">  when (x"00000711") =&gt;</v>
      </c>
    </row>
    <row r="43" spans="2:24" x14ac:dyDescent="0.25">
      <c r="B43" s="5" t="s">
        <v>21</v>
      </c>
      <c r="C43" s="5" t="s">
        <v>21</v>
      </c>
      <c r="D43" s="5"/>
      <c r="E43" s="5"/>
      <c r="F43" s="5"/>
      <c r="G43" s="9" t="str">
        <f>$B$3</f>
        <v>rmap_hk_registers_o</v>
      </c>
      <c r="H43" s="8" t="s">
        <v>32</v>
      </c>
      <c r="I43" s="9" t="str">
        <f>'HK TREATED VHDL'!B19</f>
        <v>hk_ccd3_vrd_mon</v>
      </c>
      <c r="J43" s="8" t="s">
        <v>30</v>
      </c>
      <c r="K43" s="9">
        <v>7</v>
      </c>
      <c r="L43" s="8" t="s">
        <v>18</v>
      </c>
      <c r="M43" s="9">
        <v>0</v>
      </c>
      <c r="N43" s="8" t="s">
        <v>17</v>
      </c>
      <c r="O43" s="5"/>
      <c r="P43" s="5"/>
      <c r="Q43" s="8" t="s">
        <v>25</v>
      </c>
      <c r="R43" s="9" t="str">
        <f>$B$2</f>
        <v>rmap_writedata_i</v>
      </c>
      <c r="S43" s="5"/>
      <c r="T43" s="5"/>
      <c r="U43" s="5"/>
      <c r="V43" s="8" t="s">
        <v>11</v>
      </c>
      <c r="X43" t="str">
        <f t="shared" si="0"/>
        <v xml:space="preserve">    rmap_hk_registers_o.hk_ccd3_vrd_mon(7 downto 0) &lt;= rmap_writedata_i;</v>
      </c>
    </row>
    <row r="44" spans="2:24" x14ac:dyDescent="0.25">
      <c r="B44" s="5" t="s">
        <v>21</v>
      </c>
      <c r="C44" s="6" t="s">
        <v>31</v>
      </c>
      <c r="D44" s="7" t="str">
        <f>'HK TREATED VHDL'!D20</f>
        <v>x"00000710"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0"/>
        <v xml:space="preserve">  when (x"00000710") =&gt;</v>
      </c>
    </row>
    <row r="45" spans="2:24" x14ac:dyDescent="0.25">
      <c r="B45" s="5" t="s">
        <v>21</v>
      </c>
      <c r="C45" s="5" t="s">
        <v>21</v>
      </c>
      <c r="D45" s="5"/>
      <c r="E45" s="5"/>
      <c r="F45" s="5"/>
      <c r="G45" s="9" t="str">
        <f>$B$3</f>
        <v>rmap_hk_registers_o</v>
      </c>
      <c r="H45" s="8" t="s">
        <v>32</v>
      </c>
      <c r="I45" s="9" t="str">
        <f>'HK TREATED VHDL'!B19</f>
        <v>hk_ccd3_vrd_mon</v>
      </c>
      <c r="J45" s="8" t="s">
        <v>30</v>
      </c>
      <c r="K45" s="9">
        <v>15</v>
      </c>
      <c r="L45" s="8" t="s">
        <v>18</v>
      </c>
      <c r="M45" s="9">
        <v>8</v>
      </c>
      <c r="N45" s="8" t="s">
        <v>17</v>
      </c>
      <c r="O45" s="5"/>
      <c r="P45" s="5"/>
      <c r="Q45" s="8" t="s">
        <v>25</v>
      </c>
      <c r="R45" s="9" t="str">
        <f>$B$2</f>
        <v>rmap_writedata_i</v>
      </c>
      <c r="S45" s="5"/>
      <c r="T45" s="5"/>
      <c r="U45" s="5"/>
      <c r="V45" s="8" t="s">
        <v>11</v>
      </c>
      <c r="X45" t="str">
        <f t="shared" si="0"/>
        <v xml:space="preserve">    rmap_hk_registers_o.hk_ccd3_vrd_mon(15 downto 8) &lt;= rmap_writedata_i;</v>
      </c>
    </row>
    <row r="46" spans="2:24" x14ac:dyDescent="0.25">
      <c r="B46" s="5" t="s">
        <v>21</v>
      </c>
      <c r="C46" s="6" t="s">
        <v>31</v>
      </c>
      <c r="D46" s="7" t="str">
        <f>'HK TREATED VHDL'!D21</f>
        <v>x"00000713"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0"/>
        <v xml:space="preserve">  when (x"00000713") =&gt;</v>
      </c>
    </row>
    <row r="47" spans="2:24" x14ac:dyDescent="0.25">
      <c r="B47" s="5" t="s">
        <v>21</v>
      </c>
      <c r="C47" s="5" t="s">
        <v>21</v>
      </c>
      <c r="D47" s="5"/>
      <c r="E47" s="5"/>
      <c r="F47" s="5"/>
      <c r="G47" s="9" t="str">
        <f>$B$3</f>
        <v>rmap_hk_registers_o</v>
      </c>
      <c r="H47" s="8" t="s">
        <v>32</v>
      </c>
      <c r="I47" s="9" t="str">
        <f>'HK TREATED VHDL'!B21</f>
        <v>hk_ccd4_vod_e</v>
      </c>
      <c r="J47" s="8" t="s">
        <v>30</v>
      </c>
      <c r="K47" s="9">
        <v>7</v>
      </c>
      <c r="L47" s="8" t="s">
        <v>18</v>
      </c>
      <c r="M47" s="9">
        <v>0</v>
      </c>
      <c r="N47" s="8" t="s">
        <v>17</v>
      </c>
      <c r="O47" s="5"/>
      <c r="P47" s="5"/>
      <c r="Q47" s="8" t="s">
        <v>25</v>
      </c>
      <c r="R47" s="9" t="str">
        <f>$B$2</f>
        <v>rmap_writedata_i</v>
      </c>
      <c r="S47" s="5"/>
      <c r="T47" s="5"/>
      <c r="U47" s="5"/>
      <c r="V47" s="8" t="s">
        <v>11</v>
      </c>
      <c r="X47" t="str">
        <f t="shared" si="0"/>
        <v xml:space="preserve">    rmap_hk_registers_o.hk_ccd4_vod_e(7 downto 0) &lt;= rmap_writedata_i;</v>
      </c>
    </row>
    <row r="48" spans="2:24" x14ac:dyDescent="0.25">
      <c r="B48" s="5" t="s">
        <v>21</v>
      </c>
      <c r="C48" s="6" t="s">
        <v>31</v>
      </c>
      <c r="D48" s="7" t="str">
        <f>'HK TREATED VHDL'!D22</f>
        <v>x"00000712"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0"/>
        <v xml:space="preserve">  when (x"00000712") =&gt;</v>
      </c>
    </row>
    <row r="49" spans="2:24" x14ac:dyDescent="0.25">
      <c r="B49" s="5" t="s">
        <v>21</v>
      </c>
      <c r="C49" s="5" t="s">
        <v>21</v>
      </c>
      <c r="D49" s="5"/>
      <c r="E49" s="5"/>
      <c r="F49" s="5"/>
      <c r="G49" s="9" t="str">
        <f>$B$3</f>
        <v>rmap_hk_registers_o</v>
      </c>
      <c r="H49" s="8" t="s">
        <v>32</v>
      </c>
      <c r="I49" s="9" t="str">
        <f>'HK TREATED VHDL'!B21</f>
        <v>hk_ccd4_vod_e</v>
      </c>
      <c r="J49" s="8" t="s">
        <v>30</v>
      </c>
      <c r="K49" s="9">
        <v>15</v>
      </c>
      <c r="L49" s="8" t="s">
        <v>18</v>
      </c>
      <c r="M49" s="9">
        <v>8</v>
      </c>
      <c r="N49" s="8" t="s">
        <v>17</v>
      </c>
      <c r="O49" s="5"/>
      <c r="P49" s="5"/>
      <c r="Q49" s="8" t="s">
        <v>25</v>
      </c>
      <c r="R49" s="9" t="str">
        <f>$B$2</f>
        <v>rmap_writedata_i</v>
      </c>
      <c r="S49" s="5"/>
      <c r="T49" s="5"/>
      <c r="U49" s="5"/>
      <c r="V49" s="8" t="s">
        <v>11</v>
      </c>
      <c r="X49" t="str">
        <f t="shared" si="0"/>
        <v xml:space="preserve">    rmap_hk_registers_o.hk_ccd4_vod_e(15 downto 8) &lt;= rmap_writedata_i;</v>
      </c>
    </row>
    <row r="50" spans="2:24" x14ac:dyDescent="0.25">
      <c r="B50" s="5" t="s">
        <v>21</v>
      </c>
      <c r="C50" s="6" t="s">
        <v>31</v>
      </c>
      <c r="D50" s="7" t="str">
        <f>'HK TREATED VHDL'!D23</f>
        <v>x"00000715"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0"/>
        <v xml:space="preserve">  when (x"00000715") =&gt;</v>
      </c>
    </row>
    <row r="51" spans="2:24" x14ac:dyDescent="0.25">
      <c r="B51" s="5" t="s">
        <v>21</v>
      </c>
      <c r="C51" s="5" t="s">
        <v>21</v>
      </c>
      <c r="D51" s="5"/>
      <c r="E51" s="5"/>
      <c r="F51" s="5"/>
      <c r="G51" s="9" t="str">
        <f>$B$3</f>
        <v>rmap_hk_registers_o</v>
      </c>
      <c r="H51" s="8" t="s">
        <v>32</v>
      </c>
      <c r="I51" s="9" t="str">
        <f>'HK TREATED VHDL'!B23</f>
        <v>hk_ccd4_vod_f</v>
      </c>
      <c r="J51" s="8" t="s">
        <v>30</v>
      </c>
      <c r="K51" s="9">
        <v>7</v>
      </c>
      <c r="L51" s="8" t="s">
        <v>18</v>
      </c>
      <c r="M51" s="9">
        <v>0</v>
      </c>
      <c r="N51" s="8" t="s">
        <v>17</v>
      </c>
      <c r="O51" s="5"/>
      <c r="P51" s="5"/>
      <c r="Q51" s="8" t="s">
        <v>25</v>
      </c>
      <c r="R51" s="9" t="str">
        <f>$B$2</f>
        <v>rmap_writedata_i</v>
      </c>
      <c r="S51" s="5"/>
      <c r="T51" s="5"/>
      <c r="U51" s="5"/>
      <c r="V51" s="8" t="s">
        <v>11</v>
      </c>
      <c r="X51" t="str">
        <f t="shared" si="0"/>
        <v xml:space="preserve">    rmap_hk_registers_o.hk_ccd4_vod_f(7 downto 0) &lt;= rmap_writedata_i;</v>
      </c>
    </row>
    <row r="52" spans="2:24" x14ac:dyDescent="0.25">
      <c r="B52" s="5" t="s">
        <v>21</v>
      </c>
      <c r="C52" s="6" t="s">
        <v>31</v>
      </c>
      <c r="D52" s="7" t="str">
        <f>'HK TREATED VHDL'!D24</f>
        <v>x"00000714"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0"/>
        <v xml:space="preserve">  when (x"00000714") =&gt;</v>
      </c>
    </row>
    <row r="53" spans="2:24" x14ac:dyDescent="0.25">
      <c r="B53" s="5" t="s">
        <v>21</v>
      </c>
      <c r="C53" s="5" t="s">
        <v>21</v>
      </c>
      <c r="D53" s="5"/>
      <c r="E53" s="5"/>
      <c r="F53" s="5"/>
      <c r="G53" s="9" t="str">
        <f>$B$3</f>
        <v>rmap_hk_registers_o</v>
      </c>
      <c r="H53" s="8" t="s">
        <v>32</v>
      </c>
      <c r="I53" s="9" t="str">
        <f>'HK TREATED VHDL'!B23</f>
        <v>hk_ccd4_vod_f</v>
      </c>
      <c r="J53" s="8" t="s">
        <v>30</v>
      </c>
      <c r="K53" s="9">
        <v>15</v>
      </c>
      <c r="L53" s="8" t="s">
        <v>18</v>
      </c>
      <c r="M53" s="9">
        <v>8</v>
      </c>
      <c r="N53" s="8" t="s">
        <v>17</v>
      </c>
      <c r="O53" s="5"/>
      <c r="P53" s="5"/>
      <c r="Q53" s="8" t="s">
        <v>25</v>
      </c>
      <c r="R53" s="9" t="str">
        <f>$B$2</f>
        <v>rmap_writedata_i</v>
      </c>
      <c r="S53" s="5"/>
      <c r="T53" s="5"/>
      <c r="U53" s="5"/>
      <c r="V53" s="8" t="s">
        <v>11</v>
      </c>
      <c r="X53" t="str">
        <f t="shared" si="0"/>
        <v xml:space="preserve">    rmap_hk_registers_o.hk_ccd4_vod_f(15 downto 8) &lt;= rmap_writedata_i;</v>
      </c>
    </row>
    <row r="54" spans="2:24" x14ac:dyDescent="0.25">
      <c r="B54" s="5" t="s">
        <v>21</v>
      </c>
      <c r="C54" s="6" t="s">
        <v>31</v>
      </c>
      <c r="D54" s="7" t="str">
        <f>'HK TREATED VHDL'!D25</f>
        <v>x"00000717"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0"/>
        <v xml:space="preserve">  when (x"00000717") =&gt;</v>
      </c>
    </row>
    <row r="55" spans="2:24" x14ac:dyDescent="0.25">
      <c r="B55" s="5" t="s">
        <v>21</v>
      </c>
      <c r="C55" s="5" t="s">
        <v>21</v>
      </c>
      <c r="D55" s="5"/>
      <c r="E55" s="5"/>
      <c r="F55" s="5"/>
      <c r="G55" s="9" t="str">
        <f>$B$3</f>
        <v>rmap_hk_registers_o</v>
      </c>
      <c r="H55" s="8" t="s">
        <v>32</v>
      </c>
      <c r="I55" s="9" t="str">
        <f>'HK TREATED VHDL'!B25</f>
        <v>hk_ccd4_vrd_mon</v>
      </c>
      <c r="J55" s="8" t="s">
        <v>30</v>
      </c>
      <c r="K55" s="9">
        <v>7</v>
      </c>
      <c r="L55" s="8" t="s">
        <v>18</v>
      </c>
      <c r="M55" s="9">
        <v>0</v>
      </c>
      <c r="N55" s="8" t="s">
        <v>17</v>
      </c>
      <c r="O55" s="5"/>
      <c r="P55" s="5"/>
      <c r="Q55" s="8" t="s">
        <v>25</v>
      </c>
      <c r="R55" s="9" t="str">
        <f>$B$2</f>
        <v>rmap_writedata_i</v>
      </c>
      <c r="S55" s="5"/>
      <c r="T55" s="5"/>
      <c r="U55" s="5"/>
      <c r="V55" s="8" t="s">
        <v>11</v>
      </c>
      <c r="X55" t="str">
        <f t="shared" si="0"/>
        <v xml:space="preserve">    rmap_hk_registers_o.hk_ccd4_vrd_mon(7 downto 0) &lt;= rmap_writedata_i;</v>
      </c>
    </row>
    <row r="56" spans="2:24" x14ac:dyDescent="0.25">
      <c r="B56" s="5" t="s">
        <v>21</v>
      </c>
      <c r="C56" s="6" t="s">
        <v>31</v>
      </c>
      <c r="D56" s="7" t="str">
        <f>'HK TREATED VHDL'!D26</f>
        <v>x"00000716"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0"/>
        <v xml:space="preserve">  when (x"00000716") =&gt;</v>
      </c>
    </row>
    <row r="57" spans="2:24" x14ac:dyDescent="0.25">
      <c r="B57" s="5" t="s">
        <v>21</v>
      </c>
      <c r="C57" s="5" t="s">
        <v>21</v>
      </c>
      <c r="D57" s="5"/>
      <c r="E57" s="5"/>
      <c r="F57" s="5"/>
      <c r="G57" s="9" t="str">
        <f>$B$3</f>
        <v>rmap_hk_registers_o</v>
      </c>
      <c r="H57" s="8" t="s">
        <v>32</v>
      </c>
      <c r="I57" s="9" t="str">
        <f>'HK TREATED VHDL'!B25</f>
        <v>hk_ccd4_vrd_mon</v>
      </c>
      <c r="J57" s="8" t="s">
        <v>30</v>
      </c>
      <c r="K57" s="9">
        <v>15</v>
      </c>
      <c r="L57" s="8" t="s">
        <v>18</v>
      </c>
      <c r="M57" s="9">
        <v>8</v>
      </c>
      <c r="N57" s="8" t="s">
        <v>17</v>
      </c>
      <c r="O57" s="5"/>
      <c r="P57" s="5"/>
      <c r="Q57" s="8" t="s">
        <v>25</v>
      </c>
      <c r="R57" s="9" t="str">
        <f>$B$2</f>
        <v>rmap_writedata_i</v>
      </c>
      <c r="S57" s="5"/>
      <c r="T57" s="5"/>
      <c r="U57" s="5"/>
      <c r="V57" s="8" t="s">
        <v>11</v>
      </c>
      <c r="X57" t="str">
        <f t="shared" si="0"/>
        <v xml:space="preserve">    rmap_hk_registers_o.hk_ccd4_vrd_mon(15 downto 8) &lt;= rmap_writedata_i;</v>
      </c>
    </row>
    <row r="58" spans="2:24" x14ac:dyDescent="0.25">
      <c r="B58" s="5" t="s">
        <v>21</v>
      </c>
      <c r="C58" s="6" t="s">
        <v>31</v>
      </c>
      <c r="D58" s="7" t="str">
        <f>'HK TREATED VHDL'!D27</f>
        <v>x"00000719"</v>
      </c>
      <c r="E58" s="6" t="s">
        <v>17</v>
      </c>
      <c r="F58" s="6" t="s">
        <v>26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t="str">
        <f t="shared" si="0"/>
        <v xml:space="preserve">  when (x"00000719") =&gt;</v>
      </c>
    </row>
    <row r="59" spans="2:24" x14ac:dyDescent="0.25">
      <c r="B59" s="5" t="s">
        <v>21</v>
      </c>
      <c r="C59" s="5" t="s">
        <v>21</v>
      </c>
      <c r="D59" s="5"/>
      <c r="E59" s="5"/>
      <c r="F59" s="5"/>
      <c r="G59" s="9" t="str">
        <f>$B$3</f>
        <v>rmap_hk_registers_o</v>
      </c>
      <c r="H59" s="8" t="s">
        <v>32</v>
      </c>
      <c r="I59" s="9" t="str">
        <f>'HK TREATED VHDL'!B27</f>
        <v>hk_vccd</v>
      </c>
      <c r="J59" s="8" t="s">
        <v>30</v>
      </c>
      <c r="K59" s="9">
        <v>7</v>
      </c>
      <c r="L59" s="8" t="s">
        <v>18</v>
      </c>
      <c r="M59" s="9">
        <v>0</v>
      </c>
      <c r="N59" s="8" t="s">
        <v>17</v>
      </c>
      <c r="O59" s="5"/>
      <c r="P59" s="5"/>
      <c r="Q59" s="8" t="s">
        <v>25</v>
      </c>
      <c r="R59" s="9" t="str">
        <f>$B$2</f>
        <v>rmap_writedata_i</v>
      </c>
      <c r="S59" s="5"/>
      <c r="T59" s="5"/>
      <c r="U59" s="5"/>
      <c r="V59" s="8" t="s">
        <v>11</v>
      </c>
      <c r="X59" t="str">
        <f t="shared" si="0"/>
        <v xml:space="preserve">    rmap_hk_registers_o.hk_vccd(7 downto 0) &lt;= rmap_writedata_i;</v>
      </c>
    </row>
    <row r="60" spans="2:24" x14ac:dyDescent="0.25">
      <c r="B60" s="5" t="s">
        <v>21</v>
      </c>
      <c r="C60" s="6" t="s">
        <v>31</v>
      </c>
      <c r="D60" s="7" t="str">
        <f>'HK TREATED VHDL'!D28</f>
        <v>x"00000718"</v>
      </c>
      <c r="E60" s="6" t="s">
        <v>17</v>
      </c>
      <c r="F60" s="6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t="str">
        <f t="shared" si="0"/>
        <v xml:space="preserve">  when (x"00000718") =&gt;</v>
      </c>
    </row>
    <row r="61" spans="2:24" x14ac:dyDescent="0.25">
      <c r="B61" s="5" t="s">
        <v>21</v>
      </c>
      <c r="C61" s="5" t="s">
        <v>21</v>
      </c>
      <c r="D61" s="5"/>
      <c r="E61" s="5"/>
      <c r="F61" s="5"/>
      <c r="G61" s="9" t="str">
        <f>$B$3</f>
        <v>rmap_hk_registers_o</v>
      </c>
      <c r="H61" s="8" t="s">
        <v>32</v>
      </c>
      <c r="I61" s="9" t="str">
        <f>'HK TREATED VHDL'!B27</f>
        <v>hk_vccd</v>
      </c>
      <c r="J61" s="8" t="s">
        <v>30</v>
      </c>
      <c r="K61" s="9">
        <v>15</v>
      </c>
      <c r="L61" s="8" t="s">
        <v>18</v>
      </c>
      <c r="M61" s="9">
        <v>8</v>
      </c>
      <c r="N61" s="8" t="s">
        <v>17</v>
      </c>
      <c r="O61" s="5"/>
      <c r="P61" s="5"/>
      <c r="Q61" s="8" t="s">
        <v>25</v>
      </c>
      <c r="R61" s="9" t="str">
        <f>$B$2</f>
        <v>rmap_writedata_i</v>
      </c>
      <c r="S61" s="5"/>
      <c r="T61" s="5"/>
      <c r="U61" s="5"/>
      <c r="V61" s="8" t="s">
        <v>11</v>
      </c>
      <c r="X61" t="str">
        <f t="shared" si="0"/>
        <v xml:space="preserve">    rmap_hk_registers_o.hk_vccd(15 downto 8) &lt;= rmap_writedata_i;</v>
      </c>
    </row>
    <row r="62" spans="2:24" x14ac:dyDescent="0.25">
      <c r="B62" s="5" t="s">
        <v>21</v>
      </c>
      <c r="C62" s="6" t="s">
        <v>31</v>
      </c>
      <c r="D62" s="7" t="str">
        <f>'HK TREATED VHDL'!D29</f>
        <v>x"0000071B"</v>
      </c>
      <c r="E62" s="6" t="s">
        <v>17</v>
      </c>
      <c r="F62" s="6" t="s">
        <v>26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t="str">
        <f t="shared" si="0"/>
        <v xml:space="preserve">  when (x"0000071B") =&gt;</v>
      </c>
    </row>
    <row r="63" spans="2:24" x14ac:dyDescent="0.25">
      <c r="B63" s="5" t="s">
        <v>21</v>
      </c>
      <c r="C63" s="5" t="s">
        <v>21</v>
      </c>
      <c r="D63" s="5"/>
      <c r="E63" s="5"/>
      <c r="F63" s="5"/>
      <c r="G63" s="9" t="str">
        <f>$B$3</f>
        <v>rmap_hk_registers_o</v>
      </c>
      <c r="H63" s="8" t="s">
        <v>32</v>
      </c>
      <c r="I63" s="9" t="str">
        <f>'HK TREATED VHDL'!B29</f>
        <v>hk_vrclk</v>
      </c>
      <c r="J63" s="8" t="s">
        <v>30</v>
      </c>
      <c r="K63" s="9">
        <v>7</v>
      </c>
      <c r="L63" s="8" t="s">
        <v>18</v>
      </c>
      <c r="M63" s="9">
        <v>0</v>
      </c>
      <c r="N63" s="8" t="s">
        <v>17</v>
      </c>
      <c r="O63" s="5"/>
      <c r="P63" s="5"/>
      <c r="Q63" s="8" t="s">
        <v>25</v>
      </c>
      <c r="R63" s="9" t="str">
        <f>$B$2</f>
        <v>rmap_writedata_i</v>
      </c>
      <c r="S63" s="5"/>
      <c r="T63" s="5"/>
      <c r="U63" s="5"/>
      <c r="V63" s="8" t="s">
        <v>11</v>
      </c>
      <c r="X63" t="str">
        <f t="shared" si="0"/>
        <v xml:space="preserve">    rmap_hk_registers_o.hk_vrclk(7 downto 0) &lt;= rmap_writedata_i;</v>
      </c>
    </row>
    <row r="64" spans="2:24" x14ac:dyDescent="0.25">
      <c r="B64" s="5" t="s">
        <v>21</v>
      </c>
      <c r="C64" s="6" t="s">
        <v>31</v>
      </c>
      <c r="D64" s="7" t="str">
        <f>'HK TREATED VHDL'!D30</f>
        <v>x"0000071A"</v>
      </c>
      <c r="E64" s="6" t="s">
        <v>17</v>
      </c>
      <c r="F64" s="6" t="s">
        <v>26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t="str">
        <f t="shared" si="0"/>
        <v xml:space="preserve">  when (x"0000071A") =&gt;</v>
      </c>
    </row>
    <row r="65" spans="2:24" x14ac:dyDescent="0.25">
      <c r="B65" s="5" t="s">
        <v>21</v>
      </c>
      <c r="C65" s="5" t="s">
        <v>21</v>
      </c>
      <c r="D65" s="5"/>
      <c r="E65" s="5"/>
      <c r="F65" s="5"/>
      <c r="G65" s="9" t="str">
        <f>$B$3</f>
        <v>rmap_hk_registers_o</v>
      </c>
      <c r="H65" s="8" t="s">
        <v>32</v>
      </c>
      <c r="I65" s="9" t="str">
        <f>'HK TREATED VHDL'!B29</f>
        <v>hk_vrclk</v>
      </c>
      <c r="J65" s="8" t="s">
        <v>30</v>
      </c>
      <c r="K65" s="9">
        <v>15</v>
      </c>
      <c r="L65" s="8" t="s">
        <v>18</v>
      </c>
      <c r="M65" s="9">
        <v>8</v>
      </c>
      <c r="N65" s="8" t="s">
        <v>17</v>
      </c>
      <c r="O65" s="5"/>
      <c r="P65" s="5"/>
      <c r="Q65" s="8" t="s">
        <v>25</v>
      </c>
      <c r="R65" s="9" t="str">
        <f>$B$2</f>
        <v>rmap_writedata_i</v>
      </c>
      <c r="S65" s="5"/>
      <c r="T65" s="5"/>
      <c r="U65" s="5"/>
      <c r="V65" s="8" t="s">
        <v>11</v>
      </c>
      <c r="X65" t="str">
        <f t="shared" si="0"/>
        <v xml:space="preserve">    rmap_hk_registers_o.hk_vrclk(15 downto 8) &lt;= rmap_writedata_i;</v>
      </c>
    </row>
    <row r="66" spans="2:24" x14ac:dyDescent="0.25">
      <c r="B66" s="5" t="s">
        <v>21</v>
      </c>
      <c r="C66" s="6" t="s">
        <v>31</v>
      </c>
      <c r="D66" s="7" t="str">
        <f>'HK TREATED VHDL'!D31</f>
        <v>x"0000071D"</v>
      </c>
      <c r="E66" s="6" t="s">
        <v>17</v>
      </c>
      <c r="F66" s="6" t="s">
        <v>26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t="str">
        <f t="shared" si="0"/>
        <v xml:space="preserve">  when (x"0000071D") =&gt;</v>
      </c>
    </row>
    <row r="67" spans="2:24" x14ac:dyDescent="0.25">
      <c r="B67" s="5" t="s">
        <v>21</v>
      </c>
      <c r="C67" s="5" t="s">
        <v>21</v>
      </c>
      <c r="D67" s="5"/>
      <c r="E67" s="5"/>
      <c r="F67" s="5"/>
      <c r="G67" s="9" t="str">
        <f>$B$3</f>
        <v>rmap_hk_registers_o</v>
      </c>
      <c r="H67" s="8" t="s">
        <v>32</v>
      </c>
      <c r="I67" s="9" t="str">
        <f>'HK TREATED VHDL'!B31</f>
        <v>hk_viclk</v>
      </c>
      <c r="J67" s="8" t="s">
        <v>30</v>
      </c>
      <c r="K67" s="9">
        <v>7</v>
      </c>
      <c r="L67" s="8" t="s">
        <v>18</v>
      </c>
      <c r="M67" s="9">
        <v>0</v>
      </c>
      <c r="N67" s="8" t="s">
        <v>17</v>
      </c>
      <c r="O67" s="5"/>
      <c r="P67" s="5"/>
      <c r="Q67" s="8" t="s">
        <v>25</v>
      </c>
      <c r="R67" s="9" t="str">
        <f>$B$2</f>
        <v>rmap_writedata_i</v>
      </c>
      <c r="S67" s="5"/>
      <c r="T67" s="5"/>
      <c r="U67" s="5"/>
      <c r="V67" s="8" t="s">
        <v>11</v>
      </c>
      <c r="X67" t="str">
        <f t="shared" si="0"/>
        <v xml:space="preserve">    rmap_hk_registers_o.hk_viclk(7 downto 0) &lt;= rmap_writedata_i;</v>
      </c>
    </row>
    <row r="68" spans="2:24" x14ac:dyDescent="0.25">
      <c r="B68" s="5" t="s">
        <v>21</v>
      </c>
      <c r="C68" s="6" t="s">
        <v>31</v>
      </c>
      <c r="D68" s="7" t="str">
        <f>'HK TREATED VHDL'!D32</f>
        <v>x"0000071C"</v>
      </c>
      <c r="E68" s="6" t="s">
        <v>17</v>
      </c>
      <c r="F68" s="6" t="s">
        <v>26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t="str">
        <f t="shared" si="0"/>
        <v xml:space="preserve">  when (x"0000071C") =&gt;</v>
      </c>
    </row>
    <row r="69" spans="2:24" x14ac:dyDescent="0.25">
      <c r="B69" s="5" t="s">
        <v>21</v>
      </c>
      <c r="C69" s="5" t="s">
        <v>21</v>
      </c>
      <c r="D69" s="5"/>
      <c r="E69" s="5"/>
      <c r="F69" s="5"/>
      <c r="G69" s="9" t="str">
        <f>$B$3</f>
        <v>rmap_hk_registers_o</v>
      </c>
      <c r="H69" s="8" t="s">
        <v>32</v>
      </c>
      <c r="I69" s="9" t="str">
        <f>'HK TREATED VHDL'!B31</f>
        <v>hk_viclk</v>
      </c>
      <c r="J69" s="8" t="s">
        <v>30</v>
      </c>
      <c r="K69" s="9">
        <v>15</v>
      </c>
      <c r="L69" s="8" t="s">
        <v>18</v>
      </c>
      <c r="M69" s="9">
        <v>8</v>
      </c>
      <c r="N69" s="8" t="s">
        <v>17</v>
      </c>
      <c r="O69" s="5"/>
      <c r="P69" s="5"/>
      <c r="Q69" s="8" t="s">
        <v>25</v>
      </c>
      <c r="R69" s="9" t="str">
        <f>$B$2</f>
        <v>rmap_writedata_i</v>
      </c>
      <c r="S69" s="5"/>
      <c r="T69" s="5"/>
      <c r="U69" s="5"/>
      <c r="V69" s="8" t="s">
        <v>11</v>
      </c>
      <c r="X69" t="str">
        <f t="shared" si="0"/>
        <v xml:space="preserve">    rmap_hk_registers_o.hk_viclk(15 downto 8) &lt;= rmap_writedata_i;</v>
      </c>
    </row>
    <row r="70" spans="2:24" x14ac:dyDescent="0.25">
      <c r="B70" s="5" t="s">
        <v>21</v>
      </c>
      <c r="C70" s="6" t="s">
        <v>31</v>
      </c>
      <c r="D70" s="7" t="str">
        <f>'HK TREATED VHDL'!D33</f>
        <v>x"0000071F"</v>
      </c>
      <c r="E70" s="6" t="s">
        <v>17</v>
      </c>
      <c r="F70" s="6" t="s">
        <v>26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t="str">
        <f t="shared" si="0"/>
        <v xml:space="preserve">  when (x"0000071F") =&gt;</v>
      </c>
    </row>
    <row r="71" spans="2:24" x14ac:dyDescent="0.25">
      <c r="B71" s="5" t="s">
        <v>21</v>
      </c>
      <c r="C71" s="5" t="s">
        <v>21</v>
      </c>
      <c r="D71" s="5"/>
      <c r="E71" s="5"/>
      <c r="F71" s="5"/>
      <c r="G71" s="9" t="str">
        <f>$B$3</f>
        <v>rmap_hk_registers_o</v>
      </c>
      <c r="H71" s="8" t="s">
        <v>32</v>
      </c>
      <c r="I71" s="9" t="str">
        <f>'HK TREATED VHDL'!B33</f>
        <v>hk_vrclk_low</v>
      </c>
      <c r="J71" s="8" t="s">
        <v>30</v>
      </c>
      <c r="K71" s="9">
        <v>7</v>
      </c>
      <c r="L71" s="8" t="s">
        <v>18</v>
      </c>
      <c r="M71" s="9">
        <v>0</v>
      </c>
      <c r="N71" s="8" t="s">
        <v>17</v>
      </c>
      <c r="O71" s="5"/>
      <c r="P71" s="5"/>
      <c r="Q71" s="8" t="s">
        <v>25</v>
      </c>
      <c r="R71" s="9" t="str">
        <f>$B$2</f>
        <v>rmap_writedata_i</v>
      </c>
      <c r="S71" s="5"/>
      <c r="T71" s="5"/>
      <c r="U71" s="5"/>
      <c r="V71" s="8" t="s">
        <v>11</v>
      </c>
      <c r="X71" t="str">
        <f t="shared" si="0"/>
        <v xml:space="preserve">    rmap_hk_registers_o.hk_vrclk_low(7 downto 0) &lt;= rmap_writedata_i;</v>
      </c>
    </row>
    <row r="72" spans="2:24" x14ac:dyDescent="0.25">
      <c r="B72" s="5" t="s">
        <v>21</v>
      </c>
      <c r="C72" s="6" t="s">
        <v>31</v>
      </c>
      <c r="D72" s="7" t="str">
        <f>'HK TREATED VHDL'!D34</f>
        <v>x"0000071E"</v>
      </c>
      <c r="E72" s="6" t="s">
        <v>17</v>
      </c>
      <c r="F72" s="6" t="s">
        <v>26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t="str">
        <f t="shared" si="0"/>
        <v xml:space="preserve">  when (x"0000071E") =&gt;</v>
      </c>
    </row>
    <row r="73" spans="2:24" x14ac:dyDescent="0.25">
      <c r="B73" s="5" t="s">
        <v>21</v>
      </c>
      <c r="C73" s="5" t="s">
        <v>21</v>
      </c>
      <c r="D73" s="5"/>
      <c r="E73" s="5"/>
      <c r="F73" s="5"/>
      <c r="G73" s="9" t="str">
        <f>$B$3</f>
        <v>rmap_hk_registers_o</v>
      </c>
      <c r="H73" s="8" t="s">
        <v>32</v>
      </c>
      <c r="I73" s="9" t="str">
        <f>'HK TREATED VHDL'!B33</f>
        <v>hk_vrclk_low</v>
      </c>
      <c r="J73" s="8" t="s">
        <v>30</v>
      </c>
      <c r="K73" s="9">
        <v>15</v>
      </c>
      <c r="L73" s="8" t="s">
        <v>18</v>
      </c>
      <c r="M73" s="9">
        <v>8</v>
      </c>
      <c r="N73" s="8" t="s">
        <v>17</v>
      </c>
      <c r="O73" s="5"/>
      <c r="P73" s="5"/>
      <c r="Q73" s="8" t="s">
        <v>25</v>
      </c>
      <c r="R73" s="9" t="str">
        <f>$B$2</f>
        <v>rmap_writedata_i</v>
      </c>
      <c r="S73" s="5"/>
      <c r="T73" s="5"/>
      <c r="U73" s="5"/>
      <c r="V73" s="8" t="s">
        <v>11</v>
      </c>
      <c r="X73" t="str">
        <f t="shared" ref="X73:X136" si="1">CONCATENATE(B73,C73,D73,E73,F73,G73,H73,I73,J73,K73,L73,M73,N73,O73,P73,Q73,R73,S73,T73,U73,V73)</f>
        <v xml:space="preserve">    rmap_hk_registers_o.hk_vrclk_low(15 downto 8) &lt;= rmap_writedata_i;</v>
      </c>
    </row>
    <row r="74" spans="2:24" x14ac:dyDescent="0.25">
      <c r="B74" s="5" t="s">
        <v>21</v>
      </c>
      <c r="C74" s="6" t="s">
        <v>31</v>
      </c>
      <c r="D74" s="7" t="str">
        <f>'HK TREATED VHDL'!D35</f>
        <v>x"00000721"</v>
      </c>
      <c r="E74" s="6" t="s">
        <v>17</v>
      </c>
      <c r="F74" s="6" t="s">
        <v>26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t="str">
        <f t="shared" si="1"/>
        <v xml:space="preserve">  when (x"00000721") =&gt;</v>
      </c>
    </row>
    <row r="75" spans="2:24" x14ac:dyDescent="0.25">
      <c r="B75" s="5" t="s">
        <v>21</v>
      </c>
      <c r="C75" s="5" t="s">
        <v>21</v>
      </c>
      <c r="D75" s="5"/>
      <c r="E75" s="5"/>
      <c r="F75" s="5"/>
      <c r="G75" s="9" t="str">
        <f>$B$3</f>
        <v>rmap_hk_registers_o</v>
      </c>
      <c r="H75" s="8" t="s">
        <v>32</v>
      </c>
      <c r="I75" s="9" t="str">
        <f>'HK TREATED VHDL'!B35</f>
        <v>hk_5vb_pos</v>
      </c>
      <c r="J75" s="8" t="s">
        <v>30</v>
      </c>
      <c r="K75" s="9">
        <v>7</v>
      </c>
      <c r="L75" s="8" t="s">
        <v>18</v>
      </c>
      <c r="M75" s="9">
        <v>0</v>
      </c>
      <c r="N75" s="8" t="s">
        <v>17</v>
      </c>
      <c r="O75" s="5"/>
      <c r="P75" s="5"/>
      <c r="Q75" s="8" t="s">
        <v>25</v>
      </c>
      <c r="R75" s="9" t="str">
        <f>$B$2</f>
        <v>rmap_writedata_i</v>
      </c>
      <c r="S75" s="5"/>
      <c r="T75" s="5"/>
      <c r="U75" s="5"/>
      <c r="V75" s="8" t="s">
        <v>11</v>
      </c>
      <c r="X75" t="str">
        <f t="shared" si="1"/>
        <v xml:space="preserve">    rmap_hk_registers_o.hk_5vb_pos(7 downto 0) &lt;= rmap_writedata_i;</v>
      </c>
    </row>
    <row r="76" spans="2:24" x14ac:dyDescent="0.25">
      <c r="B76" s="5" t="s">
        <v>21</v>
      </c>
      <c r="C76" s="6" t="s">
        <v>31</v>
      </c>
      <c r="D76" s="7" t="str">
        <f>'HK TREATED VHDL'!D36</f>
        <v>x"00000720"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1"/>
        <v xml:space="preserve">  when (x"00000720") =&gt;</v>
      </c>
    </row>
    <row r="77" spans="2:24" x14ac:dyDescent="0.25">
      <c r="B77" s="5" t="s">
        <v>21</v>
      </c>
      <c r="C77" s="5" t="s">
        <v>21</v>
      </c>
      <c r="D77" s="5"/>
      <c r="E77" s="5"/>
      <c r="F77" s="5"/>
      <c r="G77" s="9" t="str">
        <f>$B$3</f>
        <v>rmap_hk_registers_o</v>
      </c>
      <c r="H77" s="8" t="s">
        <v>32</v>
      </c>
      <c r="I77" s="9" t="str">
        <f>'HK TREATED VHDL'!B35</f>
        <v>hk_5vb_pos</v>
      </c>
      <c r="J77" s="8" t="s">
        <v>30</v>
      </c>
      <c r="K77" s="9">
        <v>15</v>
      </c>
      <c r="L77" s="8" t="s">
        <v>18</v>
      </c>
      <c r="M77" s="9">
        <v>8</v>
      </c>
      <c r="N77" s="8" t="s">
        <v>17</v>
      </c>
      <c r="O77" s="5"/>
      <c r="P77" s="5"/>
      <c r="Q77" s="8" t="s">
        <v>25</v>
      </c>
      <c r="R77" s="9" t="str">
        <f>$B$2</f>
        <v>rmap_writedata_i</v>
      </c>
      <c r="S77" s="5"/>
      <c r="T77" s="5"/>
      <c r="U77" s="5"/>
      <c r="V77" s="8" t="s">
        <v>11</v>
      </c>
      <c r="X77" t="str">
        <f t="shared" si="1"/>
        <v xml:space="preserve">    rmap_hk_registers_o.hk_5vb_pos(15 downto 8) &lt;= rmap_writedata_i;</v>
      </c>
    </row>
    <row r="78" spans="2:24" x14ac:dyDescent="0.25">
      <c r="B78" s="5" t="s">
        <v>21</v>
      </c>
      <c r="C78" s="6" t="s">
        <v>31</v>
      </c>
      <c r="D78" s="7" t="str">
        <f>'HK TREATED VHDL'!D37</f>
        <v>x"00000723"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1"/>
        <v xml:space="preserve">  when (x"00000723") =&gt;</v>
      </c>
    </row>
    <row r="79" spans="2:24" x14ac:dyDescent="0.25">
      <c r="B79" s="5" t="s">
        <v>21</v>
      </c>
      <c r="C79" s="5" t="s">
        <v>21</v>
      </c>
      <c r="D79" s="5"/>
      <c r="E79" s="5"/>
      <c r="F79" s="5"/>
      <c r="G79" s="9" t="str">
        <f>$B$3</f>
        <v>rmap_hk_registers_o</v>
      </c>
      <c r="H79" s="8" t="s">
        <v>32</v>
      </c>
      <c r="I79" s="9" t="str">
        <f>'HK TREATED VHDL'!B37</f>
        <v>hk_5vb_neg</v>
      </c>
      <c r="J79" s="8" t="s">
        <v>30</v>
      </c>
      <c r="K79" s="9">
        <v>7</v>
      </c>
      <c r="L79" s="8" t="s">
        <v>18</v>
      </c>
      <c r="M79" s="9">
        <v>0</v>
      </c>
      <c r="N79" s="8" t="s">
        <v>17</v>
      </c>
      <c r="O79" s="5"/>
      <c r="P79" s="5"/>
      <c r="Q79" s="8" t="s">
        <v>25</v>
      </c>
      <c r="R79" s="9" t="str">
        <f>$B$2</f>
        <v>rmap_writedata_i</v>
      </c>
      <c r="S79" s="5"/>
      <c r="T79" s="5"/>
      <c r="U79" s="5"/>
      <c r="V79" s="8" t="s">
        <v>11</v>
      </c>
      <c r="X79" t="str">
        <f t="shared" si="1"/>
        <v xml:space="preserve">    rmap_hk_registers_o.hk_5vb_neg(7 downto 0) &lt;= rmap_writedata_i;</v>
      </c>
    </row>
    <row r="80" spans="2:24" x14ac:dyDescent="0.25">
      <c r="B80" s="5" t="s">
        <v>21</v>
      </c>
      <c r="C80" s="6" t="s">
        <v>31</v>
      </c>
      <c r="D80" s="7" t="str">
        <f>'HK TREATED VHDL'!D38</f>
        <v>x"00000722"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1"/>
        <v xml:space="preserve">  when (x"00000722") =&gt;</v>
      </c>
    </row>
    <row r="81" spans="2:24" x14ac:dyDescent="0.25">
      <c r="B81" s="5" t="s">
        <v>21</v>
      </c>
      <c r="C81" s="5" t="s">
        <v>21</v>
      </c>
      <c r="D81" s="5"/>
      <c r="E81" s="5"/>
      <c r="F81" s="5"/>
      <c r="G81" s="9" t="str">
        <f>$B$3</f>
        <v>rmap_hk_registers_o</v>
      </c>
      <c r="H81" s="8" t="s">
        <v>32</v>
      </c>
      <c r="I81" s="9" t="str">
        <f>'HK TREATED VHDL'!B37</f>
        <v>hk_5vb_neg</v>
      </c>
      <c r="J81" s="8" t="s">
        <v>30</v>
      </c>
      <c r="K81" s="9">
        <v>15</v>
      </c>
      <c r="L81" s="8" t="s">
        <v>18</v>
      </c>
      <c r="M81" s="9">
        <v>8</v>
      </c>
      <c r="N81" s="8" t="s">
        <v>17</v>
      </c>
      <c r="O81" s="5"/>
      <c r="P81" s="5"/>
      <c r="Q81" s="8" t="s">
        <v>25</v>
      </c>
      <c r="R81" s="9" t="str">
        <f>$B$2</f>
        <v>rmap_writedata_i</v>
      </c>
      <c r="S81" s="5"/>
      <c r="T81" s="5"/>
      <c r="U81" s="5"/>
      <c r="V81" s="8" t="s">
        <v>11</v>
      </c>
      <c r="X81" t="str">
        <f t="shared" si="1"/>
        <v xml:space="preserve">    rmap_hk_registers_o.hk_5vb_neg(15 downto 8) &lt;= rmap_writedata_i;</v>
      </c>
    </row>
    <row r="82" spans="2:24" x14ac:dyDescent="0.25">
      <c r="B82" s="5" t="s">
        <v>21</v>
      </c>
      <c r="C82" s="6" t="s">
        <v>31</v>
      </c>
      <c r="D82" s="7" t="str">
        <f>'HK TREATED VHDL'!D39</f>
        <v>x"00000725"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1"/>
        <v xml:space="preserve">  when (x"00000725") =&gt;</v>
      </c>
    </row>
    <row r="83" spans="2:24" x14ac:dyDescent="0.25">
      <c r="B83" s="5" t="s">
        <v>21</v>
      </c>
      <c r="C83" s="5" t="s">
        <v>21</v>
      </c>
      <c r="D83" s="5"/>
      <c r="E83" s="5"/>
      <c r="F83" s="5"/>
      <c r="G83" s="9" t="str">
        <f>$B$3</f>
        <v>rmap_hk_registers_o</v>
      </c>
      <c r="H83" s="8" t="s">
        <v>32</v>
      </c>
      <c r="I83" s="9" t="str">
        <f>'HK TREATED VHDL'!B39</f>
        <v>hk_3_3vb_pos</v>
      </c>
      <c r="J83" s="8" t="s">
        <v>30</v>
      </c>
      <c r="K83" s="9">
        <v>7</v>
      </c>
      <c r="L83" s="8" t="s">
        <v>18</v>
      </c>
      <c r="M83" s="9">
        <v>0</v>
      </c>
      <c r="N83" s="8" t="s">
        <v>17</v>
      </c>
      <c r="O83" s="5"/>
      <c r="P83" s="5"/>
      <c r="Q83" s="8" t="s">
        <v>25</v>
      </c>
      <c r="R83" s="9" t="str">
        <f>$B$2</f>
        <v>rmap_writedata_i</v>
      </c>
      <c r="S83" s="5"/>
      <c r="T83" s="5"/>
      <c r="U83" s="5"/>
      <c r="V83" s="8" t="s">
        <v>11</v>
      </c>
      <c r="X83" t="str">
        <f t="shared" si="1"/>
        <v xml:space="preserve">    rmap_hk_registers_o.hk_3_3vb_pos(7 downto 0) &lt;= rmap_writedata_i;</v>
      </c>
    </row>
    <row r="84" spans="2:24" x14ac:dyDescent="0.25">
      <c r="B84" s="5" t="s">
        <v>21</v>
      </c>
      <c r="C84" s="6" t="s">
        <v>31</v>
      </c>
      <c r="D84" s="7" t="str">
        <f>'HK TREATED VHDL'!D40</f>
        <v>x"00000724"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1"/>
        <v xml:space="preserve">  when (x"00000724") =&gt;</v>
      </c>
    </row>
    <row r="85" spans="2:24" x14ac:dyDescent="0.25">
      <c r="B85" s="5" t="s">
        <v>21</v>
      </c>
      <c r="C85" s="5" t="s">
        <v>21</v>
      </c>
      <c r="D85" s="5"/>
      <c r="E85" s="5"/>
      <c r="F85" s="5"/>
      <c r="G85" s="9" t="str">
        <f>$B$3</f>
        <v>rmap_hk_registers_o</v>
      </c>
      <c r="H85" s="8" t="s">
        <v>32</v>
      </c>
      <c r="I85" s="9" t="str">
        <f>'HK TREATED VHDL'!B39</f>
        <v>hk_3_3vb_pos</v>
      </c>
      <c r="J85" s="8" t="s">
        <v>30</v>
      </c>
      <c r="K85" s="9">
        <v>15</v>
      </c>
      <c r="L85" s="8" t="s">
        <v>18</v>
      </c>
      <c r="M85" s="9">
        <v>8</v>
      </c>
      <c r="N85" s="8" t="s">
        <v>17</v>
      </c>
      <c r="O85" s="5"/>
      <c r="P85" s="5"/>
      <c r="Q85" s="8" t="s">
        <v>25</v>
      </c>
      <c r="R85" s="9" t="str">
        <f>$B$2</f>
        <v>rmap_writedata_i</v>
      </c>
      <c r="S85" s="5"/>
      <c r="T85" s="5"/>
      <c r="U85" s="5"/>
      <c r="V85" s="8" t="s">
        <v>11</v>
      </c>
      <c r="X85" t="str">
        <f t="shared" si="1"/>
        <v xml:space="preserve">    rmap_hk_registers_o.hk_3_3vb_pos(15 downto 8) &lt;= rmap_writedata_i;</v>
      </c>
    </row>
    <row r="86" spans="2:24" x14ac:dyDescent="0.25">
      <c r="B86" s="5" t="s">
        <v>21</v>
      </c>
      <c r="C86" s="6" t="s">
        <v>31</v>
      </c>
      <c r="D86" s="7" t="str">
        <f>'HK TREATED VHDL'!D41</f>
        <v>x"00000727"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1"/>
        <v xml:space="preserve">  when (x"00000727") =&gt;</v>
      </c>
    </row>
    <row r="87" spans="2:24" x14ac:dyDescent="0.25">
      <c r="B87" s="5" t="s">
        <v>21</v>
      </c>
      <c r="C87" s="5" t="s">
        <v>21</v>
      </c>
      <c r="D87" s="5"/>
      <c r="E87" s="5"/>
      <c r="F87" s="5"/>
      <c r="G87" s="9" t="str">
        <f>$B$3</f>
        <v>rmap_hk_registers_o</v>
      </c>
      <c r="H87" s="8" t="s">
        <v>32</v>
      </c>
      <c r="I87" s="9" t="str">
        <f>'HK TREATED VHDL'!B41</f>
        <v>hk_2_5va_pos</v>
      </c>
      <c r="J87" s="8" t="s">
        <v>30</v>
      </c>
      <c r="K87" s="9">
        <v>7</v>
      </c>
      <c r="L87" s="8" t="s">
        <v>18</v>
      </c>
      <c r="M87" s="9">
        <v>0</v>
      </c>
      <c r="N87" s="8" t="s">
        <v>17</v>
      </c>
      <c r="O87" s="5"/>
      <c r="P87" s="5"/>
      <c r="Q87" s="8" t="s">
        <v>25</v>
      </c>
      <c r="R87" s="9" t="str">
        <f>$B$2</f>
        <v>rmap_writedata_i</v>
      </c>
      <c r="S87" s="5"/>
      <c r="T87" s="5"/>
      <c r="U87" s="5"/>
      <c r="V87" s="8" t="s">
        <v>11</v>
      </c>
      <c r="X87" t="str">
        <f t="shared" si="1"/>
        <v xml:space="preserve">    rmap_hk_registers_o.hk_2_5va_pos(7 downto 0) &lt;= rmap_writedata_i;</v>
      </c>
    </row>
    <row r="88" spans="2:24" x14ac:dyDescent="0.25">
      <c r="B88" s="5" t="s">
        <v>21</v>
      </c>
      <c r="C88" s="6" t="s">
        <v>31</v>
      </c>
      <c r="D88" s="7" t="str">
        <f>'HK TREATED VHDL'!D42</f>
        <v>x"00000726"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1"/>
        <v xml:space="preserve">  when (x"00000726") =&gt;</v>
      </c>
    </row>
    <row r="89" spans="2:24" x14ac:dyDescent="0.25">
      <c r="B89" s="5" t="s">
        <v>21</v>
      </c>
      <c r="C89" s="5" t="s">
        <v>21</v>
      </c>
      <c r="D89" s="5"/>
      <c r="E89" s="5"/>
      <c r="F89" s="5"/>
      <c r="G89" s="9" t="str">
        <f>$B$3</f>
        <v>rmap_hk_registers_o</v>
      </c>
      <c r="H89" s="8" t="s">
        <v>32</v>
      </c>
      <c r="I89" s="9" t="str">
        <f>'HK TREATED VHDL'!B41</f>
        <v>hk_2_5va_pos</v>
      </c>
      <c r="J89" s="8" t="s">
        <v>30</v>
      </c>
      <c r="K89" s="9">
        <v>15</v>
      </c>
      <c r="L89" s="8" t="s">
        <v>18</v>
      </c>
      <c r="M89" s="9">
        <v>8</v>
      </c>
      <c r="N89" s="8" t="s">
        <v>17</v>
      </c>
      <c r="O89" s="5"/>
      <c r="P89" s="5"/>
      <c r="Q89" s="8" t="s">
        <v>25</v>
      </c>
      <c r="R89" s="9" t="str">
        <f>$B$2</f>
        <v>rmap_writedata_i</v>
      </c>
      <c r="S89" s="5"/>
      <c r="T89" s="5"/>
      <c r="U89" s="5"/>
      <c r="V89" s="8" t="s">
        <v>11</v>
      </c>
      <c r="X89" t="str">
        <f t="shared" si="1"/>
        <v xml:space="preserve">    rmap_hk_registers_o.hk_2_5va_pos(15 downto 8) &lt;= rmap_writedata_i;</v>
      </c>
    </row>
    <row r="90" spans="2:24" x14ac:dyDescent="0.25">
      <c r="B90" s="5" t="s">
        <v>21</v>
      </c>
      <c r="C90" s="6" t="s">
        <v>31</v>
      </c>
      <c r="D90" s="7" t="str">
        <f>'HK TREATED VHDL'!D43</f>
        <v>x"00000729"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1"/>
        <v xml:space="preserve">  when (x"00000729") =&gt;</v>
      </c>
    </row>
    <row r="91" spans="2:24" x14ac:dyDescent="0.25">
      <c r="B91" s="5" t="s">
        <v>21</v>
      </c>
      <c r="C91" s="5" t="s">
        <v>21</v>
      </c>
      <c r="D91" s="5"/>
      <c r="E91" s="5"/>
      <c r="F91" s="5"/>
      <c r="G91" s="9" t="str">
        <f>$B$3</f>
        <v>rmap_hk_registers_o</v>
      </c>
      <c r="H91" s="8" t="s">
        <v>32</v>
      </c>
      <c r="I91" s="9" t="str">
        <f>'HK TREATED VHDL'!B43</f>
        <v>hk_3_3vd_pos</v>
      </c>
      <c r="J91" s="8" t="s">
        <v>30</v>
      </c>
      <c r="K91" s="9">
        <v>7</v>
      </c>
      <c r="L91" s="8" t="s">
        <v>18</v>
      </c>
      <c r="M91" s="9">
        <v>0</v>
      </c>
      <c r="N91" s="8" t="s">
        <v>17</v>
      </c>
      <c r="O91" s="5"/>
      <c r="P91" s="5"/>
      <c r="Q91" s="8" t="s">
        <v>25</v>
      </c>
      <c r="R91" s="9" t="str">
        <f>$B$2</f>
        <v>rmap_writedata_i</v>
      </c>
      <c r="S91" s="5"/>
      <c r="T91" s="5"/>
      <c r="U91" s="5"/>
      <c r="V91" s="8" t="s">
        <v>11</v>
      </c>
      <c r="X91" t="str">
        <f t="shared" si="1"/>
        <v xml:space="preserve">    rmap_hk_registers_o.hk_3_3vd_pos(7 downto 0) &lt;= rmap_writedata_i;</v>
      </c>
    </row>
    <row r="92" spans="2:24" x14ac:dyDescent="0.25">
      <c r="B92" s="5" t="s">
        <v>21</v>
      </c>
      <c r="C92" s="6" t="s">
        <v>31</v>
      </c>
      <c r="D92" s="7" t="str">
        <f>'HK TREATED VHDL'!D44</f>
        <v>x"00000728"</v>
      </c>
      <c r="E92" s="6" t="s">
        <v>17</v>
      </c>
      <c r="F92" s="6" t="s">
        <v>26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t="str">
        <f t="shared" si="1"/>
        <v xml:space="preserve">  when (x"00000728") =&gt;</v>
      </c>
    </row>
    <row r="93" spans="2:24" x14ac:dyDescent="0.25">
      <c r="B93" s="5" t="s">
        <v>21</v>
      </c>
      <c r="C93" s="5" t="s">
        <v>21</v>
      </c>
      <c r="D93" s="5"/>
      <c r="E93" s="5"/>
      <c r="F93" s="5"/>
      <c r="G93" s="9" t="str">
        <f>$B$3</f>
        <v>rmap_hk_registers_o</v>
      </c>
      <c r="H93" s="8" t="s">
        <v>32</v>
      </c>
      <c r="I93" s="9" t="str">
        <f>'HK TREATED VHDL'!B43</f>
        <v>hk_3_3vd_pos</v>
      </c>
      <c r="J93" s="8" t="s">
        <v>30</v>
      </c>
      <c r="K93" s="9">
        <v>15</v>
      </c>
      <c r="L93" s="8" t="s">
        <v>18</v>
      </c>
      <c r="M93" s="9">
        <v>8</v>
      </c>
      <c r="N93" s="8" t="s">
        <v>17</v>
      </c>
      <c r="O93" s="5"/>
      <c r="P93" s="5"/>
      <c r="Q93" s="8" t="s">
        <v>25</v>
      </c>
      <c r="R93" s="9" t="str">
        <f>$B$2</f>
        <v>rmap_writedata_i</v>
      </c>
      <c r="S93" s="5"/>
      <c r="T93" s="5"/>
      <c r="U93" s="5"/>
      <c r="V93" s="8" t="s">
        <v>11</v>
      </c>
      <c r="X93" t="str">
        <f t="shared" si="1"/>
        <v xml:space="preserve">    rmap_hk_registers_o.hk_3_3vd_pos(15 downto 8) &lt;= rmap_writedata_i;</v>
      </c>
    </row>
    <row r="94" spans="2:24" x14ac:dyDescent="0.25">
      <c r="B94" s="5" t="s">
        <v>21</v>
      </c>
      <c r="C94" s="6" t="s">
        <v>31</v>
      </c>
      <c r="D94" s="7" t="str">
        <f>'HK TREATED VHDL'!D45</f>
        <v>x"0000072B"</v>
      </c>
      <c r="E94" s="6" t="s">
        <v>17</v>
      </c>
      <c r="F94" s="6" t="s">
        <v>26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t="str">
        <f t="shared" si="1"/>
        <v xml:space="preserve">  when (x"0000072B") =&gt;</v>
      </c>
    </row>
    <row r="95" spans="2:24" x14ac:dyDescent="0.25">
      <c r="B95" s="5" t="s">
        <v>21</v>
      </c>
      <c r="C95" s="5" t="s">
        <v>21</v>
      </c>
      <c r="D95" s="5"/>
      <c r="E95" s="5"/>
      <c r="F95" s="5"/>
      <c r="G95" s="9" t="str">
        <f>$B$3</f>
        <v>rmap_hk_registers_o</v>
      </c>
      <c r="H95" s="8" t="s">
        <v>32</v>
      </c>
      <c r="I95" s="9" t="str">
        <f>'HK TREATED VHDL'!B45</f>
        <v>hk_2_5vd_pos</v>
      </c>
      <c r="J95" s="8" t="s">
        <v>30</v>
      </c>
      <c r="K95" s="9">
        <v>7</v>
      </c>
      <c r="L95" s="8" t="s">
        <v>18</v>
      </c>
      <c r="M95" s="9">
        <v>0</v>
      </c>
      <c r="N95" s="8" t="s">
        <v>17</v>
      </c>
      <c r="O95" s="5"/>
      <c r="P95" s="5"/>
      <c r="Q95" s="8" t="s">
        <v>25</v>
      </c>
      <c r="R95" s="9" t="str">
        <f>$B$2</f>
        <v>rmap_writedata_i</v>
      </c>
      <c r="S95" s="5"/>
      <c r="T95" s="5"/>
      <c r="U95" s="5"/>
      <c r="V95" s="8" t="s">
        <v>11</v>
      </c>
      <c r="X95" t="str">
        <f t="shared" si="1"/>
        <v xml:space="preserve">    rmap_hk_registers_o.hk_2_5vd_pos(7 downto 0) &lt;= rmap_writedata_i;</v>
      </c>
    </row>
    <row r="96" spans="2:24" x14ac:dyDescent="0.25">
      <c r="B96" s="5" t="s">
        <v>21</v>
      </c>
      <c r="C96" s="6" t="s">
        <v>31</v>
      </c>
      <c r="D96" s="7" t="str">
        <f>'HK TREATED VHDL'!D46</f>
        <v>x"0000072A"</v>
      </c>
      <c r="E96" s="6" t="s">
        <v>17</v>
      </c>
      <c r="F96" s="6" t="s">
        <v>26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t="str">
        <f t="shared" si="1"/>
        <v xml:space="preserve">  when (x"0000072A") =&gt;</v>
      </c>
    </row>
    <row r="97" spans="2:24" x14ac:dyDescent="0.25">
      <c r="B97" s="5" t="s">
        <v>21</v>
      </c>
      <c r="C97" s="5" t="s">
        <v>21</v>
      </c>
      <c r="D97" s="5"/>
      <c r="E97" s="5"/>
      <c r="F97" s="5"/>
      <c r="G97" s="9" t="str">
        <f>$B$3</f>
        <v>rmap_hk_registers_o</v>
      </c>
      <c r="H97" s="8" t="s">
        <v>32</v>
      </c>
      <c r="I97" s="9" t="str">
        <f>'HK TREATED VHDL'!B45</f>
        <v>hk_2_5vd_pos</v>
      </c>
      <c r="J97" s="8" t="s">
        <v>30</v>
      </c>
      <c r="K97" s="9">
        <v>15</v>
      </c>
      <c r="L97" s="8" t="s">
        <v>18</v>
      </c>
      <c r="M97" s="9">
        <v>8</v>
      </c>
      <c r="N97" s="8" t="s">
        <v>17</v>
      </c>
      <c r="O97" s="5"/>
      <c r="P97" s="5"/>
      <c r="Q97" s="8" t="s">
        <v>25</v>
      </c>
      <c r="R97" s="9" t="str">
        <f>$B$2</f>
        <v>rmap_writedata_i</v>
      </c>
      <c r="S97" s="5"/>
      <c r="T97" s="5"/>
      <c r="U97" s="5"/>
      <c r="V97" s="8" t="s">
        <v>11</v>
      </c>
      <c r="X97" t="str">
        <f t="shared" si="1"/>
        <v xml:space="preserve">    rmap_hk_registers_o.hk_2_5vd_pos(15 downto 8) &lt;= rmap_writedata_i;</v>
      </c>
    </row>
    <row r="98" spans="2:24" x14ac:dyDescent="0.25">
      <c r="B98" s="5" t="s">
        <v>21</v>
      </c>
      <c r="C98" s="6" t="s">
        <v>31</v>
      </c>
      <c r="D98" s="7" t="str">
        <f>'HK TREATED VHDL'!D47</f>
        <v>x"0000072D"</v>
      </c>
      <c r="E98" s="6" t="s">
        <v>17</v>
      </c>
      <c r="F98" s="6" t="s">
        <v>26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t="str">
        <f t="shared" si="1"/>
        <v xml:space="preserve">  when (x"0000072D") =&gt;</v>
      </c>
    </row>
    <row r="99" spans="2:24" x14ac:dyDescent="0.25">
      <c r="B99" s="5" t="s">
        <v>21</v>
      </c>
      <c r="C99" s="5" t="s">
        <v>21</v>
      </c>
      <c r="D99" s="5"/>
      <c r="E99" s="5"/>
      <c r="F99" s="5"/>
      <c r="G99" s="9" t="str">
        <f>$B$3</f>
        <v>rmap_hk_registers_o</v>
      </c>
      <c r="H99" s="8" t="s">
        <v>32</v>
      </c>
      <c r="I99" s="9" t="str">
        <f>'HK TREATED VHDL'!B47</f>
        <v>hk_1_5vd_pos</v>
      </c>
      <c r="J99" s="8" t="s">
        <v>30</v>
      </c>
      <c r="K99" s="9">
        <v>7</v>
      </c>
      <c r="L99" s="8" t="s">
        <v>18</v>
      </c>
      <c r="M99" s="9">
        <v>0</v>
      </c>
      <c r="N99" s="8" t="s">
        <v>17</v>
      </c>
      <c r="O99" s="5"/>
      <c r="P99" s="5"/>
      <c r="Q99" s="8" t="s">
        <v>25</v>
      </c>
      <c r="R99" s="9" t="str">
        <f>$B$2</f>
        <v>rmap_writedata_i</v>
      </c>
      <c r="S99" s="5"/>
      <c r="T99" s="5"/>
      <c r="U99" s="5"/>
      <c r="V99" s="8" t="s">
        <v>11</v>
      </c>
      <c r="X99" t="str">
        <f t="shared" si="1"/>
        <v xml:space="preserve">    rmap_hk_registers_o.hk_1_5vd_pos(7 downto 0) &lt;= rmap_writedata_i;</v>
      </c>
    </row>
    <row r="100" spans="2:24" x14ac:dyDescent="0.25">
      <c r="B100" s="5" t="s">
        <v>21</v>
      </c>
      <c r="C100" s="6" t="s">
        <v>31</v>
      </c>
      <c r="D100" s="7" t="str">
        <f>'HK TREATED VHDL'!D48</f>
        <v>x"0000072C"</v>
      </c>
      <c r="E100" s="6" t="s">
        <v>17</v>
      </c>
      <c r="F100" s="6" t="s">
        <v>26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t="str">
        <f t="shared" si="1"/>
        <v xml:space="preserve">  when (x"0000072C") =&gt;</v>
      </c>
    </row>
    <row r="101" spans="2:24" x14ac:dyDescent="0.25">
      <c r="B101" s="5" t="s">
        <v>21</v>
      </c>
      <c r="C101" s="5" t="s">
        <v>21</v>
      </c>
      <c r="D101" s="5"/>
      <c r="E101" s="5"/>
      <c r="F101" s="5"/>
      <c r="G101" s="9" t="str">
        <f>$B$3</f>
        <v>rmap_hk_registers_o</v>
      </c>
      <c r="H101" s="8" t="s">
        <v>32</v>
      </c>
      <c r="I101" s="9" t="str">
        <f>'HK TREATED VHDL'!B47</f>
        <v>hk_1_5vd_pos</v>
      </c>
      <c r="J101" s="8" t="s">
        <v>30</v>
      </c>
      <c r="K101" s="9">
        <v>15</v>
      </c>
      <c r="L101" s="8" t="s">
        <v>18</v>
      </c>
      <c r="M101" s="9">
        <v>8</v>
      </c>
      <c r="N101" s="8" t="s">
        <v>17</v>
      </c>
      <c r="O101" s="5"/>
      <c r="P101" s="5"/>
      <c r="Q101" s="8" t="s">
        <v>25</v>
      </c>
      <c r="R101" s="9" t="str">
        <f>$B$2</f>
        <v>rmap_writedata_i</v>
      </c>
      <c r="S101" s="5"/>
      <c r="T101" s="5"/>
      <c r="U101" s="5"/>
      <c r="V101" s="8" t="s">
        <v>11</v>
      </c>
      <c r="X101" t="str">
        <f t="shared" si="1"/>
        <v xml:space="preserve">    rmap_hk_registers_o.hk_1_5vd_pos(15 downto 8) &lt;= rmap_writedata_i;</v>
      </c>
    </row>
    <row r="102" spans="2:24" x14ac:dyDescent="0.25">
      <c r="B102" s="5" t="s">
        <v>21</v>
      </c>
      <c r="C102" s="6" t="s">
        <v>31</v>
      </c>
      <c r="D102" s="7" t="str">
        <f>'HK TREATED VHDL'!D49</f>
        <v>x"0000072F"</v>
      </c>
      <c r="E102" s="6" t="s">
        <v>17</v>
      </c>
      <c r="F102" s="6" t="s">
        <v>26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t="str">
        <f t="shared" si="1"/>
        <v xml:space="preserve">  when (x"0000072F") =&gt;</v>
      </c>
    </row>
    <row r="103" spans="2:24" x14ac:dyDescent="0.25">
      <c r="B103" s="5" t="s">
        <v>21</v>
      </c>
      <c r="C103" s="5" t="s">
        <v>21</v>
      </c>
      <c r="D103" s="5"/>
      <c r="E103" s="5"/>
      <c r="F103" s="5"/>
      <c r="G103" s="9" t="str">
        <f>$B$3</f>
        <v>rmap_hk_registers_o</v>
      </c>
      <c r="H103" s="8" t="s">
        <v>32</v>
      </c>
      <c r="I103" s="9" t="str">
        <f>'HK TREATED VHDL'!B49</f>
        <v>hk_5vref</v>
      </c>
      <c r="J103" s="8" t="s">
        <v>30</v>
      </c>
      <c r="K103" s="9">
        <v>7</v>
      </c>
      <c r="L103" s="8" t="s">
        <v>18</v>
      </c>
      <c r="M103" s="9">
        <v>0</v>
      </c>
      <c r="N103" s="8" t="s">
        <v>17</v>
      </c>
      <c r="O103" s="5"/>
      <c r="P103" s="5"/>
      <c r="Q103" s="8" t="s">
        <v>25</v>
      </c>
      <c r="R103" s="9" t="str">
        <f>$B$2</f>
        <v>rmap_writedata_i</v>
      </c>
      <c r="S103" s="5"/>
      <c r="T103" s="5"/>
      <c r="U103" s="5"/>
      <c r="V103" s="8" t="s">
        <v>11</v>
      </c>
      <c r="X103" t="str">
        <f t="shared" si="1"/>
        <v xml:space="preserve">    rmap_hk_registers_o.hk_5vref(7 downto 0) &lt;= rmap_writedata_i;</v>
      </c>
    </row>
    <row r="104" spans="2:24" x14ac:dyDescent="0.25">
      <c r="B104" s="5" t="s">
        <v>21</v>
      </c>
      <c r="C104" s="6" t="s">
        <v>31</v>
      </c>
      <c r="D104" s="7" t="str">
        <f>'HK TREATED VHDL'!D50</f>
        <v>x"0000072E"</v>
      </c>
      <c r="E104" s="6" t="s">
        <v>17</v>
      </c>
      <c r="F104" s="6" t="s">
        <v>26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t="str">
        <f t="shared" si="1"/>
        <v xml:space="preserve">  when (x"0000072E") =&gt;</v>
      </c>
    </row>
    <row r="105" spans="2:24" x14ac:dyDescent="0.25">
      <c r="B105" s="5" t="s">
        <v>21</v>
      </c>
      <c r="C105" s="5" t="s">
        <v>21</v>
      </c>
      <c r="D105" s="5"/>
      <c r="E105" s="5"/>
      <c r="F105" s="5"/>
      <c r="G105" s="9" t="str">
        <f>$B$3</f>
        <v>rmap_hk_registers_o</v>
      </c>
      <c r="H105" s="8" t="s">
        <v>32</v>
      </c>
      <c r="I105" s="9" t="str">
        <f>'HK TREATED VHDL'!B49</f>
        <v>hk_5vref</v>
      </c>
      <c r="J105" s="8" t="s">
        <v>30</v>
      </c>
      <c r="K105" s="9">
        <v>15</v>
      </c>
      <c r="L105" s="8" t="s">
        <v>18</v>
      </c>
      <c r="M105" s="9">
        <v>8</v>
      </c>
      <c r="N105" s="8" t="s">
        <v>17</v>
      </c>
      <c r="O105" s="5"/>
      <c r="P105" s="5"/>
      <c r="Q105" s="8" t="s">
        <v>25</v>
      </c>
      <c r="R105" s="9" t="str">
        <f>$B$2</f>
        <v>rmap_writedata_i</v>
      </c>
      <c r="S105" s="5"/>
      <c r="T105" s="5"/>
      <c r="U105" s="5"/>
      <c r="V105" s="8" t="s">
        <v>11</v>
      </c>
      <c r="X105" t="str">
        <f t="shared" si="1"/>
        <v xml:space="preserve">    rmap_hk_registers_o.hk_5vref(15 downto 8) &lt;= rmap_writedata_i;</v>
      </c>
    </row>
    <row r="106" spans="2:24" x14ac:dyDescent="0.25">
      <c r="B106" s="5" t="s">
        <v>21</v>
      </c>
      <c r="C106" s="6" t="s">
        <v>31</v>
      </c>
      <c r="D106" s="7" t="str">
        <f>'HK TREATED VHDL'!D51</f>
        <v>x"00000731"</v>
      </c>
      <c r="E106" s="6" t="s">
        <v>17</v>
      </c>
      <c r="F106" s="6" t="s">
        <v>26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t="str">
        <f t="shared" si="1"/>
        <v xml:space="preserve">  when (x"00000731") =&gt;</v>
      </c>
    </row>
    <row r="107" spans="2:24" x14ac:dyDescent="0.25">
      <c r="B107" s="5" t="s">
        <v>21</v>
      </c>
      <c r="C107" s="5" t="s">
        <v>21</v>
      </c>
      <c r="D107" s="5"/>
      <c r="E107" s="5"/>
      <c r="F107" s="5"/>
      <c r="G107" s="9" t="str">
        <f>$B$3</f>
        <v>rmap_hk_registers_o</v>
      </c>
      <c r="H107" s="8" t="s">
        <v>32</v>
      </c>
      <c r="I107" s="9" t="str">
        <f>'HK TREATED VHDL'!B51</f>
        <v>hk_vccd_pos_raw</v>
      </c>
      <c r="J107" s="8" t="s">
        <v>30</v>
      </c>
      <c r="K107" s="9">
        <v>7</v>
      </c>
      <c r="L107" s="8" t="s">
        <v>18</v>
      </c>
      <c r="M107" s="9">
        <v>0</v>
      </c>
      <c r="N107" s="8" t="s">
        <v>17</v>
      </c>
      <c r="O107" s="5"/>
      <c r="P107" s="5"/>
      <c r="Q107" s="8" t="s">
        <v>25</v>
      </c>
      <c r="R107" s="9" t="str">
        <f>$B$2</f>
        <v>rmap_writedata_i</v>
      </c>
      <c r="S107" s="5"/>
      <c r="T107" s="5"/>
      <c r="U107" s="5"/>
      <c r="V107" s="8" t="s">
        <v>11</v>
      </c>
      <c r="X107" t="str">
        <f t="shared" si="1"/>
        <v xml:space="preserve">    rmap_hk_registers_o.hk_vccd_pos_raw(7 downto 0) &lt;= rmap_writedata_i;</v>
      </c>
    </row>
    <row r="108" spans="2:24" x14ac:dyDescent="0.25">
      <c r="B108" s="5" t="s">
        <v>21</v>
      </c>
      <c r="C108" s="6" t="s">
        <v>31</v>
      </c>
      <c r="D108" s="7" t="str">
        <f>'HK TREATED VHDL'!D52</f>
        <v>x"00000730"</v>
      </c>
      <c r="E108" s="6" t="s">
        <v>17</v>
      </c>
      <c r="F108" s="6" t="s">
        <v>26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t="str">
        <f t="shared" si="1"/>
        <v xml:space="preserve">  when (x"00000730") =&gt;</v>
      </c>
    </row>
    <row r="109" spans="2:24" x14ac:dyDescent="0.25">
      <c r="B109" s="5" t="s">
        <v>21</v>
      </c>
      <c r="C109" s="5" t="s">
        <v>21</v>
      </c>
      <c r="D109" s="5"/>
      <c r="E109" s="5"/>
      <c r="F109" s="5"/>
      <c r="G109" s="9" t="str">
        <f>$B$3</f>
        <v>rmap_hk_registers_o</v>
      </c>
      <c r="H109" s="8" t="s">
        <v>32</v>
      </c>
      <c r="I109" s="9" t="str">
        <f>'HK TREATED VHDL'!B51</f>
        <v>hk_vccd_pos_raw</v>
      </c>
      <c r="J109" s="8" t="s">
        <v>30</v>
      </c>
      <c r="K109" s="9">
        <v>15</v>
      </c>
      <c r="L109" s="8" t="s">
        <v>18</v>
      </c>
      <c r="M109" s="9">
        <v>8</v>
      </c>
      <c r="N109" s="8" t="s">
        <v>17</v>
      </c>
      <c r="O109" s="5"/>
      <c r="P109" s="5"/>
      <c r="Q109" s="8" t="s">
        <v>25</v>
      </c>
      <c r="R109" s="9" t="str">
        <f>$B$2</f>
        <v>rmap_writedata_i</v>
      </c>
      <c r="S109" s="5"/>
      <c r="T109" s="5"/>
      <c r="U109" s="5"/>
      <c r="V109" s="8" t="s">
        <v>11</v>
      </c>
      <c r="X109" t="str">
        <f t="shared" si="1"/>
        <v xml:space="preserve">    rmap_hk_registers_o.hk_vccd_pos_raw(15 downto 8) &lt;= rmap_writedata_i;</v>
      </c>
    </row>
    <row r="110" spans="2:24" x14ac:dyDescent="0.25">
      <c r="B110" s="5" t="s">
        <v>21</v>
      </c>
      <c r="C110" s="6" t="s">
        <v>31</v>
      </c>
      <c r="D110" s="7" t="str">
        <f>'HK TREATED VHDL'!D53</f>
        <v>x"00000733"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1"/>
        <v xml:space="preserve">  when (x"00000733") =&gt;</v>
      </c>
    </row>
    <row r="111" spans="2:24" x14ac:dyDescent="0.25">
      <c r="B111" s="5" t="s">
        <v>21</v>
      </c>
      <c r="C111" s="5" t="s">
        <v>21</v>
      </c>
      <c r="D111" s="5"/>
      <c r="E111" s="5"/>
      <c r="F111" s="5"/>
      <c r="G111" s="9" t="str">
        <f>$B$3</f>
        <v>rmap_hk_registers_o</v>
      </c>
      <c r="H111" s="8" t="s">
        <v>32</v>
      </c>
      <c r="I111" s="9" t="str">
        <f>'HK TREATED VHDL'!B53</f>
        <v>hk_vclk_pos_raw</v>
      </c>
      <c r="J111" s="8" t="s">
        <v>30</v>
      </c>
      <c r="K111" s="9">
        <v>7</v>
      </c>
      <c r="L111" s="8" t="s">
        <v>18</v>
      </c>
      <c r="M111" s="9">
        <v>0</v>
      </c>
      <c r="N111" s="8" t="s">
        <v>17</v>
      </c>
      <c r="O111" s="5"/>
      <c r="P111" s="5"/>
      <c r="Q111" s="8" t="s">
        <v>25</v>
      </c>
      <c r="R111" s="9" t="str">
        <f>$B$2</f>
        <v>rmap_writedata_i</v>
      </c>
      <c r="S111" s="5"/>
      <c r="T111" s="5"/>
      <c r="U111" s="5"/>
      <c r="V111" s="8" t="s">
        <v>11</v>
      </c>
      <c r="X111" t="str">
        <f t="shared" si="1"/>
        <v xml:space="preserve">    rmap_hk_registers_o.hk_vclk_pos_raw(7 downto 0) &lt;= rmap_writedata_i;</v>
      </c>
    </row>
    <row r="112" spans="2:24" x14ac:dyDescent="0.25">
      <c r="B112" s="5" t="s">
        <v>21</v>
      </c>
      <c r="C112" s="6" t="s">
        <v>31</v>
      </c>
      <c r="D112" s="7" t="str">
        <f>'HK TREATED VHDL'!D54</f>
        <v>x"00000732"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1"/>
        <v xml:space="preserve">  when (x"00000732") =&gt;</v>
      </c>
    </row>
    <row r="113" spans="2:24" x14ac:dyDescent="0.25">
      <c r="B113" s="5" t="s">
        <v>21</v>
      </c>
      <c r="C113" s="5" t="s">
        <v>21</v>
      </c>
      <c r="D113" s="5"/>
      <c r="E113" s="5"/>
      <c r="F113" s="5"/>
      <c r="G113" s="9" t="str">
        <f>$B$3</f>
        <v>rmap_hk_registers_o</v>
      </c>
      <c r="H113" s="8" t="s">
        <v>32</v>
      </c>
      <c r="I113" s="9" t="str">
        <f>'HK TREATED VHDL'!B53</f>
        <v>hk_vclk_pos_raw</v>
      </c>
      <c r="J113" s="8" t="s">
        <v>30</v>
      </c>
      <c r="K113" s="9">
        <v>15</v>
      </c>
      <c r="L113" s="8" t="s">
        <v>18</v>
      </c>
      <c r="M113" s="9">
        <v>8</v>
      </c>
      <c r="N113" s="8" t="s">
        <v>17</v>
      </c>
      <c r="O113" s="5"/>
      <c r="P113" s="5"/>
      <c r="Q113" s="8" t="s">
        <v>25</v>
      </c>
      <c r="R113" s="9" t="str">
        <f>$B$2</f>
        <v>rmap_writedata_i</v>
      </c>
      <c r="S113" s="5"/>
      <c r="T113" s="5"/>
      <c r="U113" s="5"/>
      <c r="V113" s="8" t="s">
        <v>11</v>
      </c>
      <c r="X113" t="str">
        <f t="shared" si="1"/>
        <v xml:space="preserve">    rmap_hk_registers_o.hk_vclk_pos_raw(15 downto 8) &lt;= rmap_writedata_i;</v>
      </c>
    </row>
    <row r="114" spans="2:24" x14ac:dyDescent="0.25">
      <c r="B114" s="5" t="s">
        <v>21</v>
      </c>
      <c r="C114" s="6" t="s">
        <v>31</v>
      </c>
      <c r="D114" s="7" t="str">
        <f>'HK TREATED VHDL'!D55</f>
        <v>x"00000735"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1"/>
        <v xml:space="preserve">  when (x"00000735") =&gt;</v>
      </c>
    </row>
    <row r="115" spans="2:24" x14ac:dyDescent="0.25">
      <c r="B115" s="5" t="s">
        <v>21</v>
      </c>
      <c r="C115" s="5" t="s">
        <v>21</v>
      </c>
      <c r="D115" s="5"/>
      <c r="E115" s="5"/>
      <c r="F115" s="5"/>
      <c r="G115" s="9" t="str">
        <f>$B$3</f>
        <v>rmap_hk_registers_o</v>
      </c>
      <c r="H115" s="8" t="s">
        <v>32</v>
      </c>
      <c r="I115" s="9" t="str">
        <f>'HK TREATED VHDL'!B55</f>
        <v>hk_van1_pos_raw</v>
      </c>
      <c r="J115" s="8" t="s">
        <v>30</v>
      </c>
      <c r="K115" s="9">
        <v>7</v>
      </c>
      <c r="L115" s="8" t="s">
        <v>18</v>
      </c>
      <c r="M115" s="9">
        <v>0</v>
      </c>
      <c r="N115" s="8" t="s">
        <v>17</v>
      </c>
      <c r="O115" s="5"/>
      <c r="P115" s="5"/>
      <c r="Q115" s="8" t="s">
        <v>25</v>
      </c>
      <c r="R115" s="9" t="str">
        <f>$B$2</f>
        <v>rmap_writedata_i</v>
      </c>
      <c r="S115" s="5"/>
      <c r="T115" s="5"/>
      <c r="U115" s="5"/>
      <c r="V115" s="8" t="s">
        <v>11</v>
      </c>
      <c r="X115" t="str">
        <f t="shared" si="1"/>
        <v xml:space="preserve">    rmap_hk_registers_o.hk_van1_pos_raw(7 downto 0) &lt;= rmap_writedata_i;</v>
      </c>
    </row>
    <row r="116" spans="2:24" x14ac:dyDescent="0.25">
      <c r="B116" s="5" t="s">
        <v>21</v>
      </c>
      <c r="C116" s="6" t="s">
        <v>31</v>
      </c>
      <c r="D116" s="7" t="str">
        <f>'HK TREATED VHDL'!D56</f>
        <v>x"00000734"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1"/>
        <v xml:space="preserve">  when (x"00000734") =&gt;</v>
      </c>
    </row>
    <row r="117" spans="2:24" x14ac:dyDescent="0.25">
      <c r="B117" s="5" t="s">
        <v>21</v>
      </c>
      <c r="C117" s="5" t="s">
        <v>21</v>
      </c>
      <c r="D117" s="5"/>
      <c r="E117" s="5"/>
      <c r="F117" s="5"/>
      <c r="G117" s="9" t="str">
        <f>$B$3</f>
        <v>rmap_hk_registers_o</v>
      </c>
      <c r="H117" s="8" t="s">
        <v>32</v>
      </c>
      <c r="I117" s="9" t="str">
        <f>'HK TREATED VHDL'!B55</f>
        <v>hk_van1_pos_raw</v>
      </c>
      <c r="J117" s="8" t="s">
        <v>30</v>
      </c>
      <c r="K117" s="9">
        <v>15</v>
      </c>
      <c r="L117" s="8" t="s">
        <v>18</v>
      </c>
      <c r="M117" s="9">
        <v>8</v>
      </c>
      <c r="N117" s="8" t="s">
        <v>17</v>
      </c>
      <c r="O117" s="5"/>
      <c r="P117" s="5"/>
      <c r="Q117" s="8" t="s">
        <v>25</v>
      </c>
      <c r="R117" s="9" t="str">
        <f>$B$2</f>
        <v>rmap_writedata_i</v>
      </c>
      <c r="S117" s="5"/>
      <c r="T117" s="5"/>
      <c r="U117" s="5"/>
      <c r="V117" s="8" t="s">
        <v>11</v>
      </c>
      <c r="X117" t="str">
        <f t="shared" si="1"/>
        <v xml:space="preserve">    rmap_hk_registers_o.hk_van1_pos_raw(15 downto 8) &lt;= rmap_writedata_i;</v>
      </c>
    </row>
    <row r="118" spans="2:24" x14ac:dyDescent="0.25">
      <c r="B118" s="5" t="s">
        <v>21</v>
      </c>
      <c r="C118" s="6" t="s">
        <v>31</v>
      </c>
      <c r="D118" s="7" t="str">
        <f>'HK TREATED VHDL'!D57</f>
        <v>x"00000737"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1"/>
        <v xml:space="preserve">  when (x"00000737") =&gt;</v>
      </c>
    </row>
    <row r="119" spans="2:24" x14ac:dyDescent="0.25">
      <c r="B119" s="5" t="s">
        <v>21</v>
      </c>
      <c r="C119" s="5" t="s">
        <v>21</v>
      </c>
      <c r="D119" s="5"/>
      <c r="E119" s="5"/>
      <c r="F119" s="5"/>
      <c r="G119" s="9" t="str">
        <f>$B$3</f>
        <v>rmap_hk_registers_o</v>
      </c>
      <c r="H119" s="8" t="s">
        <v>32</v>
      </c>
      <c r="I119" s="9" t="str">
        <f>'HK TREATED VHDL'!B57</f>
        <v>hk_van3_neg_raw</v>
      </c>
      <c r="J119" s="8" t="s">
        <v>30</v>
      </c>
      <c r="K119" s="9">
        <v>7</v>
      </c>
      <c r="L119" s="8" t="s">
        <v>18</v>
      </c>
      <c r="M119" s="9">
        <v>0</v>
      </c>
      <c r="N119" s="8" t="s">
        <v>17</v>
      </c>
      <c r="O119" s="5"/>
      <c r="P119" s="5"/>
      <c r="Q119" s="8" t="s">
        <v>25</v>
      </c>
      <c r="R119" s="9" t="str">
        <f>$B$2</f>
        <v>rmap_writedata_i</v>
      </c>
      <c r="S119" s="5"/>
      <c r="T119" s="5"/>
      <c r="U119" s="5"/>
      <c r="V119" s="8" t="s">
        <v>11</v>
      </c>
      <c r="X119" t="str">
        <f t="shared" si="1"/>
        <v xml:space="preserve">    rmap_hk_registers_o.hk_van3_neg_raw(7 downto 0) &lt;= rmap_writedata_i;</v>
      </c>
    </row>
    <row r="120" spans="2:24" x14ac:dyDescent="0.25">
      <c r="B120" s="5" t="s">
        <v>21</v>
      </c>
      <c r="C120" s="6" t="s">
        <v>31</v>
      </c>
      <c r="D120" s="7" t="str">
        <f>'HK TREATED VHDL'!D58</f>
        <v>x"00000736"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1"/>
        <v xml:space="preserve">  when (x"00000736") =&gt;</v>
      </c>
    </row>
    <row r="121" spans="2:24" x14ac:dyDescent="0.25">
      <c r="B121" s="5" t="s">
        <v>21</v>
      </c>
      <c r="C121" s="5" t="s">
        <v>21</v>
      </c>
      <c r="D121" s="5"/>
      <c r="E121" s="5"/>
      <c r="F121" s="5"/>
      <c r="G121" s="9" t="str">
        <f>$B$3</f>
        <v>rmap_hk_registers_o</v>
      </c>
      <c r="H121" s="8" t="s">
        <v>32</v>
      </c>
      <c r="I121" s="9" t="str">
        <f>'HK TREATED VHDL'!B57</f>
        <v>hk_van3_neg_raw</v>
      </c>
      <c r="J121" s="8" t="s">
        <v>30</v>
      </c>
      <c r="K121" s="9">
        <v>15</v>
      </c>
      <c r="L121" s="8" t="s">
        <v>18</v>
      </c>
      <c r="M121" s="9">
        <v>8</v>
      </c>
      <c r="N121" s="8" t="s">
        <v>17</v>
      </c>
      <c r="O121" s="5"/>
      <c r="P121" s="5"/>
      <c r="Q121" s="8" t="s">
        <v>25</v>
      </c>
      <c r="R121" s="9" t="str">
        <f>$B$2</f>
        <v>rmap_writedata_i</v>
      </c>
      <c r="S121" s="5"/>
      <c r="T121" s="5"/>
      <c r="U121" s="5"/>
      <c r="V121" s="8" t="s">
        <v>11</v>
      </c>
      <c r="X121" t="str">
        <f t="shared" si="1"/>
        <v xml:space="preserve">    rmap_hk_registers_o.hk_van3_neg_raw(15 downto 8) &lt;= rmap_writedata_i;</v>
      </c>
    </row>
    <row r="122" spans="2:24" x14ac:dyDescent="0.25">
      <c r="B122" s="5" t="s">
        <v>21</v>
      </c>
      <c r="C122" s="6" t="s">
        <v>31</v>
      </c>
      <c r="D122" s="7" t="str">
        <f>'HK TREATED VHDL'!D59</f>
        <v>x"00000739"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1"/>
        <v xml:space="preserve">  when (x"00000739") =&gt;</v>
      </c>
    </row>
    <row r="123" spans="2:24" x14ac:dyDescent="0.25">
      <c r="B123" s="5" t="s">
        <v>21</v>
      </c>
      <c r="C123" s="5" t="s">
        <v>21</v>
      </c>
      <c r="D123" s="5"/>
      <c r="E123" s="5"/>
      <c r="F123" s="5"/>
      <c r="G123" s="9" t="str">
        <f>$B$3</f>
        <v>rmap_hk_registers_o</v>
      </c>
      <c r="H123" s="8" t="s">
        <v>32</v>
      </c>
      <c r="I123" s="9" t="str">
        <f>'HK TREATED VHDL'!B59</f>
        <v>hk_van2_pos_raw</v>
      </c>
      <c r="J123" s="8" t="s">
        <v>30</v>
      </c>
      <c r="K123" s="9">
        <v>7</v>
      </c>
      <c r="L123" s="8" t="s">
        <v>18</v>
      </c>
      <c r="M123" s="9">
        <v>0</v>
      </c>
      <c r="N123" s="8" t="s">
        <v>17</v>
      </c>
      <c r="O123" s="5"/>
      <c r="P123" s="5"/>
      <c r="Q123" s="8" t="s">
        <v>25</v>
      </c>
      <c r="R123" s="9" t="str">
        <f>$B$2</f>
        <v>rmap_writedata_i</v>
      </c>
      <c r="S123" s="5"/>
      <c r="T123" s="5"/>
      <c r="U123" s="5"/>
      <c r="V123" s="8" t="s">
        <v>11</v>
      </c>
      <c r="X123" t="str">
        <f t="shared" si="1"/>
        <v xml:space="preserve">    rmap_hk_registers_o.hk_van2_pos_raw(7 downto 0) &lt;= rmap_writedata_i;</v>
      </c>
    </row>
    <row r="124" spans="2:24" x14ac:dyDescent="0.25">
      <c r="B124" s="5" t="s">
        <v>21</v>
      </c>
      <c r="C124" s="6" t="s">
        <v>31</v>
      </c>
      <c r="D124" s="7" t="str">
        <f>'HK TREATED VHDL'!D60</f>
        <v>x"00000738"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1"/>
        <v xml:space="preserve">  when (x"00000738") =&gt;</v>
      </c>
    </row>
    <row r="125" spans="2:24" x14ac:dyDescent="0.25">
      <c r="B125" s="5" t="s">
        <v>21</v>
      </c>
      <c r="C125" s="5" t="s">
        <v>21</v>
      </c>
      <c r="D125" s="5"/>
      <c r="E125" s="5"/>
      <c r="F125" s="5"/>
      <c r="G125" s="9" t="str">
        <f>$B$3</f>
        <v>rmap_hk_registers_o</v>
      </c>
      <c r="H125" s="8" t="s">
        <v>32</v>
      </c>
      <c r="I125" s="9" t="str">
        <f>'HK TREATED VHDL'!B59</f>
        <v>hk_van2_pos_raw</v>
      </c>
      <c r="J125" s="8" t="s">
        <v>30</v>
      </c>
      <c r="K125" s="9">
        <v>15</v>
      </c>
      <c r="L125" s="8" t="s">
        <v>18</v>
      </c>
      <c r="M125" s="9">
        <v>8</v>
      </c>
      <c r="N125" s="8" t="s">
        <v>17</v>
      </c>
      <c r="O125" s="5"/>
      <c r="P125" s="5"/>
      <c r="Q125" s="8" t="s">
        <v>25</v>
      </c>
      <c r="R125" s="9" t="str">
        <f>$B$2</f>
        <v>rmap_writedata_i</v>
      </c>
      <c r="S125" s="5"/>
      <c r="T125" s="5"/>
      <c r="U125" s="5"/>
      <c r="V125" s="8" t="s">
        <v>11</v>
      </c>
      <c r="X125" t="str">
        <f t="shared" si="1"/>
        <v xml:space="preserve">    rmap_hk_registers_o.hk_van2_pos_raw(15 downto 8) &lt;= rmap_writedata_i;</v>
      </c>
    </row>
    <row r="126" spans="2:24" x14ac:dyDescent="0.25">
      <c r="B126" s="5" t="s">
        <v>21</v>
      </c>
      <c r="C126" s="6" t="s">
        <v>31</v>
      </c>
      <c r="D126" s="7" t="str">
        <f>'HK TREATED VHDL'!D61</f>
        <v>x"0000073B"</v>
      </c>
      <c r="E126" s="6" t="s">
        <v>17</v>
      </c>
      <c r="F126" s="6" t="s">
        <v>26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t="str">
        <f t="shared" si="1"/>
        <v xml:space="preserve">  when (x"0000073B") =&gt;</v>
      </c>
    </row>
    <row r="127" spans="2:24" x14ac:dyDescent="0.25">
      <c r="B127" s="5" t="s">
        <v>21</v>
      </c>
      <c r="C127" s="5" t="s">
        <v>21</v>
      </c>
      <c r="D127" s="5"/>
      <c r="E127" s="5"/>
      <c r="F127" s="5"/>
      <c r="G127" s="9" t="str">
        <f>$B$3</f>
        <v>rmap_hk_registers_o</v>
      </c>
      <c r="H127" s="8" t="s">
        <v>32</v>
      </c>
      <c r="I127" s="9" t="str">
        <f>'HK TREATED VHDL'!B61</f>
        <v>hk_vdig_fpga_raw</v>
      </c>
      <c r="J127" s="8" t="s">
        <v>30</v>
      </c>
      <c r="K127" s="9">
        <v>7</v>
      </c>
      <c r="L127" s="8" t="s">
        <v>18</v>
      </c>
      <c r="M127" s="9">
        <v>0</v>
      </c>
      <c r="N127" s="8" t="s">
        <v>17</v>
      </c>
      <c r="O127" s="5"/>
      <c r="P127" s="5"/>
      <c r="Q127" s="8" t="s">
        <v>25</v>
      </c>
      <c r="R127" s="9" t="str">
        <f>$B$2</f>
        <v>rmap_writedata_i</v>
      </c>
      <c r="S127" s="5"/>
      <c r="T127" s="5"/>
      <c r="U127" s="5"/>
      <c r="V127" s="8" t="s">
        <v>11</v>
      </c>
      <c r="X127" t="str">
        <f t="shared" si="1"/>
        <v xml:space="preserve">    rmap_hk_registers_o.hk_vdig_fpga_raw(7 downto 0) &lt;= rmap_writedata_i;</v>
      </c>
    </row>
    <row r="128" spans="2:24" x14ac:dyDescent="0.25">
      <c r="B128" s="5" t="s">
        <v>21</v>
      </c>
      <c r="C128" s="6" t="s">
        <v>31</v>
      </c>
      <c r="D128" s="7" t="str">
        <f>'HK TREATED VHDL'!D62</f>
        <v>x"0000073A"</v>
      </c>
      <c r="E128" s="6" t="s">
        <v>17</v>
      </c>
      <c r="F128" s="6" t="s">
        <v>26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t="str">
        <f t="shared" si="1"/>
        <v xml:space="preserve">  when (x"0000073A") =&gt;</v>
      </c>
    </row>
    <row r="129" spans="2:24" x14ac:dyDescent="0.25">
      <c r="B129" s="5" t="s">
        <v>21</v>
      </c>
      <c r="C129" s="5" t="s">
        <v>21</v>
      </c>
      <c r="D129" s="5"/>
      <c r="E129" s="5"/>
      <c r="F129" s="5"/>
      <c r="G129" s="9" t="str">
        <f>$B$3</f>
        <v>rmap_hk_registers_o</v>
      </c>
      <c r="H129" s="8" t="s">
        <v>32</v>
      </c>
      <c r="I129" s="9" t="str">
        <f>'HK TREATED VHDL'!B61</f>
        <v>hk_vdig_fpga_raw</v>
      </c>
      <c r="J129" s="8" t="s">
        <v>30</v>
      </c>
      <c r="K129" s="9">
        <v>15</v>
      </c>
      <c r="L129" s="8" t="s">
        <v>18</v>
      </c>
      <c r="M129" s="9">
        <v>8</v>
      </c>
      <c r="N129" s="8" t="s">
        <v>17</v>
      </c>
      <c r="O129" s="5"/>
      <c r="P129" s="5"/>
      <c r="Q129" s="8" t="s">
        <v>25</v>
      </c>
      <c r="R129" s="9" t="str">
        <f>$B$2</f>
        <v>rmap_writedata_i</v>
      </c>
      <c r="S129" s="5"/>
      <c r="T129" s="5"/>
      <c r="U129" s="5"/>
      <c r="V129" s="8" t="s">
        <v>11</v>
      </c>
      <c r="X129" t="str">
        <f t="shared" si="1"/>
        <v xml:space="preserve">    rmap_hk_registers_o.hk_vdig_fpga_raw(15 downto 8) &lt;= rmap_writedata_i;</v>
      </c>
    </row>
    <row r="130" spans="2:24" x14ac:dyDescent="0.25">
      <c r="B130" s="5" t="s">
        <v>21</v>
      </c>
      <c r="C130" s="6" t="s">
        <v>31</v>
      </c>
      <c r="D130" s="7" t="str">
        <f>'HK TREATED VHDL'!D63</f>
        <v>x"0000073D"</v>
      </c>
      <c r="E130" s="6" t="s">
        <v>17</v>
      </c>
      <c r="F130" s="6" t="s">
        <v>26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t="str">
        <f t="shared" si="1"/>
        <v xml:space="preserve">  when (x"0000073D") =&gt;</v>
      </c>
    </row>
    <row r="131" spans="2:24" x14ac:dyDescent="0.25">
      <c r="B131" s="5" t="s">
        <v>21</v>
      </c>
      <c r="C131" s="5" t="s">
        <v>21</v>
      </c>
      <c r="D131" s="5"/>
      <c r="E131" s="5"/>
      <c r="F131" s="5"/>
      <c r="G131" s="9" t="str">
        <f>$B$3</f>
        <v>rmap_hk_registers_o</v>
      </c>
      <c r="H131" s="8" t="s">
        <v>32</v>
      </c>
      <c r="I131" s="9" t="str">
        <f>'HK TREATED VHDL'!B63</f>
        <v>hk_vdig_spw_raw</v>
      </c>
      <c r="J131" s="8" t="s">
        <v>30</v>
      </c>
      <c r="K131" s="9">
        <v>7</v>
      </c>
      <c r="L131" s="8" t="s">
        <v>18</v>
      </c>
      <c r="M131" s="9">
        <v>0</v>
      </c>
      <c r="N131" s="8" t="s">
        <v>17</v>
      </c>
      <c r="O131" s="5"/>
      <c r="P131" s="5"/>
      <c r="Q131" s="8" t="s">
        <v>25</v>
      </c>
      <c r="R131" s="9" t="str">
        <f>$B$2</f>
        <v>rmap_writedata_i</v>
      </c>
      <c r="S131" s="5"/>
      <c r="T131" s="5"/>
      <c r="U131" s="5"/>
      <c r="V131" s="8" t="s">
        <v>11</v>
      </c>
      <c r="X131" t="str">
        <f t="shared" si="1"/>
        <v xml:space="preserve">    rmap_hk_registers_o.hk_vdig_spw_raw(7 downto 0) &lt;= rmap_writedata_i;</v>
      </c>
    </row>
    <row r="132" spans="2:24" x14ac:dyDescent="0.25">
      <c r="B132" s="5" t="s">
        <v>21</v>
      </c>
      <c r="C132" s="6" t="s">
        <v>31</v>
      </c>
      <c r="D132" s="7" t="str">
        <f>'HK TREATED VHDL'!D64</f>
        <v>x"0000073C"</v>
      </c>
      <c r="E132" s="6" t="s">
        <v>17</v>
      </c>
      <c r="F132" s="6" t="s">
        <v>26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t="str">
        <f t="shared" si="1"/>
        <v xml:space="preserve">  when (x"0000073C") =&gt;</v>
      </c>
    </row>
    <row r="133" spans="2:24" x14ac:dyDescent="0.25">
      <c r="B133" s="5" t="s">
        <v>21</v>
      </c>
      <c r="C133" s="5" t="s">
        <v>21</v>
      </c>
      <c r="D133" s="5"/>
      <c r="E133" s="5"/>
      <c r="F133" s="5"/>
      <c r="G133" s="9" t="str">
        <f>$B$3</f>
        <v>rmap_hk_registers_o</v>
      </c>
      <c r="H133" s="8" t="s">
        <v>32</v>
      </c>
      <c r="I133" s="9" t="str">
        <f>'HK TREATED VHDL'!B63</f>
        <v>hk_vdig_spw_raw</v>
      </c>
      <c r="J133" s="8" t="s">
        <v>30</v>
      </c>
      <c r="K133" s="9">
        <v>15</v>
      </c>
      <c r="L133" s="8" t="s">
        <v>18</v>
      </c>
      <c r="M133" s="9">
        <v>8</v>
      </c>
      <c r="N133" s="8" t="s">
        <v>17</v>
      </c>
      <c r="O133" s="5"/>
      <c r="P133" s="5"/>
      <c r="Q133" s="8" t="s">
        <v>25</v>
      </c>
      <c r="R133" s="9" t="str">
        <f>$B$2</f>
        <v>rmap_writedata_i</v>
      </c>
      <c r="S133" s="5"/>
      <c r="T133" s="5"/>
      <c r="U133" s="5"/>
      <c r="V133" s="8" t="s">
        <v>11</v>
      </c>
      <c r="X133" t="str">
        <f t="shared" si="1"/>
        <v xml:space="preserve">    rmap_hk_registers_o.hk_vdig_spw_raw(15 downto 8) &lt;= rmap_writedata_i;</v>
      </c>
    </row>
    <row r="134" spans="2:24" x14ac:dyDescent="0.25">
      <c r="B134" s="5" t="s">
        <v>21</v>
      </c>
      <c r="C134" s="6" t="s">
        <v>31</v>
      </c>
      <c r="D134" s="7" t="str">
        <f>'HK TREATED VHDL'!D65</f>
        <v>x"0000073F"</v>
      </c>
      <c r="E134" s="6" t="s">
        <v>17</v>
      </c>
      <c r="F134" s="6" t="s">
        <v>26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t="str">
        <f t="shared" si="1"/>
        <v xml:space="preserve">  when (x"0000073F") =&gt;</v>
      </c>
    </row>
    <row r="135" spans="2:24" x14ac:dyDescent="0.25">
      <c r="B135" s="5" t="s">
        <v>21</v>
      </c>
      <c r="C135" s="5" t="s">
        <v>21</v>
      </c>
      <c r="D135" s="5"/>
      <c r="E135" s="5"/>
      <c r="F135" s="5"/>
      <c r="G135" s="9" t="str">
        <f>$B$3</f>
        <v>rmap_hk_registers_o</v>
      </c>
      <c r="H135" s="8" t="s">
        <v>32</v>
      </c>
      <c r="I135" s="9" t="str">
        <f>'HK TREATED VHDL'!B65</f>
        <v>hk_viclk_low</v>
      </c>
      <c r="J135" s="8" t="s">
        <v>30</v>
      </c>
      <c r="K135" s="9">
        <v>7</v>
      </c>
      <c r="L135" s="8" t="s">
        <v>18</v>
      </c>
      <c r="M135" s="9">
        <v>0</v>
      </c>
      <c r="N135" s="8" t="s">
        <v>17</v>
      </c>
      <c r="O135" s="5"/>
      <c r="P135" s="5"/>
      <c r="Q135" s="8" t="s">
        <v>25</v>
      </c>
      <c r="R135" s="9" t="str">
        <f>$B$2</f>
        <v>rmap_writedata_i</v>
      </c>
      <c r="S135" s="5"/>
      <c r="T135" s="5"/>
      <c r="U135" s="5"/>
      <c r="V135" s="8" t="s">
        <v>11</v>
      </c>
      <c r="X135" t="str">
        <f t="shared" si="1"/>
        <v xml:space="preserve">    rmap_hk_registers_o.hk_viclk_low(7 downto 0) &lt;= rmap_writedata_i;</v>
      </c>
    </row>
    <row r="136" spans="2:24" x14ac:dyDescent="0.25">
      <c r="B136" s="5" t="s">
        <v>21</v>
      </c>
      <c r="C136" s="6" t="s">
        <v>31</v>
      </c>
      <c r="D136" s="7" t="str">
        <f>'HK TREATED VHDL'!D66</f>
        <v>x"0000073E"</v>
      </c>
      <c r="E136" s="6" t="s">
        <v>17</v>
      </c>
      <c r="F136" s="6" t="s">
        <v>26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t="str">
        <f t="shared" si="1"/>
        <v xml:space="preserve">  when (x"0000073E") =&gt;</v>
      </c>
    </row>
    <row r="137" spans="2:24" x14ac:dyDescent="0.25">
      <c r="B137" s="5" t="s">
        <v>21</v>
      </c>
      <c r="C137" s="5" t="s">
        <v>21</v>
      </c>
      <c r="D137" s="5"/>
      <c r="E137" s="5"/>
      <c r="F137" s="5"/>
      <c r="G137" s="9" t="str">
        <f>$B$3</f>
        <v>rmap_hk_registers_o</v>
      </c>
      <c r="H137" s="8" t="s">
        <v>32</v>
      </c>
      <c r="I137" s="9" t="str">
        <f>'HK TREATED VHDL'!B65</f>
        <v>hk_viclk_low</v>
      </c>
      <c r="J137" s="8" t="s">
        <v>30</v>
      </c>
      <c r="K137" s="9">
        <v>15</v>
      </c>
      <c r="L137" s="8" t="s">
        <v>18</v>
      </c>
      <c r="M137" s="9">
        <v>8</v>
      </c>
      <c r="N137" s="8" t="s">
        <v>17</v>
      </c>
      <c r="O137" s="5"/>
      <c r="P137" s="5"/>
      <c r="Q137" s="8" t="s">
        <v>25</v>
      </c>
      <c r="R137" s="9" t="str">
        <f>$B$2</f>
        <v>rmap_writedata_i</v>
      </c>
      <c r="S137" s="5"/>
      <c r="T137" s="5"/>
      <c r="U137" s="5"/>
      <c r="V137" s="8" t="s">
        <v>11</v>
      </c>
      <c r="X137" t="str">
        <f t="shared" ref="X137:X200" si="2">CONCATENATE(B137,C137,D137,E137,F137,G137,H137,I137,J137,K137,L137,M137,N137,O137,P137,Q137,R137,S137,T137,U137,V137)</f>
        <v xml:space="preserve">    rmap_hk_registers_o.hk_viclk_low(15 downto 8) &lt;= rmap_writedata_i;</v>
      </c>
    </row>
    <row r="138" spans="2:24" x14ac:dyDescent="0.25">
      <c r="B138" s="5" t="s">
        <v>21</v>
      </c>
      <c r="C138" s="6" t="s">
        <v>31</v>
      </c>
      <c r="D138" s="7" t="str">
        <f>'HK TREATED VHDL'!D67</f>
        <v>x"00000741"</v>
      </c>
      <c r="E138" s="6" t="s">
        <v>17</v>
      </c>
      <c r="F138" s="6" t="s">
        <v>26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t="str">
        <f t="shared" si="2"/>
        <v xml:space="preserve">  when (x"00000741") =&gt;</v>
      </c>
    </row>
    <row r="139" spans="2:24" x14ac:dyDescent="0.25">
      <c r="B139" s="5" t="s">
        <v>21</v>
      </c>
      <c r="C139" s="5" t="s">
        <v>21</v>
      </c>
      <c r="D139" s="5"/>
      <c r="E139" s="5"/>
      <c r="F139" s="5"/>
      <c r="G139" s="9" t="str">
        <f>$B$3</f>
        <v>rmap_hk_registers_o</v>
      </c>
      <c r="H139" s="8" t="s">
        <v>32</v>
      </c>
      <c r="I139" s="9" t="str">
        <f>'HK TREATED VHDL'!B67</f>
        <v>hk_adc_temp_a_e</v>
      </c>
      <c r="J139" s="8" t="s">
        <v>30</v>
      </c>
      <c r="K139" s="9">
        <v>7</v>
      </c>
      <c r="L139" s="8" t="s">
        <v>18</v>
      </c>
      <c r="M139" s="9">
        <v>0</v>
      </c>
      <c r="N139" s="8" t="s">
        <v>17</v>
      </c>
      <c r="O139" s="5"/>
      <c r="P139" s="5"/>
      <c r="Q139" s="8" t="s">
        <v>25</v>
      </c>
      <c r="R139" s="9" t="str">
        <f>$B$2</f>
        <v>rmap_writedata_i</v>
      </c>
      <c r="S139" s="5"/>
      <c r="T139" s="5"/>
      <c r="U139" s="5"/>
      <c r="V139" s="8" t="s">
        <v>11</v>
      </c>
      <c r="X139" t="str">
        <f t="shared" si="2"/>
        <v xml:space="preserve">    rmap_hk_registers_o.hk_adc_temp_a_e(7 downto 0) &lt;= rmap_writedata_i;</v>
      </c>
    </row>
    <row r="140" spans="2:24" x14ac:dyDescent="0.25">
      <c r="B140" s="5" t="s">
        <v>21</v>
      </c>
      <c r="C140" s="6" t="s">
        <v>31</v>
      </c>
      <c r="D140" s="7" t="str">
        <f>'HK TREATED VHDL'!D68</f>
        <v>x"00000740"</v>
      </c>
      <c r="E140" s="6" t="s">
        <v>17</v>
      </c>
      <c r="F140" s="6" t="s">
        <v>26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t="str">
        <f t="shared" si="2"/>
        <v xml:space="preserve">  when (x"00000740") =&gt;</v>
      </c>
    </row>
    <row r="141" spans="2:24" x14ac:dyDescent="0.25">
      <c r="B141" s="5" t="s">
        <v>21</v>
      </c>
      <c r="C141" s="5" t="s">
        <v>21</v>
      </c>
      <c r="D141" s="5"/>
      <c r="E141" s="5"/>
      <c r="F141" s="5"/>
      <c r="G141" s="9" t="str">
        <f>$B$3</f>
        <v>rmap_hk_registers_o</v>
      </c>
      <c r="H141" s="8" t="s">
        <v>32</v>
      </c>
      <c r="I141" s="9" t="str">
        <f>'HK TREATED VHDL'!B67</f>
        <v>hk_adc_temp_a_e</v>
      </c>
      <c r="J141" s="8" t="s">
        <v>30</v>
      </c>
      <c r="K141" s="9">
        <v>15</v>
      </c>
      <c r="L141" s="8" t="s">
        <v>18</v>
      </c>
      <c r="M141" s="9">
        <v>8</v>
      </c>
      <c r="N141" s="8" t="s">
        <v>17</v>
      </c>
      <c r="O141" s="5"/>
      <c r="P141" s="5"/>
      <c r="Q141" s="8" t="s">
        <v>25</v>
      </c>
      <c r="R141" s="9" t="str">
        <f>$B$2</f>
        <v>rmap_writedata_i</v>
      </c>
      <c r="S141" s="5"/>
      <c r="T141" s="5"/>
      <c r="U141" s="5"/>
      <c r="V141" s="8" t="s">
        <v>11</v>
      </c>
      <c r="X141" t="str">
        <f t="shared" si="2"/>
        <v xml:space="preserve">    rmap_hk_registers_o.hk_adc_temp_a_e(15 downto 8) &lt;= rmap_writedata_i;</v>
      </c>
    </row>
    <row r="142" spans="2:24" x14ac:dyDescent="0.25">
      <c r="B142" s="5" t="s">
        <v>21</v>
      </c>
      <c r="C142" s="6" t="s">
        <v>31</v>
      </c>
      <c r="D142" s="7" t="str">
        <f>'HK TREATED VHDL'!D69</f>
        <v>x"00000743"</v>
      </c>
      <c r="E142" s="6" t="s">
        <v>17</v>
      </c>
      <c r="F142" s="6" t="s">
        <v>26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t="str">
        <f t="shared" si="2"/>
        <v xml:space="preserve">  when (x"00000743") =&gt;</v>
      </c>
    </row>
    <row r="143" spans="2:24" x14ac:dyDescent="0.25">
      <c r="B143" s="5" t="s">
        <v>21</v>
      </c>
      <c r="C143" s="5" t="s">
        <v>21</v>
      </c>
      <c r="D143" s="5"/>
      <c r="E143" s="5"/>
      <c r="F143" s="5"/>
      <c r="G143" s="9" t="str">
        <f>$B$3</f>
        <v>rmap_hk_registers_o</v>
      </c>
      <c r="H143" s="8" t="s">
        <v>32</v>
      </c>
      <c r="I143" s="9" t="str">
        <f>'HK TREATED VHDL'!B69</f>
        <v>hk_adc_temp_a_f</v>
      </c>
      <c r="J143" s="8" t="s">
        <v>30</v>
      </c>
      <c r="K143" s="9">
        <v>7</v>
      </c>
      <c r="L143" s="8" t="s">
        <v>18</v>
      </c>
      <c r="M143" s="9">
        <v>0</v>
      </c>
      <c r="N143" s="8" t="s">
        <v>17</v>
      </c>
      <c r="O143" s="5"/>
      <c r="P143" s="5"/>
      <c r="Q143" s="8" t="s">
        <v>25</v>
      </c>
      <c r="R143" s="9" t="str">
        <f>$B$2</f>
        <v>rmap_writedata_i</v>
      </c>
      <c r="S143" s="5"/>
      <c r="T143" s="5"/>
      <c r="U143" s="5"/>
      <c r="V143" s="8" t="s">
        <v>11</v>
      </c>
      <c r="X143" t="str">
        <f t="shared" si="2"/>
        <v xml:space="preserve">    rmap_hk_registers_o.hk_adc_temp_a_f(7 downto 0) &lt;= rmap_writedata_i;</v>
      </c>
    </row>
    <row r="144" spans="2:24" x14ac:dyDescent="0.25">
      <c r="B144" s="5" t="s">
        <v>21</v>
      </c>
      <c r="C144" s="6" t="s">
        <v>31</v>
      </c>
      <c r="D144" s="7" t="str">
        <f>'HK TREATED VHDL'!D70</f>
        <v>x"00000742"</v>
      </c>
      <c r="E144" s="6" t="s">
        <v>17</v>
      </c>
      <c r="F144" s="6" t="s">
        <v>26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t="str">
        <f t="shared" si="2"/>
        <v xml:space="preserve">  when (x"00000742") =&gt;</v>
      </c>
    </row>
    <row r="145" spans="2:24" x14ac:dyDescent="0.25">
      <c r="B145" s="5" t="s">
        <v>21</v>
      </c>
      <c r="C145" s="5" t="s">
        <v>21</v>
      </c>
      <c r="D145" s="5"/>
      <c r="E145" s="5"/>
      <c r="F145" s="5"/>
      <c r="G145" s="9" t="str">
        <f>$B$3</f>
        <v>rmap_hk_registers_o</v>
      </c>
      <c r="H145" s="8" t="s">
        <v>32</v>
      </c>
      <c r="I145" s="9" t="str">
        <f>'HK TREATED VHDL'!B69</f>
        <v>hk_adc_temp_a_f</v>
      </c>
      <c r="J145" s="8" t="s">
        <v>30</v>
      </c>
      <c r="K145" s="9">
        <v>15</v>
      </c>
      <c r="L145" s="8" t="s">
        <v>18</v>
      </c>
      <c r="M145" s="9">
        <v>8</v>
      </c>
      <c r="N145" s="8" t="s">
        <v>17</v>
      </c>
      <c r="O145" s="5"/>
      <c r="P145" s="5"/>
      <c r="Q145" s="8" t="s">
        <v>25</v>
      </c>
      <c r="R145" s="9" t="str">
        <f>$B$2</f>
        <v>rmap_writedata_i</v>
      </c>
      <c r="S145" s="5"/>
      <c r="T145" s="5"/>
      <c r="U145" s="5"/>
      <c r="V145" s="8" t="s">
        <v>11</v>
      </c>
      <c r="X145" t="str">
        <f t="shared" si="2"/>
        <v xml:space="preserve">    rmap_hk_registers_o.hk_adc_temp_a_f(15 downto 8) &lt;= rmap_writedata_i;</v>
      </c>
    </row>
    <row r="146" spans="2:24" x14ac:dyDescent="0.25">
      <c r="B146" s="5" t="s">
        <v>21</v>
      </c>
      <c r="C146" s="6" t="s">
        <v>31</v>
      </c>
      <c r="D146" s="7" t="str">
        <f>'HK TREATED VHDL'!D71</f>
        <v>x"00000745"</v>
      </c>
      <c r="E146" s="6" t="s">
        <v>17</v>
      </c>
      <c r="F146" s="6" t="s">
        <v>26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t="str">
        <f t="shared" si="2"/>
        <v xml:space="preserve">  when (x"00000745") =&gt;</v>
      </c>
    </row>
    <row r="147" spans="2:24" x14ac:dyDescent="0.25">
      <c r="B147" s="5" t="s">
        <v>21</v>
      </c>
      <c r="C147" s="5" t="s">
        <v>21</v>
      </c>
      <c r="D147" s="5"/>
      <c r="E147" s="5"/>
      <c r="F147" s="5"/>
      <c r="G147" s="9" t="str">
        <f>$B$3</f>
        <v>rmap_hk_registers_o</v>
      </c>
      <c r="H147" s="8" t="s">
        <v>32</v>
      </c>
      <c r="I147" s="9" t="str">
        <f>'HK TREATED VHDL'!B71</f>
        <v>hk_ccd1_temp</v>
      </c>
      <c r="J147" s="8" t="s">
        <v>30</v>
      </c>
      <c r="K147" s="9">
        <v>7</v>
      </c>
      <c r="L147" s="8" t="s">
        <v>18</v>
      </c>
      <c r="M147" s="9">
        <v>0</v>
      </c>
      <c r="N147" s="8" t="s">
        <v>17</v>
      </c>
      <c r="O147" s="5"/>
      <c r="P147" s="5"/>
      <c r="Q147" s="8" t="s">
        <v>25</v>
      </c>
      <c r="R147" s="9" t="str">
        <f>$B$2</f>
        <v>rmap_writedata_i</v>
      </c>
      <c r="S147" s="5"/>
      <c r="T147" s="5"/>
      <c r="U147" s="5"/>
      <c r="V147" s="8" t="s">
        <v>11</v>
      </c>
      <c r="X147" t="str">
        <f t="shared" si="2"/>
        <v xml:space="preserve">    rmap_hk_registers_o.hk_ccd1_temp(7 downto 0) &lt;= rmap_writedata_i;</v>
      </c>
    </row>
    <row r="148" spans="2:24" x14ac:dyDescent="0.25">
      <c r="B148" s="5" t="s">
        <v>21</v>
      </c>
      <c r="C148" s="6" t="s">
        <v>31</v>
      </c>
      <c r="D148" s="7" t="str">
        <f>'HK TREATED VHDL'!D72</f>
        <v>x"00000744"</v>
      </c>
      <c r="E148" s="6" t="s">
        <v>17</v>
      </c>
      <c r="F148" s="6" t="s">
        <v>26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t="str">
        <f t="shared" si="2"/>
        <v xml:space="preserve">  when (x"00000744") =&gt;</v>
      </c>
    </row>
    <row r="149" spans="2:24" x14ac:dyDescent="0.25">
      <c r="B149" s="5" t="s">
        <v>21</v>
      </c>
      <c r="C149" s="5" t="s">
        <v>21</v>
      </c>
      <c r="D149" s="5"/>
      <c r="E149" s="5"/>
      <c r="F149" s="5"/>
      <c r="G149" s="9" t="str">
        <f>$B$3</f>
        <v>rmap_hk_registers_o</v>
      </c>
      <c r="H149" s="8" t="s">
        <v>32</v>
      </c>
      <c r="I149" s="9" t="str">
        <f>'HK TREATED VHDL'!B71</f>
        <v>hk_ccd1_temp</v>
      </c>
      <c r="J149" s="8" t="s">
        <v>30</v>
      </c>
      <c r="K149" s="9">
        <v>15</v>
      </c>
      <c r="L149" s="8" t="s">
        <v>18</v>
      </c>
      <c r="M149" s="9">
        <v>8</v>
      </c>
      <c r="N149" s="8" t="s">
        <v>17</v>
      </c>
      <c r="O149" s="5"/>
      <c r="P149" s="5"/>
      <c r="Q149" s="8" t="s">
        <v>25</v>
      </c>
      <c r="R149" s="9" t="str">
        <f>$B$2</f>
        <v>rmap_writedata_i</v>
      </c>
      <c r="S149" s="5"/>
      <c r="T149" s="5"/>
      <c r="U149" s="5"/>
      <c r="V149" s="8" t="s">
        <v>11</v>
      </c>
      <c r="X149" t="str">
        <f t="shared" si="2"/>
        <v xml:space="preserve">    rmap_hk_registers_o.hk_ccd1_temp(15 downto 8) &lt;= rmap_writedata_i;</v>
      </c>
    </row>
    <row r="150" spans="2:24" x14ac:dyDescent="0.25">
      <c r="B150" s="5" t="s">
        <v>21</v>
      </c>
      <c r="C150" s="6" t="s">
        <v>31</v>
      </c>
      <c r="D150" s="7" t="str">
        <f>'HK TREATED VHDL'!D73</f>
        <v>x"00000747"</v>
      </c>
      <c r="E150" s="6" t="s">
        <v>17</v>
      </c>
      <c r="F150" s="6" t="s">
        <v>26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t="str">
        <f t="shared" si="2"/>
        <v xml:space="preserve">  when (x"00000747") =&gt;</v>
      </c>
    </row>
    <row r="151" spans="2:24" x14ac:dyDescent="0.25">
      <c r="B151" s="5" t="s">
        <v>21</v>
      </c>
      <c r="C151" s="5" t="s">
        <v>21</v>
      </c>
      <c r="D151" s="5"/>
      <c r="E151" s="5"/>
      <c r="F151" s="5"/>
      <c r="G151" s="9" t="str">
        <f>$B$3</f>
        <v>rmap_hk_registers_o</v>
      </c>
      <c r="H151" s="8" t="s">
        <v>32</v>
      </c>
      <c r="I151" s="9" t="str">
        <f>'HK TREATED VHDL'!B73</f>
        <v>hk_ccd2_temp</v>
      </c>
      <c r="J151" s="8" t="s">
        <v>30</v>
      </c>
      <c r="K151" s="9">
        <v>7</v>
      </c>
      <c r="L151" s="8" t="s">
        <v>18</v>
      </c>
      <c r="M151" s="9">
        <v>0</v>
      </c>
      <c r="N151" s="8" t="s">
        <v>17</v>
      </c>
      <c r="O151" s="5"/>
      <c r="P151" s="5"/>
      <c r="Q151" s="8" t="s">
        <v>25</v>
      </c>
      <c r="R151" s="9" t="str">
        <f>$B$2</f>
        <v>rmap_writedata_i</v>
      </c>
      <c r="S151" s="5"/>
      <c r="T151" s="5"/>
      <c r="U151" s="5"/>
      <c r="V151" s="8" t="s">
        <v>11</v>
      </c>
      <c r="X151" t="str">
        <f t="shared" si="2"/>
        <v xml:space="preserve">    rmap_hk_registers_o.hk_ccd2_temp(7 downto 0) &lt;= rmap_writedata_i;</v>
      </c>
    </row>
    <row r="152" spans="2:24" x14ac:dyDescent="0.25">
      <c r="B152" s="5" t="s">
        <v>21</v>
      </c>
      <c r="C152" s="6" t="s">
        <v>31</v>
      </c>
      <c r="D152" s="7" t="str">
        <f>'HK TREATED VHDL'!D74</f>
        <v>x"00000746"</v>
      </c>
      <c r="E152" s="6" t="s">
        <v>17</v>
      </c>
      <c r="F152" s="6" t="s">
        <v>26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t="str">
        <f t="shared" si="2"/>
        <v xml:space="preserve">  when (x"00000746") =&gt;</v>
      </c>
    </row>
    <row r="153" spans="2:24" x14ac:dyDescent="0.25">
      <c r="B153" s="5" t="s">
        <v>21</v>
      </c>
      <c r="C153" s="5" t="s">
        <v>21</v>
      </c>
      <c r="D153" s="5"/>
      <c r="E153" s="5"/>
      <c r="F153" s="5"/>
      <c r="G153" s="9" t="str">
        <f>$B$3</f>
        <v>rmap_hk_registers_o</v>
      </c>
      <c r="H153" s="8" t="s">
        <v>32</v>
      </c>
      <c r="I153" s="9" t="str">
        <f>'HK TREATED VHDL'!B73</f>
        <v>hk_ccd2_temp</v>
      </c>
      <c r="J153" s="8" t="s">
        <v>30</v>
      </c>
      <c r="K153" s="9">
        <v>15</v>
      </c>
      <c r="L153" s="8" t="s">
        <v>18</v>
      </c>
      <c r="M153" s="9">
        <v>8</v>
      </c>
      <c r="N153" s="8" t="s">
        <v>17</v>
      </c>
      <c r="O153" s="5"/>
      <c r="P153" s="5"/>
      <c r="Q153" s="8" t="s">
        <v>25</v>
      </c>
      <c r="R153" s="9" t="str">
        <f>$B$2</f>
        <v>rmap_writedata_i</v>
      </c>
      <c r="S153" s="5"/>
      <c r="T153" s="5"/>
      <c r="U153" s="5"/>
      <c r="V153" s="8" t="s">
        <v>11</v>
      </c>
      <c r="X153" t="str">
        <f t="shared" si="2"/>
        <v xml:space="preserve">    rmap_hk_registers_o.hk_ccd2_temp(15 downto 8) &lt;= rmap_writedata_i;</v>
      </c>
    </row>
    <row r="154" spans="2:24" x14ac:dyDescent="0.25">
      <c r="B154" s="5" t="s">
        <v>21</v>
      </c>
      <c r="C154" s="6" t="s">
        <v>31</v>
      </c>
      <c r="D154" s="7" t="str">
        <f>'HK TREATED VHDL'!D75</f>
        <v>x"00000749"</v>
      </c>
      <c r="E154" s="6" t="s">
        <v>17</v>
      </c>
      <c r="F154" s="6" t="s">
        <v>26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t="str">
        <f t="shared" si="2"/>
        <v xml:space="preserve">  when (x"00000749") =&gt;</v>
      </c>
    </row>
    <row r="155" spans="2:24" x14ac:dyDescent="0.25">
      <c r="B155" s="5" t="s">
        <v>21</v>
      </c>
      <c r="C155" s="5" t="s">
        <v>21</v>
      </c>
      <c r="D155" s="5"/>
      <c r="E155" s="5"/>
      <c r="F155" s="5"/>
      <c r="G155" s="9" t="str">
        <f>$B$3</f>
        <v>rmap_hk_registers_o</v>
      </c>
      <c r="H155" s="8" t="s">
        <v>32</v>
      </c>
      <c r="I155" s="9" t="str">
        <f>'HK TREATED VHDL'!B75</f>
        <v>hk_ccd3_temp</v>
      </c>
      <c r="J155" s="8" t="s">
        <v>30</v>
      </c>
      <c r="K155" s="9">
        <v>7</v>
      </c>
      <c r="L155" s="8" t="s">
        <v>18</v>
      </c>
      <c r="M155" s="9">
        <v>0</v>
      </c>
      <c r="N155" s="8" t="s">
        <v>17</v>
      </c>
      <c r="O155" s="5"/>
      <c r="P155" s="5"/>
      <c r="Q155" s="8" t="s">
        <v>25</v>
      </c>
      <c r="R155" s="9" t="str">
        <f>$B$2</f>
        <v>rmap_writedata_i</v>
      </c>
      <c r="S155" s="5"/>
      <c r="T155" s="5"/>
      <c r="U155" s="5"/>
      <c r="V155" s="8" t="s">
        <v>11</v>
      </c>
      <c r="X155" t="str">
        <f t="shared" si="2"/>
        <v xml:space="preserve">    rmap_hk_registers_o.hk_ccd3_temp(7 downto 0) &lt;= rmap_writedata_i;</v>
      </c>
    </row>
    <row r="156" spans="2:24" x14ac:dyDescent="0.25">
      <c r="B156" s="5" t="s">
        <v>21</v>
      </c>
      <c r="C156" s="6" t="s">
        <v>31</v>
      </c>
      <c r="D156" s="7" t="str">
        <f>'HK TREATED VHDL'!D76</f>
        <v>x"00000748"</v>
      </c>
      <c r="E156" s="6" t="s">
        <v>17</v>
      </c>
      <c r="F156" s="6" t="s">
        <v>26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t="str">
        <f t="shared" si="2"/>
        <v xml:space="preserve">  when (x"00000748") =&gt;</v>
      </c>
    </row>
    <row r="157" spans="2:24" x14ac:dyDescent="0.25">
      <c r="B157" s="5" t="s">
        <v>21</v>
      </c>
      <c r="C157" s="5" t="s">
        <v>21</v>
      </c>
      <c r="D157" s="5"/>
      <c r="E157" s="5"/>
      <c r="F157" s="5"/>
      <c r="G157" s="9" t="str">
        <f>$B$3</f>
        <v>rmap_hk_registers_o</v>
      </c>
      <c r="H157" s="8" t="s">
        <v>32</v>
      </c>
      <c r="I157" s="9" t="str">
        <f>'HK TREATED VHDL'!B75</f>
        <v>hk_ccd3_temp</v>
      </c>
      <c r="J157" s="8" t="s">
        <v>30</v>
      </c>
      <c r="K157" s="9">
        <v>15</v>
      </c>
      <c r="L157" s="8" t="s">
        <v>18</v>
      </c>
      <c r="M157" s="9">
        <v>8</v>
      </c>
      <c r="N157" s="8" t="s">
        <v>17</v>
      </c>
      <c r="O157" s="5"/>
      <c r="P157" s="5"/>
      <c r="Q157" s="8" t="s">
        <v>25</v>
      </c>
      <c r="R157" s="9" t="str">
        <f>$B$2</f>
        <v>rmap_writedata_i</v>
      </c>
      <c r="S157" s="5"/>
      <c r="T157" s="5"/>
      <c r="U157" s="5"/>
      <c r="V157" s="8" t="s">
        <v>11</v>
      </c>
      <c r="X157" t="str">
        <f t="shared" si="2"/>
        <v xml:space="preserve">    rmap_hk_registers_o.hk_ccd3_temp(15 downto 8) &lt;= rmap_writedata_i;</v>
      </c>
    </row>
    <row r="158" spans="2:24" x14ac:dyDescent="0.25">
      <c r="B158" s="5" t="s">
        <v>21</v>
      </c>
      <c r="C158" s="6" t="s">
        <v>31</v>
      </c>
      <c r="D158" s="7" t="str">
        <f>'HK TREATED VHDL'!D77</f>
        <v>x"0000074B"</v>
      </c>
      <c r="E158" s="6" t="s">
        <v>17</v>
      </c>
      <c r="F158" s="6" t="s">
        <v>26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t="str">
        <f t="shared" si="2"/>
        <v xml:space="preserve">  when (x"0000074B") =&gt;</v>
      </c>
    </row>
    <row r="159" spans="2:24" x14ac:dyDescent="0.25">
      <c r="B159" s="5" t="s">
        <v>21</v>
      </c>
      <c r="C159" s="5" t="s">
        <v>21</v>
      </c>
      <c r="D159" s="5"/>
      <c r="E159" s="5"/>
      <c r="F159" s="5"/>
      <c r="G159" s="9" t="str">
        <f>$B$3</f>
        <v>rmap_hk_registers_o</v>
      </c>
      <c r="H159" s="8" t="s">
        <v>32</v>
      </c>
      <c r="I159" s="9" t="str">
        <f>'HK TREATED VHDL'!B77</f>
        <v>hk_ccd4_temp</v>
      </c>
      <c r="J159" s="8" t="s">
        <v>30</v>
      </c>
      <c r="K159" s="9">
        <v>7</v>
      </c>
      <c r="L159" s="8" t="s">
        <v>18</v>
      </c>
      <c r="M159" s="9">
        <v>0</v>
      </c>
      <c r="N159" s="8" t="s">
        <v>17</v>
      </c>
      <c r="O159" s="5"/>
      <c r="P159" s="5"/>
      <c r="Q159" s="8" t="s">
        <v>25</v>
      </c>
      <c r="R159" s="9" t="str">
        <f>$B$2</f>
        <v>rmap_writedata_i</v>
      </c>
      <c r="S159" s="5"/>
      <c r="T159" s="5"/>
      <c r="U159" s="5"/>
      <c r="V159" s="8" t="s">
        <v>11</v>
      </c>
      <c r="X159" t="str">
        <f t="shared" si="2"/>
        <v xml:space="preserve">    rmap_hk_registers_o.hk_ccd4_temp(7 downto 0) &lt;= rmap_writedata_i;</v>
      </c>
    </row>
    <row r="160" spans="2:24" x14ac:dyDescent="0.25">
      <c r="B160" s="5" t="s">
        <v>21</v>
      </c>
      <c r="C160" s="6" t="s">
        <v>31</v>
      </c>
      <c r="D160" s="7" t="str">
        <f>'HK TREATED VHDL'!D78</f>
        <v>x"0000074A"</v>
      </c>
      <c r="E160" s="6" t="s">
        <v>17</v>
      </c>
      <c r="F160" s="6" t="s">
        <v>26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t="str">
        <f t="shared" si="2"/>
        <v xml:space="preserve">  when (x"0000074A") =&gt;</v>
      </c>
    </row>
    <row r="161" spans="2:24" x14ac:dyDescent="0.25">
      <c r="B161" s="5" t="s">
        <v>21</v>
      </c>
      <c r="C161" s="5" t="s">
        <v>21</v>
      </c>
      <c r="D161" s="5"/>
      <c r="E161" s="5"/>
      <c r="F161" s="5"/>
      <c r="G161" s="9" t="str">
        <f>$B$3</f>
        <v>rmap_hk_registers_o</v>
      </c>
      <c r="H161" s="8" t="s">
        <v>32</v>
      </c>
      <c r="I161" s="9" t="str">
        <f>'HK TREATED VHDL'!B77</f>
        <v>hk_ccd4_temp</v>
      </c>
      <c r="J161" s="8" t="s">
        <v>30</v>
      </c>
      <c r="K161" s="9">
        <v>15</v>
      </c>
      <c r="L161" s="8" t="s">
        <v>18</v>
      </c>
      <c r="M161" s="9">
        <v>8</v>
      </c>
      <c r="N161" s="8" t="s">
        <v>17</v>
      </c>
      <c r="O161" s="5"/>
      <c r="P161" s="5"/>
      <c r="Q161" s="8" t="s">
        <v>25</v>
      </c>
      <c r="R161" s="9" t="str">
        <f>$B$2</f>
        <v>rmap_writedata_i</v>
      </c>
      <c r="S161" s="5"/>
      <c r="T161" s="5"/>
      <c r="U161" s="5"/>
      <c r="V161" s="8" t="s">
        <v>11</v>
      </c>
      <c r="X161" t="str">
        <f t="shared" si="2"/>
        <v xml:space="preserve">    rmap_hk_registers_o.hk_ccd4_temp(15 downto 8) &lt;= rmap_writedata_i;</v>
      </c>
    </row>
    <row r="162" spans="2:24" x14ac:dyDescent="0.25">
      <c r="B162" s="5" t="s">
        <v>21</v>
      </c>
      <c r="C162" s="6" t="s">
        <v>31</v>
      </c>
      <c r="D162" s="7" t="str">
        <f>'HK TREATED VHDL'!D79</f>
        <v>x"0000074D"</v>
      </c>
      <c r="E162" s="6" t="s">
        <v>17</v>
      </c>
      <c r="F162" s="6" t="s">
        <v>26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t="str">
        <f t="shared" si="2"/>
        <v xml:space="preserve">  when (x"0000074D") =&gt;</v>
      </c>
    </row>
    <row r="163" spans="2:24" x14ac:dyDescent="0.25">
      <c r="B163" s="5" t="s">
        <v>21</v>
      </c>
      <c r="C163" s="5" t="s">
        <v>21</v>
      </c>
      <c r="D163" s="5"/>
      <c r="E163" s="5"/>
      <c r="F163" s="5"/>
      <c r="G163" s="9" t="str">
        <f>$B$3</f>
        <v>rmap_hk_registers_o</v>
      </c>
      <c r="H163" s="8" t="s">
        <v>32</v>
      </c>
      <c r="I163" s="9" t="str">
        <f>'HK TREATED VHDL'!B79</f>
        <v>hk_wp605_spare</v>
      </c>
      <c r="J163" s="8" t="s">
        <v>30</v>
      </c>
      <c r="K163" s="9">
        <v>7</v>
      </c>
      <c r="L163" s="8" t="s">
        <v>18</v>
      </c>
      <c r="M163" s="9">
        <v>0</v>
      </c>
      <c r="N163" s="8" t="s">
        <v>17</v>
      </c>
      <c r="O163" s="5"/>
      <c r="P163" s="5"/>
      <c r="Q163" s="8" t="s">
        <v>25</v>
      </c>
      <c r="R163" s="9" t="str">
        <f>$B$2</f>
        <v>rmap_writedata_i</v>
      </c>
      <c r="S163" s="5"/>
      <c r="T163" s="5"/>
      <c r="U163" s="5"/>
      <c r="V163" s="8" t="s">
        <v>11</v>
      </c>
      <c r="X163" t="str">
        <f t="shared" si="2"/>
        <v xml:space="preserve">    rmap_hk_registers_o.hk_wp605_spare(7 downto 0) &lt;= rmap_writedata_i;</v>
      </c>
    </row>
    <row r="164" spans="2:24" x14ac:dyDescent="0.25">
      <c r="B164" s="5" t="s">
        <v>21</v>
      </c>
      <c r="C164" s="6" t="s">
        <v>31</v>
      </c>
      <c r="D164" s="7" t="str">
        <f>'HK TREATED VHDL'!D80</f>
        <v>x"0000074C"</v>
      </c>
      <c r="E164" s="6" t="s">
        <v>17</v>
      </c>
      <c r="F164" s="6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t="str">
        <f t="shared" si="2"/>
        <v xml:space="preserve">  when (x"0000074C") =&gt;</v>
      </c>
    </row>
    <row r="165" spans="2:24" x14ac:dyDescent="0.25">
      <c r="B165" s="5" t="s">
        <v>21</v>
      </c>
      <c r="C165" s="5" t="s">
        <v>21</v>
      </c>
      <c r="D165" s="5"/>
      <c r="E165" s="5"/>
      <c r="F165" s="5"/>
      <c r="G165" s="9" t="str">
        <f>$B$3</f>
        <v>rmap_hk_registers_o</v>
      </c>
      <c r="H165" s="8" t="s">
        <v>32</v>
      </c>
      <c r="I165" s="9" t="str">
        <f>'HK TREATED VHDL'!B79</f>
        <v>hk_wp605_spare</v>
      </c>
      <c r="J165" s="8" t="s">
        <v>30</v>
      </c>
      <c r="K165" s="9">
        <v>15</v>
      </c>
      <c r="L165" s="8" t="s">
        <v>18</v>
      </c>
      <c r="M165" s="9">
        <v>8</v>
      </c>
      <c r="N165" s="8" t="s">
        <v>17</v>
      </c>
      <c r="O165" s="5"/>
      <c r="P165" s="5"/>
      <c r="Q165" s="8" t="s">
        <v>25</v>
      </c>
      <c r="R165" s="9" t="str">
        <f>$B$2</f>
        <v>rmap_writedata_i</v>
      </c>
      <c r="S165" s="5"/>
      <c r="T165" s="5"/>
      <c r="U165" s="5"/>
      <c r="V165" s="8" t="s">
        <v>11</v>
      </c>
      <c r="X165" t="str">
        <f t="shared" si="2"/>
        <v xml:space="preserve">    rmap_hk_registers_o.hk_wp605_spare(15 downto 8) &lt;= rmap_writedata_i;</v>
      </c>
    </row>
    <row r="166" spans="2:24" x14ac:dyDescent="0.25">
      <c r="B166" s="5" t="s">
        <v>21</v>
      </c>
      <c r="C166" s="6" t="s">
        <v>31</v>
      </c>
      <c r="D166" s="7" t="str">
        <f>'HK TREATED VHDL'!D81</f>
        <v>x"0000074F"</v>
      </c>
      <c r="E166" s="6" t="s">
        <v>17</v>
      </c>
      <c r="F166" s="6" t="s">
        <v>26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t="str">
        <f t="shared" si="2"/>
        <v xml:space="preserve">  when (x"0000074F") =&gt;</v>
      </c>
    </row>
    <row r="167" spans="2:24" x14ac:dyDescent="0.25">
      <c r="B167" s="5" t="s">
        <v>21</v>
      </c>
      <c r="C167" s="5" t="s">
        <v>21</v>
      </c>
      <c r="D167" s="5"/>
      <c r="E167" s="5"/>
      <c r="F167" s="5"/>
      <c r="G167" s="9" t="str">
        <f>$B$3</f>
        <v>rmap_hk_registers_o</v>
      </c>
      <c r="H167" s="8" t="s">
        <v>32</v>
      </c>
      <c r="I167" s="9" t="str">
        <f>'HK TREATED VHDL'!B81</f>
        <v>lowres_prt_a_0</v>
      </c>
      <c r="J167" s="8" t="s">
        <v>30</v>
      </c>
      <c r="K167" s="9">
        <v>7</v>
      </c>
      <c r="L167" s="8" t="s">
        <v>18</v>
      </c>
      <c r="M167" s="9">
        <v>0</v>
      </c>
      <c r="N167" s="8" t="s">
        <v>17</v>
      </c>
      <c r="O167" s="5"/>
      <c r="P167" s="5"/>
      <c r="Q167" s="8" t="s">
        <v>25</v>
      </c>
      <c r="R167" s="9" t="str">
        <f>$B$2</f>
        <v>rmap_writedata_i</v>
      </c>
      <c r="S167" s="5"/>
      <c r="T167" s="5"/>
      <c r="U167" s="5"/>
      <c r="V167" s="8" t="s">
        <v>11</v>
      </c>
      <c r="X167" t="str">
        <f t="shared" si="2"/>
        <v xml:space="preserve">    rmap_hk_registers_o.lowres_prt_a_0(7 downto 0) &lt;= rmap_writedata_i;</v>
      </c>
    </row>
    <row r="168" spans="2:24" x14ac:dyDescent="0.25">
      <c r="B168" s="5" t="s">
        <v>21</v>
      </c>
      <c r="C168" s="6" t="s">
        <v>31</v>
      </c>
      <c r="D168" s="7" t="str">
        <f>'HK TREATED VHDL'!D82</f>
        <v>x"0000074E"</v>
      </c>
      <c r="E168" s="6" t="s">
        <v>17</v>
      </c>
      <c r="F168" s="6" t="s">
        <v>26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t="str">
        <f t="shared" si="2"/>
        <v xml:space="preserve">  when (x"0000074E") =&gt;</v>
      </c>
    </row>
    <row r="169" spans="2:24" x14ac:dyDescent="0.25">
      <c r="B169" s="5" t="s">
        <v>21</v>
      </c>
      <c r="C169" s="5" t="s">
        <v>21</v>
      </c>
      <c r="D169" s="5"/>
      <c r="E169" s="5"/>
      <c r="F169" s="5"/>
      <c r="G169" s="9" t="str">
        <f>$B$3</f>
        <v>rmap_hk_registers_o</v>
      </c>
      <c r="H169" s="8" t="s">
        <v>32</v>
      </c>
      <c r="I169" s="9" t="str">
        <f>'HK TREATED VHDL'!B81</f>
        <v>lowres_prt_a_0</v>
      </c>
      <c r="J169" s="8" t="s">
        <v>30</v>
      </c>
      <c r="K169" s="9">
        <v>15</v>
      </c>
      <c r="L169" s="8" t="s">
        <v>18</v>
      </c>
      <c r="M169" s="9">
        <v>8</v>
      </c>
      <c r="N169" s="8" t="s">
        <v>17</v>
      </c>
      <c r="O169" s="5"/>
      <c r="P169" s="5"/>
      <c r="Q169" s="8" t="s">
        <v>25</v>
      </c>
      <c r="R169" s="9" t="str">
        <f>$B$2</f>
        <v>rmap_writedata_i</v>
      </c>
      <c r="S169" s="5"/>
      <c r="T169" s="5"/>
      <c r="U169" s="5"/>
      <c r="V169" s="8" t="s">
        <v>11</v>
      </c>
      <c r="X169" t="str">
        <f t="shared" si="2"/>
        <v xml:space="preserve">    rmap_hk_registers_o.lowres_prt_a_0(15 downto 8) &lt;= rmap_writedata_i;</v>
      </c>
    </row>
    <row r="170" spans="2:24" x14ac:dyDescent="0.25">
      <c r="B170" s="5" t="s">
        <v>21</v>
      </c>
      <c r="C170" s="6" t="s">
        <v>31</v>
      </c>
      <c r="D170" s="7" t="str">
        <f>'HK TREATED VHDL'!D83</f>
        <v>x"00000751"</v>
      </c>
      <c r="E170" s="6" t="s">
        <v>17</v>
      </c>
      <c r="F170" s="6" t="s">
        <v>26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t="str">
        <f t="shared" si="2"/>
        <v xml:space="preserve">  when (x"00000751") =&gt;</v>
      </c>
    </row>
    <row r="171" spans="2:24" x14ac:dyDescent="0.25">
      <c r="B171" s="5" t="s">
        <v>21</v>
      </c>
      <c r="C171" s="5" t="s">
        <v>21</v>
      </c>
      <c r="D171" s="5"/>
      <c r="E171" s="5"/>
      <c r="F171" s="5"/>
      <c r="G171" s="9" t="str">
        <f>$B$3</f>
        <v>rmap_hk_registers_o</v>
      </c>
      <c r="H171" s="8" t="s">
        <v>32</v>
      </c>
      <c r="I171" s="9" t="str">
        <f>'HK TREATED VHDL'!B83</f>
        <v>lowres_prt_a_1</v>
      </c>
      <c r="J171" s="8" t="s">
        <v>30</v>
      </c>
      <c r="K171" s="9">
        <v>7</v>
      </c>
      <c r="L171" s="8" t="s">
        <v>18</v>
      </c>
      <c r="M171" s="9">
        <v>0</v>
      </c>
      <c r="N171" s="8" t="s">
        <v>17</v>
      </c>
      <c r="O171" s="5"/>
      <c r="P171" s="5"/>
      <c r="Q171" s="8" t="s">
        <v>25</v>
      </c>
      <c r="R171" s="9" t="str">
        <f>$B$2</f>
        <v>rmap_writedata_i</v>
      </c>
      <c r="S171" s="5"/>
      <c r="T171" s="5"/>
      <c r="U171" s="5"/>
      <c r="V171" s="8" t="s">
        <v>11</v>
      </c>
      <c r="X171" t="str">
        <f t="shared" si="2"/>
        <v xml:space="preserve">    rmap_hk_registers_o.lowres_prt_a_1(7 downto 0) &lt;= rmap_writedata_i;</v>
      </c>
    </row>
    <row r="172" spans="2:24" x14ac:dyDescent="0.25">
      <c r="B172" s="5" t="s">
        <v>21</v>
      </c>
      <c r="C172" s="6" t="s">
        <v>31</v>
      </c>
      <c r="D172" s="7" t="str">
        <f>'HK TREATED VHDL'!D84</f>
        <v>x"00000750"</v>
      </c>
      <c r="E172" s="6" t="s">
        <v>17</v>
      </c>
      <c r="F172" s="6" t="s">
        <v>26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t="str">
        <f t="shared" si="2"/>
        <v xml:space="preserve">  when (x"00000750") =&gt;</v>
      </c>
    </row>
    <row r="173" spans="2:24" x14ac:dyDescent="0.25">
      <c r="B173" s="5" t="s">
        <v>21</v>
      </c>
      <c r="C173" s="5" t="s">
        <v>21</v>
      </c>
      <c r="D173" s="5"/>
      <c r="E173" s="5"/>
      <c r="F173" s="5"/>
      <c r="G173" s="9" t="str">
        <f>$B$3</f>
        <v>rmap_hk_registers_o</v>
      </c>
      <c r="H173" s="8" t="s">
        <v>32</v>
      </c>
      <c r="I173" s="9" t="str">
        <f>'HK TREATED VHDL'!B83</f>
        <v>lowres_prt_a_1</v>
      </c>
      <c r="J173" s="8" t="s">
        <v>30</v>
      </c>
      <c r="K173" s="9">
        <v>15</v>
      </c>
      <c r="L173" s="8" t="s">
        <v>18</v>
      </c>
      <c r="M173" s="9">
        <v>8</v>
      </c>
      <c r="N173" s="8" t="s">
        <v>17</v>
      </c>
      <c r="O173" s="5"/>
      <c r="P173" s="5"/>
      <c r="Q173" s="8" t="s">
        <v>25</v>
      </c>
      <c r="R173" s="9" t="str">
        <f>$B$2</f>
        <v>rmap_writedata_i</v>
      </c>
      <c r="S173" s="5"/>
      <c r="T173" s="5"/>
      <c r="U173" s="5"/>
      <c r="V173" s="8" t="s">
        <v>11</v>
      </c>
      <c r="X173" t="str">
        <f t="shared" si="2"/>
        <v xml:space="preserve">    rmap_hk_registers_o.lowres_prt_a_1(15 downto 8) &lt;= rmap_writedata_i;</v>
      </c>
    </row>
    <row r="174" spans="2:24" x14ac:dyDescent="0.25">
      <c r="B174" s="5" t="s">
        <v>21</v>
      </c>
      <c r="C174" s="6" t="s">
        <v>31</v>
      </c>
      <c r="D174" s="7" t="str">
        <f>'HK TREATED VHDL'!D85</f>
        <v>x"00000753"</v>
      </c>
      <c r="E174" s="6" t="s">
        <v>17</v>
      </c>
      <c r="F174" s="6" t="s">
        <v>26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t="str">
        <f t="shared" si="2"/>
        <v xml:space="preserve">  when (x"00000753") =&gt;</v>
      </c>
    </row>
    <row r="175" spans="2:24" x14ac:dyDescent="0.25">
      <c r="B175" s="5" t="s">
        <v>21</v>
      </c>
      <c r="C175" s="5" t="s">
        <v>21</v>
      </c>
      <c r="D175" s="5"/>
      <c r="E175" s="5"/>
      <c r="F175" s="5"/>
      <c r="G175" s="9" t="str">
        <f>$B$3</f>
        <v>rmap_hk_registers_o</v>
      </c>
      <c r="H175" s="8" t="s">
        <v>32</v>
      </c>
      <c r="I175" s="9" t="str">
        <f>'HK TREATED VHDL'!B85</f>
        <v>lowres_prt_a_2</v>
      </c>
      <c r="J175" s="8" t="s">
        <v>30</v>
      </c>
      <c r="K175" s="9">
        <v>7</v>
      </c>
      <c r="L175" s="8" t="s">
        <v>18</v>
      </c>
      <c r="M175" s="9">
        <v>0</v>
      </c>
      <c r="N175" s="8" t="s">
        <v>17</v>
      </c>
      <c r="O175" s="5"/>
      <c r="P175" s="5"/>
      <c r="Q175" s="8" t="s">
        <v>25</v>
      </c>
      <c r="R175" s="9" t="str">
        <f>$B$2</f>
        <v>rmap_writedata_i</v>
      </c>
      <c r="S175" s="5"/>
      <c r="T175" s="5"/>
      <c r="U175" s="5"/>
      <c r="V175" s="8" t="s">
        <v>11</v>
      </c>
      <c r="X175" t="str">
        <f t="shared" si="2"/>
        <v xml:space="preserve">    rmap_hk_registers_o.lowres_prt_a_2(7 downto 0) &lt;= rmap_writedata_i;</v>
      </c>
    </row>
    <row r="176" spans="2:24" x14ac:dyDescent="0.25">
      <c r="B176" s="5" t="s">
        <v>21</v>
      </c>
      <c r="C176" s="6" t="s">
        <v>31</v>
      </c>
      <c r="D176" s="7" t="str">
        <f>'HK TREATED VHDL'!D86</f>
        <v>x"00000752"</v>
      </c>
      <c r="E176" s="6" t="s">
        <v>17</v>
      </c>
      <c r="F176" s="6" t="s">
        <v>26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t="str">
        <f t="shared" si="2"/>
        <v xml:space="preserve">  when (x"00000752") =&gt;</v>
      </c>
    </row>
    <row r="177" spans="2:24" x14ac:dyDescent="0.25">
      <c r="B177" s="5" t="s">
        <v>21</v>
      </c>
      <c r="C177" s="5" t="s">
        <v>21</v>
      </c>
      <c r="D177" s="5"/>
      <c r="E177" s="5"/>
      <c r="F177" s="5"/>
      <c r="G177" s="9" t="str">
        <f>$B$3</f>
        <v>rmap_hk_registers_o</v>
      </c>
      <c r="H177" s="8" t="s">
        <v>32</v>
      </c>
      <c r="I177" s="9" t="str">
        <f>'HK TREATED VHDL'!B85</f>
        <v>lowres_prt_a_2</v>
      </c>
      <c r="J177" s="8" t="s">
        <v>30</v>
      </c>
      <c r="K177" s="9">
        <v>15</v>
      </c>
      <c r="L177" s="8" t="s">
        <v>18</v>
      </c>
      <c r="M177" s="9">
        <v>8</v>
      </c>
      <c r="N177" s="8" t="s">
        <v>17</v>
      </c>
      <c r="O177" s="5"/>
      <c r="P177" s="5"/>
      <c r="Q177" s="8" t="s">
        <v>25</v>
      </c>
      <c r="R177" s="9" t="str">
        <f>$B$2</f>
        <v>rmap_writedata_i</v>
      </c>
      <c r="S177" s="5"/>
      <c r="T177" s="5"/>
      <c r="U177" s="5"/>
      <c r="V177" s="8" t="s">
        <v>11</v>
      </c>
      <c r="X177" t="str">
        <f t="shared" si="2"/>
        <v xml:space="preserve">    rmap_hk_registers_o.lowres_prt_a_2(15 downto 8) &lt;= rmap_writedata_i;</v>
      </c>
    </row>
    <row r="178" spans="2:24" x14ac:dyDescent="0.25">
      <c r="B178" s="5" t="s">
        <v>21</v>
      </c>
      <c r="C178" s="6" t="s">
        <v>31</v>
      </c>
      <c r="D178" s="7" t="str">
        <f>'HK TREATED VHDL'!D87</f>
        <v>x"00000755"</v>
      </c>
      <c r="E178" s="6" t="s">
        <v>17</v>
      </c>
      <c r="F178" s="6" t="s">
        <v>26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t="str">
        <f t="shared" si="2"/>
        <v xml:space="preserve">  when (x"00000755") =&gt;</v>
      </c>
    </row>
    <row r="179" spans="2:24" x14ac:dyDescent="0.25">
      <c r="B179" s="5" t="s">
        <v>21</v>
      </c>
      <c r="C179" s="5" t="s">
        <v>21</v>
      </c>
      <c r="D179" s="5"/>
      <c r="E179" s="5"/>
      <c r="F179" s="5"/>
      <c r="G179" s="9" t="str">
        <f>$B$3</f>
        <v>rmap_hk_registers_o</v>
      </c>
      <c r="H179" s="8" t="s">
        <v>32</v>
      </c>
      <c r="I179" s="9" t="str">
        <f>'HK TREATED VHDL'!B87</f>
        <v>lowres_prt_a_3</v>
      </c>
      <c r="J179" s="8" t="s">
        <v>30</v>
      </c>
      <c r="K179" s="9">
        <v>7</v>
      </c>
      <c r="L179" s="8" t="s">
        <v>18</v>
      </c>
      <c r="M179" s="9">
        <v>0</v>
      </c>
      <c r="N179" s="8" t="s">
        <v>17</v>
      </c>
      <c r="O179" s="5"/>
      <c r="P179" s="5"/>
      <c r="Q179" s="8" t="s">
        <v>25</v>
      </c>
      <c r="R179" s="9" t="str">
        <f>$B$2</f>
        <v>rmap_writedata_i</v>
      </c>
      <c r="S179" s="5"/>
      <c r="T179" s="5"/>
      <c r="U179" s="5"/>
      <c r="V179" s="8" t="s">
        <v>11</v>
      </c>
      <c r="X179" t="str">
        <f t="shared" si="2"/>
        <v xml:space="preserve">    rmap_hk_registers_o.lowres_prt_a_3(7 downto 0) &lt;= rmap_writedata_i;</v>
      </c>
    </row>
    <row r="180" spans="2:24" x14ac:dyDescent="0.25">
      <c r="B180" s="5" t="s">
        <v>21</v>
      </c>
      <c r="C180" s="6" t="s">
        <v>31</v>
      </c>
      <c r="D180" s="7" t="str">
        <f>'HK TREATED VHDL'!D88</f>
        <v>x"00000754"</v>
      </c>
      <c r="E180" s="6" t="s">
        <v>17</v>
      </c>
      <c r="F180" s="6" t="s">
        <v>26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t="str">
        <f t="shared" si="2"/>
        <v xml:space="preserve">  when (x"00000754") =&gt;</v>
      </c>
    </row>
    <row r="181" spans="2:24" x14ac:dyDescent="0.25">
      <c r="B181" s="5" t="s">
        <v>21</v>
      </c>
      <c r="C181" s="5" t="s">
        <v>21</v>
      </c>
      <c r="D181" s="5"/>
      <c r="E181" s="5"/>
      <c r="F181" s="5"/>
      <c r="G181" s="9" t="str">
        <f>$B$3</f>
        <v>rmap_hk_registers_o</v>
      </c>
      <c r="H181" s="8" t="s">
        <v>32</v>
      </c>
      <c r="I181" s="9" t="str">
        <f>'HK TREATED VHDL'!B87</f>
        <v>lowres_prt_a_3</v>
      </c>
      <c r="J181" s="8" t="s">
        <v>30</v>
      </c>
      <c r="K181" s="9">
        <v>15</v>
      </c>
      <c r="L181" s="8" t="s">
        <v>18</v>
      </c>
      <c r="M181" s="9">
        <v>8</v>
      </c>
      <c r="N181" s="8" t="s">
        <v>17</v>
      </c>
      <c r="O181" s="5"/>
      <c r="P181" s="5"/>
      <c r="Q181" s="8" t="s">
        <v>25</v>
      </c>
      <c r="R181" s="9" t="str">
        <f>$B$2</f>
        <v>rmap_writedata_i</v>
      </c>
      <c r="S181" s="5"/>
      <c r="T181" s="5"/>
      <c r="U181" s="5"/>
      <c r="V181" s="8" t="s">
        <v>11</v>
      </c>
      <c r="X181" t="str">
        <f t="shared" si="2"/>
        <v xml:space="preserve">    rmap_hk_registers_o.lowres_prt_a_3(15 downto 8) &lt;= rmap_writedata_i;</v>
      </c>
    </row>
    <row r="182" spans="2:24" x14ac:dyDescent="0.25">
      <c r="B182" s="5" t="s">
        <v>21</v>
      </c>
      <c r="C182" s="6" t="s">
        <v>31</v>
      </c>
      <c r="D182" s="7" t="str">
        <f>'HK TREATED VHDL'!D89</f>
        <v>x"00000757"</v>
      </c>
      <c r="E182" s="6" t="s">
        <v>17</v>
      </c>
      <c r="F182" s="6" t="s">
        <v>26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t="str">
        <f t="shared" si="2"/>
        <v xml:space="preserve">  when (x"00000757") =&gt;</v>
      </c>
    </row>
    <row r="183" spans="2:24" x14ac:dyDescent="0.25">
      <c r="B183" s="5" t="s">
        <v>21</v>
      </c>
      <c r="C183" s="5" t="s">
        <v>21</v>
      </c>
      <c r="D183" s="5"/>
      <c r="E183" s="5"/>
      <c r="F183" s="5"/>
      <c r="G183" s="9" t="str">
        <f>$B$3</f>
        <v>rmap_hk_registers_o</v>
      </c>
      <c r="H183" s="8" t="s">
        <v>32</v>
      </c>
      <c r="I183" s="9" t="str">
        <f>'HK TREATED VHDL'!B89</f>
        <v>lowres_prt_a_4</v>
      </c>
      <c r="J183" s="8" t="s">
        <v>30</v>
      </c>
      <c r="K183" s="9">
        <v>7</v>
      </c>
      <c r="L183" s="8" t="s">
        <v>18</v>
      </c>
      <c r="M183" s="9">
        <v>0</v>
      </c>
      <c r="N183" s="8" t="s">
        <v>17</v>
      </c>
      <c r="O183" s="5"/>
      <c r="P183" s="5"/>
      <c r="Q183" s="8" t="s">
        <v>25</v>
      </c>
      <c r="R183" s="9" t="str">
        <f>$B$2</f>
        <v>rmap_writedata_i</v>
      </c>
      <c r="S183" s="5"/>
      <c r="T183" s="5"/>
      <c r="U183" s="5"/>
      <c r="V183" s="8" t="s">
        <v>11</v>
      </c>
      <c r="X183" t="str">
        <f t="shared" si="2"/>
        <v xml:space="preserve">    rmap_hk_registers_o.lowres_prt_a_4(7 downto 0) &lt;= rmap_writedata_i;</v>
      </c>
    </row>
    <row r="184" spans="2:24" x14ac:dyDescent="0.25">
      <c r="B184" s="5" t="s">
        <v>21</v>
      </c>
      <c r="C184" s="6" t="s">
        <v>31</v>
      </c>
      <c r="D184" s="7" t="str">
        <f>'HK TREATED VHDL'!D90</f>
        <v>x"00000756"</v>
      </c>
      <c r="E184" s="6" t="s">
        <v>17</v>
      </c>
      <c r="F184" s="6" t="s">
        <v>26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t="str">
        <f t="shared" si="2"/>
        <v xml:space="preserve">  when (x"00000756") =&gt;</v>
      </c>
    </row>
    <row r="185" spans="2:24" x14ac:dyDescent="0.25">
      <c r="B185" s="5" t="s">
        <v>21</v>
      </c>
      <c r="C185" s="5" t="s">
        <v>21</v>
      </c>
      <c r="D185" s="5"/>
      <c r="E185" s="5"/>
      <c r="F185" s="5"/>
      <c r="G185" s="9" t="str">
        <f>$B$3</f>
        <v>rmap_hk_registers_o</v>
      </c>
      <c r="H185" s="8" t="s">
        <v>32</v>
      </c>
      <c r="I185" s="9" t="str">
        <f>'HK TREATED VHDL'!B89</f>
        <v>lowres_prt_a_4</v>
      </c>
      <c r="J185" s="8" t="s">
        <v>30</v>
      </c>
      <c r="K185" s="9">
        <v>15</v>
      </c>
      <c r="L185" s="8" t="s">
        <v>18</v>
      </c>
      <c r="M185" s="9">
        <v>8</v>
      </c>
      <c r="N185" s="8" t="s">
        <v>17</v>
      </c>
      <c r="O185" s="5"/>
      <c r="P185" s="5"/>
      <c r="Q185" s="8" t="s">
        <v>25</v>
      </c>
      <c r="R185" s="9" t="str">
        <f>$B$2</f>
        <v>rmap_writedata_i</v>
      </c>
      <c r="S185" s="5"/>
      <c r="T185" s="5"/>
      <c r="U185" s="5"/>
      <c r="V185" s="8" t="s">
        <v>11</v>
      </c>
      <c r="X185" t="str">
        <f t="shared" si="2"/>
        <v xml:space="preserve">    rmap_hk_registers_o.lowres_prt_a_4(15 downto 8) &lt;= rmap_writedata_i;</v>
      </c>
    </row>
    <row r="186" spans="2:24" x14ac:dyDescent="0.25">
      <c r="B186" s="5" t="s">
        <v>21</v>
      </c>
      <c r="C186" s="6" t="s">
        <v>31</v>
      </c>
      <c r="D186" s="7" t="str">
        <f>'HK TREATED VHDL'!D91</f>
        <v>x"00000759"</v>
      </c>
      <c r="E186" s="6" t="s">
        <v>17</v>
      </c>
      <c r="F186" s="6" t="s">
        <v>26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t="str">
        <f t="shared" si="2"/>
        <v xml:space="preserve">  when (x"00000759") =&gt;</v>
      </c>
    </row>
    <row r="187" spans="2:24" x14ac:dyDescent="0.25">
      <c r="B187" s="5" t="s">
        <v>21</v>
      </c>
      <c r="C187" s="5" t="s">
        <v>21</v>
      </c>
      <c r="D187" s="5"/>
      <c r="E187" s="5"/>
      <c r="F187" s="5"/>
      <c r="G187" s="9" t="str">
        <f>$B$3</f>
        <v>rmap_hk_registers_o</v>
      </c>
      <c r="H187" s="8" t="s">
        <v>32</v>
      </c>
      <c r="I187" s="9" t="str">
        <f>'HK TREATED VHDL'!B91</f>
        <v>lowres_prt_a_5</v>
      </c>
      <c r="J187" s="8" t="s">
        <v>30</v>
      </c>
      <c r="K187" s="9">
        <v>7</v>
      </c>
      <c r="L187" s="8" t="s">
        <v>18</v>
      </c>
      <c r="M187" s="9">
        <v>0</v>
      </c>
      <c r="N187" s="8" t="s">
        <v>17</v>
      </c>
      <c r="O187" s="5"/>
      <c r="P187" s="5"/>
      <c r="Q187" s="8" t="s">
        <v>25</v>
      </c>
      <c r="R187" s="9" t="str">
        <f>$B$2</f>
        <v>rmap_writedata_i</v>
      </c>
      <c r="S187" s="5"/>
      <c r="T187" s="5"/>
      <c r="U187" s="5"/>
      <c r="V187" s="8" t="s">
        <v>11</v>
      </c>
      <c r="X187" t="str">
        <f t="shared" si="2"/>
        <v xml:space="preserve">    rmap_hk_registers_o.lowres_prt_a_5(7 downto 0) &lt;= rmap_writedata_i;</v>
      </c>
    </row>
    <row r="188" spans="2:24" x14ac:dyDescent="0.25">
      <c r="B188" s="5" t="s">
        <v>21</v>
      </c>
      <c r="C188" s="6" t="s">
        <v>31</v>
      </c>
      <c r="D188" s="7" t="str">
        <f>'HK TREATED VHDL'!D92</f>
        <v>x"00000758"</v>
      </c>
      <c r="E188" s="6" t="s">
        <v>17</v>
      </c>
      <c r="F188" s="6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t="str">
        <f t="shared" si="2"/>
        <v xml:space="preserve">  when (x"00000758") =&gt;</v>
      </c>
    </row>
    <row r="189" spans="2:24" x14ac:dyDescent="0.25">
      <c r="B189" s="5" t="s">
        <v>21</v>
      </c>
      <c r="C189" s="5" t="s">
        <v>21</v>
      </c>
      <c r="D189" s="5"/>
      <c r="E189" s="5"/>
      <c r="F189" s="5"/>
      <c r="G189" s="9" t="str">
        <f>$B$3</f>
        <v>rmap_hk_registers_o</v>
      </c>
      <c r="H189" s="8" t="s">
        <v>32</v>
      </c>
      <c r="I189" s="9" t="str">
        <f>'HK TREATED VHDL'!B91</f>
        <v>lowres_prt_a_5</v>
      </c>
      <c r="J189" s="8" t="s">
        <v>30</v>
      </c>
      <c r="K189" s="9">
        <v>15</v>
      </c>
      <c r="L189" s="8" t="s">
        <v>18</v>
      </c>
      <c r="M189" s="9">
        <v>8</v>
      </c>
      <c r="N189" s="8" t="s">
        <v>17</v>
      </c>
      <c r="O189" s="5"/>
      <c r="P189" s="5"/>
      <c r="Q189" s="8" t="s">
        <v>25</v>
      </c>
      <c r="R189" s="9" t="str">
        <f>$B$2</f>
        <v>rmap_writedata_i</v>
      </c>
      <c r="S189" s="5"/>
      <c r="T189" s="5"/>
      <c r="U189" s="5"/>
      <c r="V189" s="8" t="s">
        <v>11</v>
      </c>
      <c r="X189" t="str">
        <f t="shared" si="2"/>
        <v xml:space="preserve">    rmap_hk_registers_o.lowres_prt_a_5(15 downto 8) &lt;= rmap_writedata_i;</v>
      </c>
    </row>
    <row r="190" spans="2:24" x14ac:dyDescent="0.25">
      <c r="B190" s="5" t="s">
        <v>21</v>
      </c>
      <c r="C190" s="6" t="s">
        <v>31</v>
      </c>
      <c r="D190" s="7" t="str">
        <f>'HK TREATED VHDL'!D93</f>
        <v>x"0000075B"</v>
      </c>
      <c r="E190" s="6" t="s">
        <v>17</v>
      </c>
      <c r="F190" s="6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t="str">
        <f t="shared" si="2"/>
        <v xml:space="preserve">  when (x"0000075B") =&gt;</v>
      </c>
    </row>
    <row r="191" spans="2:24" x14ac:dyDescent="0.25">
      <c r="B191" s="5" t="s">
        <v>21</v>
      </c>
      <c r="C191" s="5" t="s">
        <v>21</v>
      </c>
      <c r="D191" s="5"/>
      <c r="E191" s="5"/>
      <c r="F191" s="5"/>
      <c r="G191" s="9" t="str">
        <f>$B$3</f>
        <v>rmap_hk_registers_o</v>
      </c>
      <c r="H191" s="8" t="s">
        <v>32</v>
      </c>
      <c r="I191" s="9" t="str">
        <f>'HK TREATED VHDL'!B93</f>
        <v>lowres_prt_a_6</v>
      </c>
      <c r="J191" s="8" t="s">
        <v>30</v>
      </c>
      <c r="K191" s="9">
        <v>7</v>
      </c>
      <c r="L191" s="8" t="s">
        <v>18</v>
      </c>
      <c r="M191" s="9">
        <v>0</v>
      </c>
      <c r="N191" s="8" t="s">
        <v>17</v>
      </c>
      <c r="O191" s="5"/>
      <c r="P191" s="5"/>
      <c r="Q191" s="8" t="s">
        <v>25</v>
      </c>
      <c r="R191" s="9" t="str">
        <f>$B$2</f>
        <v>rmap_writedata_i</v>
      </c>
      <c r="S191" s="5"/>
      <c r="T191" s="5"/>
      <c r="U191" s="5"/>
      <c r="V191" s="8" t="s">
        <v>11</v>
      </c>
      <c r="X191" t="str">
        <f t="shared" si="2"/>
        <v xml:space="preserve">    rmap_hk_registers_o.lowres_prt_a_6(7 downto 0) &lt;= rmap_writedata_i;</v>
      </c>
    </row>
    <row r="192" spans="2:24" x14ac:dyDescent="0.25">
      <c r="B192" s="5" t="s">
        <v>21</v>
      </c>
      <c r="C192" s="6" t="s">
        <v>31</v>
      </c>
      <c r="D192" s="7" t="str">
        <f>'HK TREATED VHDL'!D94</f>
        <v>x"0000075A"</v>
      </c>
      <c r="E192" s="6" t="s">
        <v>17</v>
      </c>
      <c r="F192" s="6" t="s">
        <v>26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t="str">
        <f t="shared" si="2"/>
        <v xml:space="preserve">  when (x"0000075A") =&gt;</v>
      </c>
    </row>
    <row r="193" spans="2:24" x14ac:dyDescent="0.25">
      <c r="B193" s="5" t="s">
        <v>21</v>
      </c>
      <c r="C193" s="5" t="s">
        <v>21</v>
      </c>
      <c r="D193" s="5"/>
      <c r="E193" s="5"/>
      <c r="F193" s="5"/>
      <c r="G193" s="9" t="str">
        <f>$B$3</f>
        <v>rmap_hk_registers_o</v>
      </c>
      <c r="H193" s="8" t="s">
        <v>32</v>
      </c>
      <c r="I193" s="9" t="str">
        <f>'HK TREATED VHDL'!B93</f>
        <v>lowres_prt_a_6</v>
      </c>
      <c r="J193" s="8" t="s">
        <v>30</v>
      </c>
      <c r="K193" s="9">
        <v>15</v>
      </c>
      <c r="L193" s="8" t="s">
        <v>18</v>
      </c>
      <c r="M193" s="9">
        <v>8</v>
      </c>
      <c r="N193" s="8" t="s">
        <v>17</v>
      </c>
      <c r="O193" s="5"/>
      <c r="P193" s="5"/>
      <c r="Q193" s="8" t="s">
        <v>25</v>
      </c>
      <c r="R193" s="9" t="str">
        <f>$B$2</f>
        <v>rmap_writedata_i</v>
      </c>
      <c r="S193" s="5"/>
      <c r="T193" s="5"/>
      <c r="U193" s="5"/>
      <c r="V193" s="8" t="s">
        <v>11</v>
      </c>
      <c r="X193" t="str">
        <f t="shared" si="2"/>
        <v xml:space="preserve">    rmap_hk_registers_o.lowres_prt_a_6(15 downto 8) &lt;= rmap_writedata_i;</v>
      </c>
    </row>
    <row r="194" spans="2:24" x14ac:dyDescent="0.25">
      <c r="B194" s="5" t="s">
        <v>21</v>
      </c>
      <c r="C194" s="6" t="s">
        <v>31</v>
      </c>
      <c r="D194" s="7" t="str">
        <f>'HK TREATED VHDL'!D95</f>
        <v>x"0000075D"</v>
      </c>
      <c r="E194" s="6" t="s">
        <v>17</v>
      </c>
      <c r="F194" s="6" t="s">
        <v>26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t="str">
        <f t="shared" si="2"/>
        <v xml:space="preserve">  when (x"0000075D") =&gt;</v>
      </c>
    </row>
    <row r="195" spans="2:24" x14ac:dyDescent="0.25">
      <c r="B195" s="5" t="s">
        <v>21</v>
      </c>
      <c r="C195" s="5" t="s">
        <v>21</v>
      </c>
      <c r="D195" s="5"/>
      <c r="E195" s="5"/>
      <c r="F195" s="5"/>
      <c r="G195" s="9" t="str">
        <f>$B$3</f>
        <v>rmap_hk_registers_o</v>
      </c>
      <c r="H195" s="8" t="s">
        <v>32</v>
      </c>
      <c r="I195" s="9" t="str">
        <f>'HK TREATED VHDL'!B95</f>
        <v>lowres_prt_a_7</v>
      </c>
      <c r="J195" s="8" t="s">
        <v>30</v>
      </c>
      <c r="K195" s="9">
        <v>7</v>
      </c>
      <c r="L195" s="8" t="s">
        <v>18</v>
      </c>
      <c r="M195" s="9">
        <v>0</v>
      </c>
      <c r="N195" s="8" t="s">
        <v>17</v>
      </c>
      <c r="O195" s="5"/>
      <c r="P195" s="5"/>
      <c r="Q195" s="8" t="s">
        <v>25</v>
      </c>
      <c r="R195" s="9" t="str">
        <f>$B$2</f>
        <v>rmap_writedata_i</v>
      </c>
      <c r="S195" s="5"/>
      <c r="T195" s="5"/>
      <c r="U195" s="5"/>
      <c r="V195" s="8" t="s">
        <v>11</v>
      </c>
      <c r="X195" t="str">
        <f t="shared" si="2"/>
        <v xml:space="preserve">    rmap_hk_registers_o.lowres_prt_a_7(7 downto 0) &lt;= rmap_writedata_i;</v>
      </c>
    </row>
    <row r="196" spans="2:24" x14ac:dyDescent="0.25">
      <c r="B196" s="5" t="s">
        <v>21</v>
      </c>
      <c r="C196" s="6" t="s">
        <v>31</v>
      </c>
      <c r="D196" s="7" t="str">
        <f>'HK TREATED VHDL'!D96</f>
        <v>x"0000075C"</v>
      </c>
      <c r="E196" s="6" t="s">
        <v>17</v>
      </c>
      <c r="F196" s="6" t="s">
        <v>26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t="str">
        <f t="shared" si="2"/>
        <v xml:space="preserve">  when (x"0000075C") =&gt;</v>
      </c>
    </row>
    <row r="197" spans="2:24" x14ac:dyDescent="0.25">
      <c r="B197" s="5" t="s">
        <v>21</v>
      </c>
      <c r="C197" s="5" t="s">
        <v>21</v>
      </c>
      <c r="D197" s="5"/>
      <c r="E197" s="5"/>
      <c r="F197" s="5"/>
      <c r="G197" s="9" t="str">
        <f>$B$3</f>
        <v>rmap_hk_registers_o</v>
      </c>
      <c r="H197" s="8" t="s">
        <v>32</v>
      </c>
      <c r="I197" s="9" t="str">
        <f>'HK TREATED VHDL'!B95</f>
        <v>lowres_prt_a_7</v>
      </c>
      <c r="J197" s="8" t="s">
        <v>30</v>
      </c>
      <c r="K197" s="9">
        <v>15</v>
      </c>
      <c r="L197" s="8" t="s">
        <v>18</v>
      </c>
      <c r="M197" s="9">
        <v>8</v>
      </c>
      <c r="N197" s="8" t="s">
        <v>17</v>
      </c>
      <c r="O197" s="5"/>
      <c r="P197" s="5"/>
      <c r="Q197" s="8" t="s">
        <v>25</v>
      </c>
      <c r="R197" s="9" t="str">
        <f>$B$2</f>
        <v>rmap_writedata_i</v>
      </c>
      <c r="S197" s="5"/>
      <c r="T197" s="5"/>
      <c r="U197" s="5"/>
      <c r="V197" s="8" t="s">
        <v>11</v>
      </c>
      <c r="X197" t="str">
        <f t="shared" si="2"/>
        <v xml:space="preserve">    rmap_hk_registers_o.lowres_prt_a_7(15 downto 8) &lt;= rmap_writedata_i;</v>
      </c>
    </row>
    <row r="198" spans="2:24" x14ac:dyDescent="0.25">
      <c r="B198" s="5" t="s">
        <v>21</v>
      </c>
      <c r="C198" s="6" t="s">
        <v>31</v>
      </c>
      <c r="D198" s="7" t="str">
        <f>'HK TREATED VHDL'!D97</f>
        <v>x"0000075F"</v>
      </c>
      <c r="E198" s="6" t="s">
        <v>17</v>
      </c>
      <c r="F198" s="6" t="s">
        <v>26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t="str">
        <f t="shared" si="2"/>
        <v xml:space="preserve">  when (x"0000075F") =&gt;</v>
      </c>
    </row>
    <row r="199" spans="2:24" x14ac:dyDescent="0.25">
      <c r="B199" s="5" t="s">
        <v>21</v>
      </c>
      <c r="C199" s="5" t="s">
        <v>21</v>
      </c>
      <c r="D199" s="5"/>
      <c r="E199" s="5"/>
      <c r="F199" s="5"/>
      <c r="G199" s="9" t="str">
        <f>$B$3</f>
        <v>rmap_hk_registers_o</v>
      </c>
      <c r="H199" s="8" t="s">
        <v>32</v>
      </c>
      <c r="I199" s="9" t="str">
        <f>'HK TREATED VHDL'!B97</f>
        <v>lowres_prt_a_8</v>
      </c>
      <c r="J199" s="8" t="s">
        <v>30</v>
      </c>
      <c r="K199" s="9">
        <v>7</v>
      </c>
      <c r="L199" s="8" t="s">
        <v>18</v>
      </c>
      <c r="M199" s="9">
        <v>0</v>
      </c>
      <c r="N199" s="8" t="s">
        <v>17</v>
      </c>
      <c r="O199" s="5"/>
      <c r="P199" s="5"/>
      <c r="Q199" s="8" t="s">
        <v>25</v>
      </c>
      <c r="R199" s="9" t="str">
        <f>$B$2</f>
        <v>rmap_writedata_i</v>
      </c>
      <c r="S199" s="5"/>
      <c r="T199" s="5"/>
      <c r="U199" s="5"/>
      <c r="V199" s="8" t="s">
        <v>11</v>
      </c>
      <c r="X199" t="str">
        <f t="shared" si="2"/>
        <v xml:space="preserve">    rmap_hk_registers_o.lowres_prt_a_8(7 downto 0) &lt;= rmap_writedata_i;</v>
      </c>
    </row>
    <row r="200" spans="2:24" x14ac:dyDescent="0.25">
      <c r="B200" s="5" t="s">
        <v>21</v>
      </c>
      <c r="C200" s="6" t="s">
        <v>31</v>
      </c>
      <c r="D200" s="7" t="str">
        <f>'HK TREATED VHDL'!D98</f>
        <v>x"0000075E"</v>
      </c>
      <c r="E200" s="6" t="s">
        <v>17</v>
      </c>
      <c r="F200" s="6" t="s">
        <v>26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t="str">
        <f t="shared" si="2"/>
        <v xml:space="preserve">  when (x"0000075E") =&gt;</v>
      </c>
    </row>
    <row r="201" spans="2:24" x14ac:dyDescent="0.25">
      <c r="B201" s="5" t="s">
        <v>21</v>
      </c>
      <c r="C201" s="5" t="s">
        <v>21</v>
      </c>
      <c r="D201" s="5"/>
      <c r="E201" s="5"/>
      <c r="F201" s="5"/>
      <c r="G201" s="9" t="str">
        <f>$B$3</f>
        <v>rmap_hk_registers_o</v>
      </c>
      <c r="H201" s="8" t="s">
        <v>32</v>
      </c>
      <c r="I201" s="9" t="str">
        <f>'HK TREATED VHDL'!B97</f>
        <v>lowres_prt_a_8</v>
      </c>
      <c r="J201" s="8" t="s">
        <v>30</v>
      </c>
      <c r="K201" s="9">
        <v>15</v>
      </c>
      <c r="L201" s="8" t="s">
        <v>18</v>
      </c>
      <c r="M201" s="9">
        <v>8</v>
      </c>
      <c r="N201" s="8" t="s">
        <v>17</v>
      </c>
      <c r="O201" s="5"/>
      <c r="P201" s="5"/>
      <c r="Q201" s="8" t="s">
        <v>25</v>
      </c>
      <c r="R201" s="9" t="str">
        <f>$B$2</f>
        <v>rmap_writedata_i</v>
      </c>
      <c r="S201" s="5"/>
      <c r="T201" s="5"/>
      <c r="U201" s="5"/>
      <c r="V201" s="8" t="s">
        <v>11</v>
      </c>
      <c r="X201" t="str">
        <f t="shared" ref="X201:X266" si="3">CONCATENATE(B201,C201,D201,E201,F201,G201,H201,I201,J201,K201,L201,M201,N201,O201,P201,Q201,R201,S201,T201,U201,V201)</f>
        <v xml:space="preserve">    rmap_hk_registers_o.lowres_prt_a_8(15 downto 8) &lt;= rmap_writedata_i;</v>
      </c>
    </row>
    <row r="202" spans="2:24" x14ac:dyDescent="0.25">
      <c r="B202" s="5" t="s">
        <v>21</v>
      </c>
      <c r="C202" s="6" t="s">
        <v>31</v>
      </c>
      <c r="D202" s="7" t="str">
        <f>'HK TREATED VHDL'!D99</f>
        <v>x"00000761"</v>
      </c>
      <c r="E202" s="6" t="s">
        <v>17</v>
      </c>
      <c r="F202" s="6" t="s">
        <v>26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t="str">
        <f t="shared" si="3"/>
        <v xml:space="preserve">  when (x"00000761") =&gt;</v>
      </c>
    </row>
    <row r="203" spans="2:24" x14ac:dyDescent="0.25">
      <c r="B203" s="5" t="s">
        <v>21</v>
      </c>
      <c r="C203" s="5" t="s">
        <v>21</v>
      </c>
      <c r="D203" s="5"/>
      <c r="E203" s="5"/>
      <c r="F203" s="5"/>
      <c r="G203" s="9" t="str">
        <f>$B$3</f>
        <v>rmap_hk_registers_o</v>
      </c>
      <c r="H203" s="8" t="s">
        <v>32</v>
      </c>
      <c r="I203" s="9" t="str">
        <f>'HK TREATED VHDL'!B99</f>
        <v>lowres_prt_a_9</v>
      </c>
      <c r="J203" s="8" t="s">
        <v>30</v>
      </c>
      <c r="K203" s="9">
        <v>7</v>
      </c>
      <c r="L203" s="8" t="s">
        <v>18</v>
      </c>
      <c r="M203" s="9">
        <v>0</v>
      </c>
      <c r="N203" s="8" t="s">
        <v>17</v>
      </c>
      <c r="O203" s="5"/>
      <c r="P203" s="5"/>
      <c r="Q203" s="8" t="s">
        <v>25</v>
      </c>
      <c r="R203" s="9" t="str">
        <f>$B$2</f>
        <v>rmap_writedata_i</v>
      </c>
      <c r="S203" s="5"/>
      <c r="T203" s="5"/>
      <c r="U203" s="5"/>
      <c r="V203" s="8" t="s">
        <v>11</v>
      </c>
      <c r="X203" t="str">
        <f t="shared" si="3"/>
        <v xml:space="preserve">    rmap_hk_registers_o.lowres_prt_a_9(7 downto 0) &lt;= rmap_writedata_i;</v>
      </c>
    </row>
    <row r="204" spans="2:24" x14ac:dyDescent="0.25">
      <c r="B204" s="5" t="s">
        <v>21</v>
      </c>
      <c r="C204" s="6" t="s">
        <v>31</v>
      </c>
      <c r="D204" s="7" t="str">
        <f>'HK TREATED VHDL'!D100</f>
        <v>x"00000760"</v>
      </c>
      <c r="E204" s="6" t="s">
        <v>17</v>
      </c>
      <c r="F204" s="6" t="s">
        <v>26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t="str">
        <f t="shared" si="3"/>
        <v xml:space="preserve">  when (x"00000760") =&gt;</v>
      </c>
    </row>
    <row r="205" spans="2:24" x14ac:dyDescent="0.25">
      <c r="B205" s="5" t="s">
        <v>21</v>
      </c>
      <c r="C205" s="5" t="s">
        <v>21</v>
      </c>
      <c r="D205" s="5"/>
      <c r="E205" s="5"/>
      <c r="F205" s="5"/>
      <c r="G205" s="9" t="str">
        <f>$B$3</f>
        <v>rmap_hk_registers_o</v>
      </c>
      <c r="H205" s="8" t="s">
        <v>32</v>
      </c>
      <c r="I205" s="9" t="str">
        <f>'HK TREATED VHDL'!B99</f>
        <v>lowres_prt_a_9</v>
      </c>
      <c r="J205" s="8" t="s">
        <v>30</v>
      </c>
      <c r="K205" s="9">
        <v>15</v>
      </c>
      <c r="L205" s="8" t="s">
        <v>18</v>
      </c>
      <c r="M205" s="9">
        <v>8</v>
      </c>
      <c r="N205" s="8" t="s">
        <v>17</v>
      </c>
      <c r="O205" s="5"/>
      <c r="P205" s="5"/>
      <c r="Q205" s="8" t="s">
        <v>25</v>
      </c>
      <c r="R205" s="9" t="str">
        <f>$B$2</f>
        <v>rmap_writedata_i</v>
      </c>
      <c r="S205" s="5"/>
      <c r="T205" s="5"/>
      <c r="U205" s="5"/>
      <c r="V205" s="8" t="s">
        <v>11</v>
      </c>
      <c r="X205" t="str">
        <f t="shared" si="3"/>
        <v xml:space="preserve">    rmap_hk_registers_o.lowres_prt_a_9(15 downto 8) &lt;= rmap_writedata_i;</v>
      </c>
    </row>
    <row r="206" spans="2:24" x14ac:dyDescent="0.25">
      <c r="B206" s="5" t="s">
        <v>21</v>
      </c>
      <c r="C206" s="6" t="s">
        <v>31</v>
      </c>
      <c r="D206" s="7" t="str">
        <f>'HK TREATED VHDL'!D101</f>
        <v>x"00000763"</v>
      </c>
      <c r="E206" s="6" t="s">
        <v>17</v>
      </c>
      <c r="F206" s="6" t="s">
        <v>26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t="str">
        <f t="shared" si="3"/>
        <v xml:space="preserve">  when (x"00000763") =&gt;</v>
      </c>
    </row>
    <row r="207" spans="2:24" x14ac:dyDescent="0.25">
      <c r="B207" s="5" t="s">
        <v>21</v>
      </c>
      <c r="C207" s="5" t="s">
        <v>21</v>
      </c>
      <c r="D207" s="5"/>
      <c r="E207" s="5"/>
      <c r="F207" s="5"/>
      <c r="G207" s="9" t="str">
        <f>$B$3</f>
        <v>rmap_hk_registers_o</v>
      </c>
      <c r="H207" s="8" t="s">
        <v>32</v>
      </c>
      <c r="I207" s="9" t="str">
        <f>'HK TREATED VHDL'!B101</f>
        <v>lowres_prt_a_10</v>
      </c>
      <c r="J207" s="8" t="s">
        <v>30</v>
      </c>
      <c r="K207" s="9">
        <v>7</v>
      </c>
      <c r="L207" s="8" t="s">
        <v>18</v>
      </c>
      <c r="M207" s="9">
        <v>0</v>
      </c>
      <c r="N207" s="8" t="s">
        <v>17</v>
      </c>
      <c r="O207" s="5"/>
      <c r="P207" s="5"/>
      <c r="Q207" s="8" t="s">
        <v>25</v>
      </c>
      <c r="R207" s="9" t="str">
        <f>$B$2</f>
        <v>rmap_writedata_i</v>
      </c>
      <c r="S207" s="5"/>
      <c r="T207" s="5"/>
      <c r="U207" s="5"/>
      <c r="V207" s="8" t="s">
        <v>11</v>
      </c>
      <c r="X207" t="str">
        <f t="shared" si="3"/>
        <v xml:space="preserve">    rmap_hk_registers_o.lowres_prt_a_10(7 downto 0) &lt;= rmap_writedata_i;</v>
      </c>
    </row>
    <row r="208" spans="2:24" x14ac:dyDescent="0.25">
      <c r="B208" s="5" t="s">
        <v>21</v>
      </c>
      <c r="C208" s="6" t="s">
        <v>31</v>
      </c>
      <c r="D208" s="7" t="str">
        <f>'HK TREATED VHDL'!D102</f>
        <v>x"00000762"</v>
      </c>
      <c r="E208" s="6" t="s">
        <v>17</v>
      </c>
      <c r="F208" s="6" t="s">
        <v>26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t="str">
        <f t="shared" si="3"/>
        <v xml:space="preserve">  when (x"00000762") =&gt;</v>
      </c>
    </row>
    <row r="209" spans="2:24" x14ac:dyDescent="0.25">
      <c r="B209" s="5" t="s">
        <v>21</v>
      </c>
      <c r="C209" s="5" t="s">
        <v>21</v>
      </c>
      <c r="D209" s="5"/>
      <c r="E209" s="5"/>
      <c r="F209" s="5"/>
      <c r="G209" s="9" t="str">
        <f>$B$3</f>
        <v>rmap_hk_registers_o</v>
      </c>
      <c r="H209" s="8" t="s">
        <v>32</v>
      </c>
      <c r="I209" s="9" t="str">
        <f>'HK TREATED VHDL'!B101</f>
        <v>lowres_prt_a_10</v>
      </c>
      <c r="J209" s="8" t="s">
        <v>30</v>
      </c>
      <c r="K209" s="9">
        <v>15</v>
      </c>
      <c r="L209" s="8" t="s">
        <v>18</v>
      </c>
      <c r="M209" s="9">
        <v>8</v>
      </c>
      <c r="N209" s="8" t="s">
        <v>17</v>
      </c>
      <c r="O209" s="5"/>
      <c r="P209" s="5"/>
      <c r="Q209" s="8" t="s">
        <v>25</v>
      </c>
      <c r="R209" s="9" t="str">
        <f>$B$2</f>
        <v>rmap_writedata_i</v>
      </c>
      <c r="S209" s="5"/>
      <c r="T209" s="5"/>
      <c r="U209" s="5"/>
      <c r="V209" s="8" t="s">
        <v>11</v>
      </c>
      <c r="X209" t="str">
        <f t="shared" si="3"/>
        <v xml:space="preserve">    rmap_hk_registers_o.lowres_prt_a_10(15 downto 8) &lt;= rmap_writedata_i;</v>
      </c>
    </row>
    <row r="210" spans="2:24" x14ac:dyDescent="0.25">
      <c r="B210" s="5" t="s">
        <v>21</v>
      </c>
      <c r="C210" s="6" t="s">
        <v>31</v>
      </c>
      <c r="D210" s="7" t="str">
        <f>'HK TREATED VHDL'!D103</f>
        <v>x"00000765"</v>
      </c>
      <c r="E210" s="6" t="s">
        <v>17</v>
      </c>
      <c r="F210" s="6" t="s">
        <v>26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t="str">
        <f t="shared" si="3"/>
        <v xml:space="preserve">  when (x"00000765") =&gt;</v>
      </c>
    </row>
    <row r="211" spans="2:24" x14ac:dyDescent="0.25">
      <c r="B211" s="5" t="s">
        <v>21</v>
      </c>
      <c r="C211" s="5" t="s">
        <v>21</v>
      </c>
      <c r="D211" s="5"/>
      <c r="E211" s="5"/>
      <c r="F211" s="5"/>
      <c r="G211" s="9" t="str">
        <f>$B$3</f>
        <v>rmap_hk_registers_o</v>
      </c>
      <c r="H211" s="8" t="s">
        <v>32</v>
      </c>
      <c r="I211" s="9" t="str">
        <f>'HK TREATED VHDL'!B103</f>
        <v>lowres_prt_a_11</v>
      </c>
      <c r="J211" s="8" t="s">
        <v>30</v>
      </c>
      <c r="K211" s="9">
        <v>7</v>
      </c>
      <c r="L211" s="8" t="s">
        <v>18</v>
      </c>
      <c r="M211" s="9">
        <v>0</v>
      </c>
      <c r="N211" s="8" t="s">
        <v>17</v>
      </c>
      <c r="O211" s="5"/>
      <c r="P211" s="5"/>
      <c r="Q211" s="8" t="s">
        <v>25</v>
      </c>
      <c r="R211" s="9" t="str">
        <f>$B$2</f>
        <v>rmap_writedata_i</v>
      </c>
      <c r="S211" s="5"/>
      <c r="T211" s="5"/>
      <c r="U211" s="5"/>
      <c r="V211" s="8" t="s">
        <v>11</v>
      </c>
      <c r="X211" t="str">
        <f t="shared" si="3"/>
        <v xml:space="preserve">    rmap_hk_registers_o.lowres_prt_a_11(7 downto 0) &lt;= rmap_writedata_i;</v>
      </c>
    </row>
    <row r="212" spans="2:24" x14ac:dyDescent="0.25">
      <c r="B212" s="5" t="s">
        <v>21</v>
      </c>
      <c r="C212" s="6" t="s">
        <v>31</v>
      </c>
      <c r="D212" s="7" t="str">
        <f>'HK TREATED VHDL'!D104</f>
        <v>x"00000764"</v>
      </c>
      <c r="E212" s="6" t="s">
        <v>17</v>
      </c>
      <c r="F212" s="6" t="s">
        <v>26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t="str">
        <f t="shared" si="3"/>
        <v xml:space="preserve">  when (x"00000764") =&gt;</v>
      </c>
    </row>
    <row r="213" spans="2:24" x14ac:dyDescent="0.25">
      <c r="B213" s="5" t="s">
        <v>21</v>
      </c>
      <c r="C213" s="5" t="s">
        <v>21</v>
      </c>
      <c r="D213" s="5"/>
      <c r="E213" s="5"/>
      <c r="F213" s="5"/>
      <c r="G213" s="9" t="str">
        <f>$B$3</f>
        <v>rmap_hk_registers_o</v>
      </c>
      <c r="H213" s="8" t="s">
        <v>32</v>
      </c>
      <c r="I213" s="9" t="str">
        <f>'HK TREATED VHDL'!B103</f>
        <v>lowres_prt_a_11</v>
      </c>
      <c r="J213" s="8" t="s">
        <v>30</v>
      </c>
      <c r="K213" s="9">
        <v>15</v>
      </c>
      <c r="L213" s="8" t="s">
        <v>18</v>
      </c>
      <c r="M213" s="9">
        <v>8</v>
      </c>
      <c r="N213" s="8" t="s">
        <v>17</v>
      </c>
      <c r="O213" s="5"/>
      <c r="P213" s="5"/>
      <c r="Q213" s="8" t="s">
        <v>25</v>
      </c>
      <c r="R213" s="9" t="str">
        <f>$B$2</f>
        <v>rmap_writedata_i</v>
      </c>
      <c r="S213" s="5"/>
      <c r="T213" s="5"/>
      <c r="U213" s="5"/>
      <c r="V213" s="8" t="s">
        <v>11</v>
      </c>
      <c r="X213" t="str">
        <f t="shared" si="3"/>
        <v xml:space="preserve">    rmap_hk_registers_o.lowres_prt_a_11(15 downto 8) &lt;= rmap_writedata_i;</v>
      </c>
    </row>
    <row r="214" spans="2:24" x14ac:dyDescent="0.25">
      <c r="B214" s="5" t="s">
        <v>21</v>
      </c>
      <c r="C214" s="6" t="s">
        <v>31</v>
      </c>
      <c r="D214" s="7" t="str">
        <f>'HK TREATED VHDL'!D105</f>
        <v>x"00000767"</v>
      </c>
      <c r="E214" s="6" t="s">
        <v>17</v>
      </c>
      <c r="F214" s="6" t="s">
        <v>26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t="str">
        <f t="shared" si="3"/>
        <v xml:space="preserve">  when (x"00000767") =&gt;</v>
      </c>
    </row>
    <row r="215" spans="2:24" x14ac:dyDescent="0.25">
      <c r="B215" s="5" t="s">
        <v>21</v>
      </c>
      <c r="C215" s="5" t="s">
        <v>21</v>
      </c>
      <c r="D215" s="5"/>
      <c r="E215" s="5"/>
      <c r="F215" s="5"/>
      <c r="G215" s="9" t="str">
        <f>$B$3</f>
        <v>rmap_hk_registers_o</v>
      </c>
      <c r="H215" s="8" t="s">
        <v>32</v>
      </c>
      <c r="I215" s="9" t="str">
        <f>'HK TREATED VHDL'!B105</f>
        <v>lowres_prt_a_12</v>
      </c>
      <c r="J215" s="8" t="s">
        <v>30</v>
      </c>
      <c r="K215" s="9">
        <v>7</v>
      </c>
      <c r="L215" s="8" t="s">
        <v>18</v>
      </c>
      <c r="M215" s="9">
        <v>0</v>
      </c>
      <c r="N215" s="8" t="s">
        <v>17</v>
      </c>
      <c r="O215" s="5"/>
      <c r="P215" s="5"/>
      <c r="Q215" s="8" t="s">
        <v>25</v>
      </c>
      <c r="R215" s="9" t="str">
        <f>$B$2</f>
        <v>rmap_writedata_i</v>
      </c>
      <c r="S215" s="5"/>
      <c r="T215" s="5"/>
      <c r="U215" s="5"/>
      <c r="V215" s="8" t="s">
        <v>11</v>
      </c>
      <c r="X215" t="str">
        <f t="shared" si="3"/>
        <v xml:space="preserve">    rmap_hk_registers_o.lowres_prt_a_12(7 downto 0) &lt;= rmap_writedata_i;</v>
      </c>
    </row>
    <row r="216" spans="2:24" x14ac:dyDescent="0.25">
      <c r="B216" s="5" t="s">
        <v>21</v>
      </c>
      <c r="C216" s="6" t="s">
        <v>31</v>
      </c>
      <c r="D216" s="7" t="str">
        <f>'HK TREATED VHDL'!D106</f>
        <v>x"00000766"</v>
      </c>
      <c r="E216" s="6" t="s">
        <v>17</v>
      </c>
      <c r="F216" s="6" t="s">
        <v>26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t="str">
        <f t="shared" si="3"/>
        <v xml:space="preserve">  when (x"00000766") =&gt;</v>
      </c>
    </row>
    <row r="217" spans="2:24" x14ac:dyDescent="0.25">
      <c r="B217" s="5" t="s">
        <v>21</v>
      </c>
      <c r="C217" s="5" t="s">
        <v>21</v>
      </c>
      <c r="D217" s="5"/>
      <c r="E217" s="5"/>
      <c r="F217" s="5"/>
      <c r="G217" s="9" t="str">
        <f>$B$3</f>
        <v>rmap_hk_registers_o</v>
      </c>
      <c r="H217" s="8" t="s">
        <v>32</v>
      </c>
      <c r="I217" s="9" t="str">
        <f>'HK TREATED VHDL'!B105</f>
        <v>lowres_prt_a_12</v>
      </c>
      <c r="J217" s="8" t="s">
        <v>30</v>
      </c>
      <c r="K217" s="9">
        <v>15</v>
      </c>
      <c r="L217" s="8" t="s">
        <v>18</v>
      </c>
      <c r="M217" s="9">
        <v>8</v>
      </c>
      <c r="N217" s="8" t="s">
        <v>17</v>
      </c>
      <c r="O217" s="5"/>
      <c r="P217" s="5"/>
      <c r="Q217" s="8" t="s">
        <v>25</v>
      </c>
      <c r="R217" s="9" t="str">
        <f>$B$2</f>
        <v>rmap_writedata_i</v>
      </c>
      <c r="S217" s="5"/>
      <c r="T217" s="5"/>
      <c r="U217" s="5"/>
      <c r="V217" s="8" t="s">
        <v>11</v>
      </c>
      <c r="X217" t="str">
        <f t="shared" si="3"/>
        <v xml:space="preserve">    rmap_hk_registers_o.lowres_prt_a_12(15 downto 8) &lt;= rmap_writedata_i;</v>
      </c>
    </row>
    <row r="218" spans="2:24" x14ac:dyDescent="0.25">
      <c r="B218" s="5" t="s">
        <v>21</v>
      </c>
      <c r="C218" s="6" t="s">
        <v>31</v>
      </c>
      <c r="D218" s="7" t="str">
        <f>'HK TREATED VHDL'!D107</f>
        <v>x"00000769"</v>
      </c>
      <c r="E218" s="6" t="s">
        <v>17</v>
      </c>
      <c r="F218" s="6" t="s">
        <v>26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t="str">
        <f t="shared" si="3"/>
        <v xml:space="preserve">  when (x"00000769") =&gt;</v>
      </c>
    </row>
    <row r="219" spans="2:24" x14ac:dyDescent="0.25">
      <c r="B219" s="5" t="s">
        <v>21</v>
      </c>
      <c r="C219" s="5" t="s">
        <v>21</v>
      </c>
      <c r="D219" s="5"/>
      <c r="E219" s="5"/>
      <c r="F219" s="5"/>
      <c r="G219" s="9" t="str">
        <f>$B$3</f>
        <v>rmap_hk_registers_o</v>
      </c>
      <c r="H219" s="8" t="s">
        <v>32</v>
      </c>
      <c r="I219" s="9" t="str">
        <f>'HK TREATED VHDL'!B107</f>
        <v>lowres_prt_a_13</v>
      </c>
      <c r="J219" s="8" t="s">
        <v>30</v>
      </c>
      <c r="K219" s="9">
        <v>7</v>
      </c>
      <c r="L219" s="8" t="s">
        <v>18</v>
      </c>
      <c r="M219" s="9">
        <v>0</v>
      </c>
      <c r="N219" s="8" t="s">
        <v>17</v>
      </c>
      <c r="O219" s="5"/>
      <c r="P219" s="5"/>
      <c r="Q219" s="8" t="s">
        <v>25</v>
      </c>
      <c r="R219" s="9" t="str">
        <f>$B$2</f>
        <v>rmap_writedata_i</v>
      </c>
      <c r="S219" s="5"/>
      <c r="T219" s="5"/>
      <c r="U219" s="5"/>
      <c r="V219" s="8" t="s">
        <v>11</v>
      </c>
      <c r="X219" t="str">
        <f t="shared" si="3"/>
        <v xml:space="preserve">    rmap_hk_registers_o.lowres_prt_a_13(7 downto 0) &lt;= rmap_writedata_i;</v>
      </c>
    </row>
    <row r="220" spans="2:24" x14ac:dyDescent="0.25">
      <c r="B220" s="5" t="s">
        <v>21</v>
      </c>
      <c r="C220" s="6" t="s">
        <v>31</v>
      </c>
      <c r="D220" s="7" t="str">
        <f>'HK TREATED VHDL'!D108</f>
        <v>x"00000768"</v>
      </c>
      <c r="E220" s="6" t="s">
        <v>17</v>
      </c>
      <c r="F220" s="6" t="s">
        <v>26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t="str">
        <f t="shared" si="3"/>
        <v xml:space="preserve">  when (x"00000768") =&gt;</v>
      </c>
    </row>
    <row r="221" spans="2:24" x14ac:dyDescent="0.25">
      <c r="B221" s="5" t="s">
        <v>21</v>
      </c>
      <c r="C221" s="5" t="s">
        <v>21</v>
      </c>
      <c r="D221" s="5"/>
      <c r="E221" s="5"/>
      <c r="F221" s="5"/>
      <c r="G221" s="9" t="str">
        <f>$B$3</f>
        <v>rmap_hk_registers_o</v>
      </c>
      <c r="H221" s="8" t="s">
        <v>32</v>
      </c>
      <c r="I221" s="9" t="str">
        <f>'HK TREATED VHDL'!B107</f>
        <v>lowres_prt_a_13</v>
      </c>
      <c r="J221" s="8" t="s">
        <v>30</v>
      </c>
      <c r="K221" s="9">
        <v>15</v>
      </c>
      <c r="L221" s="8" t="s">
        <v>18</v>
      </c>
      <c r="M221" s="9">
        <v>8</v>
      </c>
      <c r="N221" s="8" t="s">
        <v>17</v>
      </c>
      <c r="O221" s="5"/>
      <c r="P221" s="5"/>
      <c r="Q221" s="8" t="s">
        <v>25</v>
      </c>
      <c r="R221" s="9" t="str">
        <f>$B$2</f>
        <v>rmap_writedata_i</v>
      </c>
      <c r="S221" s="5"/>
      <c r="T221" s="5"/>
      <c r="U221" s="5"/>
      <c r="V221" s="8" t="s">
        <v>11</v>
      </c>
      <c r="X221" t="str">
        <f t="shared" si="3"/>
        <v xml:space="preserve">    rmap_hk_registers_o.lowres_prt_a_13(15 downto 8) &lt;= rmap_writedata_i;</v>
      </c>
    </row>
    <row r="222" spans="2:24" x14ac:dyDescent="0.25">
      <c r="B222" s="5" t="s">
        <v>21</v>
      </c>
      <c r="C222" s="6" t="s">
        <v>31</v>
      </c>
      <c r="D222" s="7" t="str">
        <f>'HK TREATED VHDL'!D109</f>
        <v>x"0000076B"</v>
      </c>
      <c r="E222" s="6" t="s">
        <v>17</v>
      </c>
      <c r="F222" s="6" t="s">
        <v>26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t="str">
        <f t="shared" si="3"/>
        <v xml:space="preserve">  when (x"0000076B") =&gt;</v>
      </c>
    </row>
    <row r="223" spans="2:24" x14ac:dyDescent="0.25">
      <c r="B223" s="5" t="s">
        <v>21</v>
      </c>
      <c r="C223" s="5" t="s">
        <v>21</v>
      </c>
      <c r="D223" s="5"/>
      <c r="E223" s="5"/>
      <c r="F223" s="5"/>
      <c r="G223" s="9" t="str">
        <f>$B$3</f>
        <v>rmap_hk_registers_o</v>
      </c>
      <c r="H223" s="8" t="s">
        <v>32</v>
      </c>
      <c r="I223" s="9" t="str">
        <f>'HK TREATED VHDL'!B109</f>
        <v>lowres_prt_a_14</v>
      </c>
      <c r="J223" s="8" t="s">
        <v>30</v>
      </c>
      <c r="K223" s="9">
        <v>7</v>
      </c>
      <c r="L223" s="8" t="s">
        <v>18</v>
      </c>
      <c r="M223" s="9">
        <v>0</v>
      </c>
      <c r="N223" s="8" t="s">
        <v>17</v>
      </c>
      <c r="O223" s="5"/>
      <c r="P223" s="5"/>
      <c r="Q223" s="8" t="s">
        <v>25</v>
      </c>
      <c r="R223" s="9" t="str">
        <f>$B$2</f>
        <v>rmap_writedata_i</v>
      </c>
      <c r="S223" s="5"/>
      <c r="T223" s="5"/>
      <c r="U223" s="5"/>
      <c r="V223" s="8" t="s">
        <v>11</v>
      </c>
      <c r="X223" t="str">
        <f t="shared" si="3"/>
        <v xml:space="preserve">    rmap_hk_registers_o.lowres_prt_a_14(7 downto 0) &lt;= rmap_writedata_i;</v>
      </c>
    </row>
    <row r="224" spans="2:24" x14ac:dyDescent="0.25">
      <c r="B224" s="5" t="s">
        <v>21</v>
      </c>
      <c r="C224" s="6" t="s">
        <v>31</v>
      </c>
      <c r="D224" s="7" t="str">
        <f>'HK TREATED VHDL'!D110</f>
        <v>x"0000076A"</v>
      </c>
      <c r="E224" s="6" t="s">
        <v>17</v>
      </c>
      <c r="F224" s="6" t="s">
        <v>26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t="str">
        <f t="shared" si="3"/>
        <v xml:space="preserve">  when (x"0000076A") =&gt;</v>
      </c>
    </row>
    <row r="225" spans="2:24" x14ac:dyDescent="0.25">
      <c r="B225" s="5" t="s">
        <v>21</v>
      </c>
      <c r="C225" s="5" t="s">
        <v>21</v>
      </c>
      <c r="D225" s="5"/>
      <c r="E225" s="5"/>
      <c r="F225" s="5"/>
      <c r="G225" s="9" t="str">
        <f>$B$3</f>
        <v>rmap_hk_registers_o</v>
      </c>
      <c r="H225" s="8" t="s">
        <v>32</v>
      </c>
      <c r="I225" s="9" t="str">
        <f>'HK TREATED VHDL'!B109</f>
        <v>lowres_prt_a_14</v>
      </c>
      <c r="J225" s="8" t="s">
        <v>30</v>
      </c>
      <c r="K225" s="9">
        <v>15</v>
      </c>
      <c r="L225" s="8" t="s">
        <v>18</v>
      </c>
      <c r="M225" s="9">
        <v>8</v>
      </c>
      <c r="N225" s="8" t="s">
        <v>17</v>
      </c>
      <c r="O225" s="5"/>
      <c r="P225" s="5"/>
      <c r="Q225" s="8" t="s">
        <v>25</v>
      </c>
      <c r="R225" s="9" t="str">
        <f>$B$2</f>
        <v>rmap_writedata_i</v>
      </c>
      <c r="S225" s="5"/>
      <c r="T225" s="5"/>
      <c r="U225" s="5"/>
      <c r="V225" s="8" t="s">
        <v>11</v>
      </c>
      <c r="X225" t="str">
        <f t="shared" si="3"/>
        <v xml:space="preserve">    rmap_hk_registers_o.lowres_prt_a_14(15 downto 8) &lt;= rmap_writedata_i;</v>
      </c>
    </row>
    <row r="226" spans="2:24" x14ac:dyDescent="0.25">
      <c r="B226" s="5" t="s">
        <v>21</v>
      </c>
      <c r="C226" s="6" t="s">
        <v>31</v>
      </c>
      <c r="D226" s="7" t="str">
        <f>'HK TREATED VHDL'!D111</f>
        <v>x"0000076D"</v>
      </c>
      <c r="E226" s="6" t="s">
        <v>17</v>
      </c>
      <c r="F226" s="6" t="s">
        <v>26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t="str">
        <f t="shared" si="3"/>
        <v xml:space="preserve">  when (x"0000076D") =&gt;</v>
      </c>
    </row>
    <row r="227" spans="2:24" x14ac:dyDescent="0.25">
      <c r="B227" s="5" t="s">
        <v>21</v>
      </c>
      <c r="C227" s="5" t="s">
        <v>21</v>
      </c>
      <c r="D227" s="5"/>
      <c r="E227" s="5"/>
      <c r="F227" s="5"/>
      <c r="G227" s="9" t="str">
        <f>$B$3</f>
        <v>rmap_hk_registers_o</v>
      </c>
      <c r="H227" s="8" t="s">
        <v>32</v>
      </c>
      <c r="I227" s="9" t="str">
        <f>'HK TREATED VHDL'!B111</f>
        <v>lowres_prt_a_15</v>
      </c>
      <c r="J227" s="8" t="s">
        <v>30</v>
      </c>
      <c r="K227" s="9">
        <v>7</v>
      </c>
      <c r="L227" s="8" t="s">
        <v>18</v>
      </c>
      <c r="M227" s="9">
        <v>0</v>
      </c>
      <c r="N227" s="8" t="s">
        <v>17</v>
      </c>
      <c r="O227" s="5"/>
      <c r="P227" s="5"/>
      <c r="Q227" s="8" t="s">
        <v>25</v>
      </c>
      <c r="R227" s="9" t="str">
        <f>$B$2</f>
        <v>rmap_writedata_i</v>
      </c>
      <c r="S227" s="5"/>
      <c r="T227" s="5"/>
      <c r="U227" s="5"/>
      <c r="V227" s="8" t="s">
        <v>11</v>
      </c>
      <c r="X227" t="str">
        <f t="shared" si="3"/>
        <v xml:space="preserve">    rmap_hk_registers_o.lowres_prt_a_15(7 downto 0) &lt;= rmap_writedata_i;</v>
      </c>
    </row>
    <row r="228" spans="2:24" x14ac:dyDescent="0.25">
      <c r="B228" s="5" t="s">
        <v>21</v>
      </c>
      <c r="C228" s="6" t="s">
        <v>31</v>
      </c>
      <c r="D228" s="7" t="str">
        <f>'HK TREATED VHDL'!D112</f>
        <v>x"0000076C"</v>
      </c>
      <c r="E228" s="6" t="s">
        <v>17</v>
      </c>
      <c r="F228" s="6" t="s">
        <v>26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X228" t="str">
        <f t="shared" si="3"/>
        <v xml:space="preserve">  when (x"0000076C") =&gt;</v>
      </c>
    </row>
    <row r="229" spans="2:24" x14ac:dyDescent="0.25">
      <c r="B229" s="5" t="s">
        <v>21</v>
      </c>
      <c r="C229" s="5" t="s">
        <v>21</v>
      </c>
      <c r="D229" s="5"/>
      <c r="E229" s="5"/>
      <c r="F229" s="5"/>
      <c r="G229" s="9" t="str">
        <f>$B$3</f>
        <v>rmap_hk_registers_o</v>
      </c>
      <c r="H229" s="8" t="s">
        <v>32</v>
      </c>
      <c r="I229" s="9" t="str">
        <f>'HK TREATED VHDL'!B111</f>
        <v>lowres_prt_a_15</v>
      </c>
      <c r="J229" s="8" t="s">
        <v>30</v>
      </c>
      <c r="K229" s="9">
        <v>15</v>
      </c>
      <c r="L229" s="8" t="s">
        <v>18</v>
      </c>
      <c r="M229" s="9">
        <v>8</v>
      </c>
      <c r="N229" s="8" t="s">
        <v>17</v>
      </c>
      <c r="O229" s="5"/>
      <c r="P229" s="5"/>
      <c r="Q229" s="8" t="s">
        <v>25</v>
      </c>
      <c r="R229" s="9" t="str">
        <f>$B$2</f>
        <v>rmap_writedata_i</v>
      </c>
      <c r="S229" s="5"/>
      <c r="T229" s="5"/>
      <c r="U229" s="5"/>
      <c r="V229" s="8" t="s">
        <v>11</v>
      </c>
      <c r="X229" t="str">
        <f t="shared" si="3"/>
        <v xml:space="preserve">    rmap_hk_registers_o.lowres_prt_a_15(15 downto 8) &lt;= rmap_writedata_i;</v>
      </c>
    </row>
    <row r="230" spans="2:24" x14ac:dyDescent="0.25">
      <c r="B230" s="5" t="s">
        <v>21</v>
      </c>
      <c r="C230" s="6" t="s">
        <v>31</v>
      </c>
      <c r="D230" s="7" t="str">
        <f>'HK TREATED VHDL'!D113</f>
        <v>x"0000076F"</v>
      </c>
      <c r="E230" s="6" t="s">
        <v>17</v>
      </c>
      <c r="F230" s="6" t="s">
        <v>26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X230" t="str">
        <f t="shared" si="3"/>
        <v xml:space="preserve">  when (x"0000076F") =&gt;</v>
      </c>
    </row>
    <row r="231" spans="2:24" x14ac:dyDescent="0.25">
      <c r="B231" s="5" t="s">
        <v>21</v>
      </c>
      <c r="C231" s="5" t="s">
        <v>21</v>
      </c>
      <c r="D231" s="5"/>
      <c r="E231" s="5"/>
      <c r="F231" s="5"/>
      <c r="G231" s="9" t="str">
        <f>$B$3</f>
        <v>rmap_hk_registers_o</v>
      </c>
      <c r="H231" s="8" t="s">
        <v>32</v>
      </c>
      <c r="I231" s="9" t="str">
        <f>'HK TREATED VHDL'!B113</f>
        <v>sel_hires_prt0</v>
      </c>
      <c r="J231" s="8" t="s">
        <v>30</v>
      </c>
      <c r="K231" s="9">
        <v>7</v>
      </c>
      <c r="L231" s="8" t="s">
        <v>18</v>
      </c>
      <c r="M231" s="9">
        <v>0</v>
      </c>
      <c r="N231" s="8" t="s">
        <v>17</v>
      </c>
      <c r="O231" s="5"/>
      <c r="P231" s="5"/>
      <c r="Q231" s="8" t="s">
        <v>25</v>
      </c>
      <c r="R231" s="9" t="str">
        <f>$B$2</f>
        <v>rmap_writedata_i</v>
      </c>
      <c r="S231" s="5"/>
      <c r="T231" s="5"/>
      <c r="U231" s="5"/>
      <c r="V231" s="8" t="s">
        <v>11</v>
      </c>
      <c r="X231" t="str">
        <f t="shared" si="3"/>
        <v xml:space="preserve">    rmap_hk_registers_o.sel_hires_prt0(7 downto 0) &lt;= rmap_writedata_i;</v>
      </c>
    </row>
    <row r="232" spans="2:24" x14ac:dyDescent="0.25">
      <c r="B232" s="5" t="s">
        <v>21</v>
      </c>
      <c r="C232" s="6" t="s">
        <v>31</v>
      </c>
      <c r="D232" s="7" t="str">
        <f>'HK TREATED VHDL'!D114</f>
        <v>x"0000076E"</v>
      </c>
      <c r="E232" s="6" t="s">
        <v>17</v>
      </c>
      <c r="F232" s="6" t="s">
        <v>26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X232" t="str">
        <f t="shared" si="3"/>
        <v xml:space="preserve">  when (x"0000076E") =&gt;</v>
      </c>
    </row>
    <row r="233" spans="2:24" x14ac:dyDescent="0.25">
      <c r="B233" s="5" t="s">
        <v>21</v>
      </c>
      <c r="C233" s="5" t="s">
        <v>21</v>
      </c>
      <c r="D233" s="5"/>
      <c r="E233" s="5"/>
      <c r="F233" s="5"/>
      <c r="G233" s="9" t="str">
        <f>$B$3</f>
        <v>rmap_hk_registers_o</v>
      </c>
      <c r="H233" s="8" t="s">
        <v>32</v>
      </c>
      <c r="I233" s="9" t="str">
        <f>'HK TREATED VHDL'!B113</f>
        <v>sel_hires_prt0</v>
      </c>
      <c r="J233" s="8" t="s">
        <v>30</v>
      </c>
      <c r="K233" s="9">
        <v>15</v>
      </c>
      <c r="L233" s="8" t="s">
        <v>18</v>
      </c>
      <c r="M233" s="9">
        <v>8</v>
      </c>
      <c r="N233" s="8" t="s">
        <v>17</v>
      </c>
      <c r="O233" s="5"/>
      <c r="P233" s="5"/>
      <c r="Q233" s="8" t="s">
        <v>25</v>
      </c>
      <c r="R233" s="9" t="str">
        <f>$B$2</f>
        <v>rmap_writedata_i</v>
      </c>
      <c r="S233" s="5"/>
      <c r="T233" s="5"/>
      <c r="U233" s="5"/>
      <c r="V233" s="8" t="s">
        <v>11</v>
      </c>
      <c r="X233" t="str">
        <f t="shared" si="3"/>
        <v xml:space="preserve">    rmap_hk_registers_o.sel_hires_prt0(15 downto 8) &lt;= rmap_writedata_i;</v>
      </c>
    </row>
    <row r="234" spans="2:24" x14ac:dyDescent="0.25">
      <c r="B234" s="5" t="s">
        <v>21</v>
      </c>
      <c r="C234" s="6" t="s">
        <v>31</v>
      </c>
      <c r="D234" s="7" t="str">
        <f>'HK TREATED VHDL'!D115</f>
        <v>x"00000771"</v>
      </c>
      <c r="E234" s="6" t="s">
        <v>17</v>
      </c>
      <c r="F234" s="6" t="s">
        <v>26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X234" t="str">
        <f t="shared" si="3"/>
        <v xml:space="preserve">  when (x"00000771") =&gt;</v>
      </c>
    </row>
    <row r="235" spans="2:24" x14ac:dyDescent="0.25">
      <c r="B235" s="5" t="s">
        <v>21</v>
      </c>
      <c r="C235" s="5" t="s">
        <v>21</v>
      </c>
      <c r="D235" s="5"/>
      <c r="E235" s="5"/>
      <c r="F235" s="5"/>
      <c r="G235" s="9" t="str">
        <f>$B$3</f>
        <v>rmap_hk_registers_o</v>
      </c>
      <c r="H235" s="8" t="s">
        <v>32</v>
      </c>
      <c r="I235" s="9" t="str">
        <f>'HK TREATED VHDL'!B115</f>
        <v>sel_hires_prt1</v>
      </c>
      <c r="J235" s="8" t="s">
        <v>30</v>
      </c>
      <c r="K235" s="9">
        <v>7</v>
      </c>
      <c r="L235" s="8" t="s">
        <v>18</v>
      </c>
      <c r="M235" s="9">
        <v>0</v>
      </c>
      <c r="N235" s="8" t="s">
        <v>17</v>
      </c>
      <c r="O235" s="5"/>
      <c r="P235" s="5"/>
      <c r="Q235" s="8" t="s">
        <v>25</v>
      </c>
      <c r="R235" s="9" t="str">
        <f>$B$2</f>
        <v>rmap_writedata_i</v>
      </c>
      <c r="S235" s="5"/>
      <c r="T235" s="5"/>
      <c r="U235" s="5"/>
      <c r="V235" s="8" t="s">
        <v>11</v>
      </c>
      <c r="X235" t="str">
        <f t="shared" si="3"/>
        <v xml:space="preserve">    rmap_hk_registers_o.sel_hires_prt1(7 downto 0) &lt;= rmap_writedata_i;</v>
      </c>
    </row>
    <row r="236" spans="2:24" x14ac:dyDescent="0.25">
      <c r="B236" s="5" t="s">
        <v>21</v>
      </c>
      <c r="C236" s="6" t="s">
        <v>31</v>
      </c>
      <c r="D236" s="7" t="str">
        <f>'HK TREATED VHDL'!D116</f>
        <v>x"00000770"</v>
      </c>
      <c r="E236" s="6" t="s">
        <v>17</v>
      </c>
      <c r="F236" s="6" t="s">
        <v>26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X236" t="str">
        <f t="shared" si="3"/>
        <v xml:space="preserve">  when (x"00000770") =&gt;</v>
      </c>
    </row>
    <row r="237" spans="2:24" x14ac:dyDescent="0.25">
      <c r="B237" s="5" t="s">
        <v>21</v>
      </c>
      <c r="C237" s="5" t="s">
        <v>21</v>
      </c>
      <c r="D237" s="5"/>
      <c r="E237" s="5"/>
      <c r="F237" s="5"/>
      <c r="G237" s="9" t="str">
        <f>$B$3</f>
        <v>rmap_hk_registers_o</v>
      </c>
      <c r="H237" s="8" t="s">
        <v>32</v>
      </c>
      <c r="I237" s="9" t="str">
        <f>'HK TREATED VHDL'!B115</f>
        <v>sel_hires_prt1</v>
      </c>
      <c r="J237" s="8" t="s">
        <v>30</v>
      </c>
      <c r="K237" s="9">
        <v>15</v>
      </c>
      <c r="L237" s="8" t="s">
        <v>18</v>
      </c>
      <c r="M237" s="9">
        <v>8</v>
      </c>
      <c r="N237" s="8" t="s">
        <v>17</v>
      </c>
      <c r="O237" s="5"/>
      <c r="P237" s="5"/>
      <c r="Q237" s="8" t="s">
        <v>25</v>
      </c>
      <c r="R237" s="9" t="str">
        <f>$B$2</f>
        <v>rmap_writedata_i</v>
      </c>
      <c r="S237" s="5"/>
      <c r="T237" s="5"/>
      <c r="U237" s="5"/>
      <c r="V237" s="8" t="s">
        <v>11</v>
      </c>
      <c r="X237" t="str">
        <f t="shared" si="3"/>
        <v xml:space="preserve">    rmap_hk_registers_o.sel_hires_prt1(15 downto 8) &lt;= rmap_writedata_i;</v>
      </c>
    </row>
    <row r="238" spans="2:24" x14ac:dyDescent="0.25">
      <c r="B238" s="5" t="s">
        <v>21</v>
      </c>
      <c r="C238" s="6" t="s">
        <v>31</v>
      </c>
      <c r="D238" s="7" t="str">
        <f>'HK TREATED VHDL'!D117</f>
        <v>x"00000773"</v>
      </c>
      <c r="E238" s="6" t="s">
        <v>17</v>
      </c>
      <c r="F238" s="6" t="s">
        <v>26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X238" t="str">
        <f t="shared" si="3"/>
        <v xml:space="preserve">  when (x"00000773") =&gt;</v>
      </c>
    </row>
    <row r="239" spans="2:24" x14ac:dyDescent="0.25">
      <c r="B239" s="5" t="s">
        <v>21</v>
      </c>
      <c r="C239" s="5" t="s">
        <v>21</v>
      </c>
      <c r="D239" s="5"/>
      <c r="E239" s="5"/>
      <c r="F239" s="5"/>
      <c r="G239" s="9" t="str">
        <f>$B$3</f>
        <v>rmap_hk_registers_o</v>
      </c>
      <c r="H239" s="8" t="s">
        <v>32</v>
      </c>
      <c r="I239" s="9" t="str">
        <f>'HK TREATED VHDL'!B117</f>
        <v>sel_hires_prt2</v>
      </c>
      <c r="J239" s="8" t="s">
        <v>30</v>
      </c>
      <c r="K239" s="9">
        <v>7</v>
      </c>
      <c r="L239" s="8" t="s">
        <v>18</v>
      </c>
      <c r="M239" s="9">
        <v>0</v>
      </c>
      <c r="N239" s="8" t="s">
        <v>17</v>
      </c>
      <c r="O239" s="5"/>
      <c r="P239" s="5"/>
      <c r="Q239" s="8" t="s">
        <v>25</v>
      </c>
      <c r="R239" s="9" t="str">
        <f>$B$2</f>
        <v>rmap_writedata_i</v>
      </c>
      <c r="S239" s="5"/>
      <c r="T239" s="5"/>
      <c r="U239" s="5"/>
      <c r="V239" s="8" t="s">
        <v>11</v>
      </c>
      <c r="X239" t="str">
        <f t="shared" si="3"/>
        <v xml:space="preserve">    rmap_hk_registers_o.sel_hires_prt2(7 downto 0) &lt;= rmap_writedata_i;</v>
      </c>
    </row>
    <row r="240" spans="2:24" x14ac:dyDescent="0.25">
      <c r="B240" s="5" t="s">
        <v>21</v>
      </c>
      <c r="C240" s="6" t="s">
        <v>31</v>
      </c>
      <c r="D240" s="7" t="str">
        <f>'HK TREATED VHDL'!D118</f>
        <v>x"00000772"</v>
      </c>
      <c r="E240" s="6" t="s">
        <v>17</v>
      </c>
      <c r="F240" s="6" t="s">
        <v>26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X240" t="str">
        <f t="shared" si="3"/>
        <v xml:space="preserve">  when (x"00000772") =&gt;</v>
      </c>
    </row>
    <row r="241" spans="2:24" x14ac:dyDescent="0.25">
      <c r="B241" s="5" t="s">
        <v>21</v>
      </c>
      <c r="C241" s="5" t="s">
        <v>21</v>
      </c>
      <c r="D241" s="5"/>
      <c r="E241" s="5"/>
      <c r="F241" s="5"/>
      <c r="G241" s="9" t="str">
        <f>$B$3</f>
        <v>rmap_hk_registers_o</v>
      </c>
      <c r="H241" s="8" t="s">
        <v>32</v>
      </c>
      <c r="I241" s="9" t="str">
        <f>'HK TREATED VHDL'!B117</f>
        <v>sel_hires_prt2</v>
      </c>
      <c r="J241" s="8" t="s">
        <v>30</v>
      </c>
      <c r="K241" s="9">
        <v>15</v>
      </c>
      <c r="L241" s="8" t="s">
        <v>18</v>
      </c>
      <c r="M241" s="9">
        <v>8</v>
      </c>
      <c r="N241" s="8" t="s">
        <v>17</v>
      </c>
      <c r="O241" s="5"/>
      <c r="P241" s="5"/>
      <c r="Q241" s="8" t="s">
        <v>25</v>
      </c>
      <c r="R241" s="9" t="str">
        <f>$B$2</f>
        <v>rmap_writedata_i</v>
      </c>
      <c r="S241" s="5"/>
      <c r="T241" s="5"/>
      <c r="U241" s="5"/>
      <c r="V241" s="8" t="s">
        <v>11</v>
      </c>
      <c r="X241" t="str">
        <f t="shared" si="3"/>
        <v xml:space="preserve">    rmap_hk_registers_o.sel_hires_prt2(15 downto 8) &lt;= rmap_writedata_i;</v>
      </c>
    </row>
    <row r="242" spans="2:24" x14ac:dyDescent="0.25">
      <c r="B242" s="5" t="s">
        <v>21</v>
      </c>
      <c r="C242" s="6" t="s">
        <v>31</v>
      </c>
      <c r="D242" s="7" t="str">
        <f>'HK TREATED VHDL'!D119</f>
        <v>x"00000775"</v>
      </c>
      <c r="E242" s="6" t="s">
        <v>17</v>
      </c>
      <c r="F242" s="6" t="s">
        <v>26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X242" t="str">
        <f t="shared" si="3"/>
        <v xml:space="preserve">  when (x"00000775") =&gt;</v>
      </c>
    </row>
    <row r="243" spans="2:24" x14ac:dyDescent="0.25">
      <c r="B243" s="5" t="s">
        <v>21</v>
      </c>
      <c r="C243" s="5" t="s">
        <v>21</v>
      </c>
      <c r="D243" s="5"/>
      <c r="E243" s="5"/>
      <c r="F243" s="5"/>
      <c r="G243" s="9" t="str">
        <f>$B$3</f>
        <v>rmap_hk_registers_o</v>
      </c>
      <c r="H243" s="8" t="s">
        <v>32</v>
      </c>
      <c r="I243" s="9" t="str">
        <f>'HK TREATED VHDL'!B119</f>
        <v>sel_hires_prt3</v>
      </c>
      <c r="J243" s="8" t="s">
        <v>30</v>
      </c>
      <c r="K243" s="9">
        <v>7</v>
      </c>
      <c r="L243" s="8" t="s">
        <v>18</v>
      </c>
      <c r="M243" s="9">
        <v>0</v>
      </c>
      <c r="N243" s="8" t="s">
        <v>17</v>
      </c>
      <c r="O243" s="5"/>
      <c r="P243" s="5"/>
      <c r="Q243" s="8" t="s">
        <v>25</v>
      </c>
      <c r="R243" s="9" t="str">
        <f>$B$2</f>
        <v>rmap_writedata_i</v>
      </c>
      <c r="S243" s="5"/>
      <c r="T243" s="5"/>
      <c r="U243" s="5"/>
      <c r="V243" s="8" t="s">
        <v>11</v>
      </c>
      <c r="X243" t="str">
        <f t="shared" si="3"/>
        <v xml:space="preserve">    rmap_hk_registers_o.sel_hires_prt3(7 downto 0) &lt;= rmap_writedata_i;</v>
      </c>
    </row>
    <row r="244" spans="2:24" x14ac:dyDescent="0.25">
      <c r="B244" s="5" t="s">
        <v>21</v>
      </c>
      <c r="C244" s="6" t="s">
        <v>31</v>
      </c>
      <c r="D244" s="7" t="str">
        <f>'HK TREATED VHDL'!D120</f>
        <v>x"00000774"</v>
      </c>
      <c r="E244" s="6" t="s">
        <v>17</v>
      </c>
      <c r="F244" s="6" t="s">
        <v>26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X244" t="str">
        <f t="shared" si="3"/>
        <v xml:space="preserve">  when (x"00000774") =&gt;</v>
      </c>
    </row>
    <row r="245" spans="2:24" x14ac:dyDescent="0.25">
      <c r="B245" s="5" t="s">
        <v>21</v>
      </c>
      <c r="C245" s="5" t="s">
        <v>21</v>
      </c>
      <c r="D245" s="5"/>
      <c r="E245" s="5"/>
      <c r="F245" s="5"/>
      <c r="G245" s="9" t="str">
        <f>$B$3</f>
        <v>rmap_hk_registers_o</v>
      </c>
      <c r="H245" s="8" t="s">
        <v>32</v>
      </c>
      <c r="I245" s="9" t="str">
        <f>'HK TREATED VHDL'!B119</f>
        <v>sel_hires_prt3</v>
      </c>
      <c r="J245" s="8" t="s">
        <v>30</v>
      </c>
      <c r="K245" s="9">
        <v>15</v>
      </c>
      <c r="L245" s="8" t="s">
        <v>18</v>
      </c>
      <c r="M245" s="9">
        <v>8</v>
      </c>
      <c r="N245" s="8" t="s">
        <v>17</v>
      </c>
      <c r="O245" s="5"/>
      <c r="P245" s="5"/>
      <c r="Q245" s="8" t="s">
        <v>25</v>
      </c>
      <c r="R245" s="9" t="str">
        <f>$B$2</f>
        <v>rmap_writedata_i</v>
      </c>
      <c r="S245" s="5"/>
      <c r="T245" s="5"/>
      <c r="U245" s="5"/>
      <c r="V245" s="8" t="s">
        <v>11</v>
      </c>
      <c r="X245" t="str">
        <f t="shared" si="3"/>
        <v xml:space="preserve">    rmap_hk_registers_o.sel_hires_prt3(15 downto 8) &lt;= rmap_writedata_i;</v>
      </c>
    </row>
    <row r="246" spans="2:24" x14ac:dyDescent="0.25">
      <c r="B246" s="5" t="s">
        <v>21</v>
      </c>
      <c r="C246" s="6" t="s">
        <v>31</v>
      </c>
      <c r="D246" s="7" t="str">
        <f>'HK TREATED VHDL'!D121</f>
        <v>x"00000777"</v>
      </c>
      <c r="E246" s="6" t="s">
        <v>17</v>
      </c>
      <c r="F246" s="6" t="s">
        <v>26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X246" t="str">
        <f t="shared" si="3"/>
        <v xml:space="preserve">  when (x"00000777") =&gt;</v>
      </c>
    </row>
    <row r="247" spans="2:24" x14ac:dyDescent="0.25">
      <c r="B247" s="5" t="s">
        <v>21</v>
      </c>
      <c r="C247" s="5" t="s">
        <v>21</v>
      </c>
      <c r="D247" s="5"/>
      <c r="E247" s="5"/>
      <c r="F247" s="5"/>
      <c r="G247" s="9" t="str">
        <f>$B$3</f>
        <v>rmap_hk_registers_o</v>
      </c>
      <c r="H247" s="8" t="s">
        <v>32</v>
      </c>
      <c r="I247" s="9" t="str">
        <f>'HK TREATED VHDL'!B121</f>
        <v>sel_hires_prt4</v>
      </c>
      <c r="J247" s="8" t="s">
        <v>30</v>
      </c>
      <c r="K247" s="9">
        <v>7</v>
      </c>
      <c r="L247" s="8" t="s">
        <v>18</v>
      </c>
      <c r="M247" s="9">
        <v>0</v>
      </c>
      <c r="N247" s="8" t="s">
        <v>17</v>
      </c>
      <c r="O247" s="5"/>
      <c r="P247" s="5"/>
      <c r="Q247" s="8" t="s">
        <v>25</v>
      </c>
      <c r="R247" s="9" t="str">
        <f>$B$2</f>
        <v>rmap_writedata_i</v>
      </c>
      <c r="S247" s="5"/>
      <c r="T247" s="5"/>
      <c r="U247" s="5"/>
      <c r="V247" s="8" t="s">
        <v>11</v>
      </c>
      <c r="X247" t="str">
        <f t="shared" si="3"/>
        <v xml:space="preserve">    rmap_hk_registers_o.sel_hires_prt4(7 downto 0) &lt;= rmap_writedata_i;</v>
      </c>
    </row>
    <row r="248" spans="2:24" x14ac:dyDescent="0.25">
      <c r="B248" s="5" t="s">
        <v>21</v>
      </c>
      <c r="C248" s="6" t="s">
        <v>31</v>
      </c>
      <c r="D248" s="7" t="str">
        <f>'HK TREATED VHDL'!D122</f>
        <v>x"00000776"</v>
      </c>
      <c r="E248" s="6" t="s">
        <v>17</v>
      </c>
      <c r="F248" s="6" t="s">
        <v>26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X248" t="str">
        <f t="shared" si="3"/>
        <v xml:space="preserve">  when (x"00000776") =&gt;</v>
      </c>
    </row>
    <row r="249" spans="2:24" x14ac:dyDescent="0.25">
      <c r="B249" s="5" t="s">
        <v>21</v>
      </c>
      <c r="C249" s="5" t="s">
        <v>21</v>
      </c>
      <c r="D249" s="5"/>
      <c r="E249" s="5"/>
      <c r="F249" s="5"/>
      <c r="G249" s="9" t="str">
        <f>$B$3</f>
        <v>rmap_hk_registers_o</v>
      </c>
      <c r="H249" s="8" t="s">
        <v>32</v>
      </c>
      <c r="I249" s="9" t="str">
        <f>'HK TREATED VHDL'!B121</f>
        <v>sel_hires_prt4</v>
      </c>
      <c r="J249" s="8" t="s">
        <v>30</v>
      </c>
      <c r="K249" s="9">
        <v>15</v>
      </c>
      <c r="L249" s="8" t="s">
        <v>18</v>
      </c>
      <c r="M249" s="9">
        <v>8</v>
      </c>
      <c r="N249" s="8" t="s">
        <v>17</v>
      </c>
      <c r="O249" s="5"/>
      <c r="P249" s="5"/>
      <c r="Q249" s="8" t="s">
        <v>25</v>
      </c>
      <c r="R249" s="9" t="str">
        <f>$B$2</f>
        <v>rmap_writedata_i</v>
      </c>
      <c r="S249" s="5"/>
      <c r="T249" s="5"/>
      <c r="U249" s="5"/>
      <c r="V249" s="8" t="s">
        <v>11</v>
      </c>
      <c r="X249" t="str">
        <f t="shared" si="3"/>
        <v xml:space="preserve">    rmap_hk_registers_o.sel_hires_prt4(15 downto 8) &lt;= rmap_writedata_i;</v>
      </c>
    </row>
    <row r="250" spans="2:24" x14ac:dyDescent="0.25">
      <c r="B250" s="5" t="s">
        <v>21</v>
      </c>
      <c r="C250" s="6" t="s">
        <v>31</v>
      </c>
      <c r="D250" s="7" t="str">
        <f>'HK TREATED VHDL'!D123</f>
        <v>x"00000779"</v>
      </c>
      <c r="E250" s="6" t="s">
        <v>17</v>
      </c>
      <c r="F250" s="6" t="s">
        <v>26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X250" t="str">
        <f t="shared" si="3"/>
        <v xml:space="preserve">  when (x"00000779") =&gt;</v>
      </c>
    </row>
    <row r="251" spans="2:24" x14ac:dyDescent="0.25">
      <c r="B251" s="5" t="s">
        <v>21</v>
      </c>
      <c r="C251" s="5" t="s">
        <v>21</v>
      </c>
      <c r="D251" s="5"/>
      <c r="E251" s="5"/>
      <c r="F251" s="5"/>
      <c r="G251" s="9" t="str">
        <f>$B$3</f>
        <v>rmap_hk_registers_o</v>
      </c>
      <c r="H251" s="8" t="s">
        <v>32</v>
      </c>
      <c r="I251" s="9" t="str">
        <f>'HK TREATED VHDL'!B123</f>
        <v>sel_hires_prt5</v>
      </c>
      <c r="J251" s="8" t="s">
        <v>30</v>
      </c>
      <c r="K251" s="9">
        <v>7</v>
      </c>
      <c r="L251" s="8" t="s">
        <v>18</v>
      </c>
      <c r="M251" s="9">
        <v>0</v>
      </c>
      <c r="N251" s="8" t="s">
        <v>17</v>
      </c>
      <c r="O251" s="5"/>
      <c r="P251" s="5"/>
      <c r="Q251" s="8" t="s">
        <v>25</v>
      </c>
      <c r="R251" s="9" t="str">
        <f>$B$2</f>
        <v>rmap_writedata_i</v>
      </c>
      <c r="S251" s="5"/>
      <c r="T251" s="5"/>
      <c r="U251" s="5"/>
      <c r="V251" s="8" t="s">
        <v>11</v>
      </c>
      <c r="X251" t="str">
        <f t="shared" si="3"/>
        <v xml:space="preserve">    rmap_hk_registers_o.sel_hires_prt5(7 downto 0) &lt;= rmap_writedata_i;</v>
      </c>
    </row>
    <row r="252" spans="2:24" x14ac:dyDescent="0.25">
      <c r="B252" s="5" t="s">
        <v>21</v>
      </c>
      <c r="C252" s="6" t="s">
        <v>31</v>
      </c>
      <c r="D252" s="7" t="str">
        <f>'HK TREATED VHDL'!D124</f>
        <v>x"00000778"</v>
      </c>
      <c r="E252" s="6" t="s">
        <v>17</v>
      </c>
      <c r="F252" s="6" t="s">
        <v>26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X252" t="str">
        <f t="shared" si="3"/>
        <v xml:space="preserve">  when (x"00000778") =&gt;</v>
      </c>
    </row>
    <row r="253" spans="2:24" x14ac:dyDescent="0.25">
      <c r="B253" s="5" t="s">
        <v>21</v>
      </c>
      <c r="C253" s="5" t="s">
        <v>21</v>
      </c>
      <c r="D253" s="5"/>
      <c r="E253" s="5"/>
      <c r="F253" s="5"/>
      <c r="G253" s="9" t="str">
        <f>$B$3</f>
        <v>rmap_hk_registers_o</v>
      </c>
      <c r="H253" s="8" t="s">
        <v>32</v>
      </c>
      <c r="I253" s="9" t="str">
        <f>'HK TREATED VHDL'!B123</f>
        <v>sel_hires_prt5</v>
      </c>
      <c r="J253" s="8" t="s">
        <v>30</v>
      </c>
      <c r="K253" s="9">
        <v>15</v>
      </c>
      <c r="L253" s="8" t="s">
        <v>18</v>
      </c>
      <c r="M253" s="9">
        <v>8</v>
      </c>
      <c r="N253" s="8" t="s">
        <v>17</v>
      </c>
      <c r="O253" s="5"/>
      <c r="P253" s="5"/>
      <c r="Q253" s="8" t="s">
        <v>25</v>
      </c>
      <c r="R253" s="9" t="str">
        <f>$B$2</f>
        <v>rmap_writedata_i</v>
      </c>
      <c r="S253" s="5"/>
      <c r="T253" s="5"/>
      <c r="U253" s="5"/>
      <c r="V253" s="8" t="s">
        <v>11</v>
      </c>
      <c r="X253" t="str">
        <f t="shared" si="3"/>
        <v xml:space="preserve">    rmap_hk_registers_o.sel_hires_prt5(15 downto 8) &lt;= rmap_writedata_i;</v>
      </c>
    </row>
    <row r="254" spans="2:24" x14ac:dyDescent="0.25">
      <c r="B254" s="5" t="s">
        <v>21</v>
      </c>
      <c r="C254" s="6" t="s">
        <v>31</v>
      </c>
      <c r="D254" s="7" t="str">
        <f>'HK TREATED VHDL'!D125</f>
        <v>x"0000077B"</v>
      </c>
      <c r="E254" s="6" t="s">
        <v>17</v>
      </c>
      <c r="F254" s="6" t="s">
        <v>26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X254" t="str">
        <f t="shared" si="3"/>
        <v xml:space="preserve">  when (x"0000077B") =&gt;</v>
      </c>
    </row>
    <row r="255" spans="2:24" x14ac:dyDescent="0.25">
      <c r="B255" s="5" t="s">
        <v>21</v>
      </c>
      <c r="C255" s="5" t="s">
        <v>21</v>
      </c>
      <c r="D255" s="5"/>
      <c r="E255" s="5"/>
      <c r="F255" s="5"/>
      <c r="G255" s="9" t="str">
        <f>$B$3</f>
        <v>rmap_hk_registers_o</v>
      </c>
      <c r="H255" s="8" t="s">
        <v>32</v>
      </c>
      <c r="I255" s="9" t="str">
        <f>'HK TREATED VHDL'!B125</f>
        <v>sel_hires_prt6</v>
      </c>
      <c r="J255" s="8" t="s">
        <v>30</v>
      </c>
      <c r="K255" s="9">
        <v>7</v>
      </c>
      <c r="L255" s="8" t="s">
        <v>18</v>
      </c>
      <c r="M255" s="9">
        <v>0</v>
      </c>
      <c r="N255" s="8" t="s">
        <v>17</v>
      </c>
      <c r="O255" s="5"/>
      <c r="P255" s="5"/>
      <c r="Q255" s="8" t="s">
        <v>25</v>
      </c>
      <c r="R255" s="9" t="str">
        <f>$B$2</f>
        <v>rmap_writedata_i</v>
      </c>
      <c r="S255" s="5"/>
      <c r="T255" s="5"/>
      <c r="U255" s="5"/>
      <c r="V255" s="8" t="s">
        <v>11</v>
      </c>
      <c r="X255" t="str">
        <f t="shared" si="3"/>
        <v xml:space="preserve">    rmap_hk_registers_o.sel_hires_prt6(7 downto 0) &lt;= rmap_writedata_i;</v>
      </c>
    </row>
    <row r="256" spans="2:24" x14ac:dyDescent="0.25">
      <c r="B256" s="5" t="s">
        <v>21</v>
      </c>
      <c r="C256" s="6" t="s">
        <v>31</v>
      </c>
      <c r="D256" s="7" t="str">
        <f>'HK TREATED VHDL'!D126</f>
        <v>x"0000077A"</v>
      </c>
      <c r="E256" s="6" t="s">
        <v>17</v>
      </c>
      <c r="F256" s="6" t="s">
        <v>26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X256" t="str">
        <f t="shared" si="3"/>
        <v xml:space="preserve">  when (x"0000077A") =&gt;</v>
      </c>
    </row>
    <row r="257" spans="1:24" x14ac:dyDescent="0.25">
      <c r="B257" s="5" t="s">
        <v>21</v>
      </c>
      <c r="C257" s="5" t="s">
        <v>21</v>
      </c>
      <c r="D257" s="5"/>
      <c r="E257" s="5"/>
      <c r="F257" s="5"/>
      <c r="G257" s="9" t="str">
        <f>$B$3</f>
        <v>rmap_hk_registers_o</v>
      </c>
      <c r="H257" s="8" t="s">
        <v>32</v>
      </c>
      <c r="I257" s="9" t="str">
        <f>'HK TREATED VHDL'!B125</f>
        <v>sel_hires_prt6</v>
      </c>
      <c r="J257" s="8" t="s">
        <v>30</v>
      </c>
      <c r="K257" s="9">
        <v>15</v>
      </c>
      <c r="L257" s="8" t="s">
        <v>18</v>
      </c>
      <c r="M257" s="9">
        <v>8</v>
      </c>
      <c r="N257" s="8" t="s">
        <v>17</v>
      </c>
      <c r="O257" s="5"/>
      <c r="P257" s="5"/>
      <c r="Q257" s="8" t="s">
        <v>25</v>
      </c>
      <c r="R257" s="9" t="str">
        <f>$B$2</f>
        <v>rmap_writedata_i</v>
      </c>
      <c r="S257" s="5"/>
      <c r="T257" s="5"/>
      <c r="U257" s="5"/>
      <c r="V257" s="8" t="s">
        <v>11</v>
      </c>
      <c r="X257" t="str">
        <f t="shared" si="3"/>
        <v xml:space="preserve">    rmap_hk_registers_o.sel_hires_prt6(15 downto 8) &lt;= rmap_writedata_i;</v>
      </c>
    </row>
    <row r="258" spans="1:24" x14ac:dyDescent="0.25">
      <c r="B258" s="5" t="s">
        <v>21</v>
      </c>
      <c r="C258" s="6" t="s">
        <v>31</v>
      </c>
      <c r="D258" s="7" t="str">
        <f>'HK TREATED VHDL'!D127</f>
        <v>x"0000077D"</v>
      </c>
      <c r="E258" s="6" t="s">
        <v>17</v>
      </c>
      <c r="F258" s="6" t="s">
        <v>26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X258" t="str">
        <f t="shared" si="3"/>
        <v xml:space="preserve">  when (x"0000077D") =&gt;</v>
      </c>
    </row>
    <row r="259" spans="1:24" x14ac:dyDescent="0.25">
      <c r="B259" s="5" t="s">
        <v>21</v>
      </c>
      <c r="C259" s="5" t="s">
        <v>21</v>
      </c>
      <c r="D259" s="5"/>
      <c r="E259" s="5"/>
      <c r="F259" s="5"/>
      <c r="G259" s="9" t="str">
        <f>$B$3</f>
        <v>rmap_hk_registers_o</v>
      </c>
      <c r="H259" s="8" t="s">
        <v>32</v>
      </c>
      <c r="I259" s="9" t="str">
        <f>'HK TREATED VHDL'!B127</f>
        <v>sel_hires_prt7</v>
      </c>
      <c r="J259" s="8" t="s">
        <v>30</v>
      </c>
      <c r="K259" s="9">
        <v>7</v>
      </c>
      <c r="L259" s="8" t="s">
        <v>18</v>
      </c>
      <c r="M259" s="9">
        <v>0</v>
      </c>
      <c r="N259" s="8" t="s">
        <v>17</v>
      </c>
      <c r="O259" s="5"/>
      <c r="P259" s="5"/>
      <c r="Q259" s="8" t="s">
        <v>25</v>
      </c>
      <c r="R259" s="9" t="str">
        <f>$B$2</f>
        <v>rmap_writedata_i</v>
      </c>
      <c r="S259" s="5"/>
      <c r="T259" s="5"/>
      <c r="U259" s="5"/>
      <c r="V259" s="8" t="s">
        <v>11</v>
      </c>
      <c r="X259" t="str">
        <f t="shared" si="3"/>
        <v xml:space="preserve">    rmap_hk_registers_o.sel_hires_prt7(7 downto 0) &lt;= rmap_writedata_i;</v>
      </c>
    </row>
    <row r="260" spans="1:24" x14ac:dyDescent="0.25">
      <c r="B260" s="5" t="s">
        <v>21</v>
      </c>
      <c r="C260" s="6" t="s">
        <v>31</v>
      </c>
      <c r="D260" s="7" t="str">
        <f>'HK TREATED VHDL'!D128</f>
        <v>x"0000077C"</v>
      </c>
      <c r="E260" s="6" t="s">
        <v>17</v>
      </c>
      <c r="F260" s="6" t="s">
        <v>26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X260" t="str">
        <f t="shared" si="3"/>
        <v xml:space="preserve">  when (x"0000077C") =&gt;</v>
      </c>
    </row>
    <row r="261" spans="1:24" x14ac:dyDescent="0.25">
      <c r="B261" s="5" t="s">
        <v>21</v>
      </c>
      <c r="C261" s="5" t="s">
        <v>21</v>
      </c>
      <c r="D261" s="5"/>
      <c r="E261" s="5"/>
      <c r="F261" s="5"/>
      <c r="G261" s="9" t="str">
        <f>$B$3</f>
        <v>rmap_hk_registers_o</v>
      </c>
      <c r="H261" s="8" t="s">
        <v>32</v>
      </c>
      <c r="I261" s="9" t="str">
        <f>'HK TREATED VHDL'!B127</f>
        <v>sel_hires_prt7</v>
      </c>
      <c r="J261" s="8" t="s">
        <v>30</v>
      </c>
      <c r="K261" s="9">
        <v>15</v>
      </c>
      <c r="L261" s="8" t="s">
        <v>18</v>
      </c>
      <c r="M261" s="9">
        <v>8</v>
      </c>
      <c r="N261" s="8" t="s">
        <v>17</v>
      </c>
      <c r="O261" s="5"/>
      <c r="P261" s="5"/>
      <c r="Q261" s="8" t="s">
        <v>25</v>
      </c>
      <c r="R261" s="9" t="str">
        <f>$B$2</f>
        <v>rmap_writedata_i</v>
      </c>
      <c r="S261" s="5"/>
      <c r="T261" s="5"/>
      <c r="U261" s="5"/>
      <c r="V261" s="8" t="s">
        <v>11</v>
      </c>
      <c r="X261" t="str">
        <f t="shared" si="3"/>
        <v xml:space="preserve">    rmap_hk_registers_o.sel_hires_prt7(15 downto 8) &lt;= rmap_writedata_i;</v>
      </c>
    </row>
    <row r="262" spans="1:24" x14ac:dyDescent="0.25">
      <c r="B262" s="5" t="s">
        <v>21</v>
      </c>
      <c r="C262" s="6" t="s">
        <v>31</v>
      </c>
      <c r="D262" s="7" t="str">
        <f>'HK TREATED VHDL'!D129</f>
        <v>x"0000077F"</v>
      </c>
      <c r="E262" s="6" t="s">
        <v>17</v>
      </c>
      <c r="F262" s="6" t="s">
        <v>26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X262" t="str">
        <f t="shared" si="3"/>
        <v xml:space="preserve">  when (x"0000077F") =&gt;</v>
      </c>
    </row>
    <row r="263" spans="1:24" x14ac:dyDescent="0.25">
      <c r="B263" s="5" t="s">
        <v>21</v>
      </c>
      <c r="C263" s="5" t="s">
        <v>21</v>
      </c>
      <c r="D263" s="5"/>
      <c r="E263" s="5"/>
      <c r="F263" s="5"/>
      <c r="G263" s="9" t="str">
        <f>$B$3</f>
        <v>rmap_hk_registers_o</v>
      </c>
      <c r="H263" s="8" t="s">
        <v>32</v>
      </c>
      <c r="I263" s="9" t="str">
        <f>'HK TREATED VHDL'!B129</f>
        <v>zero_hires_amp</v>
      </c>
      <c r="J263" s="8" t="s">
        <v>30</v>
      </c>
      <c r="K263" s="9">
        <v>7</v>
      </c>
      <c r="L263" s="8" t="s">
        <v>18</v>
      </c>
      <c r="M263" s="9">
        <v>0</v>
      </c>
      <c r="N263" s="8" t="s">
        <v>17</v>
      </c>
      <c r="O263" s="5"/>
      <c r="P263" s="5"/>
      <c r="Q263" s="8" t="s">
        <v>25</v>
      </c>
      <c r="R263" s="9" t="str">
        <f>$B$2</f>
        <v>rmap_writedata_i</v>
      </c>
      <c r="S263" s="5"/>
      <c r="T263" s="5"/>
      <c r="U263" s="5"/>
      <c r="V263" s="8" t="s">
        <v>11</v>
      </c>
      <c r="X263" t="str">
        <f t="shared" si="3"/>
        <v xml:space="preserve">    rmap_hk_registers_o.zero_hires_amp(7 downto 0) &lt;= rmap_writedata_i;</v>
      </c>
    </row>
    <row r="264" spans="1:24" x14ac:dyDescent="0.25">
      <c r="B264" s="5" t="s">
        <v>21</v>
      </c>
      <c r="C264" s="6" t="s">
        <v>31</v>
      </c>
      <c r="D264" s="7" t="str">
        <f>'HK TREATED VHDL'!D130</f>
        <v>x"0000077E"</v>
      </c>
      <c r="E264" s="6" t="s">
        <v>17</v>
      </c>
      <c r="F264" s="6" t="s">
        <v>26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X264" t="str">
        <f t="shared" si="3"/>
        <v xml:space="preserve">  when (x"0000077E") =&gt;</v>
      </c>
    </row>
    <row r="265" spans="1:24" x14ac:dyDescent="0.25">
      <c r="B265" s="5" t="s">
        <v>21</v>
      </c>
      <c r="C265" s="5" t="s">
        <v>21</v>
      </c>
      <c r="D265" s="5"/>
      <c r="E265" s="5"/>
      <c r="F265" s="5"/>
      <c r="G265" s="9" t="str">
        <f>$B$3</f>
        <v>rmap_hk_registers_o</v>
      </c>
      <c r="H265" s="8" t="s">
        <v>32</v>
      </c>
      <c r="I265" s="9" t="str">
        <f>'HK TREATED VHDL'!B129</f>
        <v>zero_hires_amp</v>
      </c>
      <c r="J265" s="8" t="s">
        <v>30</v>
      </c>
      <c r="K265" s="9">
        <v>15</v>
      </c>
      <c r="L265" s="8" t="s">
        <v>18</v>
      </c>
      <c r="M265" s="9">
        <v>8</v>
      </c>
      <c r="N265" s="8" t="s">
        <v>17</v>
      </c>
      <c r="O265" s="5"/>
      <c r="P265" s="5"/>
      <c r="Q265" s="8" t="s">
        <v>25</v>
      </c>
      <c r="R265" s="9" t="str">
        <f>$B$2</f>
        <v>rmap_writedata_i</v>
      </c>
      <c r="S265" s="5"/>
      <c r="T265" s="5"/>
      <c r="U265" s="5"/>
      <c r="V265" s="8" t="s">
        <v>11</v>
      </c>
      <c r="X265" t="str">
        <f t="shared" si="3"/>
        <v xml:space="preserve">    rmap_hk_registers_o.zero_hires_amp(15 downto 8) &lt;= rmap_writedata_i;</v>
      </c>
    </row>
    <row r="266" spans="1:24" x14ac:dyDescent="0.25">
      <c r="B266" s="6" t="s">
        <v>22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X266" t="str">
        <f t="shared" si="3"/>
        <v>end case;</v>
      </c>
    </row>
    <row r="268" spans="1:24" x14ac:dyDescent="0.25">
      <c r="A268" s="11" t="s">
        <v>47</v>
      </c>
    </row>
    <row r="269" spans="1:24" x14ac:dyDescent="0.25">
      <c r="B269" s="5" t="s">
        <v>21</v>
      </c>
      <c r="C269" s="5"/>
      <c r="D269" s="5"/>
      <c r="E269" s="5"/>
      <c r="F269" s="5"/>
      <c r="G269" s="9" t="str">
        <f t="shared" ref="G269:G300" si="4">$B$3</f>
        <v>rmap_hk_registers_o</v>
      </c>
      <c r="H269" s="8" t="s">
        <v>32</v>
      </c>
      <c r="I269" s="9" t="str">
        <f>'HK TREATED VHDL'!B3</f>
        <v>hk_ccd1_vod_e</v>
      </c>
      <c r="J269" s="5"/>
      <c r="K269" s="5"/>
      <c r="L269" s="5"/>
      <c r="M269" s="5"/>
      <c r="N269" s="5"/>
      <c r="O269" s="5"/>
      <c r="P269" s="5"/>
      <c r="Q269" s="8" t="s">
        <v>25</v>
      </c>
      <c r="R269" s="9" t="str">
        <f>'HK TREATED VHDL'!C3</f>
        <v>x"FFFF"</v>
      </c>
      <c r="S269" s="5"/>
      <c r="T269" s="5"/>
      <c r="U269" s="5"/>
      <c r="V269" s="8" t="s">
        <v>11</v>
      </c>
      <c r="X269" t="str">
        <f t="shared" ref="X269:X300" si="5">CONCATENATE(B269,C269,D269,E269,F269,G269,H269,I269,J269,K269,L269,M269,N269,O269,P269,Q269,R269,S269,T269,U269,V269)</f>
        <v xml:space="preserve">  rmap_hk_registers_o.hk_ccd1_vod_e &lt;= x"FFFF";</v>
      </c>
    </row>
    <row r="270" spans="1:24" x14ac:dyDescent="0.25">
      <c r="B270" s="5" t="s">
        <v>21</v>
      </c>
      <c r="C270" s="5"/>
      <c r="D270" s="5"/>
      <c r="E270" s="5"/>
      <c r="F270" s="5"/>
      <c r="G270" s="9" t="str">
        <f t="shared" si="4"/>
        <v>rmap_hk_registers_o</v>
      </c>
      <c r="H270" s="8" t="s">
        <v>32</v>
      </c>
      <c r="I270" s="9" t="str">
        <f>'HK TREATED VHDL'!B5</f>
        <v>hk_ccd1_vod_f</v>
      </c>
      <c r="J270" s="5"/>
      <c r="K270" s="5"/>
      <c r="L270" s="5"/>
      <c r="M270" s="5"/>
      <c r="N270" s="5"/>
      <c r="O270" s="5"/>
      <c r="P270" s="5"/>
      <c r="Q270" s="8" t="s">
        <v>25</v>
      </c>
      <c r="R270" s="9" t="str">
        <f>'HK TREATED VHDL'!C5</f>
        <v>x"FFFF"</v>
      </c>
      <c r="S270" s="5"/>
      <c r="T270" s="5"/>
      <c r="U270" s="5"/>
      <c r="V270" s="8" t="s">
        <v>11</v>
      </c>
      <c r="X270" t="str">
        <f t="shared" si="5"/>
        <v xml:space="preserve">  rmap_hk_registers_o.hk_ccd1_vod_f &lt;= x"FFFF";</v>
      </c>
    </row>
    <row r="271" spans="1:24" x14ac:dyDescent="0.25">
      <c r="B271" s="5" t="s">
        <v>21</v>
      </c>
      <c r="C271" s="5"/>
      <c r="D271" s="5"/>
      <c r="E271" s="5"/>
      <c r="F271" s="5"/>
      <c r="G271" s="9" t="str">
        <f t="shared" si="4"/>
        <v>rmap_hk_registers_o</v>
      </c>
      <c r="H271" s="8" t="s">
        <v>32</v>
      </c>
      <c r="I271" s="9" t="str">
        <f>'HK TREATED VHDL'!B7</f>
        <v>hk_ccd1_vrd_mon</v>
      </c>
      <c r="J271" s="5"/>
      <c r="K271" s="5"/>
      <c r="L271" s="5"/>
      <c r="M271" s="5"/>
      <c r="N271" s="5"/>
      <c r="O271" s="5"/>
      <c r="P271" s="5"/>
      <c r="Q271" s="8" t="s">
        <v>25</v>
      </c>
      <c r="R271" s="9" t="str">
        <f>'HK TREATED VHDL'!C7</f>
        <v>x"FFFF"</v>
      </c>
      <c r="S271" s="5"/>
      <c r="T271" s="5"/>
      <c r="U271" s="5"/>
      <c r="V271" s="8" t="s">
        <v>11</v>
      </c>
      <c r="X271" t="str">
        <f t="shared" si="5"/>
        <v xml:space="preserve">  rmap_hk_registers_o.hk_ccd1_vrd_mon &lt;= x"FFFF";</v>
      </c>
    </row>
    <row r="272" spans="1:24" x14ac:dyDescent="0.25">
      <c r="B272" s="5" t="s">
        <v>21</v>
      </c>
      <c r="C272" s="5"/>
      <c r="D272" s="5"/>
      <c r="E272" s="5"/>
      <c r="F272" s="5"/>
      <c r="G272" s="9" t="str">
        <f t="shared" si="4"/>
        <v>rmap_hk_registers_o</v>
      </c>
      <c r="H272" s="8" t="s">
        <v>32</v>
      </c>
      <c r="I272" s="9" t="str">
        <f>'HK TREATED VHDL'!B9</f>
        <v>hk_ccd2_vod_e</v>
      </c>
      <c r="J272" s="5"/>
      <c r="K272" s="5"/>
      <c r="L272" s="5"/>
      <c r="M272" s="5"/>
      <c r="N272" s="5"/>
      <c r="O272" s="5"/>
      <c r="P272" s="5"/>
      <c r="Q272" s="8" t="s">
        <v>25</v>
      </c>
      <c r="R272" s="9" t="str">
        <f>'HK TREATED VHDL'!C9</f>
        <v>x"FFFF"</v>
      </c>
      <c r="S272" s="5"/>
      <c r="T272" s="5"/>
      <c r="U272" s="5"/>
      <c r="V272" s="8" t="s">
        <v>11</v>
      </c>
      <c r="X272" t="str">
        <f t="shared" si="5"/>
        <v xml:space="preserve">  rmap_hk_registers_o.hk_ccd2_vod_e &lt;= x"FFFF";</v>
      </c>
    </row>
    <row r="273" spans="2:24" x14ac:dyDescent="0.25">
      <c r="B273" s="5" t="s">
        <v>21</v>
      </c>
      <c r="C273" s="5"/>
      <c r="D273" s="5"/>
      <c r="E273" s="5"/>
      <c r="F273" s="5"/>
      <c r="G273" s="9" t="str">
        <f t="shared" si="4"/>
        <v>rmap_hk_registers_o</v>
      </c>
      <c r="H273" s="8" t="s">
        <v>32</v>
      </c>
      <c r="I273" s="9" t="str">
        <f>'HK TREATED VHDL'!B11</f>
        <v>hk_ccd2_vod_f</v>
      </c>
      <c r="J273" s="5"/>
      <c r="K273" s="5"/>
      <c r="L273" s="5"/>
      <c r="M273" s="5"/>
      <c r="N273" s="5"/>
      <c r="O273" s="5"/>
      <c r="P273" s="5"/>
      <c r="Q273" s="8" t="s">
        <v>25</v>
      </c>
      <c r="R273" s="9" t="str">
        <f>'HK TREATED VHDL'!C11</f>
        <v>x"FFFF"</v>
      </c>
      <c r="S273" s="5"/>
      <c r="T273" s="5"/>
      <c r="U273" s="5"/>
      <c r="V273" s="8" t="s">
        <v>11</v>
      </c>
      <c r="X273" t="str">
        <f t="shared" si="5"/>
        <v xml:space="preserve">  rmap_hk_registers_o.hk_ccd2_vod_f &lt;= x"FFFF";</v>
      </c>
    </row>
    <row r="274" spans="2:24" x14ac:dyDescent="0.25">
      <c r="B274" s="5" t="s">
        <v>21</v>
      </c>
      <c r="C274" s="5"/>
      <c r="D274" s="5"/>
      <c r="E274" s="5"/>
      <c r="F274" s="5"/>
      <c r="G274" s="9" t="str">
        <f t="shared" si="4"/>
        <v>rmap_hk_registers_o</v>
      </c>
      <c r="H274" s="8" t="s">
        <v>32</v>
      </c>
      <c r="I274" s="9" t="str">
        <f>'HK TREATED VHDL'!B13</f>
        <v>hk_ccd2_vrd_mon</v>
      </c>
      <c r="J274" s="5"/>
      <c r="K274" s="5"/>
      <c r="L274" s="5"/>
      <c r="M274" s="5"/>
      <c r="N274" s="5"/>
      <c r="O274" s="5"/>
      <c r="P274" s="5"/>
      <c r="Q274" s="8" t="s">
        <v>25</v>
      </c>
      <c r="R274" s="9" t="str">
        <f>'HK TREATED VHDL'!C13</f>
        <v>x"FFFF"</v>
      </c>
      <c r="S274" s="5"/>
      <c r="T274" s="5"/>
      <c r="U274" s="5"/>
      <c r="V274" s="8" t="s">
        <v>11</v>
      </c>
      <c r="X274" t="str">
        <f t="shared" si="5"/>
        <v xml:space="preserve">  rmap_hk_registers_o.hk_ccd2_vrd_mon &lt;= x"FFFF";</v>
      </c>
    </row>
    <row r="275" spans="2:24" x14ac:dyDescent="0.25">
      <c r="B275" s="5" t="s">
        <v>21</v>
      </c>
      <c r="C275" s="5"/>
      <c r="D275" s="5"/>
      <c r="E275" s="5"/>
      <c r="F275" s="5"/>
      <c r="G275" s="9" t="str">
        <f t="shared" si="4"/>
        <v>rmap_hk_registers_o</v>
      </c>
      <c r="H275" s="8" t="s">
        <v>32</v>
      </c>
      <c r="I275" s="9" t="str">
        <f>'HK TREATED VHDL'!B15</f>
        <v>hk_ccd3_vod_e</v>
      </c>
      <c r="J275" s="5"/>
      <c r="K275" s="5"/>
      <c r="L275" s="5"/>
      <c r="M275" s="5"/>
      <c r="N275" s="5"/>
      <c r="O275" s="5"/>
      <c r="P275" s="5"/>
      <c r="Q275" s="8" t="s">
        <v>25</v>
      </c>
      <c r="R275" s="9" t="str">
        <f>'HK TREATED VHDL'!C15</f>
        <v>x"FFFF"</v>
      </c>
      <c r="S275" s="5"/>
      <c r="T275" s="5"/>
      <c r="U275" s="5"/>
      <c r="V275" s="8" t="s">
        <v>11</v>
      </c>
      <c r="X275" t="str">
        <f t="shared" si="5"/>
        <v xml:space="preserve">  rmap_hk_registers_o.hk_ccd3_vod_e &lt;= x"FFFF";</v>
      </c>
    </row>
    <row r="276" spans="2:24" x14ac:dyDescent="0.25">
      <c r="B276" s="5" t="s">
        <v>21</v>
      </c>
      <c r="C276" s="5"/>
      <c r="D276" s="5"/>
      <c r="E276" s="5"/>
      <c r="F276" s="5"/>
      <c r="G276" s="9" t="str">
        <f t="shared" si="4"/>
        <v>rmap_hk_registers_o</v>
      </c>
      <c r="H276" s="8" t="s">
        <v>32</v>
      </c>
      <c r="I276" s="9" t="str">
        <f>'HK TREATED VHDL'!B17</f>
        <v>hk_ccd3_vod_f</v>
      </c>
      <c r="J276" s="5"/>
      <c r="K276" s="5"/>
      <c r="L276" s="5"/>
      <c r="M276" s="5"/>
      <c r="N276" s="5"/>
      <c r="O276" s="5"/>
      <c r="P276" s="5"/>
      <c r="Q276" s="8" t="s">
        <v>25</v>
      </c>
      <c r="R276" s="9" t="str">
        <f>'HK TREATED VHDL'!C17</f>
        <v>x"FFFF"</v>
      </c>
      <c r="S276" s="5"/>
      <c r="T276" s="5"/>
      <c r="U276" s="5"/>
      <c r="V276" s="8" t="s">
        <v>11</v>
      </c>
      <c r="X276" t="str">
        <f t="shared" si="5"/>
        <v xml:space="preserve">  rmap_hk_registers_o.hk_ccd3_vod_f &lt;= x"FFFF";</v>
      </c>
    </row>
    <row r="277" spans="2:24" x14ac:dyDescent="0.25">
      <c r="B277" s="5" t="s">
        <v>21</v>
      </c>
      <c r="C277" s="5"/>
      <c r="D277" s="5"/>
      <c r="E277" s="5"/>
      <c r="F277" s="5"/>
      <c r="G277" s="9" t="str">
        <f t="shared" si="4"/>
        <v>rmap_hk_registers_o</v>
      </c>
      <c r="H277" s="8" t="s">
        <v>32</v>
      </c>
      <c r="I277" s="9" t="str">
        <f>'HK TREATED VHDL'!B19</f>
        <v>hk_ccd3_vrd_mon</v>
      </c>
      <c r="J277" s="5"/>
      <c r="K277" s="5"/>
      <c r="L277" s="5"/>
      <c r="M277" s="5"/>
      <c r="N277" s="5"/>
      <c r="O277" s="5"/>
      <c r="P277" s="5"/>
      <c r="Q277" s="8" t="s">
        <v>25</v>
      </c>
      <c r="R277" s="9" t="str">
        <f>'HK TREATED VHDL'!C19</f>
        <v>x"FFFF"</v>
      </c>
      <c r="S277" s="5"/>
      <c r="T277" s="5"/>
      <c r="U277" s="5"/>
      <c r="V277" s="8" t="s">
        <v>11</v>
      </c>
      <c r="X277" t="str">
        <f t="shared" si="5"/>
        <v xml:space="preserve">  rmap_hk_registers_o.hk_ccd3_vrd_mon &lt;= x"FFFF";</v>
      </c>
    </row>
    <row r="278" spans="2:24" x14ac:dyDescent="0.25">
      <c r="B278" s="5" t="s">
        <v>21</v>
      </c>
      <c r="C278" s="5"/>
      <c r="D278" s="5"/>
      <c r="E278" s="5"/>
      <c r="F278" s="5"/>
      <c r="G278" s="9" t="str">
        <f t="shared" si="4"/>
        <v>rmap_hk_registers_o</v>
      </c>
      <c r="H278" s="8" t="s">
        <v>32</v>
      </c>
      <c r="I278" s="9" t="str">
        <f>'HK TREATED VHDL'!B21</f>
        <v>hk_ccd4_vod_e</v>
      </c>
      <c r="J278" s="5"/>
      <c r="K278" s="5"/>
      <c r="L278" s="5"/>
      <c r="M278" s="5"/>
      <c r="N278" s="5"/>
      <c r="O278" s="5"/>
      <c r="P278" s="5"/>
      <c r="Q278" s="8" t="s">
        <v>25</v>
      </c>
      <c r="R278" s="9" t="str">
        <f>'HK TREATED VHDL'!C21</f>
        <v>x"FFFF"</v>
      </c>
      <c r="S278" s="5"/>
      <c r="T278" s="5"/>
      <c r="U278" s="5"/>
      <c r="V278" s="8" t="s">
        <v>11</v>
      </c>
      <c r="X278" t="str">
        <f t="shared" si="5"/>
        <v xml:space="preserve">  rmap_hk_registers_o.hk_ccd4_vod_e &lt;= x"FFFF";</v>
      </c>
    </row>
    <row r="279" spans="2:24" x14ac:dyDescent="0.25">
      <c r="B279" s="5" t="s">
        <v>21</v>
      </c>
      <c r="C279" s="5"/>
      <c r="D279" s="5"/>
      <c r="E279" s="5"/>
      <c r="F279" s="5"/>
      <c r="G279" s="9" t="str">
        <f t="shared" si="4"/>
        <v>rmap_hk_registers_o</v>
      </c>
      <c r="H279" s="8" t="s">
        <v>32</v>
      </c>
      <c r="I279" s="9" t="str">
        <f>'HK TREATED VHDL'!B23</f>
        <v>hk_ccd4_vod_f</v>
      </c>
      <c r="J279" s="5"/>
      <c r="K279" s="5"/>
      <c r="L279" s="5"/>
      <c r="M279" s="5"/>
      <c r="N279" s="5"/>
      <c r="O279" s="5"/>
      <c r="P279" s="5"/>
      <c r="Q279" s="8" t="s">
        <v>25</v>
      </c>
      <c r="R279" s="9" t="str">
        <f>'HK TREATED VHDL'!C23</f>
        <v>x"FFFF"</v>
      </c>
      <c r="S279" s="5"/>
      <c r="T279" s="5"/>
      <c r="U279" s="5"/>
      <c r="V279" s="8" t="s">
        <v>11</v>
      </c>
      <c r="X279" t="str">
        <f t="shared" si="5"/>
        <v xml:space="preserve">  rmap_hk_registers_o.hk_ccd4_vod_f &lt;= x"FFFF";</v>
      </c>
    </row>
    <row r="280" spans="2:24" x14ac:dyDescent="0.25">
      <c r="B280" s="5" t="s">
        <v>21</v>
      </c>
      <c r="C280" s="5"/>
      <c r="D280" s="5"/>
      <c r="E280" s="5"/>
      <c r="F280" s="5"/>
      <c r="G280" s="9" t="str">
        <f t="shared" si="4"/>
        <v>rmap_hk_registers_o</v>
      </c>
      <c r="H280" s="8" t="s">
        <v>32</v>
      </c>
      <c r="I280" s="9" t="str">
        <f>'HK TREATED VHDL'!B25</f>
        <v>hk_ccd4_vrd_mon</v>
      </c>
      <c r="J280" s="5"/>
      <c r="K280" s="5"/>
      <c r="L280" s="5"/>
      <c r="M280" s="5"/>
      <c r="N280" s="5"/>
      <c r="O280" s="5"/>
      <c r="P280" s="5"/>
      <c r="Q280" s="8" t="s">
        <v>25</v>
      </c>
      <c r="R280" s="9" t="str">
        <f>'HK TREATED VHDL'!C25</f>
        <v>x"FFFF"</v>
      </c>
      <c r="S280" s="5"/>
      <c r="T280" s="5"/>
      <c r="U280" s="5"/>
      <c r="V280" s="8" t="s">
        <v>11</v>
      </c>
      <c r="X280" t="str">
        <f t="shared" si="5"/>
        <v xml:space="preserve">  rmap_hk_registers_o.hk_ccd4_vrd_mon &lt;= x"FFFF";</v>
      </c>
    </row>
    <row r="281" spans="2:24" x14ac:dyDescent="0.25">
      <c r="B281" s="5" t="s">
        <v>21</v>
      </c>
      <c r="C281" s="5"/>
      <c r="D281" s="5"/>
      <c r="E281" s="5"/>
      <c r="F281" s="5"/>
      <c r="G281" s="9" t="str">
        <f t="shared" si="4"/>
        <v>rmap_hk_registers_o</v>
      </c>
      <c r="H281" s="8" t="s">
        <v>32</v>
      </c>
      <c r="I281" s="9" t="str">
        <f>'HK TREATED VHDL'!B27</f>
        <v>hk_vccd</v>
      </c>
      <c r="J281" s="5"/>
      <c r="K281" s="5"/>
      <c r="L281" s="5"/>
      <c r="M281" s="5"/>
      <c r="N281" s="5"/>
      <c r="O281" s="5"/>
      <c r="P281" s="5"/>
      <c r="Q281" s="8" t="s">
        <v>25</v>
      </c>
      <c r="R281" s="9" t="str">
        <f>'HK TREATED VHDL'!C27</f>
        <v>x"FFFF"</v>
      </c>
      <c r="S281" s="5"/>
      <c r="T281" s="5"/>
      <c r="U281" s="5"/>
      <c r="V281" s="8" t="s">
        <v>11</v>
      </c>
      <c r="X281" t="str">
        <f t="shared" si="5"/>
        <v xml:space="preserve">  rmap_hk_registers_o.hk_vccd &lt;= x"FFFF";</v>
      </c>
    </row>
    <row r="282" spans="2:24" x14ac:dyDescent="0.25">
      <c r="B282" s="5" t="s">
        <v>21</v>
      </c>
      <c r="C282" s="5"/>
      <c r="D282" s="5"/>
      <c r="E282" s="5"/>
      <c r="F282" s="5"/>
      <c r="G282" s="9" t="str">
        <f t="shared" si="4"/>
        <v>rmap_hk_registers_o</v>
      </c>
      <c r="H282" s="8" t="s">
        <v>32</v>
      </c>
      <c r="I282" s="9" t="str">
        <f>'HK TREATED VHDL'!B29</f>
        <v>hk_vrclk</v>
      </c>
      <c r="J282" s="5"/>
      <c r="K282" s="5"/>
      <c r="L282" s="5"/>
      <c r="M282" s="5"/>
      <c r="N282" s="5"/>
      <c r="O282" s="5"/>
      <c r="P282" s="5"/>
      <c r="Q282" s="8" t="s">
        <v>25</v>
      </c>
      <c r="R282" s="9" t="str">
        <f>'HK TREATED VHDL'!C29</f>
        <v>x"FFFF"</v>
      </c>
      <c r="S282" s="5"/>
      <c r="T282" s="5"/>
      <c r="U282" s="5"/>
      <c r="V282" s="8" t="s">
        <v>11</v>
      </c>
      <c r="X282" t="str">
        <f t="shared" si="5"/>
        <v xml:space="preserve">  rmap_hk_registers_o.hk_vrclk &lt;= x"FFFF";</v>
      </c>
    </row>
    <row r="283" spans="2:24" x14ac:dyDescent="0.25">
      <c r="B283" s="5" t="s">
        <v>21</v>
      </c>
      <c r="C283" s="5"/>
      <c r="D283" s="5"/>
      <c r="E283" s="5"/>
      <c r="F283" s="5"/>
      <c r="G283" s="9" t="str">
        <f t="shared" si="4"/>
        <v>rmap_hk_registers_o</v>
      </c>
      <c r="H283" s="8" t="s">
        <v>32</v>
      </c>
      <c r="I283" s="9" t="str">
        <f>'HK TREATED VHDL'!B31</f>
        <v>hk_viclk</v>
      </c>
      <c r="J283" s="5"/>
      <c r="K283" s="5"/>
      <c r="L283" s="5"/>
      <c r="M283" s="5"/>
      <c r="N283" s="5"/>
      <c r="O283" s="5"/>
      <c r="P283" s="5"/>
      <c r="Q283" s="8" t="s">
        <v>25</v>
      </c>
      <c r="R283" s="9" t="str">
        <f>'HK TREATED VHDL'!C31</f>
        <v>x"FFFF"</v>
      </c>
      <c r="S283" s="5"/>
      <c r="T283" s="5"/>
      <c r="U283" s="5"/>
      <c r="V283" s="8" t="s">
        <v>11</v>
      </c>
      <c r="X283" t="str">
        <f t="shared" si="5"/>
        <v xml:space="preserve">  rmap_hk_registers_o.hk_viclk &lt;= x"FFFF";</v>
      </c>
    </row>
    <row r="284" spans="2:24" x14ac:dyDescent="0.25">
      <c r="B284" s="5" t="s">
        <v>21</v>
      </c>
      <c r="C284" s="5"/>
      <c r="D284" s="5"/>
      <c r="E284" s="5"/>
      <c r="F284" s="5"/>
      <c r="G284" s="9" t="str">
        <f t="shared" si="4"/>
        <v>rmap_hk_registers_o</v>
      </c>
      <c r="H284" s="8" t="s">
        <v>32</v>
      </c>
      <c r="I284" s="9" t="str">
        <f>'HK TREATED VHDL'!B33</f>
        <v>hk_vrclk_low</v>
      </c>
      <c r="J284" s="5"/>
      <c r="K284" s="5"/>
      <c r="L284" s="5"/>
      <c r="M284" s="5"/>
      <c r="N284" s="5"/>
      <c r="O284" s="5"/>
      <c r="P284" s="5"/>
      <c r="Q284" s="8" t="s">
        <v>25</v>
      </c>
      <c r="R284" s="9" t="str">
        <f>'HK TREATED VHDL'!C33</f>
        <v>x"FFFF"</v>
      </c>
      <c r="S284" s="5"/>
      <c r="T284" s="5"/>
      <c r="U284" s="5"/>
      <c r="V284" s="8" t="s">
        <v>11</v>
      </c>
      <c r="X284" t="str">
        <f t="shared" si="5"/>
        <v xml:space="preserve">  rmap_hk_registers_o.hk_vrclk_low &lt;= x"FFFF";</v>
      </c>
    </row>
    <row r="285" spans="2:24" x14ac:dyDescent="0.25">
      <c r="B285" s="5" t="s">
        <v>21</v>
      </c>
      <c r="C285" s="5"/>
      <c r="D285" s="5"/>
      <c r="E285" s="5"/>
      <c r="F285" s="5"/>
      <c r="G285" s="9" t="str">
        <f t="shared" si="4"/>
        <v>rmap_hk_registers_o</v>
      </c>
      <c r="H285" s="8" t="s">
        <v>32</v>
      </c>
      <c r="I285" s="9" t="str">
        <f>'HK TREATED VHDL'!B35</f>
        <v>hk_5vb_pos</v>
      </c>
      <c r="J285" s="5"/>
      <c r="K285" s="5"/>
      <c r="L285" s="5"/>
      <c r="M285" s="5"/>
      <c r="N285" s="5"/>
      <c r="O285" s="5"/>
      <c r="P285" s="5"/>
      <c r="Q285" s="8" t="s">
        <v>25</v>
      </c>
      <c r="R285" s="9" t="str">
        <f>'HK TREATED VHDL'!C35</f>
        <v>x"FFFF"</v>
      </c>
      <c r="S285" s="5"/>
      <c r="T285" s="5"/>
      <c r="U285" s="5"/>
      <c r="V285" s="8" t="s">
        <v>11</v>
      </c>
      <c r="X285" t="str">
        <f t="shared" si="5"/>
        <v xml:space="preserve">  rmap_hk_registers_o.hk_5vb_pos &lt;= x"FFFF";</v>
      </c>
    </row>
    <row r="286" spans="2:24" x14ac:dyDescent="0.25">
      <c r="B286" s="5" t="s">
        <v>21</v>
      </c>
      <c r="C286" s="5"/>
      <c r="D286" s="5"/>
      <c r="E286" s="5"/>
      <c r="F286" s="5"/>
      <c r="G286" s="9" t="str">
        <f t="shared" si="4"/>
        <v>rmap_hk_registers_o</v>
      </c>
      <c r="H286" s="8" t="s">
        <v>32</v>
      </c>
      <c r="I286" s="9" t="str">
        <f>'HK TREATED VHDL'!B37</f>
        <v>hk_5vb_neg</v>
      </c>
      <c r="J286" s="5"/>
      <c r="K286" s="5"/>
      <c r="L286" s="5"/>
      <c r="M286" s="5"/>
      <c r="N286" s="5"/>
      <c r="O286" s="5"/>
      <c r="P286" s="5"/>
      <c r="Q286" s="8" t="s">
        <v>25</v>
      </c>
      <c r="R286" s="9" t="str">
        <f>'HK TREATED VHDL'!C37</f>
        <v>x"FFFF"</v>
      </c>
      <c r="S286" s="5"/>
      <c r="T286" s="5"/>
      <c r="U286" s="5"/>
      <c r="V286" s="8" t="s">
        <v>11</v>
      </c>
      <c r="X286" t="str">
        <f t="shared" si="5"/>
        <v xml:space="preserve">  rmap_hk_registers_o.hk_5vb_neg &lt;= x"FFFF";</v>
      </c>
    </row>
    <row r="287" spans="2:24" x14ac:dyDescent="0.25">
      <c r="B287" s="5" t="s">
        <v>21</v>
      </c>
      <c r="C287" s="5"/>
      <c r="D287" s="5"/>
      <c r="E287" s="5"/>
      <c r="F287" s="5"/>
      <c r="G287" s="9" t="str">
        <f t="shared" si="4"/>
        <v>rmap_hk_registers_o</v>
      </c>
      <c r="H287" s="8" t="s">
        <v>32</v>
      </c>
      <c r="I287" s="9" t="str">
        <f>'HK TREATED VHDL'!B39</f>
        <v>hk_3_3vb_pos</v>
      </c>
      <c r="J287" s="5"/>
      <c r="K287" s="5"/>
      <c r="L287" s="5"/>
      <c r="M287" s="5"/>
      <c r="N287" s="5"/>
      <c r="O287" s="5"/>
      <c r="P287" s="5"/>
      <c r="Q287" s="8" t="s">
        <v>25</v>
      </c>
      <c r="R287" s="9" t="str">
        <f>'HK TREATED VHDL'!C39</f>
        <v>x"FFFF"</v>
      </c>
      <c r="S287" s="5"/>
      <c r="T287" s="5"/>
      <c r="U287" s="5"/>
      <c r="V287" s="8" t="s">
        <v>11</v>
      </c>
      <c r="X287" t="str">
        <f t="shared" si="5"/>
        <v xml:space="preserve">  rmap_hk_registers_o.hk_3_3vb_pos &lt;= x"FFFF";</v>
      </c>
    </row>
    <row r="288" spans="2:24" x14ac:dyDescent="0.25">
      <c r="B288" s="5" t="s">
        <v>21</v>
      </c>
      <c r="C288" s="5"/>
      <c r="D288" s="5"/>
      <c r="E288" s="5"/>
      <c r="F288" s="5"/>
      <c r="G288" s="9" t="str">
        <f t="shared" si="4"/>
        <v>rmap_hk_registers_o</v>
      </c>
      <c r="H288" s="8" t="s">
        <v>32</v>
      </c>
      <c r="I288" s="9" t="str">
        <f>'HK TREATED VHDL'!B41</f>
        <v>hk_2_5va_pos</v>
      </c>
      <c r="J288" s="5"/>
      <c r="K288" s="5"/>
      <c r="L288" s="5"/>
      <c r="M288" s="5"/>
      <c r="N288" s="5"/>
      <c r="O288" s="5"/>
      <c r="P288" s="5"/>
      <c r="Q288" s="8" t="s">
        <v>25</v>
      </c>
      <c r="R288" s="9" t="str">
        <f>'HK TREATED VHDL'!C41</f>
        <v>x"FFFF"</v>
      </c>
      <c r="S288" s="5"/>
      <c r="T288" s="5"/>
      <c r="U288" s="5"/>
      <c r="V288" s="8" t="s">
        <v>11</v>
      </c>
      <c r="X288" t="str">
        <f t="shared" si="5"/>
        <v xml:space="preserve">  rmap_hk_registers_o.hk_2_5va_pos &lt;= x"FFFF";</v>
      </c>
    </row>
    <row r="289" spans="2:24" x14ac:dyDescent="0.25">
      <c r="B289" s="5" t="s">
        <v>21</v>
      </c>
      <c r="C289" s="5"/>
      <c r="D289" s="5"/>
      <c r="E289" s="5"/>
      <c r="F289" s="5"/>
      <c r="G289" s="9" t="str">
        <f t="shared" si="4"/>
        <v>rmap_hk_registers_o</v>
      </c>
      <c r="H289" s="8" t="s">
        <v>32</v>
      </c>
      <c r="I289" s="9" t="str">
        <f>'HK TREATED VHDL'!B43</f>
        <v>hk_3_3vd_pos</v>
      </c>
      <c r="J289" s="5"/>
      <c r="K289" s="5"/>
      <c r="L289" s="5"/>
      <c r="M289" s="5"/>
      <c r="N289" s="5"/>
      <c r="O289" s="5"/>
      <c r="P289" s="5"/>
      <c r="Q289" s="8" t="s">
        <v>25</v>
      </c>
      <c r="R289" s="9" t="str">
        <f>'HK TREATED VHDL'!C43</f>
        <v>x"FFFF"</v>
      </c>
      <c r="S289" s="5"/>
      <c r="T289" s="5"/>
      <c r="U289" s="5"/>
      <c r="V289" s="8" t="s">
        <v>11</v>
      </c>
      <c r="X289" t="str">
        <f t="shared" si="5"/>
        <v xml:space="preserve">  rmap_hk_registers_o.hk_3_3vd_pos &lt;= x"FFFF";</v>
      </c>
    </row>
    <row r="290" spans="2:24" x14ac:dyDescent="0.25">
      <c r="B290" s="5" t="s">
        <v>21</v>
      </c>
      <c r="C290" s="5"/>
      <c r="D290" s="5"/>
      <c r="E290" s="5"/>
      <c r="F290" s="5"/>
      <c r="G290" s="9" t="str">
        <f t="shared" si="4"/>
        <v>rmap_hk_registers_o</v>
      </c>
      <c r="H290" s="8" t="s">
        <v>32</v>
      </c>
      <c r="I290" s="9" t="str">
        <f>'HK TREATED VHDL'!B45</f>
        <v>hk_2_5vd_pos</v>
      </c>
      <c r="J290" s="5"/>
      <c r="K290" s="5"/>
      <c r="L290" s="5"/>
      <c r="M290" s="5"/>
      <c r="N290" s="5"/>
      <c r="O290" s="5"/>
      <c r="P290" s="5"/>
      <c r="Q290" s="8" t="s">
        <v>25</v>
      </c>
      <c r="R290" s="9" t="str">
        <f>'HK TREATED VHDL'!C45</f>
        <v>x"FFFF"</v>
      </c>
      <c r="S290" s="5"/>
      <c r="T290" s="5"/>
      <c r="U290" s="5"/>
      <c r="V290" s="8" t="s">
        <v>11</v>
      </c>
      <c r="X290" t="str">
        <f t="shared" si="5"/>
        <v xml:space="preserve">  rmap_hk_registers_o.hk_2_5vd_pos &lt;= x"FFFF";</v>
      </c>
    </row>
    <row r="291" spans="2:24" x14ac:dyDescent="0.25">
      <c r="B291" s="5" t="s">
        <v>21</v>
      </c>
      <c r="C291" s="5"/>
      <c r="D291" s="5"/>
      <c r="E291" s="5"/>
      <c r="F291" s="5"/>
      <c r="G291" s="9" t="str">
        <f t="shared" si="4"/>
        <v>rmap_hk_registers_o</v>
      </c>
      <c r="H291" s="8" t="s">
        <v>32</v>
      </c>
      <c r="I291" s="9" t="str">
        <f>'HK TREATED VHDL'!B47</f>
        <v>hk_1_5vd_pos</v>
      </c>
      <c r="J291" s="5"/>
      <c r="K291" s="5"/>
      <c r="L291" s="5"/>
      <c r="M291" s="5"/>
      <c r="N291" s="5"/>
      <c r="O291" s="5"/>
      <c r="P291" s="5"/>
      <c r="Q291" s="8" t="s">
        <v>25</v>
      </c>
      <c r="R291" s="9" t="str">
        <f>'HK TREATED VHDL'!C47</f>
        <v>x"FFFF"</v>
      </c>
      <c r="S291" s="5"/>
      <c r="T291" s="5"/>
      <c r="U291" s="5"/>
      <c r="V291" s="8" t="s">
        <v>11</v>
      </c>
      <c r="X291" t="str">
        <f t="shared" si="5"/>
        <v xml:space="preserve">  rmap_hk_registers_o.hk_1_5vd_pos &lt;= x"FFFF";</v>
      </c>
    </row>
    <row r="292" spans="2:24" x14ac:dyDescent="0.25">
      <c r="B292" s="5" t="s">
        <v>21</v>
      </c>
      <c r="C292" s="5"/>
      <c r="D292" s="5"/>
      <c r="E292" s="5"/>
      <c r="F292" s="5"/>
      <c r="G292" s="9" t="str">
        <f t="shared" si="4"/>
        <v>rmap_hk_registers_o</v>
      </c>
      <c r="H292" s="8" t="s">
        <v>32</v>
      </c>
      <c r="I292" s="9" t="str">
        <f>'HK TREATED VHDL'!B49</f>
        <v>hk_5vref</v>
      </c>
      <c r="J292" s="5"/>
      <c r="K292" s="5"/>
      <c r="L292" s="5"/>
      <c r="M292" s="5"/>
      <c r="N292" s="5"/>
      <c r="O292" s="5"/>
      <c r="P292" s="5"/>
      <c r="Q292" s="8" t="s">
        <v>25</v>
      </c>
      <c r="R292" s="9" t="str">
        <f>'HK TREATED VHDL'!C49</f>
        <v>x"FFFF"</v>
      </c>
      <c r="S292" s="5"/>
      <c r="T292" s="5"/>
      <c r="U292" s="5"/>
      <c r="V292" s="8" t="s">
        <v>11</v>
      </c>
      <c r="X292" t="str">
        <f t="shared" si="5"/>
        <v xml:space="preserve">  rmap_hk_registers_o.hk_5vref &lt;= x"FFFF";</v>
      </c>
    </row>
    <row r="293" spans="2:24" x14ac:dyDescent="0.25">
      <c r="B293" s="5" t="s">
        <v>21</v>
      </c>
      <c r="C293" s="5"/>
      <c r="D293" s="5"/>
      <c r="E293" s="5"/>
      <c r="F293" s="5"/>
      <c r="G293" s="9" t="str">
        <f t="shared" si="4"/>
        <v>rmap_hk_registers_o</v>
      </c>
      <c r="H293" s="8" t="s">
        <v>32</v>
      </c>
      <c r="I293" s="9" t="str">
        <f>'HK TREATED VHDL'!B51</f>
        <v>hk_vccd_pos_raw</v>
      </c>
      <c r="J293" s="5"/>
      <c r="K293" s="5"/>
      <c r="L293" s="5"/>
      <c r="M293" s="5"/>
      <c r="N293" s="5"/>
      <c r="O293" s="5"/>
      <c r="P293" s="5"/>
      <c r="Q293" s="8" t="s">
        <v>25</v>
      </c>
      <c r="R293" s="9" t="str">
        <f>'HK TREATED VHDL'!C51</f>
        <v>x"FFFF"</v>
      </c>
      <c r="S293" s="5"/>
      <c r="T293" s="5"/>
      <c r="U293" s="5"/>
      <c r="V293" s="8" t="s">
        <v>11</v>
      </c>
      <c r="X293" t="str">
        <f t="shared" si="5"/>
        <v xml:space="preserve">  rmap_hk_registers_o.hk_vccd_pos_raw &lt;= x"FFFF";</v>
      </c>
    </row>
    <row r="294" spans="2:24" x14ac:dyDescent="0.25">
      <c r="B294" s="5" t="s">
        <v>21</v>
      </c>
      <c r="C294" s="5"/>
      <c r="D294" s="5"/>
      <c r="E294" s="5"/>
      <c r="F294" s="5"/>
      <c r="G294" s="9" t="str">
        <f t="shared" si="4"/>
        <v>rmap_hk_registers_o</v>
      </c>
      <c r="H294" s="8" t="s">
        <v>32</v>
      </c>
      <c r="I294" s="9" t="str">
        <f>'HK TREATED VHDL'!B53</f>
        <v>hk_vclk_pos_raw</v>
      </c>
      <c r="J294" s="5"/>
      <c r="K294" s="5"/>
      <c r="L294" s="5"/>
      <c r="M294" s="5"/>
      <c r="N294" s="5"/>
      <c r="O294" s="5"/>
      <c r="P294" s="5"/>
      <c r="Q294" s="8" t="s">
        <v>25</v>
      </c>
      <c r="R294" s="9" t="str">
        <f>'HK TREATED VHDL'!C53</f>
        <v>x"FFFF"</v>
      </c>
      <c r="S294" s="5"/>
      <c r="T294" s="5"/>
      <c r="U294" s="5"/>
      <c r="V294" s="8" t="s">
        <v>11</v>
      </c>
      <c r="X294" t="str">
        <f t="shared" si="5"/>
        <v xml:space="preserve">  rmap_hk_registers_o.hk_vclk_pos_raw &lt;= x"FFFF";</v>
      </c>
    </row>
    <row r="295" spans="2:24" x14ac:dyDescent="0.25">
      <c r="B295" s="5" t="s">
        <v>21</v>
      </c>
      <c r="C295" s="5"/>
      <c r="D295" s="5"/>
      <c r="E295" s="5"/>
      <c r="F295" s="5"/>
      <c r="G295" s="9" t="str">
        <f t="shared" si="4"/>
        <v>rmap_hk_registers_o</v>
      </c>
      <c r="H295" s="8" t="s">
        <v>32</v>
      </c>
      <c r="I295" s="9" t="str">
        <f>'HK TREATED VHDL'!B55</f>
        <v>hk_van1_pos_raw</v>
      </c>
      <c r="J295" s="5"/>
      <c r="K295" s="5"/>
      <c r="L295" s="5"/>
      <c r="M295" s="5"/>
      <c r="N295" s="5"/>
      <c r="O295" s="5"/>
      <c r="P295" s="5"/>
      <c r="Q295" s="8" t="s">
        <v>25</v>
      </c>
      <c r="R295" s="9" t="str">
        <f>'HK TREATED VHDL'!C55</f>
        <v>x"FFFF"</v>
      </c>
      <c r="S295" s="5"/>
      <c r="T295" s="5"/>
      <c r="U295" s="5"/>
      <c r="V295" s="8" t="s">
        <v>11</v>
      </c>
      <c r="X295" t="str">
        <f t="shared" si="5"/>
        <v xml:space="preserve">  rmap_hk_registers_o.hk_van1_pos_raw &lt;= x"FFFF";</v>
      </c>
    </row>
    <row r="296" spans="2:24" x14ac:dyDescent="0.25">
      <c r="B296" s="5" t="s">
        <v>21</v>
      </c>
      <c r="C296" s="5"/>
      <c r="D296" s="5"/>
      <c r="E296" s="5"/>
      <c r="F296" s="5"/>
      <c r="G296" s="9" t="str">
        <f t="shared" si="4"/>
        <v>rmap_hk_registers_o</v>
      </c>
      <c r="H296" s="8" t="s">
        <v>32</v>
      </c>
      <c r="I296" s="9" t="str">
        <f>'HK TREATED VHDL'!B57</f>
        <v>hk_van3_neg_raw</v>
      </c>
      <c r="J296" s="5"/>
      <c r="K296" s="5"/>
      <c r="L296" s="5"/>
      <c r="M296" s="5"/>
      <c r="N296" s="5"/>
      <c r="O296" s="5"/>
      <c r="P296" s="5"/>
      <c r="Q296" s="8" t="s">
        <v>25</v>
      </c>
      <c r="R296" s="9" t="str">
        <f>'HK TREATED VHDL'!C57</f>
        <v>x"FFFF"</v>
      </c>
      <c r="S296" s="5"/>
      <c r="T296" s="5"/>
      <c r="U296" s="5"/>
      <c r="V296" s="8" t="s">
        <v>11</v>
      </c>
      <c r="X296" t="str">
        <f t="shared" si="5"/>
        <v xml:space="preserve">  rmap_hk_registers_o.hk_van3_neg_raw &lt;= x"FFFF";</v>
      </c>
    </row>
    <row r="297" spans="2:24" x14ac:dyDescent="0.25">
      <c r="B297" s="5" t="s">
        <v>21</v>
      </c>
      <c r="C297" s="5"/>
      <c r="D297" s="5"/>
      <c r="E297" s="5"/>
      <c r="F297" s="5"/>
      <c r="G297" s="9" t="str">
        <f t="shared" si="4"/>
        <v>rmap_hk_registers_o</v>
      </c>
      <c r="H297" s="8" t="s">
        <v>32</v>
      </c>
      <c r="I297" s="9" t="str">
        <f>'HK TREATED VHDL'!B59</f>
        <v>hk_van2_pos_raw</v>
      </c>
      <c r="J297" s="5"/>
      <c r="K297" s="5"/>
      <c r="L297" s="5"/>
      <c r="M297" s="5"/>
      <c r="N297" s="5"/>
      <c r="O297" s="5"/>
      <c r="P297" s="5"/>
      <c r="Q297" s="8" t="s">
        <v>25</v>
      </c>
      <c r="R297" s="9" t="str">
        <f>'HK TREATED VHDL'!C59</f>
        <v>x"FFFF"</v>
      </c>
      <c r="S297" s="5"/>
      <c r="T297" s="5"/>
      <c r="U297" s="5"/>
      <c r="V297" s="8" t="s">
        <v>11</v>
      </c>
      <c r="X297" t="str">
        <f t="shared" si="5"/>
        <v xml:space="preserve">  rmap_hk_registers_o.hk_van2_pos_raw &lt;= x"FFFF";</v>
      </c>
    </row>
    <row r="298" spans="2:24" x14ac:dyDescent="0.25">
      <c r="B298" s="5" t="s">
        <v>21</v>
      </c>
      <c r="C298" s="5"/>
      <c r="D298" s="5"/>
      <c r="E298" s="5"/>
      <c r="F298" s="5"/>
      <c r="G298" s="9" t="str">
        <f t="shared" si="4"/>
        <v>rmap_hk_registers_o</v>
      </c>
      <c r="H298" s="8" t="s">
        <v>32</v>
      </c>
      <c r="I298" s="9" t="str">
        <f>'HK TREATED VHDL'!B61</f>
        <v>hk_vdig_fpga_raw</v>
      </c>
      <c r="J298" s="5"/>
      <c r="K298" s="5"/>
      <c r="L298" s="5"/>
      <c r="M298" s="5"/>
      <c r="N298" s="5"/>
      <c r="O298" s="5"/>
      <c r="P298" s="5"/>
      <c r="Q298" s="8" t="s">
        <v>25</v>
      </c>
      <c r="R298" s="9" t="str">
        <f>'HK TREATED VHDL'!C61</f>
        <v>x"FFFF"</v>
      </c>
      <c r="S298" s="5"/>
      <c r="T298" s="5"/>
      <c r="U298" s="5"/>
      <c r="V298" s="8" t="s">
        <v>11</v>
      </c>
      <c r="X298" t="str">
        <f t="shared" si="5"/>
        <v xml:space="preserve">  rmap_hk_registers_o.hk_vdig_fpga_raw &lt;= x"FFFF";</v>
      </c>
    </row>
    <row r="299" spans="2:24" x14ac:dyDescent="0.25">
      <c r="B299" s="5" t="s">
        <v>21</v>
      </c>
      <c r="C299" s="5"/>
      <c r="D299" s="5"/>
      <c r="E299" s="5"/>
      <c r="F299" s="5"/>
      <c r="G299" s="9" t="str">
        <f t="shared" si="4"/>
        <v>rmap_hk_registers_o</v>
      </c>
      <c r="H299" s="8" t="s">
        <v>32</v>
      </c>
      <c r="I299" s="9" t="str">
        <f>'HK TREATED VHDL'!B63</f>
        <v>hk_vdig_spw_raw</v>
      </c>
      <c r="J299" s="5"/>
      <c r="K299" s="5"/>
      <c r="L299" s="5"/>
      <c r="M299" s="5"/>
      <c r="N299" s="5"/>
      <c r="O299" s="5"/>
      <c r="P299" s="5"/>
      <c r="Q299" s="8" t="s">
        <v>25</v>
      </c>
      <c r="R299" s="9" t="str">
        <f>'HK TREATED VHDL'!C63</f>
        <v>x"FFFF"</v>
      </c>
      <c r="S299" s="5"/>
      <c r="T299" s="5"/>
      <c r="U299" s="5"/>
      <c r="V299" s="8" t="s">
        <v>11</v>
      </c>
      <c r="X299" t="str">
        <f t="shared" si="5"/>
        <v xml:space="preserve">  rmap_hk_registers_o.hk_vdig_spw_raw &lt;= x"FFFF";</v>
      </c>
    </row>
    <row r="300" spans="2:24" x14ac:dyDescent="0.25">
      <c r="B300" s="5" t="s">
        <v>21</v>
      </c>
      <c r="C300" s="5"/>
      <c r="D300" s="5"/>
      <c r="E300" s="5"/>
      <c r="F300" s="5"/>
      <c r="G300" s="9" t="str">
        <f t="shared" si="4"/>
        <v>rmap_hk_registers_o</v>
      </c>
      <c r="H300" s="8" t="s">
        <v>32</v>
      </c>
      <c r="I300" s="9" t="str">
        <f>'HK TREATED VHDL'!B65</f>
        <v>hk_viclk_low</v>
      </c>
      <c r="J300" s="5"/>
      <c r="K300" s="5"/>
      <c r="L300" s="5"/>
      <c r="M300" s="5"/>
      <c r="N300" s="5"/>
      <c r="O300" s="5"/>
      <c r="P300" s="5"/>
      <c r="Q300" s="8" t="s">
        <v>25</v>
      </c>
      <c r="R300" s="9" t="str">
        <f>'HK TREATED VHDL'!C65</f>
        <v>x"FFFF"</v>
      </c>
      <c r="S300" s="5"/>
      <c r="T300" s="5"/>
      <c r="U300" s="5"/>
      <c r="V300" s="8" t="s">
        <v>11</v>
      </c>
      <c r="X300" t="str">
        <f t="shared" si="5"/>
        <v xml:space="preserve">  rmap_hk_registers_o.hk_viclk_low &lt;= x"FFFF";</v>
      </c>
    </row>
    <row r="301" spans="2:24" x14ac:dyDescent="0.25">
      <c r="B301" s="5" t="s">
        <v>21</v>
      </c>
      <c r="C301" s="5"/>
      <c r="D301" s="5"/>
      <c r="E301" s="5"/>
      <c r="F301" s="5"/>
      <c r="G301" s="9" t="str">
        <f t="shared" ref="G301:G332" si="6">$B$3</f>
        <v>rmap_hk_registers_o</v>
      </c>
      <c r="H301" s="8" t="s">
        <v>32</v>
      </c>
      <c r="I301" s="9" t="str">
        <f>'HK TREATED VHDL'!B67</f>
        <v>hk_adc_temp_a_e</v>
      </c>
      <c r="J301" s="5"/>
      <c r="K301" s="5"/>
      <c r="L301" s="5"/>
      <c r="M301" s="5"/>
      <c r="N301" s="5"/>
      <c r="O301" s="5"/>
      <c r="P301" s="5"/>
      <c r="Q301" s="8" t="s">
        <v>25</v>
      </c>
      <c r="R301" s="9" t="str">
        <f>'HK TREATED VHDL'!C67</f>
        <v>x"FFFF"</v>
      </c>
      <c r="S301" s="5"/>
      <c r="T301" s="5"/>
      <c r="U301" s="5"/>
      <c r="V301" s="8" t="s">
        <v>11</v>
      </c>
      <c r="X301" t="str">
        <f t="shared" ref="X301:X332" si="7">CONCATENATE(B301,C301,D301,E301,F301,G301,H301,I301,J301,K301,L301,M301,N301,O301,P301,Q301,R301,S301,T301,U301,V301)</f>
        <v xml:space="preserve">  rmap_hk_registers_o.hk_adc_temp_a_e &lt;= x"FFFF";</v>
      </c>
    </row>
    <row r="302" spans="2:24" x14ac:dyDescent="0.25">
      <c r="B302" s="5" t="s">
        <v>21</v>
      </c>
      <c r="C302" s="5"/>
      <c r="D302" s="5"/>
      <c r="E302" s="5"/>
      <c r="F302" s="5"/>
      <c r="G302" s="9" t="str">
        <f t="shared" si="6"/>
        <v>rmap_hk_registers_o</v>
      </c>
      <c r="H302" s="8" t="s">
        <v>32</v>
      </c>
      <c r="I302" s="9" t="str">
        <f>'HK TREATED VHDL'!B69</f>
        <v>hk_adc_temp_a_f</v>
      </c>
      <c r="J302" s="5"/>
      <c r="K302" s="5"/>
      <c r="L302" s="5"/>
      <c r="M302" s="5"/>
      <c r="N302" s="5"/>
      <c r="O302" s="5"/>
      <c r="P302" s="5"/>
      <c r="Q302" s="8" t="s">
        <v>25</v>
      </c>
      <c r="R302" s="9" t="str">
        <f>'HK TREATED VHDL'!C69</f>
        <v>x"FFFF"</v>
      </c>
      <c r="S302" s="5"/>
      <c r="T302" s="5"/>
      <c r="U302" s="5"/>
      <c r="V302" s="8" t="s">
        <v>11</v>
      </c>
      <c r="X302" t="str">
        <f t="shared" si="7"/>
        <v xml:space="preserve">  rmap_hk_registers_o.hk_adc_temp_a_f &lt;= x"FFFF";</v>
      </c>
    </row>
    <row r="303" spans="2:24" x14ac:dyDescent="0.25">
      <c r="B303" s="5" t="s">
        <v>21</v>
      </c>
      <c r="C303" s="5"/>
      <c r="D303" s="5"/>
      <c r="E303" s="5"/>
      <c r="F303" s="5"/>
      <c r="G303" s="9" t="str">
        <f t="shared" si="6"/>
        <v>rmap_hk_registers_o</v>
      </c>
      <c r="H303" s="8" t="s">
        <v>32</v>
      </c>
      <c r="I303" s="9" t="str">
        <f>'HK TREATED VHDL'!B71</f>
        <v>hk_ccd1_temp</v>
      </c>
      <c r="J303" s="5"/>
      <c r="K303" s="5"/>
      <c r="L303" s="5"/>
      <c r="M303" s="5"/>
      <c r="N303" s="5"/>
      <c r="O303" s="5"/>
      <c r="P303" s="5"/>
      <c r="Q303" s="8" t="s">
        <v>25</v>
      </c>
      <c r="R303" s="9" t="str">
        <f>'HK TREATED VHDL'!C71</f>
        <v>x"FFFF"</v>
      </c>
      <c r="S303" s="5"/>
      <c r="T303" s="5"/>
      <c r="U303" s="5"/>
      <c r="V303" s="8" t="s">
        <v>11</v>
      </c>
      <c r="X303" t="str">
        <f t="shared" si="7"/>
        <v xml:space="preserve">  rmap_hk_registers_o.hk_ccd1_temp &lt;= x"FFFF";</v>
      </c>
    </row>
    <row r="304" spans="2:24" x14ac:dyDescent="0.25">
      <c r="B304" s="5" t="s">
        <v>21</v>
      </c>
      <c r="C304" s="5"/>
      <c r="D304" s="5"/>
      <c r="E304" s="5"/>
      <c r="F304" s="5"/>
      <c r="G304" s="9" t="str">
        <f t="shared" si="6"/>
        <v>rmap_hk_registers_o</v>
      </c>
      <c r="H304" s="8" t="s">
        <v>32</v>
      </c>
      <c r="I304" s="9" t="str">
        <f>'HK TREATED VHDL'!B73</f>
        <v>hk_ccd2_temp</v>
      </c>
      <c r="J304" s="5"/>
      <c r="K304" s="5"/>
      <c r="L304" s="5"/>
      <c r="M304" s="5"/>
      <c r="N304" s="5"/>
      <c r="O304" s="5"/>
      <c r="P304" s="5"/>
      <c r="Q304" s="8" t="s">
        <v>25</v>
      </c>
      <c r="R304" s="9" t="str">
        <f>'HK TREATED VHDL'!C73</f>
        <v>x"FFFF"</v>
      </c>
      <c r="S304" s="5"/>
      <c r="T304" s="5"/>
      <c r="U304" s="5"/>
      <c r="V304" s="8" t="s">
        <v>11</v>
      </c>
      <c r="X304" t="str">
        <f t="shared" si="7"/>
        <v xml:space="preserve">  rmap_hk_registers_o.hk_ccd2_temp &lt;= x"FFFF";</v>
      </c>
    </row>
    <row r="305" spans="2:24" x14ac:dyDescent="0.25">
      <c r="B305" s="5" t="s">
        <v>21</v>
      </c>
      <c r="C305" s="5"/>
      <c r="D305" s="5"/>
      <c r="E305" s="5"/>
      <c r="F305" s="5"/>
      <c r="G305" s="9" t="str">
        <f t="shared" si="6"/>
        <v>rmap_hk_registers_o</v>
      </c>
      <c r="H305" s="8" t="s">
        <v>32</v>
      </c>
      <c r="I305" s="9" t="str">
        <f>'HK TREATED VHDL'!B75</f>
        <v>hk_ccd3_temp</v>
      </c>
      <c r="J305" s="5"/>
      <c r="K305" s="5"/>
      <c r="L305" s="5"/>
      <c r="M305" s="5"/>
      <c r="N305" s="5"/>
      <c r="O305" s="5"/>
      <c r="P305" s="5"/>
      <c r="Q305" s="8" t="s">
        <v>25</v>
      </c>
      <c r="R305" s="9" t="str">
        <f>'HK TREATED VHDL'!C75</f>
        <v>x"FFFF"</v>
      </c>
      <c r="S305" s="5"/>
      <c r="T305" s="5"/>
      <c r="U305" s="5"/>
      <c r="V305" s="8" t="s">
        <v>11</v>
      </c>
      <c r="X305" t="str">
        <f t="shared" si="7"/>
        <v xml:space="preserve">  rmap_hk_registers_o.hk_ccd3_temp &lt;= x"FFFF";</v>
      </c>
    </row>
    <row r="306" spans="2:24" x14ac:dyDescent="0.25">
      <c r="B306" s="5" t="s">
        <v>21</v>
      </c>
      <c r="C306" s="5"/>
      <c r="D306" s="5"/>
      <c r="E306" s="5"/>
      <c r="F306" s="5"/>
      <c r="G306" s="9" t="str">
        <f t="shared" si="6"/>
        <v>rmap_hk_registers_o</v>
      </c>
      <c r="H306" s="8" t="s">
        <v>32</v>
      </c>
      <c r="I306" s="9" t="str">
        <f>'HK TREATED VHDL'!B77</f>
        <v>hk_ccd4_temp</v>
      </c>
      <c r="J306" s="5"/>
      <c r="K306" s="5"/>
      <c r="L306" s="5"/>
      <c r="M306" s="5"/>
      <c r="N306" s="5"/>
      <c r="O306" s="5"/>
      <c r="P306" s="5"/>
      <c r="Q306" s="8" t="s">
        <v>25</v>
      </c>
      <c r="R306" s="9" t="str">
        <f>'HK TREATED VHDL'!C77</f>
        <v>x"FFFF"</v>
      </c>
      <c r="S306" s="5"/>
      <c r="T306" s="5"/>
      <c r="U306" s="5"/>
      <c r="V306" s="8" t="s">
        <v>11</v>
      </c>
      <c r="X306" t="str">
        <f t="shared" si="7"/>
        <v xml:space="preserve">  rmap_hk_registers_o.hk_ccd4_temp &lt;= x"FFFF";</v>
      </c>
    </row>
    <row r="307" spans="2:24" x14ac:dyDescent="0.25">
      <c r="B307" s="5" t="s">
        <v>21</v>
      </c>
      <c r="C307" s="5"/>
      <c r="D307" s="5"/>
      <c r="E307" s="5"/>
      <c r="F307" s="5"/>
      <c r="G307" s="9" t="str">
        <f t="shared" si="6"/>
        <v>rmap_hk_registers_o</v>
      </c>
      <c r="H307" s="8" t="s">
        <v>32</v>
      </c>
      <c r="I307" s="9" t="str">
        <f>'HK TREATED VHDL'!B79</f>
        <v>hk_wp605_spare</v>
      </c>
      <c r="J307" s="5"/>
      <c r="K307" s="5"/>
      <c r="L307" s="5"/>
      <c r="M307" s="5"/>
      <c r="N307" s="5"/>
      <c r="O307" s="5"/>
      <c r="P307" s="5"/>
      <c r="Q307" s="8" t="s">
        <v>25</v>
      </c>
      <c r="R307" s="9" t="str">
        <f>'HK TREATED VHDL'!C79</f>
        <v>x"FFFF"</v>
      </c>
      <c r="S307" s="5"/>
      <c r="T307" s="5"/>
      <c r="U307" s="5"/>
      <c r="V307" s="8" t="s">
        <v>11</v>
      </c>
      <c r="X307" t="str">
        <f t="shared" si="7"/>
        <v xml:space="preserve">  rmap_hk_registers_o.hk_wp605_spare &lt;= x"FFFF";</v>
      </c>
    </row>
    <row r="308" spans="2:24" x14ac:dyDescent="0.25">
      <c r="B308" s="5" t="s">
        <v>21</v>
      </c>
      <c r="C308" s="5"/>
      <c r="D308" s="5"/>
      <c r="E308" s="5"/>
      <c r="F308" s="5"/>
      <c r="G308" s="9" t="str">
        <f t="shared" si="6"/>
        <v>rmap_hk_registers_o</v>
      </c>
      <c r="H308" s="8" t="s">
        <v>32</v>
      </c>
      <c r="I308" s="9" t="str">
        <f>'HK TREATED VHDL'!B81</f>
        <v>lowres_prt_a_0</v>
      </c>
      <c r="J308" s="5"/>
      <c r="K308" s="5"/>
      <c r="L308" s="5"/>
      <c r="M308" s="5"/>
      <c r="N308" s="5"/>
      <c r="O308" s="5"/>
      <c r="P308" s="5"/>
      <c r="Q308" s="8" t="s">
        <v>25</v>
      </c>
      <c r="R308" s="9" t="str">
        <f>'HK TREATED VHDL'!C81</f>
        <v>x"FFFF"</v>
      </c>
      <c r="S308" s="5"/>
      <c r="T308" s="5"/>
      <c r="U308" s="5"/>
      <c r="V308" s="8" t="s">
        <v>11</v>
      </c>
      <c r="X308" t="str">
        <f t="shared" si="7"/>
        <v xml:space="preserve">  rmap_hk_registers_o.lowres_prt_a_0 &lt;= x"FFFF";</v>
      </c>
    </row>
    <row r="309" spans="2:24" x14ac:dyDescent="0.25">
      <c r="B309" s="5" t="s">
        <v>21</v>
      </c>
      <c r="C309" s="5"/>
      <c r="D309" s="5"/>
      <c r="E309" s="5"/>
      <c r="F309" s="5"/>
      <c r="G309" s="9" t="str">
        <f t="shared" si="6"/>
        <v>rmap_hk_registers_o</v>
      </c>
      <c r="H309" s="8" t="s">
        <v>32</v>
      </c>
      <c r="I309" s="9" t="str">
        <f>'HK TREATED VHDL'!B83</f>
        <v>lowres_prt_a_1</v>
      </c>
      <c r="J309" s="5"/>
      <c r="K309" s="5"/>
      <c r="L309" s="5"/>
      <c r="M309" s="5"/>
      <c r="N309" s="5"/>
      <c r="O309" s="5"/>
      <c r="P309" s="5"/>
      <c r="Q309" s="8" t="s">
        <v>25</v>
      </c>
      <c r="R309" s="9" t="str">
        <f>'HK TREATED VHDL'!C83</f>
        <v>x"FFFF"</v>
      </c>
      <c r="S309" s="5"/>
      <c r="T309" s="5"/>
      <c r="U309" s="5"/>
      <c r="V309" s="8" t="s">
        <v>11</v>
      </c>
      <c r="X309" t="str">
        <f t="shared" si="7"/>
        <v xml:space="preserve">  rmap_hk_registers_o.lowres_prt_a_1 &lt;= x"FFFF";</v>
      </c>
    </row>
    <row r="310" spans="2:24" x14ac:dyDescent="0.25">
      <c r="B310" s="5" t="s">
        <v>21</v>
      </c>
      <c r="C310" s="5"/>
      <c r="D310" s="5"/>
      <c r="E310" s="5"/>
      <c r="F310" s="5"/>
      <c r="G310" s="9" t="str">
        <f t="shared" si="6"/>
        <v>rmap_hk_registers_o</v>
      </c>
      <c r="H310" s="8" t="s">
        <v>32</v>
      </c>
      <c r="I310" s="9" t="str">
        <f>'HK TREATED VHDL'!B85</f>
        <v>lowres_prt_a_2</v>
      </c>
      <c r="J310" s="5"/>
      <c r="K310" s="5"/>
      <c r="L310" s="5"/>
      <c r="M310" s="5"/>
      <c r="N310" s="5"/>
      <c r="O310" s="5"/>
      <c r="P310" s="5"/>
      <c r="Q310" s="8" t="s">
        <v>25</v>
      </c>
      <c r="R310" s="9" t="str">
        <f>'HK TREATED VHDL'!C85</f>
        <v>x"FFFF"</v>
      </c>
      <c r="S310" s="5"/>
      <c r="T310" s="5"/>
      <c r="U310" s="5"/>
      <c r="V310" s="8" t="s">
        <v>11</v>
      </c>
      <c r="X310" t="str">
        <f t="shared" si="7"/>
        <v xml:space="preserve">  rmap_hk_registers_o.lowres_prt_a_2 &lt;= x"FFFF";</v>
      </c>
    </row>
    <row r="311" spans="2:24" x14ac:dyDescent="0.25">
      <c r="B311" s="5" t="s">
        <v>21</v>
      </c>
      <c r="C311" s="5"/>
      <c r="D311" s="5"/>
      <c r="E311" s="5"/>
      <c r="F311" s="5"/>
      <c r="G311" s="9" t="str">
        <f t="shared" si="6"/>
        <v>rmap_hk_registers_o</v>
      </c>
      <c r="H311" s="8" t="s">
        <v>32</v>
      </c>
      <c r="I311" s="9" t="str">
        <f>'HK TREATED VHDL'!B87</f>
        <v>lowres_prt_a_3</v>
      </c>
      <c r="J311" s="5"/>
      <c r="K311" s="5"/>
      <c r="L311" s="5"/>
      <c r="M311" s="5"/>
      <c r="N311" s="5"/>
      <c r="O311" s="5"/>
      <c r="P311" s="5"/>
      <c r="Q311" s="8" t="s">
        <v>25</v>
      </c>
      <c r="R311" s="9" t="str">
        <f>'HK TREATED VHDL'!C87</f>
        <v>x"FFFF"</v>
      </c>
      <c r="S311" s="5"/>
      <c r="T311" s="5"/>
      <c r="U311" s="5"/>
      <c r="V311" s="8" t="s">
        <v>11</v>
      </c>
      <c r="X311" t="str">
        <f t="shared" si="7"/>
        <v xml:space="preserve">  rmap_hk_registers_o.lowres_prt_a_3 &lt;= x"FFFF";</v>
      </c>
    </row>
    <row r="312" spans="2:24" x14ac:dyDescent="0.25">
      <c r="B312" s="5" t="s">
        <v>21</v>
      </c>
      <c r="C312" s="5"/>
      <c r="D312" s="5"/>
      <c r="E312" s="5"/>
      <c r="F312" s="5"/>
      <c r="G312" s="9" t="str">
        <f t="shared" si="6"/>
        <v>rmap_hk_registers_o</v>
      </c>
      <c r="H312" s="8" t="s">
        <v>32</v>
      </c>
      <c r="I312" s="9" t="str">
        <f>'HK TREATED VHDL'!B89</f>
        <v>lowres_prt_a_4</v>
      </c>
      <c r="J312" s="5"/>
      <c r="K312" s="5"/>
      <c r="L312" s="5"/>
      <c r="M312" s="5"/>
      <c r="N312" s="5"/>
      <c r="O312" s="5"/>
      <c r="P312" s="5"/>
      <c r="Q312" s="8" t="s">
        <v>25</v>
      </c>
      <c r="R312" s="9" t="str">
        <f>'HK TREATED VHDL'!C89</f>
        <v>x"FFFF"</v>
      </c>
      <c r="S312" s="5"/>
      <c r="T312" s="5"/>
      <c r="U312" s="5"/>
      <c r="V312" s="8" t="s">
        <v>11</v>
      </c>
      <c r="X312" t="str">
        <f t="shared" si="7"/>
        <v xml:space="preserve">  rmap_hk_registers_o.lowres_prt_a_4 &lt;= x"FFFF";</v>
      </c>
    </row>
    <row r="313" spans="2:24" x14ac:dyDescent="0.25">
      <c r="B313" s="5" t="s">
        <v>21</v>
      </c>
      <c r="C313" s="5"/>
      <c r="D313" s="5"/>
      <c r="E313" s="5"/>
      <c r="F313" s="5"/>
      <c r="G313" s="9" t="str">
        <f t="shared" si="6"/>
        <v>rmap_hk_registers_o</v>
      </c>
      <c r="H313" s="8" t="s">
        <v>32</v>
      </c>
      <c r="I313" s="9" t="str">
        <f>'HK TREATED VHDL'!B91</f>
        <v>lowres_prt_a_5</v>
      </c>
      <c r="J313" s="5"/>
      <c r="K313" s="5"/>
      <c r="L313" s="5"/>
      <c r="M313" s="5"/>
      <c r="N313" s="5"/>
      <c r="O313" s="5"/>
      <c r="P313" s="5"/>
      <c r="Q313" s="8" t="s">
        <v>25</v>
      </c>
      <c r="R313" s="9" t="str">
        <f>'HK TREATED VHDL'!C91</f>
        <v>x"FFFF"</v>
      </c>
      <c r="S313" s="5"/>
      <c r="T313" s="5"/>
      <c r="U313" s="5"/>
      <c r="V313" s="8" t="s">
        <v>11</v>
      </c>
      <c r="X313" t="str">
        <f t="shared" si="7"/>
        <v xml:space="preserve">  rmap_hk_registers_o.lowres_prt_a_5 &lt;= x"FFFF";</v>
      </c>
    </row>
    <row r="314" spans="2:24" x14ac:dyDescent="0.25">
      <c r="B314" s="5" t="s">
        <v>21</v>
      </c>
      <c r="C314" s="5"/>
      <c r="D314" s="5"/>
      <c r="E314" s="5"/>
      <c r="F314" s="5"/>
      <c r="G314" s="9" t="str">
        <f t="shared" si="6"/>
        <v>rmap_hk_registers_o</v>
      </c>
      <c r="H314" s="8" t="s">
        <v>32</v>
      </c>
      <c r="I314" s="9" t="str">
        <f>'HK TREATED VHDL'!B93</f>
        <v>lowres_prt_a_6</v>
      </c>
      <c r="J314" s="5"/>
      <c r="K314" s="5"/>
      <c r="L314" s="5"/>
      <c r="M314" s="5"/>
      <c r="N314" s="5"/>
      <c r="O314" s="5"/>
      <c r="P314" s="5"/>
      <c r="Q314" s="8" t="s">
        <v>25</v>
      </c>
      <c r="R314" s="9" t="str">
        <f>'HK TREATED VHDL'!C93</f>
        <v>x"FFFF"</v>
      </c>
      <c r="S314" s="5"/>
      <c r="T314" s="5"/>
      <c r="U314" s="5"/>
      <c r="V314" s="8" t="s">
        <v>11</v>
      </c>
      <c r="X314" t="str">
        <f t="shared" si="7"/>
        <v xml:space="preserve">  rmap_hk_registers_o.lowres_prt_a_6 &lt;= x"FFFF";</v>
      </c>
    </row>
    <row r="315" spans="2:24" x14ac:dyDescent="0.25">
      <c r="B315" s="5" t="s">
        <v>21</v>
      </c>
      <c r="C315" s="5"/>
      <c r="D315" s="5"/>
      <c r="E315" s="5"/>
      <c r="F315" s="5"/>
      <c r="G315" s="9" t="str">
        <f t="shared" si="6"/>
        <v>rmap_hk_registers_o</v>
      </c>
      <c r="H315" s="8" t="s">
        <v>32</v>
      </c>
      <c r="I315" s="9" t="str">
        <f>'HK TREATED VHDL'!B95</f>
        <v>lowres_prt_a_7</v>
      </c>
      <c r="J315" s="5"/>
      <c r="K315" s="5"/>
      <c r="L315" s="5"/>
      <c r="M315" s="5"/>
      <c r="N315" s="5"/>
      <c r="O315" s="5"/>
      <c r="P315" s="5"/>
      <c r="Q315" s="8" t="s">
        <v>25</v>
      </c>
      <c r="R315" s="9" t="str">
        <f>'HK TREATED VHDL'!C95</f>
        <v>x"FFFF"</v>
      </c>
      <c r="S315" s="5"/>
      <c r="T315" s="5"/>
      <c r="U315" s="5"/>
      <c r="V315" s="8" t="s">
        <v>11</v>
      </c>
      <c r="X315" t="str">
        <f t="shared" si="7"/>
        <v xml:space="preserve">  rmap_hk_registers_o.lowres_prt_a_7 &lt;= x"FFFF";</v>
      </c>
    </row>
    <row r="316" spans="2:24" x14ac:dyDescent="0.25">
      <c r="B316" s="5" t="s">
        <v>21</v>
      </c>
      <c r="C316" s="5"/>
      <c r="D316" s="5"/>
      <c r="E316" s="5"/>
      <c r="F316" s="5"/>
      <c r="G316" s="9" t="str">
        <f t="shared" si="6"/>
        <v>rmap_hk_registers_o</v>
      </c>
      <c r="H316" s="8" t="s">
        <v>32</v>
      </c>
      <c r="I316" s="9" t="str">
        <f>'HK TREATED VHDL'!B97</f>
        <v>lowres_prt_a_8</v>
      </c>
      <c r="J316" s="5"/>
      <c r="K316" s="5"/>
      <c r="L316" s="5"/>
      <c r="M316" s="5"/>
      <c r="N316" s="5"/>
      <c r="O316" s="5"/>
      <c r="P316" s="5"/>
      <c r="Q316" s="8" t="s">
        <v>25</v>
      </c>
      <c r="R316" s="9" t="str">
        <f>'HK TREATED VHDL'!C97</f>
        <v>x"FFFF"</v>
      </c>
      <c r="S316" s="5"/>
      <c r="T316" s="5"/>
      <c r="U316" s="5"/>
      <c r="V316" s="8" t="s">
        <v>11</v>
      </c>
      <c r="X316" t="str">
        <f t="shared" si="7"/>
        <v xml:space="preserve">  rmap_hk_registers_o.lowres_prt_a_8 &lt;= x"FFFF";</v>
      </c>
    </row>
    <row r="317" spans="2:24" x14ac:dyDescent="0.25">
      <c r="B317" s="5" t="s">
        <v>21</v>
      </c>
      <c r="C317" s="5"/>
      <c r="D317" s="5"/>
      <c r="E317" s="5"/>
      <c r="F317" s="5"/>
      <c r="G317" s="9" t="str">
        <f t="shared" si="6"/>
        <v>rmap_hk_registers_o</v>
      </c>
      <c r="H317" s="8" t="s">
        <v>32</v>
      </c>
      <c r="I317" s="9" t="str">
        <f>'HK TREATED VHDL'!B99</f>
        <v>lowres_prt_a_9</v>
      </c>
      <c r="J317" s="5"/>
      <c r="K317" s="5"/>
      <c r="L317" s="5"/>
      <c r="M317" s="5"/>
      <c r="N317" s="5"/>
      <c r="O317" s="5"/>
      <c r="P317" s="5"/>
      <c r="Q317" s="8" t="s">
        <v>25</v>
      </c>
      <c r="R317" s="9" t="str">
        <f>'HK TREATED VHDL'!C99</f>
        <v>x"FFFF"</v>
      </c>
      <c r="S317" s="5"/>
      <c r="T317" s="5"/>
      <c r="U317" s="5"/>
      <c r="V317" s="8" t="s">
        <v>11</v>
      </c>
      <c r="X317" t="str">
        <f t="shared" si="7"/>
        <v xml:space="preserve">  rmap_hk_registers_o.lowres_prt_a_9 &lt;= x"FFFF";</v>
      </c>
    </row>
    <row r="318" spans="2:24" x14ac:dyDescent="0.25">
      <c r="B318" s="5" t="s">
        <v>21</v>
      </c>
      <c r="C318" s="5"/>
      <c r="D318" s="5"/>
      <c r="E318" s="5"/>
      <c r="F318" s="5"/>
      <c r="G318" s="9" t="str">
        <f t="shared" si="6"/>
        <v>rmap_hk_registers_o</v>
      </c>
      <c r="H318" s="8" t="s">
        <v>32</v>
      </c>
      <c r="I318" s="9" t="str">
        <f>'HK TREATED VHDL'!B101</f>
        <v>lowres_prt_a_10</v>
      </c>
      <c r="J318" s="5"/>
      <c r="K318" s="5"/>
      <c r="L318" s="5"/>
      <c r="M318" s="5"/>
      <c r="N318" s="5"/>
      <c r="O318" s="5"/>
      <c r="P318" s="5"/>
      <c r="Q318" s="8" t="s">
        <v>25</v>
      </c>
      <c r="R318" s="9" t="str">
        <f>'HK TREATED VHDL'!C101</f>
        <v>x"FFFF"</v>
      </c>
      <c r="S318" s="5"/>
      <c r="T318" s="5"/>
      <c r="U318" s="5"/>
      <c r="V318" s="8" t="s">
        <v>11</v>
      </c>
      <c r="X318" t="str">
        <f t="shared" si="7"/>
        <v xml:space="preserve">  rmap_hk_registers_o.lowres_prt_a_10 &lt;= x"FFFF";</v>
      </c>
    </row>
    <row r="319" spans="2:24" x14ac:dyDescent="0.25">
      <c r="B319" s="5" t="s">
        <v>21</v>
      </c>
      <c r="C319" s="5"/>
      <c r="D319" s="5"/>
      <c r="E319" s="5"/>
      <c r="F319" s="5"/>
      <c r="G319" s="9" t="str">
        <f t="shared" si="6"/>
        <v>rmap_hk_registers_o</v>
      </c>
      <c r="H319" s="8" t="s">
        <v>32</v>
      </c>
      <c r="I319" s="9" t="str">
        <f>'HK TREATED VHDL'!B103</f>
        <v>lowres_prt_a_11</v>
      </c>
      <c r="J319" s="5"/>
      <c r="K319" s="5"/>
      <c r="L319" s="5"/>
      <c r="M319" s="5"/>
      <c r="N319" s="5"/>
      <c r="O319" s="5"/>
      <c r="P319" s="5"/>
      <c r="Q319" s="8" t="s">
        <v>25</v>
      </c>
      <c r="R319" s="9" t="str">
        <f>'HK TREATED VHDL'!C103</f>
        <v>x"FFFF"</v>
      </c>
      <c r="S319" s="5"/>
      <c r="T319" s="5"/>
      <c r="U319" s="5"/>
      <c r="V319" s="8" t="s">
        <v>11</v>
      </c>
      <c r="X319" t="str">
        <f t="shared" si="7"/>
        <v xml:space="preserve">  rmap_hk_registers_o.lowres_prt_a_11 &lt;= x"FFFF";</v>
      </c>
    </row>
    <row r="320" spans="2:24" x14ac:dyDescent="0.25">
      <c r="B320" s="5" t="s">
        <v>21</v>
      </c>
      <c r="C320" s="5"/>
      <c r="D320" s="5"/>
      <c r="E320" s="5"/>
      <c r="F320" s="5"/>
      <c r="G320" s="9" t="str">
        <f t="shared" si="6"/>
        <v>rmap_hk_registers_o</v>
      </c>
      <c r="H320" s="8" t="s">
        <v>32</v>
      </c>
      <c r="I320" s="9" t="str">
        <f>'HK TREATED VHDL'!B105</f>
        <v>lowres_prt_a_12</v>
      </c>
      <c r="J320" s="5"/>
      <c r="K320" s="5"/>
      <c r="L320" s="5"/>
      <c r="M320" s="5"/>
      <c r="N320" s="5"/>
      <c r="O320" s="5"/>
      <c r="P320" s="5"/>
      <c r="Q320" s="8" t="s">
        <v>25</v>
      </c>
      <c r="R320" s="9" t="str">
        <f>'HK TREATED VHDL'!C105</f>
        <v>x"FFFF"</v>
      </c>
      <c r="S320" s="5"/>
      <c r="T320" s="5"/>
      <c r="U320" s="5"/>
      <c r="V320" s="8" t="s">
        <v>11</v>
      </c>
      <c r="X320" t="str">
        <f t="shared" si="7"/>
        <v xml:space="preserve">  rmap_hk_registers_o.lowres_prt_a_12 &lt;= x"FFFF";</v>
      </c>
    </row>
    <row r="321" spans="2:24" x14ac:dyDescent="0.25">
      <c r="B321" s="5" t="s">
        <v>21</v>
      </c>
      <c r="C321" s="5"/>
      <c r="D321" s="5"/>
      <c r="E321" s="5"/>
      <c r="F321" s="5"/>
      <c r="G321" s="9" t="str">
        <f t="shared" si="6"/>
        <v>rmap_hk_registers_o</v>
      </c>
      <c r="H321" s="8" t="s">
        <v>32</v>
      </c>
      <c r="I321" s="9" t="str">
        <f>'HK TREATED VHDL'!B107</f>
        <v>lowres_prt_a_13</v>
      </c>
      <c r="J321" s="5"/>
      <c r="K321" s="5"/>
      <c r="L321" s="5"/>
      <c r="M321" s="5"/>
      <c r="N321" s="5"/>
      <c r="O321" s="5"/>
      <c r="P321" s="5"/>
      <c r="Q321" s="8" t="s">
        <v>25</v>
      </c>
      <c r="R321" s="9" t="str">
        <f>'HK TREATED VHDL'!C107</f>
        <v>x"FFFF"</v>
      </c>
      <c r="S321" s="5"/>
      <c r="T321" s="5"/>
      <c r="U321" s="5"/>
      <c r="V321" s="8" t="s">
        <v>11</v>
      </c>
      <c r="X321" t="str">
        <f t="shared" si="7"/>
        <v xml:space="preserve">  rmap_hk_registers_o.lowres_prt_a_13 &lt;= x"FFFF";</v>
      </c>
    </row>
    <row r="322" spans="2:24" x14ac:dyDescent="0.25">
      <c r="B322" s="5" t="s">
        <v>21</v>
      </c>
      <c r="C322" s="5"/>
      <c r="D322" s="5"/>
      <c r="E322" s="5"/>
      <c r="F322" s="5"/>
      <c r="G322" s="9" t="str">
        <f t="shared" si="6"/>
        <v>rmap_hk_registers_o</v>
      </c>
      <c r="H322" s="8" t="s">
        <v>32</v>
      </c>
      <c r="I322" s="9" t="str">
        <f>'HK TREATED VHDL'!B109</f>
        <v>lowres_prt_a_14</v>
      </c>
      <c r="J322" s="5"/>
      <c r="K322" s="5"/>
      <c r="L322" s="5"/>
      <c r="M322" s="5"/>
      <c r="N322" s="5"/>
      <c r="O322" s="5"/>
      <c r="P322" s="5"/>
      <c r="Q322" s="8" t="s">
        <v>25</v>
      </c>
      <c r="R322" s="9" t="str">
        <f>'HK TREATED VHDL'!C109</f>
        <v>x"FFFF"</v>
      </c>
      <c r="S322" s="5"/>
      <c r="T322" s="5"/>
      <c r="U322" s="5"/>
      <c r="V322" s="8" t="s">
        <v>11</v>
      </c>
      <c r="X322" t="str">
        <f t="shared" si="7"/>
        <v xml:space="preserve">  rmap_hk_registers_o.lowres_prt_a_14 &lt;= x"FFFF";</v>
      </c>
    </row>
    <row r="323" spans="2:24" x14ac:dyDescent="0.25">
      <c r="B323" s="5" t="s">
        <v>21</v>
      </c>
      <c r="C323" s="5"/>
      <c r="D323" s="5"/>
      <c r="E323" s="5"/>
      <c r="F323" s="5"/>
      <c r="G323" s="9" t="str">
        <f t="shared" si="6"/>
        <v>rmap_hk_registers_o</v>
      </c>
      <c r="H323" s="8" t="s">
        <v>32</v>
      </c>
      <c r="I323" s="9" t="str">
        <f>'HK TREATED VHDL'!B111</f>
        <v>lowres_prt_a_15</v>
      </c>
      <c r="J323" s="5"/>
      <c r="K323" s="5"/>
      <c r="L323" s="5"/>
      <c r="M323" s="5"/>
      <c r="N323" s="5"/>
      <c r="O323" s="5"/>
      <c r="P323" s="5"/>
      <c r="Q323" s="8" t="s">
        <v>25</v>
      </c>
      <c r="R323" s="9" t="str">
        <f>'HK TREATED VHDL'!C111</f>
        <v>x"FFFF"</v>
      </c>
      <c r="S323" s="5"/>
      <c r="T323" s="5"/>
      <c r="U323" s="5"/>
      <c r="V323" s="8" t="s">
        <v>11</v>
      </c>
      <c r="X323" t="str">
        <f t="shared" si="7"/>
        <v xml:space="preserve">  rmap_hk_registers_o.lowres_prt_a_15 &lt;= x"FFFF";</v>
      </c>
    </row>
    <row r="324" spans="2:24" x14ac:dyDescent="0.25">
      <c r="B324" s="5" t="s">
        <v>21</v>
      </c>
      <c r="C324" s="5"/>
      <c r="D324" s="5"/>
      <c r="E324" s="5"/>
      <c r="F324" s="5"/>
      <c r="G324" s="9" t="str">
        <f t="shared" si="6"/>
        <v>rmap_hk_registers_o</v>
      </c>
      <c r="H324" s="8" t="s">
        <v>32</v>
      </c>
      <c r="I324" s="9" t="str">
        <f>'HK TREATED VHDL'!B113</f>
        <v>sel_hires_prt0</v>
      </c>
      <c r="J324" s="5"/>
      <c r="K324" s="5"/>
      <c r="L324" s="5"/>
      <c r="M324" s="5"/>
      <c r="N324" s="5"/>
      <c r="O324" s="5"/>
      <c r="P324" s="5"/>
      <c r="Q324" s="8" t="s">
        <v>25</v>
      </c>
      <c r="R324" s="9" t="str">
        <f>'HK TREATED VHDL'!C113</f>
        <v>x"FFFF"</v>
      </c>
      <c r="S324" s="5"/>
      <c r="T324" s="5"/>
      <c r="U324" s="5"/>
      <c r="V324" s="8" t="s">
        <v>11</v>
      </c>
      <c r="X324" t="str">
        <f t="shared" si="7"/>
        <v xml:space="preserve">  rmap_hk_registers_o.sel_hires_prt0 &lt;= x"FFFF";</v>
      </c>
    </row>
    <row r="325" spans="2:24" x14ac:dyDescent="0.25">
      <c r="B325" s="5" t="s">
        <v>21</v>
      </c>
      <c r="C325" s="5"/>
      <c r="D325" s="5"/>
      <c r="E325" s="5"/>
      <c r="F325" s="5"/>
      <c r="G325" s="9" t="str">
        <f t="shared" si="6"/>
        <v>rmap_hk_registers_o</v>
      </c>
      <c r="H325" s="8" t="s">
        <v>32</v>
      </c>
      <c r="I325" s="9" t="str">
        <f>'HK TREATED VHDL'!B115</f>
        <v>sel_hires_prt1</v>
      </c>
      <c r="J325" s="5"/>
      <c r="K325" s="5"/>
      <c r="L325" s="5"/>
      <c r="M325" s="5"/>
      <c r="N325" s="5"/>
      <c r="O325" s="5"/>
      <c r="P325" s="5"/>
      <c r="Q325" s="8" t="s">
        <v>25</v>
      </c>
      <c r="R325" s="9" t="str">
        <f>'HK TREATED VHDL'!C115</f>
        <v>x"FFFF"</v>
      </c>
      <c r="S325" s="5"/>
      <c r="T325" s="5"/>
      <c r="U325" s="5"/>
      <c r="V325" s="8" t="s">
        <v>11</v>
      </c>
      <c r="X325" t="str">
        <f t="shared" si="7"/>
        <v xml:space="preserve">  rmap_hk_registers_o.sel_hires_prt1 &lt;= x"FFFF";</v>
      </c>
    </row>
    <row r="326" spans="2:24" x14ac:dyDescent="0.25">
      <c r="B326" s="5" t="s">
        <v>21</v>
      </c>
      <c r="C326" s="5"/>
      <c r="D326" s="5"/>
      <c r="E326" s="5"/>
      <c r="F326" s="5"/>
      <c r="G326" s="9" t="str">
        <f t="shared" si="6"/>
        <v>rmap_hk_registers_o</v>
      </c>
      <c r="H326" s="8" t="s">
        <v>32</v>
      </c>
      <c r="I326" s="9" t="str">
        <f>'HK TREATED VHDL'!B117</f>
        <v>sel_hires_prt2</v>
      </c>
      <c r="J326" s="5"/>
      <c r="K326" s="5"/>
      <c r="L326" s="5"/>
      <c r="M326" s="5"/>
      <c r="N326" s="5"/>
      <c r="O326" s="5"/>
      <c r="P326" s="5"/>
      <c r="Q326" s="8" t="s">
        <v>25</v>
      </c>
      <c r="R326" s="9" t="str">
        <f>'HK TREATED VHDL'!C117</f>
        <v>x"FFFF"</v>
      </c>
      <c r="S326" s="5"/>
      <c r="T326" s="5"/>
      <c r="U326" s="5"/>
      <c r="V326" s="8" t="s">
        <v>11</v>
      </c>
      <c r="X326" t="str">
        <f t="shared" si="7"/>
        <v xml:space="preserve">  rmap_hk_registers_o.sel_hires_prt2 &lt;= x"FFFF";</v>
      </c>
    </row>
    <row r="327" spans="2:24" x14ac:dyDescent="0.25">
      <c r="B327" s="5" t="s">
        <v>21</v>
      </c>
      <c r="C327" s="5"/>
      <c r="D327" s="5"/>
      <c r="E327" s="5"/>
      <c r="F327" s="5"/>
      <c r="G327" s="9" t="str">
        <f t="shared" si="6"/>
        <v>rmap_hk_registers_o</v>
      </c>
      <c r="H327" s="8" t="s">
        <v>32</v>
      </c>
      <c r="I327" s="9" t="str">
        <f>'HK TREATED VHDL'!B119</f>
        <v>sel_hires_prt3</v>
      </c>
      <c r="J327" s="5"/>
      <c r="K327" s="5"/>
      <c r="L327" s="5"/>
      <c r="M327" s="5"/>
      <c r="N327" s="5"/>
      <c r="O327" s="5"/>
      <c r="P327" s="5"/>
      <c r="Q327" s="8" t="s">
        <v>25</v>
      </c>
      <c r="R327" s="9" t="str">
        <f>'HK TREATED VHDL'!C119</f>
        <v>x"FFFF"</v>
      </c>
      <c r="S327" s="5"/>
      <c r="T327" s="5"/>
      <c r="U327" s="5"/>
      <c r="V327" s="8" t="s">
        <v>11</v>
      </c>
      <c r="X327" t="str">
        <f t="shared" si="7"/>
        <v xml:space="preserve">  rmap_hk_registers_o.sel_hires_prt3 &lt;= x"FFFF";</v>
      </c>
    </row>
    <row r="328" spans="2:24" x14ac:dyDescent="0.25">
      <c r="B328" s="5" t="s">
        <v>21</v>
      </c>
      <c r="C328" s="5"/>
      <c r="D328" s="5"/>
      <c r="E328" s="5"/>
      <c r="F328" s="5"/>
      <c r="G328" s="9" t="str">
        <f t="shared" si="6"/>
        <v>rmap_hk_registers_o</v>
      </c>
      <c r="H328" s="8" t="s">
        <v>32</v>
      </c>
      <c r="I328" s="9" t="str">
        <f>'HK TREATED VHDL'!B121</f>
        <v>sel_hires_prt4</v>
      </c>
      <c r="J328" s="5"/>
      <c r="K328" s="5"/>
      <c r="L328" s="5"/>
      <c r="M328" s="5"/>
      <c r="N328" s="5"/>
      <c r="O328" s="5"/>
      <c r="P328" s="5"/>
      <c r="Q328" s="8" t="s">
        <v>25</v>
      </c>
      <c r="R328" s="9" t="str">
        <f>'HK TREATED VHDL'!C121</f>
        <v>x"FFFF"</v>
      </c>
      <c r="S328" s="5"/>
      <c r="T328" s="5"/>
      <c r="U328" s="5"/>
      <c r="V328" s="8" t="s">
        <v>11</v>
      </c>
      <c r="X328" t="str">
        <f t="shared" si="7"/>
        <v xml:space="preserve">  rmap_hk_registers_o.sel_hires_prt4 &lt;= x"FFFF";</v>
      </c>
    </row>
    <row r="329" spans="2:24" x14ac:dyDescent="0.25">
      <c r="B329" s="5" t="s">
        <v>21</v>
      </c>
      <c r="C329" s="5"/>
      <c r="D329" s="5"/>
      <c r="E329" s="5"/>
      <c r="F329" s="5"/>
      <c r="G329" s="9" t="str">
        <f t="shared" si="6"/>
        <v>rmap_hk_registers_o</v>
      </c>
      <c r="H329" s="8" t="s">
        <v>32</v>
      </c>
      <c r="I329" s="9" t="str">
        <f>'HK TREATED VHDL'!B123</f>
        <v>sel_hires_prt5</v>
      </c>
      <c r="J329" s="5"/>
      <c r="K329" s="5"/>
      <c r="L329" s="5"/>
      <c r="M329" s="5"/>
      <c r="N329" s="5"/>
      <c r="O329" s="5"/>
      <c r="P329" s="5"/>
      <c r="Q329" s="8" t="s">
        <v>25</v>
      </c>
      <c r="R329" s="9" t="str">
        <f>'HK TREATED VHDL'!C123</f>
        <v>x"FFFF"</v>
      </c>
      <c r="S329" s="5"/>
      <c r="T329" s="5"/>
      <c r="U329" s="5"/>
      <c r="V329" s="8" t="s">
        <v>11</v>
      </c>
      <c r="X329" t="str">
        <f t="shared" si="7"/>
        <v xml:space="preserve">  rmap_hk_registers_o.sel_hires_prt5 &lt;= x"FFFF";</v>
      </c>
    </row>
    <row r="330" spans="2:24" x14ac:dyDescent="0.25">
      <c r="B330" s="5" t="s">
        <v>21</v>
      </c>
      <c r="C330" s="5"/>
      <c r="D330" s="5"/>
      <c r="E330" s="5"/>
      <c r="F330" s="5"/>
      <c r="G330" s="9" t="str">
        <f t="shared" si="6"/>
        <v>rmap_hk_registers_o</v>
      </c>
      <c r="H330" s="8" t="s">
        <v>32</v>
      </c>
      <c r="I330" s="9" t="str">
        <f>'HK TREATED VHDL'!B125</f>
        <v>sel_hires_prt6</v>
      </c>
      <c r="J330" s="5"/>
      <c r="K330" s="5"/>
      <c r="L330" s="5"/>
      <c r="M330" s="5"/>
      <c r="N330" s="5"/>
      <c r="O330" s="5"/>
      <c r="P330" s="5"/>
      <c r="Q330" s="8" t="s">
        <v>25</v>
      </c>
      <c r="R330" s="9" t="str">
        <f>'HK TREATED VHDL'!C125</f>
        <v>x"FFFF"</v>
      </c>
      <c r="S330" s="5"/>
      <c r="T330" s="5"/>
      <c r="U330" s="5"/>
      <c r="V330" s="8" t="s">
        <v>11</v>
      </c>
      <c r="X330" t="str">
        <f t="shared" si="7"/>
        <v xml:space="preserve">  rmap_hk_registers_o.sel_hires_prt6 &lt;= x"FFFF";</v>
      </c>
    </row>
    <row r="331" spans="2:24" x14ac:dyDescent="0.25">
      <c r="B331" s="5" t="s">
        <v>21</v>
      </c>
      <c r="C331" s="5"/>
      <c r="D331" s="5"/>
      <c r="E331" s="5"/>
      <c r="F331" s="5"/>
      <c r="G331" s="9" t="str">
        <f t="shared" si="6"/>
        <v>rmap_hk_registers_o</v>
      </c>
      <c r="H331" s="8" t="s">
        <v>32</v>
      </c>
      <c r="I331" s="9" t="str">
        <f>'HK TREATED VHDL'!B127</f>
        <v>sel_hires_prt7</v>
      </c>
      <c r="J331" s="5"/>
      <c r="K331" s="5"/>
      <c r="L331" s="5"/>
      <c r="M331" s="5"/>
      <c r="N331" s="5"/>
      <c r="O331" s="5"/>
      <c r="P331" s="5"/>
      <c r="Q331" s="8" t="s">
        <v>25</v>
      </c>
      <c r="R331" s="9" t="str">
        <f>'HK TREATED VHDL'!C127</f>
        <v>x"FFFF"</v>
      </c>
      <c r="S331" s="5"/>
      <c r="T331" s="5"/>
      <c r="U331" s="5"/>
      <c r="V331" s="8" t="s">
        <v>11</v>
      </c>
      <c r="X331" t="str">
        <f t="shared" si="7"/>
        <v xml:space="preserve">  rmap_hk_registers_o.sel_hires_prt7 &lt;= x"FFFF";</v>
      </c>
    </row>
    <row r="332" spans="2:24" x14ac:dyDescent="0.25">
      <c r="B332" s="5" t="s">
        <v>21</v>
      </c>
      <c r="C332" s="5"/>
      <c r="D332" s="5"/>
      <c r="E332" s="5"/>
      <c r="F332" s="5"/>
      <c r="G332" s="9" t="str">
        <f t="shared" si="6"/>
        <v>rmap_hk_registers_o</v>
      </c>
      <c r="H332" s="8" t="s">
        <v>32</v>
      </c>
      <c r="I332" s="9" t="str">
        <f>'HK TREATED VHDL'!B129</f>
        <v>zero_hires_amp</v>
      </c>
      <c r="J332" s="5"/>
      <c r="K332" s="5"/>
      <c r="L332" s="5"/>
      <c r="M332" s="5"/>
      <c r="N332" s="5"/>
      <c r="O332" s="5"/>
      <c r="P332" s="5"/>
      <c r="Q332" s="8" t="s">
        <v>25</v>
      </c>
      <c r="R332" s="9" t="str">
        <f>'HK TREATED VHDL'!C129</f>
        <v>x"FFFF"</v>
      </c>
      <c r="S332" s="5"/>
      <c r="T332" s="5"/>
      <c r="U332" s="5"/>
      <c r="V332" s="8" t="s">
        <v>11</v>
      </c>
      <c r="X332" t="str">
        <f t="shared" si="7"/>
        <v xml:space="preserve">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Register TREATED VHDL</vt:lpstr>
      <vt:lpstr>Register VHDL Types</vt:lpstr>
      <vt:lpstr>Register VHDL RMAP RD Case</vt:lpstr>
      <vt:lpstr>Register VHDL RMAP WR Case</vt:lpstr>
      <vt:lpstr>HK TREATED VHDL</vt:lpstr>
      <vt:lpstr>HK VHDL Types</vt:lpstr>
      <vt:lpstr>HK VHDL RMAP RD Case</vt:lpstr>
      <vt:lpstr>HK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2019-01-30T07:44:08Z</dcterms:modified>
</cp:coreProperties>
</file>