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rfranca\Development\GitHub\SimuCam_Development\FPGA_Developments\COM_Module_v1_5\References\"/>
    </mc:Choice>
  </mc:AlternateContent>
  <bookViews>
    <workbookView xWindow="0" yWindow="0" windowWidth="21570" windowHeight="8010"/>
  </bookViews>
  <sheets>
    <sheet name="Registers RAW" sheetId="4" r:id="rId1"/>
    <sheet name="Registers TREATED" sheetId="1" r:id="rId2"/>
    <sheet name="Register TREATED TABLE" sheetId="13" r:id="rId3"/>
    <sheet name="Register TREATED VHDL" sheetId="12" r:id="rId4"/>
    <sheet name="Register VHDL Types" sheetId="14" r:id="rId5"/>
    <sheet name="Register VHDL RMAP RD Case" sheetId="15" r:id="rId6"/>
    <sheet name="Register VHDL RMAP WR Case" sheetId="16" r:id="rId7"/>
    <sheet name="HK RAW" sheetId="3" r:id="rId8"/>
    <sheet name="HK TREATED" sheetId="10" r:id="rId9"/>
    <sheet name="HK TREATED VHDL" sheetId="5" r:id="rId10"/>
    <sheet name="HK VHDL Types" sheetId="6" r:id="rId11"/>
    <sheet name="HK VHDL RMAP RD Case" sheetId="7" r:id="rId12"/>
    <sheet name="HK VHDL RMAP WR Case" sheetId="18" r:id="rId13"/>
    <sheet name="Plan1" sheetId="19" r:id="rId14"/>
  </sheets>
  <externalReferences>
    <externalReference r:id="rId15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68" i="7" l="1"/>
  <c r="S267" i="7"/>
  <c r="S266" i="7"/>
  <c r="S265" i="7"/>
  <c r="S264" i="7"/>
  <c r="S263" i="7"/>
  <c r="S257" i="7"/>
  <c r="S256" i="7"/>
  <c r="S255" i="7"/>
  <c r="S249" i="7"/>
  <c r="S248" i="7"/>
  <c r="S247" i="7"/>
  <c r="S241" i="7"/>
  <c r="S240" i="7"/>
  <c r="S239" i="7"/>
  <c r="S233" i="7"/>
  <c r="S232" i="7"/>
  <c r="S231" i="7"/>
  <c r="S225" i="7"/>
  <c r="S224" i="7"/>
  <c r="S223" i="7"/>
  <c r="S217" i="7"/>
  <c r="S216" i="7"/>
  <c r="S215" i="7"/>
  <c r="S209" i="7"/>
  <c r="S208" i="7"/>
  <c r="S207" i="7"/>
  <c r="S201" i="7"/>
  <c r="S200" i="7"/>
  <c r="S199" i="7"/>
  <c r="S193" i="7"/>
  <c r="S192" i="7"/>
  <c r="S191" i="7"/>
  <c r="S185" i="7"/>
  <c r="S184" i="7"/>
  <c r="S183" i="7"/>
  <c r="S177" i="7"/>
  <c r="S176" i="7"/>
  <c r="S175" i="7"/>
  <c r="S169" i="7"/>
  <c r="S168" i="7"/>
  <c r="S167" i="7"/>
  <c r="S161" i="7"/>
  <c r="S160" i="7"/>
  <c r="S159" i="7"/>
  <c r="S153" i="7"/>
  <c r="S152" i="7"/>
  <c r="S151" i="7"/>
  <c r="S145" i="7"/>
  <c r="S144" i="7"/>
  <c r="S143" i="7"/>
  <c r="S137" i="7"/>
  <c r="S136" i="7"/>
  <c r="S135" i="7"/>
  <c r="S129" i="7"/>
  <c r="S128" i="7"/>
  <c r="S127" i="7"/>
  <c r="S121" i="7"/>
  <c r="S120" i="7"/>
  <c r="S119" i="7"/>
  <c r="S113" i="7"/>
  <c r="S112" i="7"/>
  <c r="S111" i="7"/>
  <c r="S105" i="7"/>
  <c r="S104" i="7"/>
  <c r="S103" i="7"/>
  <c r="S97" i="7"/>
  <c r="S96" i="7"/>
  <c r="S95" i="7"/>
  <c r="S89" i="7"/>
  <c r="S88" i="7"/>
  <c r="S87" i="7"/>
  <c r="S81" i="7"/>
  <c r="S80" i="7"/>
  <c r="S79" i="7"/>
  <c r="S73" i="7"/>
  <c r="S72" i="7"/>
  <c r="S71" i="7"/>
  <c r="S65" i="7"/>
  <c r="S64" i="7"/>
  <c r="S63" i="7"/>
  <c r="S57" i="7"/>
  <c r="S56" i="7"/>
  <c r="S55" i="7"/>
  <c r="S49" i="7"/>
  <c r="S48" i="7"/>
  <c r="S47" i="7"/>
  <c r="S41" i="7"/>
  <c r="S40" i="7"/>
  <c r="S39" i="7"/>
  <c r="S33" i="7"/>
  <c r="S32" i="7"/>
  <c r="S31" i="7"/>
  <c r="S25" i="7"/>
  <c r="S24" i="7"/>
  <c r="S23" i="7"/>
  <c r="S17" i="7"/>
  <c r="S16" i="7"/>
  <c r="S15" i="7"/>
  <c r="S9" i="7"/>
  <c r="S6" i="7"/>
  <c r="S3" i="7"/>
  <c r="G267" i="7"/>
  <c r="K265" i="7"/>
  <c r="I265" i="7"/>
  <c r="G265" i="7"/>
  <c r="D264" i="7"/>
  <c r="K263" i="7"/>
  <c r="I263" i="7"/>
  <c r="G263" i="7"/>
  <c r="D262" i="7"/>
  <c r="S262" i="7" s="1"/>
  <c r="K261" i="7"/>
  <c r="S261" i="7" s="1"/>
  <c r="I261" i="7"/>
  <c r="G261" i="7"/>
  <c r="D260" i="7"/>
  <c r="S260" i="7" s="1"/>
  <c r="K259" i="7"/>
  <c r="S259" i="7" s="1"/>
  <c r="I259" i="7"/>
  <c r="G259" i="7"/>
  <c r="D258" i="7"/>
  <c r="S258" i="7" s="1"/>
  <c r="K257" i="7"/>
  <c r="I257" i="7"/>
  <c r="G257" i="7"/>
  <c r="D256" i="7"/>
  <c r="K255" i="7"/>
  <c r="I255" i="7"/>
  <c r="G255" i="7"/>
  <c r="D254" i="7"/>
  <c r="S254" i="7" s="1"/>
  <c r="K253" i="7"/>
  <c r="S253" i="7" s="1"/>
  <c r="I253" i="7"/>
  <c r="G253" i="7"/>
  <c r="D252" i="7"/>
  <c r="S252" i="7" s="1"/>
  <c r="K251" i="7"/>
  <c r="S251" i="7" s="1"/>
  <c r="I251" i="7"/>
  <c r="G251" i="7"/>
  <c r="D250" i="7"/>
  <c r="S250" i="7" s="1"/>
  <c r="K249" i="7"/>
  <c r="I249" i="7"/>
  <c r="G249" i="7"/>
  <c r="D248" i="7"/>
  <c r="K247" i="7"/>
  <c r="I247" i="7"/>
  <c r="G247" i="7"/>
  <c r="D246" i="7"/>
  <c r="S246" i="7" s="1"/>
  <c r="K245" i="7"/>
  <c r="S245" i="7" s="1"/>
  <c r="I245" i="7"/>
  <c r="G245" i="7"/>
  <c r="D244" i="7"/>
  <c r="S244" i="7" s="1"/>
  <c r="K243" i="7"/>
  <c r="S243" i="7" s="1"/>
  <c r="I243" i="7"/>
  <c r="G243" i="7"/>
  <c r="D242" i="7"/>
  <c r="S242" i="7" s="1"/>
  <c r="K241" i="7"/>
  <c r="I241" i="7"/>
  <c r="G241" i="7"/>
  <c r="D240" i="7"/>
  <c r="K239" i="7"/>
  <c r="I239" i="7"/>
  <c r="G239" i="7"/>
  <c r="D238" i="7"/>
  <c r="S238" i="7" s="1"/>
  <c r="K237" i="7"/>
  <c r="S237" i="7" s="1"/>
  <c r="I237" i="7"/>
  <c r="G237" i="7"/>
  <c r="D236" i="7"/>
  <c r="S236" i="7" s="1"/>
  <c r="K235" i="7"/>
  <c r="S235" i="7" s="1"/>
  <c r="I235" i="7"/>
  <c r="G235" i="7"/>
  <c r="D234" i="7"/>
  <c r="S234" i="7" s="1"/>
  <c r="K233" i="7"/>
  <c r="I233" i="7"/>
  <c r="G233" i="7"/>
  <c r="D232" i="7"/>
  <c r="K231" i="7"/>
  <c r="I231" i="7"/>
  <c r="G231" i="7"/>
  <c r="D230" i="7"/>
  <c r="S230" i="7" s="1"/>
  <c r="K229" i="7"/>
  <c r="S229" i="7" s="1"/>
  <c r="I229" i="7"/>
  <c r="G229" i="7"/>
  <c r="D228" i="7"/>
  <c r="S228" i="7" s="1"/>
  <c r="K227" i="7"/>
  <c r="S227" i="7" s="1"/>
  <c r="I227" i="7"/>
  <c r="G227" i="7"/>
  <c r="D226" i="7"/>
  <c r="S226" i="7" s="1"/>
  <c r="K225" i="7"/>
  <c r="I225" i="7"/>
  <c r="G225" i="7"/>
  <c r="D224" i="7"/>
  <c r="K223" i="7"/>
  <c r="I223" i="7"/>
  <c r="G223" i="7"/>
  <c r="D222" i="7"/>
  <c r="S222" i="7" s="1"/>
  <c r="K221" i="7"/>
  <c r="S221" i="7" s="1"/>
  <c r="I221" i="7"/>
  <c r="G221" i="7"/>
  <c r="D220" i="7"/>
  <c r="S220" i="7" s="1"/>
  <c r="K219" i="7"/>
  <c r="S219" i="7" s="1"/>
  <c r="I219" i="7"/>
  <c r="G219" i="7"/>
  <c r="D218" i="7"/>
  <c r="S218" i="7" s="1"/>
  <c r="K217" i="7"/>
  <c r="I217" i="7"/>
  <c r="G217" i="7"/>
  <c r="D216" i="7"/>
  <c r="K215" i="7"/>
  <c r="I215" i="7"/>
  <c r="G215" i="7"/>
  <c r="D214" i="7"/>
  <c r="S214" i="7" s="1"/>
  <c r="K213" i="7"/>
  <c r="S213" i="7" s="1"/>
  <c r="I213" i="7"/>
  <c r="G213" i="7"/>
  <c r="D212" i="7"/>
  <c r="S212" i="7" s="1"/>
  <c r="K211" i="7"/>
  <c r="S211" i="7" s="1"/>
  <c r="I211" i="7"/>
  <c r="G211" i="7"/>
  <c r="D210" i="7"/>
  <c r="S210" i="7" s="1"/>
  <c r="K209" i="7"/>
  <c r="I209" i="7"/>
  <c r="G209" i="7"/>
  <c r="D208" i="7"/>
  <c r="K207" i="7"/>
  <c r="I207" i="7"/>
  <c r="G207" i="7"/>
  <c r="D206" i="7"/>
  <c r="S206" i="7" s="1"/>
  <c r="K205" i="7"/>
  <c r="S205" i="7" s="1"/>
  <c r="I205" i="7"/>
  <c r="G205" i="7"/>
  <c r="D204" i="7"/>
  <c r="S204" i="7" s="1"/>
  <c r="K203" i="7"/>
  <c r="S203" i="7" s="1"/>
  <c r="I203" i="7"/>
  <c r="G203" i="7"/>
  <c r="D202" i="7"/>
  <c r="S202" i="7" s="1"/>
  <c r="K201" i="7"/>
  <c r="I201" i="7"/>
  <c r="G201" i="7"/>
  <c r="D200" i="7"/>
  <c r="K199" i="7"/>
  <c r="I199" i="7"/>
  <c r="G199" i="7"/>
  <c r="D198" i="7"/>
  <c r="S198" i="7" s="1"/>
  <c r="K197" i="7"/>
  <c r="S197" i="7" s="1"/>
  <c r="I197" i="7"/>
  <c r="G197" i="7"/>
  <c r="D196" i="7"/>
  <c r="S196" i="7" s="1"/>
  <c r="K195" i="7"/>
  <c r="S195" i="7" s="1"/>
  <c r="I195" i="7"/>
  <c r="G195" i="7"/>
  <c r="D194" i="7"/>
  <c r="S194" i="7" s="1"/>
  <c r="K193" i="7"/>
  <c r="I193" i="7"/>
  <c r="G193" i="7"/>
  <c r="D192" i="7"/>
  <c r="K191" i="7"/>
  <c r="I191" i="7"/>
  <c r="G191" i="7"/>
  <c r="D190" i="7"/>
  <c r="S190" i="7" s="1"/>
  <c r="K189" i="7"/>
  <c r="S189" i="7" s="1"/>
  <c r="I189" i="7"/>
  <c r="G189" i="7"/>
  <c r="D188" i="7"/>
  <c r="S188" i="7" s="1"/>
  <c r="K187" i="7"/>
  <c r="S187" i="7" s="1"/>
  <c r="I187" i="7"/>
  <c r="G187" i="7"/>
  <c r="D186" i="7"/>
  <c r="S186" i="7" s="1"/>
  <c r="K185" i="7"/>
  <c r="I185" i="7"/>
  <c r="G185" i="7"/>
  <c r="D184" i="7"/>
  <c r="K183" i="7"/>
  <c r="I183" i="7"/>
  <c r="G183" i="7"/>
  <c r="D182" i="7"/>
  <c r="S182" i="7" s="1"/>
  <c r="K181" i="7"/>
  <c r="S181" i="7" s="1"/>
  <c r="I181" i="7"/>
  <c r="G181" i="7"/>
  <c r="D180" i="7"/>
  <c r="S180" i="7" s="1"/>
  <c r="K179" i="7"/>
  <c r="S179" i="7" s="1"/>
  <c r="I179" i="7"/>
  <c r="G179" i="7"/>
  <c r="D178" i="7"/>
  <c r="S178" i="7" s="1"/>
  <c r="K177" i="7"/>
  <c r="I177" i="7"/>
  <c r="G177" i="7"/>
  <c r="D176" i="7"/>
  <c r="K175" i="7"/>
  <c r="I175" i="7"/>
  <c r="G175" i="7"/>
  <c r="D174" i="7"/>
  <c r="S174" i="7" s="1"/>
  <c r="K173" i="7"/>
  <c r="S173" i="7" s="1"/>
  <c r="I173" i="7"/>
  <c r="G173" i="7"/>
  <c r="D172" i="7"/>
  <c r="S172" i="7" s="1"/>
  <c r="K171" i="7"/>
  <c r="S171" i="7" s="1"/>
  <c r="I171" i="7"/>
  <c r="G171" i="7"/>
  <c r="D170" i="7"/>
  <c r="S170" i="7" s="1"/>
  <c r="K169" i="7"/>
  <c r="I169" i="7"/>
  <c r="G169" i="7"/>
  <c r="D168" i="7"/>
  <c r="K167" i="7"/>
  <c r="I167" i="7"/>
  <c r="G167" i="7"/>
  <c r="D166" i="7"/>
  <c r="S166" i="7" s="1"/>
  <c r="K165" i="7"/>
  <c r="S165" i="7" s="1"/>
  <c r="I165" i="7"/>
  <c r="G165" i="7"/>
  <c r="D164" i="7"/>
  <c r="S164" i="7" s="1"/>
  <c r="K163" i="7"/>
  <c r="S163" i="7" s="1"/>
  <c r="I163" i="7"/>
  <c r="G163" i="7"/>
  <c r="D162" i="7"/>
  <c r="S162" i="7" s="1"/>
  <c r="K161" i="7"/>
  <c r="I161" i="7"/>
  <c r="G161" i="7"/>
  <c r="D160" i="7"/>
  <c r="K159" i="7"/>
  <c r="I159" i="7"/>
  <c r="G159" i="7"/>
  <c r="D158" i="7"/>
  <c r="S158" i="7" s="1"/>
  <c r="K157" i="7"/>
  <c r="S157" i="7" s="1"/>
  <c r="I157" i="7"/>
  <c r="G157" i="7"/>
  <c r="D156" i="7"/>
  <c r="S156" i="7" s="1"/>
  <c r="K155" i="7"/>
  <c r="S155" i="7" s="1"/>
  <c r="I155" i="7"/>
  <c r="G155" i="7"/>
  <c r="D154" i="7"/>
  <c r="S154" i="7" s="1"/>
  <c r="K153" i="7"/>
  <c r="I153" i="7"/>
  <c r="G153" i="7"/>
  <c r="D152" i="7"/>
  <c r="K151" i="7"/>
  <c r="I151" i="7"/>
  <c r="G151" i="7"/>
  <c r="D150" i="7"/>
  <c r="S150" i="7" s="1"/>
  <c r="K149" i="7"/>
  <c r="S149" i="7" s="1"/>
  <c r="I149" i="7"/>
  <c r="G149" i="7"/>
  <c r="D148" i="7"/>
  <c r="S148" i="7" s="1"/>
  <c r="K147" i="7"/>
  <c r="S147" i="7" s="1"/>
  <c r="I147" i="7"/>
  <c r="G147" i="7"/>
  <c r="D146" i="7"/>
  <c r="S146" i="7" s="1"/>
  <c r="K145" i="7"/>
  <c r="I145" i="7"/>
  <c r="G145" i="7"/>
  <c r="D144" i="7"/>
  <c r="K143" i="7"/>
  <c r="I143" i="7"/>
  <c r="G143" i="7"/>
  <c r="D142" i="7"/>
  <c r="S142" i="7" s="1"/>
  <c r="K141" i="7"/>
  <c r="S141" i="7" s="1"/>
  <c r="I141" i="7"/>
  <c r="G141" i="7"/>
  <c r="D140" i="7"/>
  <c r="S140" i="7" s="1"/>
  <c r="K139" i="7"/>
  <c r="S139" i="7" s="1"/>
  <c r="I139" i="7"/>
  <c r="G139" i="7"/>
  <c r="D138" i="7"/>
  <c r="S138" i="7" s="1"/>
  <c r="K137" i="7"/>
  <c r="I137" i="7"/>
  <c r="G137" i="7"/>
  <c r="D136" i="7"/>
  <c r="K135" i="7"/>
  <c r="I135" i="7"/>
  <c r="G135" i="7"/>
  <c r="D134" i="7"/>
  <c r="S134" i="7" s="1"/>
  <c r="K133" i="7"/>
  <c r="S133" i="7" s="1"/>
  <c r="I133" i="7"/>
  <c r="G133" i="7"/>
  <c r="D132" i="7"/>
  <c r="S132" i="7" s="1"/>
  <c r="K131" i="7"/>
  <c r="S131" i="7" s="1"/>
  <c r="I131" i="7"/>
  <c r="G131" i="7"/>
  <c r="D130" i="7"/>
  <c r="S130" i="7" s="1"/>
  <c r="K129" i="7"/>
  <c r="I129" i="7"/>
  <c r="G129" i="7"/>
  <c r="D128" i="7"/>
  <c r="K127" i="7"/>
  <c r="I127" i="7"/>
  <c r="G127" i="7"/>
  <c r="D126" i="7"/>
  <c r="S126" i="7" s="1"/>
  <c r="K125" i="7"/>
  <c r="S125" i="7" s="1"/>
  <c r="I125" i="7"/>
  <c r="G125" i="7"/>
  <c r="D124" i="7"/>
  <c r="S124" i="7" s="1"/>
  <c r="K123" i="7"/>
  <c r="S123" i="7" s="1"/>
  <c r="I123" i="7"/>
  <c r="G123" i="7"/>
  <c r="D122" i="7"/>
  <c r="S122" i="7" s="1"/>
  <c r="K121" i="7"/>
  <c r="I121" i="7"/>
  <c r="G121" i="7"/>
  <c r="D120" i="7"/>
  <c r="K119" i="7"/>
  <c r="I119" i="7"/>
  <c r="G119" i="7"/>
  <c r="D118" i="7"/>
  <c r="S118" i="7" s="1"/>
  <c r="K117" i="7"/>
  <c r="S117" i="7" s="1"/>
  <c r="I117" i="7"/>
  <c r="G117" i="7"/>
  <c r="D116" i="7"/>
  <c r="S116" i="7" s="1"/>
  <c r="K115" i="7"/>
  <c r="S115" i="7" s="1"/>
  <c r="I115" i="7"/>
  <c r="G115" i="7"/>
  <c r="D114" i="7"/>
  <c r="S114" i="7" s="1"/>
  <c r="K113" i="7"/>
  <c r="I113" i="7"/>
  <c r="G113" i="7"/>
  <c r="D112" i="7"/>
  <c r="K111" i="7"/>
  <c r="I111" i="7"/>
  <c r="G111" i="7"/>
  <c r="D110" i="7"/>
  <c r="S110" i="7" s="1"/>
  <c r="K109" i="7"/>
  <c r="S109" i="7" s="1"/>
  <c r="I109" i="7"/>
  <c r="G109" i="7"/>
  <c r="D108" i="7"/>
  <c r="S108" i="7" s="1"/>
  <c r="K107" i="7"/>
  <c r="S107" i="7" s="1"/>
  <c r="I107" i="7"/>
  <c r="G107" i="7"/>
  <c r="D106" i="7"/>
  <c r="S106" i="7" s="1"/>
  <c r="K105" i="7"/>
  <c r="I105" i="7"/>
  <c r="G105" i="7"/>
  <c r="D104" i="7"/>
  <c r="K103" i="7"/>
  <c r="I103" i="7"/>
  <c r="G103" i="7"/>
  <c r="D102" i="7"/>
  <c r="S102" i="7" s="1"/>
  <c r="K101" i="7"/>
  <c r="S101" i="7" s="1"/>
  <c r="I101" i="7"/>
  <c r="G101" i="7"/>
  <c r="D100" i="7"/>
  <c r="S100" i="7" s="1"/>
  <c r="K99" i="7"/>
  <c r="S99" i="7" s="1"/>
  <c r="I99" i="7"/>
  <c r="G99" i="7"/>
  <c r="D98" i="7"/>
  <c r="S98" i="7" s="1"/>
  <c r="K97" i="7"/>
  <c r="I97" i="7"/>
  <c r="G97" i="7"/>
  <c r="D96" i="7"/>
  <c r="K95" i="7"/>
  <c r="I95" i="7"/>
  <c r="G95" i="7"/>
  <c r="D94" i="7"/>
  <c r="S94" i="7" s="1"/>
  <c r="K93" i="7"/>
  <c r="S93" i="7" s="1"/>
  <c r="I93" i="7"/>
  <c r="G93" i="7"/>
  <c r="D92" i="7"/>
  <c r="S92" i="7" s="1"/>
  <c r="K91" i="7"/>
  <c r="S91" i="7" s="1"/>
  <c r="I91" i="7"/>
  <c r="G91" i="7"/>
  <c r="D90" i="7"/>
  <c r="S90" i="7" s="1"/>
  <c r="K89" i="7"/>
  <c r="I89" i="7"/>
  <c r="G89" i="7"/>
  <c r="D88" i="7"/>
  <c r="K87" i="7"/>
  <c r="I87" i="7"/>
  <c r="G87" i="7"/>
  <c r="D86" i="7"/>
  <c r="S86" i="7" s="1"/>
  <c r="K85" i="7"/>
  <c r="S85" i="7" s="1"/>
  <c r="I85" i="7"/>
  <c r="G85" i="7"/>
  <c r="D84" i="7"/>
  <c r="S84" i="7" s="1"/>
  <c r="K83" i="7"/>
  <c r="S83" i="7" s="1"/>
  <c r="I83" i="7"/>
  <c r="G83" i="7"/>
  <c r="D82" i="7"/>
  <c r="S82" i="7" s="1"/>
  <c r="K81" i="7"/>
  <c r="I81" i="7"/>
  <c r="G81" i="7"/>
  <c r="D80" i="7"/>
  <c r="K79" i="7"/>
  <c r="I79" i="7"/>
  <c r="G79" i="7"/>
  <c r="D78" i="7"/>
  <c r="S78" i="7" s="1"/>
  <c r="K77" i="7"/>
  <c r="S77" i="7" s="1"/>
  <c r="I77" i="7"/>
  <c r="G77" i="7"/>
  <c r="D76" i="7"/>
  <c r="S76" i="7" s="1"/>
  <c r="K75" i="7"/>
  <c r="S75" i="7" s="1"/>
  <c r="I75" i="7"/>
  <c r="G75" i="7"/>
  <c r="D74" i="7"/>
  <c r="S74" i="7" s="1"/>
  <c r="K73" i="7"/>
  <c r="I73" i="7"/>
  <c r="G73" i="7"/>
  <c r="D72" i="7"/>
  <c r="K71" i="7"/>
  <c r="I71" i="7"/>
  <c r="G71" i="7"/>
  <c r="D70" i="7"/>
  <c r="S70" i="7" s="1"/>
  <c r="K69" i="7"/>
  <c r="S69" i="7" s="1"/>
  <c r="I69" i="7"/>
  <c r="G69" i="7"/>
  <c r="D68" i="7"/>
  <c r="S68" i="7" s="1"/>
  <c r="K67" i="7"/>
  <c r="S67" i="7" s="1"/>
  <c r="I67" i="7"/>
  <c r="G67" i="7"/>
  <c r="D66" i="7"/>
  <c r="S66" i="7" s="1"/>
  <c r="K65" i="7"/>
  <c r="I65" i="7"/>
  <c r="G65" i="7"/>
  <c r="D64" i="7"/>
  <c r="K63" i="7"/>
  <c r="I63" i="7"/>
  <c r="G63" i="7"/>
  <c r="D62" i="7"/>
  <c r="S62" i="7" s="1"/>
  <c r="K61" i="7"/>
  <c r="S61" i="7" s="1"/>
  <c r="I61" i="7"/>
  <c r="G61" i="7"/>
  <c r="D60" i="7"/>
  <c r="S60" i="7" s="1"/>
  <c r="K59" i="7"/>
  <c r="S59" i="7" s="1"/>
  <c r="I59" i="7"/>
  <c r="G59" i="7"/>
  <c r="D58" i="7"/>
  <c r="S58" i="7" s="1"/>
  <c r="K57" i="7"/>
  <c r="I57" i="7"/>
  <c r="G57" i="7"/>
  <c r="D56" i="7"/>
  <c r="K55" i="7"/>
  <c r="I55" i="7"/>
  <c r="G55" i="7"/>
  <c r="D54" i="7"/>
  <c r="S54" i="7" s="1"/>
  <c r="K53" i="7"/>
  <c r="S53" i="7" s="1"/>
  <c r="I53" i="7"/>
  <c r="G53" i="7"/>
  <c r="D52" i="7"/>
  <c r="S52" i="7" s="1"/>
  <c r="K51" i="7"/>
  <c r="S51" i="7" s="1"/>
  <c r="I51" i="7"/>
  <c r="G51" i="7"/>
  <c r="D50" i="7"/>
  <c r="S50" i="7" s="1"/>
  <c r="K49" i="7"/>
  <c r="I49" i="7"/>
  <c r="G49" i="7"/>
  <c r="D48" i="7"/>
  <c r="K47" i="7"/>
  <c r="I47" i="7"/>
  <c r="G47" i="7"/>
  <c r="D46" i="7"/>
  <c r="S46" i="7" s="1"/>
  <c r="K45" i="7"/>
  <c r="S45" i="7" s="1"/>
  <c r="I45" i="7"/>
  <c r="G45" i="7"/>
  <c r="D44" i="7"/>
  <c r="S44" i="7" s="1"/>
  <c r="K43" i="7"/>
  <c r="S43" i="7" s="1"/>
  <c r="I43" i="7"/>
  <c r="G43" i="7"/>
  <c r="D42" i="7"/>
  <c r="S42" i="7" s="1"/>
  <c r="K41" i="7"/>
  <c r="I41" i="7"/>
  <c r="G41" i="7"/>
  <c r="D40" i="7"/>
  <c r="K39" i="7"/>
  <c r="I39" i="7"/>
  <c r="G39" i="7"/>
  <c r="D38" i="7"/>
  <c r="S38" i="7" s="1"/>
  <c r="K37" i="7"/>
  <c r="S37" i="7" s="1"/>
  <c r="I37" i="7"/>
  <c r="G37" i="7"/>
  <c r="D36" i="7"/>
  <c r="S36" i="7" s="1"/>
  <c r="K35" i="7"/>
  <c r="S35" i="7" s="1"/>
  <c r="I35" i="7"/>
  <c r="G35" i="7"/>
  <c r="D34" i="7"/>
  <c r="S34" i="7" s="1"/>
  <c r="K33" i="7"/>
  <c r="I33" i="7"/>
  <c r="G33" i="7"/>
  <c r="D32" i="7"/>
  <c r="K31" i="7"/>
  <c r="I31" i="7"/>
  <c r="G31" i="7"/>
  <c r="D30" i="7"/>
  <c r="S30" i="7" s="1"/>
  <c r="K29" i="7"/>
  <c r="S29" i="7" s="1"/>
  <c r="I29" i="7"/>
  <c r="G29" i="7"/>
  <c r="D28" i="7"/>
  <c r="S28" i="7" s="1"/>
  <c r="K27" i="7"/>
  <c r="S27" i="7" s="1"/>
  <c r="I27" i="7"/>
  <c r="G27" i="7"/>
  <c r="D26" i="7"/>
  <c r="S26" i="7" s="1"/>
  <c r="K25" i="7"/>
  <c r="I25" i="7"/>
  <c r="G25" i="7"/>
  <c r="D24" i="7"/>
  <c r="K23" i="7"/>
  <c r="I23" i="7"/>
  <c r="G23" i="7"/>
  <c r="D22" i="7"/>
  <c r="S22" i="7" s="1"/>
  <c r="K21" i="7"/>
  <c r="S21" i="7" s="1"/>
  <c r="I21" i="7"/>
  <c r="G21" i="7"/>
  <c r="D20" i="7"/>
  <c r="S20" i="7" s="1"/>
  <c r="K19" i="7"/>
  <c r="S19" i="7" s="1"/>
  <c r="I19" i="7"/>
  <c r="G19" i="7"/>
  <c r="D18" i="7"/>
  <c r="S18" i="7" s="1"/>
  <c r="K17" i="7"/>
  <c r="I17" i="7"/>
  <c r="G17" i="7"/>
  <c r="D16" i="7"/>
  <c r="K15" i="7"/>
  <c r="I15" i="7"/>
  <c r="G15" i="7"/>
  <c r="D14" i="7"/>
  <c r="S14" i="7" s="1"/>
  <c r="K13" i="7"/>
  <c r="S13" i="7" s="1"/>
  <c r="I13" i="7"/>
  <c r="G13" i="7"/>
  <c r="D12" i="7"/>
  <c r="S12" i="7" s="1"/>
  <c r="K11" i="7"/>
  <c r="S11" i="7" s="1"/>
  <c r="I11" i="7"/>
  <c r="G11" i="7"/>
  <c r="D10" i="7"/>
  <c r="S10" i="7" s="1"/>
  <c r="C9" i="7"/>
  <c r="H2" i="7"/>
  <c r="S2" i="7" s="1"/>
  <c r="D256" i="18" l="1"/>
  <c r="D212" i="18"/>
  <c r="D204" i="18"/>
  <c r="D200" i="18"/>
  <c r="D142" i="18"/>
  <c r="X332" i="18"/>
  <c r="X331" i="18"/>
  <c r="X330" i="18"/>
  <c r="X329" i="18"/>
  <c r="X328" i="18"/>
  <c r="X327" i="18"/>
  <c r="X326" i="18"/>
  <c r="X325" i="18"/>
  <c r="X324" i="18"/>
  <c r="X323" i="18"/>
  <c r="X322" i="18"/>
  <c r="X321" i="18"/>
  <c r="X320" i="18"/>
  <c r="X319" i="18"/>
  <c r="X318" i="18"/>
  <c r="X317" i="18"/>
  <c r="X316" i="18"/>
  <c r="X315" i="18"/>
  <c r="X314" i="18"/>
  <c r="X313" i="18"/>
  <c r="X312" i="18"/>
  <c r="X311" i="18"/>
  <c r="X310" i="18"/>
  <c r="X309" i="18"/>
  <c r="X308" i="18"/>
  <c r="X307" i="18"/>
  <c r="X306" i="18"/>
  <c r="X305" i="18"/>
  <c r="X304" i="18"/>
  <c r="X303" i="18"/>
  <c r="X302" i="18"/>
  <c r="X301" i="18"/>
  <c r="X300" i="18"/>
  <c r="X299" i="18"/>
  <c r="X298" i="18"/>
  <c r="X297" i="18"/>
  <c r="X296" i="18"/>
  <c r="X295" i="18"/>
  <c r="X294" i="18"/>
  <c r="X293" i="18"/>
  <c r="X292" i="18"/>
  <c r="X291" i="18"/>
  <c r="X290" i="18"/>
  <c r="X289" i="18"/>
  <c r="X288" i="18"/>
  <c r="X287" i="18"/>
  <c r="X286" i="18"/>
  <c r="X285" i="18"/>
  <c r="X284" i="18"/>
  <c r="X283" i="18"/>
  <c r="X282" i="18"/>
  <c r="X281" i="18"/>
  <c r="X280" i="18"/>
  <c r="X279" i="18"/>
  <c r="X278" i="18"/>
  <c r="X277" i="18"/>
  <c r="X276" i="18"/>
  <c r="X275" i="18"/>
  <c r="X274" i="18"/>
  <c r="X273" i="18"/>
  <c r="X272" i="18"/>
  <c r="X271" i="18"/>
  <c r="X270" i="18"/>
  <c r="X269" i="18"/>
  <c r="R269" i="18"/>
  <c r="R270" i="18"/>
  <c r="R271" i="18"/>
  <c r="R272" i="18"/>
  <c r="R273" i="18"/>
  <c r="R274" i="18"/>
  <c r="R275" i="18"/>
  <c r="R276" i="18"/>
  <c r="R277" i="18"/>
  <c r="R278" i="18"/>
  <c r="R279" i="18"/>
  <c r="R280" i="18"/>
  <c r="R281" i="18"/>
  <c r="R282" i="18"/>
  <c r="R283" i="18"/>
  <c r="R284" i="18"/>
  <c r="R285" i="18"/>
  <c r="R286" i="18"/>
  <c r="R287" i="18"/>
  <c r="R288" i="18"/>
  <c r="R289" i="18"/>
  <c r="R290" i="18"/>
  <c r="R291" i="18"/>
  <c r="R292" i="18"/>
  <c r="R293" i="18"/>
  <c r="R294" i="18"/>
  <c r="R295" i="18"/>
  <c r="R296" i="18"/>
  <c r="R297" i="18"/>
  <c r="R298" i="18"/>
  <c r="R299" i="18"/>
  <c r="R300" i="18"/>
  <c r="R301" i="18"/>
  <c r="R302" i="18"/>
  <c r="R303" i="18"/>
  <c r="R304" i="18"/>
  <c r="R305" i="18"/>
  <c r="R306" i="18"/>
  <c r="R307" i="18"/>
  <c r="R308" i="18"/>
  <c r="R309" i="18"/>
  <c r="R310" i="18"/>
  <c r="R311" i="18"/>
  <c r="R312" i="18"/>
  <c r="R313" i="18"/>
  <c r="R314" i="18"/>
  <c r="R315" i="18"/>
  <c r="R316" i="18"/>
  <c r="R317" i="18"/>
  <c r="R318" i="18"/>
  <c r="R319" i="18"/>
  <c r="R320" i="18"/>
  <c r="R321" i="18"/>
  <c r="R322" i="18"/>
  <c r="R323" i="18"/>
  <c r="R324" i="18"/>
  <c r="R325" i="18"/>
  <c r="R326" i="18"/>
  <c r="R327" i="18"/>
  <c r="R328" i="18"/>
  <c r="R329" i="18"/>
  <c r="R330" i="18"/>
  <c r="R331" i="18"/>
  <c r="R332" i="18"/>
  <c r="G332" i="18"/>
  <c r="G331" i="18"/>
  <c r="G330" i="18"/>
  <c r="G329" i="18"/>
  <c r="G328" i="18"/>
  <c r="G327" i="18"/>
  <c r="G326" i="18"/>
  <c r="G325" i="18"/>
  <c r="G324" i="18"/>
  <c r="G323" i="18"/>
  <c r="G322" i="18"/>
  <c r="G321" i="18"/>
  <c r="G320" i="18"/>
  <c r="G319" i="18"/>
  <c r="G318" i="18"/>
  <c r="G317" i="18"/>
  <c r="G316" i="18"/>
  <c r="G315" i="18"/>
  <c r="G314" i="18"/>
  <c r="G313" i="18"/>
  <c r="G312" i="18"/>
  <c r="G311" i="18"/>
  <c r="G310" i="18"/>
  <c r="G309" i="18"/>
  <c r="G308" i="18"/>
  <c r="G307" i="18"/>
  <c r="G306" i="18"/>
  <c r="G305" i="18"/>
  <c r="G304" i="18"/>
  <c r="G303" i="18"/>
  <c r="G302" i="18"/>
  <c r="G301" i="18"/>
  <c r="G300" i="18"/>
  <c r="G299" i="18"/>
  <c r="G298" i="18"/>
  <c r="G297" i="18"/>
  <c r="G296" i="18"/>
  <c r="G295" i="18"/>
  <c r="G294" i="18"/>
  <c r="G293" i="18"/>
  <c r="G292" i="18"/>
  <c r="G291" i="18"/>
  <c r="G290" i="18"/>
  <c r="G289" i="18"/>
  <c r="G288" i="18"/>
  <c r="G287" i="18"/>
  <c r="G286" i="18"/>
  <c r="G285" i="18"/>
  <c r="G284" i="18"/>
  <c r="G283" i="18"/>
  <c r="G282" i="18"/>
  <c r="G281" i="18"/>
  <c r="G280" i="18"/>
  <c r="G279" i="18"/>
  <c r="G278" i="18"/>
  <c r="G277" i="18"/>
  <c r="G276" i="18"/>
  <c r="G275" i="18"/>
  <c r="G274" i="18"/>
  <c r="G273" i="18"/>
  <c r="G272" i="18"/>
  <c r="G271" i="18"/>
  <c r="G270" i="18"/>
  <c r="G269" i="18"/>
  <c r="I269" i="18"/>
  <c r="I270" i="18"/>
  <c r="I271" i="18"/>
  <c r="I272" i="18"/>
  <c r="I273" i="18"/>
  <c r="I274" i="18"/>
  <c r="I275" i="18"/>
  <c r="I276" i="18"/>
  <c r="I277" i="18"/>
  <c r="I278" i="18"/>
  <c r="I279" i="18"/>
  <c r="I280" i="18"/>
  <c r="I281" i="18"/>
  <c r="I282" i="18"/>
  <c r="I283" i="18"/>
  <c r="I284" i="18"/>
  <c r="I285" i="18"/>
  <c r="I286" i="18"/>
  <c r="I287" i="18"/>
  <c r="I288" i="18"/>
  <c r="I289" i="18"/>
  <c r="I290" i="18"/>
  <c r="I291" i="18"/>
  <c r="I292" i="18"/>
  <c r="I293" i="18"/>
  <c r="I294" i="18"/>
  <c r="I295" i="18"/>
  <c r="I296" i="18"/>
  <c r="I297" i="18"/>
  <c r="I298" i="18"/>
  <c r="I299" i="18"/>
  <c r="I300" i="18"/>
  <c r="I301" i="18"/>
  <c r="I302" i="18"/>
  <c r="I303" i="18"/>
  <c r="I304" i="18"/>
  <c r="I305" i="18"/>
  <c r="I306" i="18"/>
  <c r="I307" i="18"/>
  <c r="I308" i="18"/>
  <c r="I309" i="18"/>
  <c r="I310" i="18"/>
  <c r="I311" i="18"/>
  <c r="I312" i="18"/>
  <c r="I313" i="18"/>
  <c r="I314" i="18"/>
  <c r="I315" i="18"/>
  <c r="I316" i="18"/>
  <c r="I317" i="18"/>
  <c r="I318" i="18"/>
  <c r="I319" i="18"/>
  <c r="I320" i="18"/>
  <c r="I321" i="18"/>
  <c r="I322" i="18"/>
  <c r="I323" i="18"/>
  <c r="I324" i="18"/>
  <c r="I325" i="18"/>
  <c r="I326" i="18"/>
  <c r="I327" i="18"/>
  <c r="I328" i="18"/>
  <c r="I329" i="18"/>
  <c r="I330" i="18"/>
  <c r="I331" i="18"/>
  <c r="I332" i="18"/>
  <c r="R265" i="18"/>
  <c r="R263" i="18"/>
  <c r="R261" i="18"/>
  <c r="R259" i="18"/>
  <c r="R257" i="18"/>
  <c r="R255" i="18"/>
  <c r="R253" i="18"/>
  <c r="R251" i="18"/>
  <c r="R249" i="18"/>
  <c r="R247" i="18"/>
  <c r="R245" i="18"/>
  <c r="R243" i="18"/>
  <c r="R241" i="18"/>
  <c r="R239" i="18"/>
  <c r="R237" i="18"/>
  <c r="R235" i="18"/>
  <c r="R233" i="18"/>
  <c r="R231" i="18"/>
  <c r="R229" i="18"/>
  <c r="R227" i="18"/>
  <c r="R225" i="18"/>
  <c r="R223" i="18"/>
  <c r="R221" i="18"/>
  <c r="R219" i="18"/>
  <c r="R217" i="18"/>
  <c r="R215" i="18"/>
  <c r="R213" i="18"/>
  <c r="R211" i="18"/>
  <c r="R209" i="18"/>
  <c r="R207" i="18"/>
  <c r="R205" i="18"/>
  <c r="R203" i="18"/>
  <c r="R201" i="18"/>
  <c r="R199" i="18"/>
  <c r="R197" i="18"/>
  <c r="R195" i="18"/>
  <c r="R193" i="18"/>
  <c r="R191" i="18"/>
  <c r="R189" i="18"/>
  <c r="R187" i="18"/>
  <c r="R185" i="18"/>
  <c r="R183" i="18"/>
  <c r="R181" i="18"/>
  <c r="R179" i="18"/>
  <c r="R177" i="18"/>
  <c r="R175" i="18"/>
  <c r="R173" i="18"/>
  <c r="R171" i="18"/>
  <c r="R169" i="18"/>
  <c r="R167" i="18"/>
  <c r="R165" i="18"/>
  <c r="R163" i="18"/>
  <c r="R161" i="18"/>
  <c r="R159" i="18"/>
  <c r="R157" i="18"/>
  <c r="R155" i="18"/>
  <c r="R153" i="18"/>
  <c r="R151" i="18"/>
  <c r="R149" i="18"/>
  <c r="R147" i="18"/>
  <c r="R145" i="18"/>
  <c r="R143" i="18"/>
  <c r="R141" i="18"/>
  <c r="R139" i="18"/>
  <c r="R137" i="18"/>
  <c r="R135" i="18"/>
  <c r="R133" i="18"/>
  <c r="R131" i="18"/>
  <c r="R129" i="18"/>
  <c r="R127" i="18"/>
  <c r="R125" i="18"/>
  <c r="R123" i="18"/>
  <c r="R121" i="18"/>
  <c r="R119" i="18"/>
  <c r="R117" i="18"/>
  <c r="R115" i="18"/>
  <c r="R113" i="18"/>
  <c r="R111" i="18"/>
  <c r="R109" i="18"/>
  <c r="R107" i="18"/>
  <c r="R105" i="18"/>
  <c r="R103" i="18"/>
  <c r="R101" i="18"/>
  <c r="R99" i="18"/>
  <c r="R97" i="18"/>
  <c r="R95" i="18"/>
  <c r="R93" i="18"/>
  <c r="R91" i="18"/>
  <c r="R89" i="18"/>
  <c r="R87" i="18"/>
  <c r="R85" i="18"/>
  <c r="R83" i="18"/>
  <c r="R81" i="18"/>
  <c r="R79" i="18"/>
  <c r="R77" i="18"/>
  <c r="R75" i="18"/>
  <c r="R73" i="18"/>
  <c r="R71" i="18"/>
  <c r="R69" i="18"/>
  <c r="R67" i="18"/>
  <c r="R65" i="18"/>
  <c r="R63" i="18"/>
  <c r="R61" i="18"/>
  <c r="R59" i="18"/>
  <c r="R57" i="18"/>
  <c r="R55" i="18"/>
  <c r="R53" i="18"/>
  <c r="G265" i="18"/>
  <c r="G263" i="18"/>
  <c r="G261" i="18"/>
  <c r="G259" i="18"/>
  <c r="G257" i="18"/>
  <c r="G255" i="18"/>
  <c r="G253" i="18"/>
  <c r="G251" i="18"/>
  <c r="G249" i="18"/>
  <c r="G247" i="18"/>
  <c r="G245" i="18"/>
  <c r="G243" i="18"/>
  <c r="G241" i="18"/>
  <c r="G239" i="18"/>
  <c r="G237" i="18"/>
  <c r="G235" i="18"/>
  <c r="G233" i="18"/>
  <c r="G231" i="18"/>
  <c r="G229" i="18"/>
  <c r="G227" i="18"/>
  <c r="G225" i="18"/>
  <c r="G223" i="18"/>
  <c r="G221" i="18"/>
  <c r="G219" i="18"/>
  <c r="G217" i="18"/>
  <c r="G215" i="18"/>
  <c r="G213" i="18"/>
  <c r="G211" i="18"/>
  <c r="G209" i="18"/>
  <c r="G207" i="18"/>
  <c r="G205" i="18"/>
  <c r="G203" i="18"/>
  <c r="G201" i="18"/>
  <c r="G199" i="18"/>
  <c r="G197" i="18"/>
  <c r="G195" i="18"/>
  <c r="G193" i="18"/>
  <c r="G191" i="18"/>
  <c r="G189" i="18"/>
  <c r="G187" i="18"/>
  <c r="G185" i="18"/>
  <c r="G183" i="18"/>
  <c r="G181" i="18"/>
  <c r="G179" i="18"/>
  <c r="G177" i="18"/>
  <c r="G175" i="18"/>
  <c r="G173" i="18"/>
  <c r="G171" i="18"/>
  <c r="G169" i="18"/>
  <c r="G167" i="18"/>
  <c r="G165" i="18"/>
  <c r="G163" i="18"/>
  <c r="G161" i="18"/>
  <c r="G159" i="18"/>
  <c r="G157" i="18"/>
  <c r="G155" i="18"/>
  <c r="G153" i="18"/>
  <c r="G151" i="18"/>
  <c r="G149" i="18"/>
  <c r="G147" i="18"/>
  <c r="G145" i="18"/>
  <c r="G143" i="18"/>
  <c r="G141" i="18"/>
  <c r="G139" i="18"/>
  <c r="G137" i="18"/>
  <c r="G135" i="18"/>
  <c r="G133" i="18"/>
  <c r="G131" i="18"/>
  <c r="G129" i="18"/>
  <c r="G127" i="18"/>
  <c r="G125" i="18"/>
  <c r="G123" i="18"/>
  <c r="G121" i="18"/>
  <c r="G119" i="18"/>
  <c r="G117" i="18"/>
  <c r="G115" i="18"/>
  <c r="G113" i="18"/>
  <c r="G111" i="18"/>
  <c r="G109" i="18"/>
  <c r="G107" i="18"/>
  <c r="G105" i="18"/>
  <c r="G103" i="18"/>
  <c r="G101" i="18"/>
  <c r="G99" i="18"/>
  <c r="G97" i="18"/>
  <c r="G95" i="18"/>
  <c r="G93" i="18"/>
  <c r="G91" i="18"/>
  <c r="G89" i="18"/>
  <c r="G87" i="18"/>
  <c r="G85" i="18"/>
  <c r="G83" i="18"/>
  <c r="X266" i="18"/>
  <c r="D264" i="18"/>
  <c r="X264" i="18" s="1"/>
  <c r="D224" i="18"/>
  <c r="X224" i="18" s="1"/>
  <c r="I207" i="18"/>
  <c r="R51" i="18"/>
  <c r="R49" i="18"/>
  <c r="R47" i="18"/>
  <c r="R45" i="18"/>
  <c r="R43" i="18"/>
  <c r="R41" i="18"/>
  <c r="R39" i="18"/>
  <c r="R37" i="18"/>
  <c r="R35" i="18"/>
  <c r="R33" i="18"/>
  <c r="R31" i="18"/>
  <c r="R29" i="18"/>
  <c r="R27" i="18"/>
  <c r="R25" i="18"/>
  <c r="R23" i="18"/>
  <c r="R21" i="18"/>
  <c r="R19" i="18"/>
  <c r="R17" i="18"/>
  <c r="R15" i="18"/>
  <c r="R13" i="18"/>
  <c r="R11" i="18"/>
  <c r="G81" i="18"/>
  <c r="G79" i="18"/>
  <c r="G77" i="18"/>
  <c r="G75" i="18"/>
  <c r="G73" i="18"/>
  <c r="G71" i="18"/>
  <c r="G69" i="18"/>
  <c r="G67" i="18"/>
  <c r="G65" i="18"/>
  <c r="G63" i="18"/>
  <c r="G61" i="18"/>
  <c r="G59" i="18"/>
  <c r="G57" i="18"/>
  <c r="G55" i="18"/>
  <c r="G53" i="18"/>
  <c r="G51" i="18"/>
  <c r="G49" i="18"/>
  <c r="G47" i="18"/>
  <c r="G45" i="18"/>
  <c r="G43" i="18"/>
  <c r="G41" i="18"/>
  <c r="G39" i="18"/>
  <c r="G37" i="18"/>
  <c r="G35" i="18"/>
  <c r="G33" i="18"/>
  <c r="G31" i="18"/>
  <c r="G29" i="18"/>
  <c r="G27" i="18"/>
  <c r="G25" i="18"/>
  <c r="G23" i="18"/>
  <c r="G21" i="18"/>
  <c r="G19" i="18"/>
  <c r="G17" i="18"/>
  <c r="G15" i="18"/>
  <c r="G13" i="18"/>
  <c r="G11" i="18"/>
  <c r="D116" i="18"/>
  <c r="X116" i="18" s="1"/>
  <c r="D98" i="18"/>
  <c r="X98" i="18" s="1"/>
  <c r="D10" i="18"/>
  <c r="X10" i="18" s="1"/>
  <c r="I11" i="18"/>
  <c r="D12" i="18"/>
  <c r="X12" i="18" s="1"/>
  <c r="I13" i="18"/>
  <c r="D14" i="18"/>
  <c r="X14" i="18" s="1"/>
  <c r="I15" i="18"/>
  <c r="D16" i="18"/>
  <c r="X16" i="18" s="1"/>
  <c r="I17" i="18"/>
  <c r="D18" i="18"/>
  <c r="X18" i="18" s="1"/>
  <c r="I19" i="18"/>
  <c r="D20" i="18"/>
  <c r="X20" i="18" s="1"/>
  <c r="I21" i="18"/>
  <c r="D22" i="18"/>
  <c r="X22" i="18" s="1"/>
  <c r="I23" i="18"/>
  <c r="D24" i="18"/>
  <c r="X24" i="18" s="1"/>
  <c r="I25" i="18"/>
  <c r="D26" i="18"/>
  <c r="X26" i="18" s="1"/>
  <c r="I27" i="18"/>
  <c r="D28" i="18"/>
  <c r="X28" i="18" s="1"/>
  <c r="I29" i="18"/>
  <c r="D30" i="18"/>
  <c r="X30" i="18" s="1"/>
  <c r="I31" i="18"/>
  <c r="D32" i="18"/>
  <c r="X32" i="18" s="1"/>
  <c r="I33" i="18"/>
  <c r="D34" i="18"/>
  <c r="X34" i="18" s="1"/>
  <c r="I35" i="18"/>
  <c r="D36" i="18"/>
  <c r="X36" i="18" s="1"/>
  <c r="I37" i="18"/>
  <c r="D38" i="18"/>
  <c r="X38" i="18" s="1"/>
  <c r="I39" i="18"/>
  <c r="D40" i="18"/>
  <c r="X40" i="18" s="1"/>
  <c r="I41" i="18"/>
  <c r="D42" i="18"/>
  <c r="X42" i="18" s="1"/>
  <c r="I43" i="18"/>
  <c r="D44" i="18"/>
  <c r="X44" i="18" s="1"/>
  <c r="I45" i="18"/>
  <c r="D46" i="18"/>
  <c r="X46" i="18" s="1"/>
  <c r="I47" i="18"/>
  <c r="D48" i="18"/>
  <c r="X48" i="18" s="1"/>
  <c r="I49" i="18"/>
  <c r="D50" i="18"/>
  <c r="X50" i="18" s="1"/>
  <c r="I51" i="18"/>
  <c r="D52" i="18"/>
  <c r="X52" i="18" s="1"/>
  <c r="I53" i="18"/>
  <c r="D54" i="18"/>
  <c r="X54" i="18" s="1"/>
  <c r="I55" i="18"/>
  <c r="D56" i="18"/>
  <c r="X56" i="18" s="1"/>
  <c r="I57" i="18"/>
  <c r="D58" i="18"/>
  <c r="X58" i="18" s="1"/>
  <c r="I59" i="18"/>
  <c r="D60" i="18"/>
  <c r="X60" i="18" s="1"/>
  <c r="I61" i="18"/>
  <c r="D62" i="18"/>
  <c r="X62" i="18" s="1"/>
  <c r="I63" i="18"/>
  <c r="D64" i="18"/>
  <c r="X64" i="18" s="1"/>
  <c r="I65" i="18"/>
  <c r="D66" i="18"/>
  <c r="X66" i="18" s="1"/>
  <c r="I67" i="18"/>
  <c r="D68" i="18"/>
  <c r="X68" i="18" s="1"/>
  <c r="I69" i="18"/>
  <c r="D70" i="18"/>
  <c r="X70" i="18" s="1"/>
  <c r="I71" i="18"/>
  <c r="D72" i="18"/>
  <c r="X72" i="18" s="1"/>
  <c r="I73" i="18"/>
  <c r="D74" i="18"/>
  <c r="X74" i="18" s="1"/>
  <c r="I75" i="18"/>
  <c r="D76" i="18"/>
  <c r="X76" i="18" s="1"/>
  <c r="I77" i="18"/>
  <c r="D78" i="18"/>
  <c r="X78" i="18" s="1"/>
  <c r="I79" i="18"/>
  <c r="D80" i="18"/>
  <c r="X80" i="18" s="1"/>
  <c r="I81" i="18"/>
  <c r="D82" i="18"/>
  <c r="X82" i="18" s="1"/>
  <c r="I83" i="18"/>
  <c r="D84" i="18"/>
  <c r="X84" i="18" s="1"/>
  <c r="I85" i="18"/>
  <c r="D86" i="18"/>
  <c r="X86" i="18" s="1"/>
  <c r="I87" i="18"/>
  <c r="D88" i="18"/>
  <c r="X88" i="18" s="1"/>
  <c r="I89" i="18"/>
  <c r="D90" i="18"/>
  <c r="X90" i="18" s="1"/>
  <c r="I91" i="18"/>
  <c r="D92" i="18"/>
  <c r="X92" i="18" s="1"/>
  <c r="I93" i="18"/>
  <c r="D94" i="18"/>
  <c r="X94" i="18" s="1"/>
  <c r="I95" i="18"/>
  <c r="D96" i="18"/>
  <c r="X96" i="18" s="1"/>
  <c r="I97" i="18"/>
  <c r="I99" i="18"/>
  <c r="D100" i="18"/>
  <c r="X100" i="18" s="1"/>
  <c r="I101" i="18"/>
  <c r="D102" i="18"/>
  <c r="X102" i="18" s="1"/>
  <c r="I103" i="18"/>
  <c r="D104" i="18"/>
  <c r="X104" i="18" s="1"/>
  <c r="I105" i="18"/>
  <c r="D106" i="18"/>
  <c r="X106" i="18" s="1"/>
  <c r="I107" i="18"/>
  <c r="D108" i="18"/>
  <c r="X108" i="18" s="1"/>
  <c r="I109" i="18"/>
  <c r="D110" i="18"/>
  <c r="X110" i="18" s="1"/>
  <c r="I111" i="18"/>
  <c r="D112" i="18"/>
  <c r="X112" i="18" s="1"/>
  <c r="I113" i="18"/>
  <c r="D114" i="18"/>
  <c r="X114" i="18" s="1"/>
  <c r="I115" i="18"/>
  <c r="I117" i="18"/>
  <c r="D118" i="18"/>
  <c r="X118" i="18" s="1"/>
  <c r="I119" i="18"/>
  <c r="D120" i="18"/>
  <c r="X120" i="18" s="1"/>
  <c r="I121" i="18"/>
  <c r="D122" i="18"/>
  <c r="X122" i="18" s="1"/>
  <c r="I123" i="18"/>
  <c r="D124" i="18"/>
  <c r="X124" i="18" s="1"/>
  <c r="I125" i="18"/>
  <c r="D126" i="18"/>
  <c r="X126" i="18" s="1"/>
  <c r="I127" i="18"/>
  <c r="D128" i="18"/>
  <c r="X128" i="18" s="1"/>
  <c r="I129" i="18"/>
  <c r="D130" i="18"/>
  <c r="X130" i="18" s="1"/>
  <c r="I131" i="18"/>
  <c r="D132" i="18"/>
  <c r="X132" i="18" s="1"/>
  <c r="I133" i="18"/>
  <c r="D134" i="18"/>
  <c r="X134" i="18" s="1"/>
  <c r="I135" i="18"/>
  <c r="D136" i="18"/>
  <c r="X136" i="18" s="1"/>
  <c r="I137" i="18"/>
  <c r="D138" i="18"/>
  <c r="X138" i="18" s="1"/>
  <c r="I139" i="18"/>
  <c r="D140" i="18"/>
  <c r="X140" i="18" s="1"/>
  <c r="I141" i="18"/>
  <c r="X142" i="18"/>
  <c r="I143" i="18"/>
  <c r="D144" i="18"/>
  <c r="X144" i="18" s="1"/>
  <c r="I145" i="18"/>
  <c r="D146" i="18"/>
  <c r="X146" i="18" s="1"/>
  <c r="I147" i="18"/>
  <c r="D148" i="18"/>
  <c r="X148" i="18" s="1"/>
  <c r="I149" i="18"/>
  <c r="D150" i="18"/>
  <c r="X150" i="18" s="1"/>
  <c r="I151" i="18"/>
  <c r="D152" i="18"/>
  <c r="X152" i="18" s="1"/>
  <c r="I153" i="18"/>
  <c r="D154" i="18"/>
  <c r="X154" i="18" s="1"/>
  <c r="I155" i="18"/>
  <c r="D156" i="18"/>
  <c r="X156" i="18" s="1"/>
  <c r="I157" i="18"/>
  <c r="D158" i="18"/>
  <c r="X158" i="18" s="1"/>
  <c r="I159" i="18"/>
  <c r="D160" i="18"/>
  <c r="X160" i="18" s="1"/>
  <c r="I161" i="18"/>
  <c r="D162" i="18"/>
  <c r="X162" i="18" s="1"/>
  <c r="I163" i="18"/>
  <c r="D164" i="18"/>
  <c r="X164" i="18" s="1"/>
  <c r="I165" i="18"/>
  <c r="D166" i="18"/>
  <c r="X166" i="18" s="1"/>
  <c r="I167" i="18"/>
  <c r="D168" i="18"/>
  <c r="X168" i="18" s="1"/>
  <c r="I169" i="18"/>
  <c r="D170" i="18"/>
  <c r="X170" i="18" s="1"/>
  <c r="I171" i="18"/>
  <c r="D172" i="18"/>
  <c r="X172" i="18" s="1"/>
  <c r="I173" i="18"/>
  <c r="D174" i="18"/>
  <c r="X174" i="18" s="1"/>
  <c r="I175" i="18"/>
  <c r="D176" i="18"/>
  <c r="X176" i="18" s="1"/>
  <c r="I177" i="18"/>
  <c r="D178" i="18"/>
  <c r="X178" i="18" s="1"/>
  <c r="I179" i="18"/>
  <c r="D180" i="18"/>
  <c r="X180" i="18" s="1"/>
  <c r="I181" i="18"/>
  <c r="D182" i="18"/>
  <c r="X182" i="18" s="1"/>
  <c r="I183" i="18"/>
  <c r="D184" i="18"/>
  <c r="X184" i="18" s="1"/>
  <c r="I185" i="18"/>
  <c r="D186" i="18"/>
  <c r="X186" i="18" s="1"/>
  <c r="I187" i="18"/>
  <c r="D188" i="18"/>
  <c r="X188" i="18" s="1"/>
  <c r="I189" i="18"/>
  <c r="D190" i="18"/>
  <c r="X190" i="18" s="1"/>
  <c r="I191" i="18"/>
  <c r="D192" i="18"/>
  <c r="X192" i="18" s="1"/>
  <c r="I193" i="18"/>
  <c r="D194" i="18"/>
  <c r="X194" i="18" s="1"/>
  <c r="I195" i="18"/>
  <c r="D196" i="18"/>
  <c r="X196" i="18" s="1"/>
  <c r="I197" i="18"/>
  <c r="D198" i="18"/>
  <c r="X198" i="18" s="1"/>
  <c r="I199" i="18"/>
  <c r="X200" i="18"/>
  <c r="I201" i="18"/>
  <c r="D202" i="18"/>
  <c r="X202" i="18" s="1"/>
  <c r="I203" i="18"/>
  <c r="X204" i="18"/>
  <c r="I205" i="18"/>
  <c r="D206" i="18"/>
  <c r="X206" i="18" s="1"/>
  <c r="D208" i="18"/>
  <c r="X208" i="18" s="1"/>
  <c r="I209" i="18"/>
  <c r="D210" i="18"/>
  <c r="X210" i="18" s="1"/>
  <c r="I211" i="18"/>
  <c r="X212" i="18"/>
  <c r="I213" i="18"/>
  <c r="D214" i="18"/>
  <c r="X214" i="18" s="1"/>
  <c r="I215" i="18"/>
  <c r="D216" i="18"/>
  <c r="X216" i="18" s="1"/>
  <c r="I217" i="18"/>
  <c r="D218" i="18"/>
  <c r="X218" i="18" s="1"/>
  <c r="I219" i="18"/>
  <c r="D220" i="18"/>
  <c r="X220" i="18" s="1"/>
  <c r="I221" i="18"/>
  <c r="D222" i="18"/>
  <c r="X222" i="18" s="1"/>
  <c r="I223" i="18"/>
  <c r="I225" i="18"/>
  <c r="D226" i="18"/>
  <c r="X226" i="18" s="1"/>
  <c r="I227" i="18"/>
  <c r="D228" i="18"/>
  <c r="X228" i="18" s="1"/>
  <c r="I229" i="18"/>
  <c r="D230" i="18"/>
  <c r="X230" i="18" s="1"/>
  <c r="I231" i="18"/>
  <c r="D232" i="18"/>
  <c r="X232" i="18" s="1"/>
  <c r="I233" i="18"/>
  <c r="D234" i="18"/>
  <c r="X234" i="18" s="1"/>
  <c r="I235" i="18"/>
  <c r="D236" i="18"/>
  <c r="X236" i="18" s="1"/>
  <c r="I237" i="18"/>
  <c r="D238" i="18"/>
  <c r="X238" i="18" s="1"/>
  <c r="I239" i="18"/>
  <c r="D240" i="18"/>
  <c r="X240" i="18" s="1"/>
  <c r="I241" i="18"/>
  <c r="D242" i="18"/>
  <c r="X242" i="18" s="1"/>
  <c r="I243" i="18"/>
  <c r="D244" i="18"/>
  <c r="X244" i="18" s="1"/>
  <c r="I245" i="18"/>
  <c r="D246" i="18"/>
  <c r="X246" i="18" s="1"/>
  <c r="I247" i="18"/>
  <c r="D248" i="18"/>
  <c r="X248" i="18" s="1"/>
  <c r="I249" i="18"/>
  <c r="D250" i="18"/>
  <c r="X250" i="18" s="1"/>
  <c r="I251" i="18"/>
  <c r="D252" i="18"/>
  <c r="X252" i="18" s="1"/>
  <c r="I253" i="18"/>
  <c r="D254" i="18"/>
  <c r="X254" i="18" s="1"/>
  <c r="I255" i="18"/>
  <c r="X256" i="18"/>
  <c r="I257" i="18"/>
  <c r="D258" i="18"/>
  <c r="X258" i="18" s="1"/>
  <c r="I259" i="18"/>
  <c r="D260" i="18"/>
  <c r="X260" i="18" s="1"/>
  <c r="I261" i="18"/>
  <c r="D262" i="18"/>
  <c r="X262" i="18" s="1"/>
  <c r="I263" i="18"/>
  <c r="I265" i="18"/>
  <c r="O3" i="18"/>
  <c r="X3" i="18" s="1"/>
  <c r="C9" i="18"/>
  <c r="X9" i="18" s="1"/>
  <c r="X6" i="18"/>
  <c r="X2" i="18"/>
  <c r="R194" i="16"/>
  <c r="R193" i="16"/>
  <c r="R191" i="16"/>
  <c r="R190" i="16"/>
  <c r="R189" i="16"/>
  <c r="R187" i="16"/>
  <c r="R186" i="16"/>
  <c r="R185" i="16"/>
  <c r="R184" i="16"/>
  <c r="R183" i="16"/>
  <c r="R182" i="16"/>
  <c r="R181" i="16"/>
  <c r="R179" i="16"/>
  <c r="R178" i="16"/>
  <c r="R176" i="16"/>
  <c r="R175" i="16"/>
  <c r="R174" i="16"/>
  <c r="R173" i="16"/>
  <c r="R199" i="16"/>
  <c r="R198" i="16"/>
  <c r="R197" i="16"/>
  <c r="R196" i="16"/>
  <c r="R195" i="16"/>
  <c r="R192" i="16"/>
  <c r="R188" i="16"/>
  <c r="R180" i="16"/>
  <c r="R177" i="16"/>
  <c r="R172" i="16"/>
  <c r="R171" i="16"/>
  <c r="R170" i="16"/>
  <c r="G199" i="16"/>
  <c r="G198" i="16"/>
  <c r="G197" i="16"/>
  <c r="G196" i="16"/>
  <c r="G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G173" i="16"/>
  <c r="G172" i="16"/>
  <c r="G171" i="16"/>
  <c r="G170" i="16"/>
  <c r="I170" i="16"/>
  <c r="K170" i="16"/>
  <c r="I171" i="16"/>
  <c r="K171" i="16"/>
  <c r="I172" i="16"/>
  <c r="K172" i="16"/>
  <c r="X172" i="16" s="1"/>
  <c r="I173" i="16"/>
  <c r="K173" i="16"/>
  <c r="I174" i="16"/>
  <c r="K174" i="16"/>
  <c r="I175" i="16"/>
  <c r="X175" i="16" s="1"/>
  <c r="K175" i="16"/>
  <c r="I176" i="16"/>
  <c r="K176" i="16"/>
  <c r="I177" i="16"/>
  <c r="X177" i="16" s="1"/>
  <c r="K177" i="16"/>
  <c r="I178" i="16"/>
  <c r="K178" i="16"/>
  <c r="I179" i="16"/>
  <c r="K179" i="16"/>
  <c r="I180" i="16"/>
  <c r="K180" i="16"/>
  <c r="X180" i="16" s="1"/>
  <c r="I181" i="16"/>
  <c r="X181" i="16" s="1"/>
  <c r="K181" i="16"/>
  <c r="I182" i="16"/>
  <c r="K182" i="16"/>
  <c r="I183" i="16"/>
  <c r="K183" i="16"/>
  <c r="I184" i="16"/>
  <c r="K184" i="16"/>
  <c r="X184" i="16" s="1"/>
  <c r="I185" i="16"/>
  <c r="X185" i="16" s="1"/>
  <c r="K185" i="16"/>
  <c r="I186" i="16"/>
  <c r="K186" i="16"/>
  <c r="I187" i="16"/>
  <c r="K187" i="16"/>
  <c r="I188" i="16"/>
  <c r="K188" i="16"/>
  <c r="X188" i="16" s="1"/>
  <c r="I189" i="16"/>
  <c r="K189" i="16"/>
  <c r="I190" i="16"/>
  <c r="K190" i="16"/>
  <c r="I191" i="16"/>
  <c r="X191" i="16" s="1"/>
  <c r="K191" i="16"/>
  <c r="I192" i="16"/>
  <c r="K192" i="16"/>
  <c r="X192" i="16" s="1"/>
  <c r="I193" i="16"/>
  <c r="K193" i="16"/>
  <c r="I194" i="16"/>
  <c r="K194" i="16"/>
  <c r="I195" i="16"/>
  <c r="X195" i="16" s="1"/>
  <c r="K195" i="16"/>
  <c r="I196" i="16"/>
  <c r="K196" i="16"/>
  <c r="X196" i="16" s="1"/>
  <c r="I197" i="16"/>
  <c r="K197" i="16"/>
  <c r="I198" i="16"/>
  <c r="K198" i="16"/>
  <c r="I199" i="16"/>
  <c r="X199" i="16" s="1"/>
  <c r="K199" i="16"/>
  <c r="X167" i="16"/>
  <c r="X166" i="16"/>
  <c r="X165" i="16"/>
  <c r="X164" i="16"/>
  <c r="X162" i="16"/>
  <c r="X160" i="16"/>
  <c r="X156" i="16"/>
  <c r="X154" i="16"/>
  <c r="X152" i="16"/>
  <c r="X148" i="16"/>
  <c r="X146" i="16"/>
  <c r="X144" i="16"/>
  <c r="X142" i="16"/>
  <c r="X140" i="16"/>
  <c r="X138" i="16"/>
  <c r="X136" i="16"/>
  <c r="X134" i="16"/>
  <c r="X132" i="16"/>
  <c r="X130" i="16"/>
  <c r="X128" i="16"/>
  <c r="X123" i="16"/>
  <c r="X121" i="16"/>
  <c r="X119" i="16"/>
  <c r="X47" i="16"/>
  <c r="X45" i="16"/>
  <c r="X43" i="16"/>
  <c r="X41" i="16"/>
  <c r="X39" i="16"/>
  <c r="X29" i="16"/>
  <c r="X6" i="16"/>
  <c r="X2" i="16"/>
  <c r="D133" i="16"/>
  <c r="X133" i="16" s="1"/>
  <c r="R11" i="16"/>
  <c r="T11" i="16"/>
  <c r="R12" i="16"/>
  <c r="T12" i="16"/>
  <c r="R13" i="16"/>
  <c r="T13" i="16"/>
  <c r="R14" i="16"/>
  <c r="T14" i="16"/>
  <c r="C9" i="16"/>
  <c r="X9" i="16" s="1"/>
  <c r="D163" i="16"/>
  <c r="X163" i="16" s="1"/>
  <c r="D161" i="16"/>
  <c r="X161" i="16" s="1"/>
  <c r="D159" i="16"/>
  <c r="X159" i="16" s="1"/>
  <c r="K158" i="16"/>
  <c r="I158" i="16"/>
  <c r="G158" i="16"/>
  <c r="T158" i="16"/>
  <c r="R158" i="16"/>
  <c r="D157" i="16"/>
  <c r="X157" i="16" s="1"/>
  <c r="D155" i="16"/>
  <c r="X155" i="16" s="1"/>
  <c r="D153" i="16"/>
  <c r="X153" i="16" s="1"/>
  <c r="D151" i="16"/>
  <c r="X151" i="16" s="1"/>
  <c r="K150" i="16"/>
  <c r="I150" i="16"/>
  <c r="G150" i="16"/>
  <c r="T150" i="16"/>
  <c r="R150" i="16"/>
  <c r="D149" i="16"/>
  <c r="X149" i="16" s="1"/>
  <c r="D147" i="16"/>
  <c r="X147" i="16" s="1"/>
  <c r="D145" i="16"/>
  <c r="X145" i="16" s="1"/>
  <c r="D143" i="16"/>
  <c r="X143" i="16" s="1"/>
  <c r="D141" i="16"/>
  <c r="X141" i="16" s="1"/>
  <c r="D139" i="16"/>
  <c r="X139" i="16" s="1"/>
  <c r="D137" i="16"/>
  <c r="X137" i="16" s="1"/>
  <c r="D135" i="16"/>
  <c r="X135" i="16" s="1"/>
  <c r="D131" i="16"/>
  <c r="X131" i="16" s="1"/>
  <c r="D129" i="16"/>
  <c r="X129" i="16" s="1"/>
  <c r="D127" i="16"/>
  <c r="X127" i="16" s="1"/>
  <c r="K126" i="16"/>
  <c r="I126" i="16"/>
  <c r="G126" i="16"/>
  <c r="T126" i="16"/>
  <c r="R126" i="16"/>
  <c r="K125" i="16"/>
  <c r="I125" i="16"/>
  <c r="G125" i="16"/>
  <c r="T125" i="16"/>
  <c r="R125" i="16"/>
  <c r="D124" i="16"/>
  <c r="X124" i="16" s="1"/>
  <c r="D122" i="16"/>
  <c r="X122" i="16" s="1"/>
  <c r="D120" i="16"/>
  <c r="X120" i="16" s="1"/>
  <c r="D118" i="16"/>
  <c r="X118" i="16" s="1"/>
  <c r="K117" i="16"/>
  <c r="I117" i="16"/>
  <c r="G117" i="16"/>
  <c r="T117" i="16"/>
  <c r="R117" i="16"/>
  <c r="D116" i="16"/>
  <c r="X116" i="16" s="1"/>
  <c r="K115" i="16"/>
  <c r="I115" i="16"/>
  <c r="G115" i="16"/>
  <c r="T115" i="16"/>
  <c r="R115" i="16"/>
  <c r="D114" i="16"/>
  <c r="X114" i="16" s="1"/>
  <c r="K113" i="16"/>
  <c r="I113" i="16"/>
  <c r="G113" i="16"/>
  <c r="T113" i="16"/>
  <c r="R113" i="16"/>
  <c r="D112" i="16"/>
  <c r="X112" i="16" s="1"/>
  <c r="K111" i="16"/>
  <c r="I111" i="16"/>
  <c r="G111" i="16"/>
  <c r="T111" i="16"/>
  <c r="R111" i="16"/>
  <c r="D110" i="16"/>
  <c r="X110" i="16" s="1"/>
  <c r="K109" i="16"/>
  <c r="I109" i="16"/>
  <c r="G109" i="16"/>
  <c r="T109" i="16"/>
  <c r="R109" i="16"/>
  <c r="K108" i="16"/>
  <c r="I108" i="16"/>
  <c r="G108" i="16"/>
  <c r="T108" i="16"/>
  <c r="R108" i="16"/>
  <c r="D107" i="16"/>
  <c r="X107" i="16" s="1"/>
  <c r="K106" i="16"/>
  <c r="I106" i="16"/>
  <c r="G106" i="16"/>
  <c r="T106" i="16"/>
  <c r="R106" i="16"/>
  <c r="D105" i="16"/>
  <c r="X105" i="16" s="1"/>
  <c r="K104" i="16"/>
  <c r="I104" i="16"/>
  <c r="G104" i="16"/>
  <c r="T104" i="16"/>
  <c r="R104" i="16"/>
  <c r="D103" i="16"/>
  <c r="X103" i="16" s="1"/>
  <c r="K102" i="16"/>
  <c r="I102" i="16"/>
  <c r="G102" i="16"/>
  <c r="T102" i="16"/>
  <c r="R102" i="16"/>
  <c r="D101" i="16"/>
  <c r="X101" i="16" s="1"/>
  <c r="K100" i="16"/>
  <c r="I100" i="16"/>
  <c r="G100" i="16"/>
  <c r="T100" i="16"/>
  <c r="R100" i="16"/>
  <c r="D99" i="16"/>
  <c r="X99" i="16" s="1"/>
  <c r="K98" i="16"/>
  <c r="I98" i="16"/>
  <c r="G98" i="16"/>
  <c r="T98" i="16"/>
  <c r="R98" i="16"/>
  <c r="D97" i="16"/>
  <c r="X97" i="16" s="1"/>
  <c r="K96" i="16"/>
  <c r="I96" i="16"/>
  <c r="G96" i="16"/>
  <c r="T96" i="16"/>
  <c r="R96" i="16"/>
  <c r="D95" i="16"/>
  <c r="X95" i="16" s="1"/>
  <c r="K94" i="16"/>
  <c r="I94" i="16"/>
  <c r="G94" i="16"/>
  <c r="T94" i="16"/>
  <c r="R94" i="16"/>
  <c r="D93" i="16"/>
  <c r="X93" i="16" s="1"/>
  <c r="K92" i="16"/>
  <c r="I92" i="16"/>
  <c r="G92" i="16"/>
  <c r="T92" i="16"/>
  <c r="R92" i="16"/>
  <c r="K91" i="16"/>
  <c r="I91" i="16"/>
  <c r="G91" i="16"/>
  <c r="T91" i="16"/>
  <c r="R91" i="16"/>
  <c r="D90" i="16"/>
  <c r="X90" i="16" s="1"/>
  <c r="K89" i="16"/>
  <c r="I89" i="16"/>
  <c r="G89" i="16"/>
  <c r="T89" i="16"/>
  <c r="R89" i="16"/>
  <c r="D88" i="16"/>
  <c r="X88" i="16" s="1"/>
  <c r="K87" i="16"/>
  <c r="I87" i="16"/>
  <c r="G87" i="16"/>
  <c r="T87" i="16"/>
  <c r="R87" i="16"/>
  <c r="D86" i="16"/>
  <c r="X86" i="16" s="1"/>
  <c r="K85" i="16"/>
  <c r="I85" i="16"/>
  <c r="G85" i="16"/>
  <c r="T85" i="16"/>
  <c r="R85" i="16"/>
  <c r="D84" i="16"/>
  <c r="X84" i="16" s="1"/>
  <c r="K83" i="16"/>
  <c r="I83" i="16"/>
  <c r="G83" i="16"/>
  <c r="T83" i="16"/>
  <c r="R83" i="16"/>
  <c r="D82" i="16"/>
  <c r="X82" i="16" s="1"/>
  <c r="K81" i="16"/>
  <c r="I81" i="16"/>
  <c r="G81" i="16"/>
  <c r="T81" i="16"/>
  <c r="R81" i="16"/>
  <c r="D80" i="16"/>
  <c r="X80" i="16" s="1"/>
  <c r="K79" i="16"/>
  <c r="I79" i="16"/>
  <c r="G79" i="16"/>
  <c r="T79" i="16"/>
  <c r="R79" i="16"/>
  <c r="D78" i="16"/>
  <c r="X78" i="16" s="1"/>
  <c r="K77" i="16"/>
  <c r="I77" i="16"/>
  <c r="G77" i="16"/>
  <c r="T77" i="16"/>
  <c r="R77" i="16"/>
  <c r="D76" i="16"/>
  <c r="X76" i="16" s="1"/>
  <c r="K75" i="16"/>
  <c r="I75" i="16"/>
  <c r="G75" i="16"/>
  <c r="T75" i="16"/>
  <c r="R75" i="16"/>
  <c r="K74" i="16"/>
  <c r="I74" i="16"/>
  <c r="G74" i="16"/>
  <c r="T74" i="16"/>
  <c r="R74" i="16"/>
  <c r="D73" i="16"/>
  <c r="X73" i="16" s="1"/>
  <c r="K72" i="16"/>
  <c r="I72" i="16"/>
  <c r="G72" i="16"/>
  <c r="T72" i="16"/>
  <c r="R72" i="16"/>
  <c r="D71" i="16"/>
  <c r="X71" i="16" s="1"/>
  <c r="K70" i="16"/>
  <c r="I70" i="16"/>
  <c r="G70" i="16"/>
  <c r="T70" i="16"/>
  <c r="R70" i="16"/>
  <c r="D69" i="16"/>
  <c r="X69" i="16" s="1"/>
  <c r="K68" i="16"/>
  <c r="I68" i="16"/>
  <c r="G68" i="16"/>
  <c r="T68" i="16"/>
  <c r="R68" i="16"/>
  <c r="D67" i="16"/>
  <c r="X67" i="16" s="1"/>
  <c r="K66" i="16"/>
  <c r="I66" i="16"/>
  <c r="G66" i="16"/>
  <c r="T66" i="16"/>
  <c r="R66" i="16"/>
  <c r="D65" i="16"/>
  <c r="X65" i="16" s="1"/>
  <c r="K64" i="16"/>
  <c r="I64" i="16"/>
  <c r="G64" i="16"/>
  <c r="T64" i="16"/>
  <c r="R64" i="16"/>
  <c r="D63" i="16"/>
  <c r="X63" i="16" s="1"/>
  <c r="K62" i="16"/>
  <c r="I62" i="16"/>
  <c r="G62" i="16"/>
  <c r="T62" i="16"/>
  <c r="R62" i="16"/>
  <c r="D61" i="16"/>
  <c r="X61" i="16" s="1"/>
  <c r="K60" i="16"/>
  <c r="I60" i="16"/>
  <c r="G60" i="16"/>
  <c r="T60" i="16"/>
  <c r="R60" i="16"/>
  <c r="D59" i="16"/>
  <c r="X59" i="16" s="1"/>
  <c r="K58" i="16"/>
  <c r="I58" i="16"/>
  <c r="G58" i="16"/>
  <c r="T58" i="16"/>
  <c r="R58" i="16"/>
  <c r="K57" i="16"/>
  <c r="I57" i="16"/>
  <c r="G57" i="16"/>
  <c r="T57" i="16"/>
  <c r="R57" i="16"/>
  <c r="D56" i="16"/>
  <c r="X56" i="16" s="1"/>
  <c r="K55" i="16"/>
  <c r="I55" i="16"/>
  <c r="G55" i="16"/>
  <c r="T55" i="16"/>
  <c r="R55" i="16"/>
  <c r="D54" i="16"/>
  <c r="X54" i="16" s="1"/>
  <c r="K53" i="16"/>
  <c r="I53" i="16"/>
  <c r="G53" i="16"/>
  <c r="T53" i="16"/>
  <c r="R53" i="16"/>
  <c r="D52" i="16"/>
  <c r="X52" i="16" s="1"/>
  <c r="K51" i="16"/>
  <c r="I51" i="16"/>
  <c r="G51" i="16"/>
  <c r="T51" i="16"/>
  <c r="R51" i="16"/>
  <c r="D50" i="16"/>
  <c r="X50" i="16" s="1"/>
  <c r="K49" i="16"/>
  <c r="I49" i="16"/>
  <c r="G49" i="16"/>
  <c r="T49" i="16"/>
  <c r="R49" i="16"/>
  <c r="D48" i="16"/>
  <c r="X48" i="16" s="1"/>
  <c r="D46" i="16"/>
  <c r="X46" i="16" s="1"/>
  <c r="D44" i="16"/>
  <c r="X44" i="16" s="1"/>
  <c r="D42" i="16"/>
  <c r="X42" i="16" s="1"/>
  <c r="D40" i="16"/>
  <c r="X40" i="16" s="1"/>
  <c r="D38" i="16"/>
  <c r="X38" i="16" s="1"/>
  <c r="K37" i="16"/>
  <c r="I37" i="16"/>
  <c r="G37" i="16"/>
  <c r="T37" i="16"/>
  <c r="R37" i="16"/>
  <c r="D36" i="16"/>
  <c r="X36" i="16" s="1"/>
  <c r="K35" i="16"/>
  <c r="I35" i="16"/>
  <c r="G35" i="16"/>
  <c r="T35" i="16"/>
  <c r="R35" i="16"/>
  <c r="D34" i="16"/>
  <c r="X34" i="16" s="1"/>
  <c r="K33" i="16"/>
  <c r="I33" i="16"/>
  <c r="G33" i="16"/>
  <c r="T33" i="16"/>
  <c r="R33" i="16"/>
  <c r="K32" i="16"/>
  <c r="I32" i="16"/>
  <c r="G32" i="16"/>
  <c r="T32" i="16"/>
  <c r="R32" i="16"/>
  <c r="K31" i="16"/>
  <c r="I31" i="16"/>
  <c r="G31" i="16"/>
  <c r="T31" i="16"/>
  <c r="R31" i="16"/>
  <c r="D30" i="16"/>
  <c r="X30" i="16" s="1"/>
  <c r="D28" i="16"/>
  <c r="X28" i="16" s="1"/>
  <c r="K27" i="16"/>
  <c r="I27" i="16"/>
  <c r="G27" i="16"/>
  <c r="T27" i="16"/>
  <c r="R27" i="16"/>
  <c r="D26" i="16"/>
  <c r="X26" i="16" s="1"/>
  <c r="K25" i="16"/>
  <c r="I25" i="16"/>
  <c r="G25" i="16"/>
  <c r="T25" i="16"/>
  <c r="R25" i="16"/>
  <c r="D24" i="16"/>
  <c r="X24" i="16" s="1"/>
  <c r="K23" i="16"/>
  <c r="I23" i="16"/>
  <c r="G23" i="16"/>
  <c r="T23" i="16"/>
  <c r="R23" i="16"/>
  <c r="D22" i="16"/>
  <c r="X22" i="16" s="1"/>
  <c r="K21" i="16"/>
  <c r="I21" i="16"/>
  <c r="G21" i="16"/>
  <c r="T21" i="16"/>
  <c r="R21" i="16"/>
  <c r="D20" i="16"/>
  <c r="X20" i="16" s="1"/>
  <c r="K19" i="16"/>
  <c r="I19" i="16"/>
  <c r="G19" i="16"/>
  <c r="T19" i="16"/>
  <c r="R19" i="16"/>
  <c r="K18" i="16"/>
  <c r="I18" i="16"/>
  <c r="G18" i="16"/>
  <c r="T18" i="16"/>
  <c r="R18" i="16"/>
  <c r="D17" i="16"/>
  <c r="X17" i="16" s="1"/>
  <c r="K16" i="16"/>
  <c r="I16" i="16"/>
  <c r="G16" i="16"/>
  <c r="T16" i="16"/>
  <c r="R16" i="16"/>
  <c r="D15" i="16"/>
  <c r="X15" i="16" s="1"/>
  <c r="K14" i="16"/>
  <c r="I14" i="16"/>
  <c r="G14" i="16"/>
  <c r="K13" i="16"/>
  <c r="I13" i="16"/>
  <c r="G13" i="16"/>
  <c r="K12" i="16"/>
  <c r="I12" i="16"/>
  <c r="G12" i="16"/>
  <c r="K11" i="16"/>
  <c r="I11" i="16"/>
  <c r="G11" i="16"/>
  <c r="D10" i="16"/>
  <c r="X10" i="16" s="1"/>
  <c r="O3" i="16"/>
  <c r="X3" i="16" s="1"/>
  <c r="U2" i="15"/>
  <c r="F172" i="15"/>
  <c r="U179" i="15"/>
  <c r="U178" i="15"/>
  <c r="U177" i="15"/>
  <c r="U176" i="15"/>
  <c r="U175" i="15"/>
  <c r="U174" i="15"/>
  <c r="U173" i="15"/>
  <c r="U172" i="15"/>
  <c r="U171" i="15"/>
  <c r="U170" i="15"/>
  <c r="U168" i="15"/>
  <c r="U167" i="15"/>
  <c r="U166" i="15"/>
  <c r="U165" i="15"/>
  <c r="U164" i="15"/>
  <c r="U163" i="15"/>
  <c r="U162" i="15"/>
  <c r="U161" i="15"/>
  <c r="U159" i="15"/>
  <c r="U158" i="15"/>
  <c r="U157" i="15"/>
  <c r="U156" i="15"/>
  <c r="U155" i="15"/>
  <c r="U154" i="15"/>
  <c r="U153" i="15"/>
  <c r="U152" i="15"/>
  <c r="U151" i="15"/>
  <c r="U150" i="15"/>
  <c r="U149" i="15"/>
  <c r="U148" i="15"/>
  <c r="U147" i="15"/>
  <c r="U146" i="15"/>
  <c r="U145" i="15"/>
  <c r="U144" i="15"/>
  <c r="U143" i="15"/>
  <c r="U142" i="15"/>
  <c r="U141" i="15"/>
  <c r="U140" i="15"/>
  <c r="U139" i="15"/>
  <c r="U138" i="15"/>
  <c r="U137" i="15"/>
  <c r="U136" i="15"/>
  <c r="U133" i="15"/>
  <c r="U132" i="15"/>
  <c r="U131" i="15"/>
  <c r="U130" i="15"/>
  <c r="U129" i="15"/>
  <c r="U128" i="15"/>
  <c r="U127" i="15"/>
  <c r="U125" i="15"/>
  <c r="U124" i="15"/>
  <c r="U122" i="15"/>
  <c r="U120" i="15"/>
  <c r="U119" i="15"/>
  <c r="U117" i="15"/>
  <c r="U114" i="15"/>
  <c r="U112" i="15"/>
  <c r="U110" i="15"/>
  <c r="U108" i="15"/>
  <c r="U106" i="15"/>
  <c r="U104" i="15"/>
  <c r="U102" i="15"/>
  <c r="U101" i="15"/>
  <c r="U99" i="15"/>
  <c r="U96" i="15"/>
  <c r="U94" i="15"/>
  <c r="U92" i="15"/>
  <c r="U90" i="15"/>
  <c r="U88" i="15"/>
  <c r="U86" i="15"/>
  <c r="U84" i="15"/>
  <c r="U83" i="15"/>
  <c r="U81" i="15"/>
  <c r="U78" i="15"/>
  <c r="U76" i="15"/>
  <c r="U74" i="15"/>
  <c r="U72" i="15"/>
  <c r="U70" i="15"/>
  <c r="U68" i="15"/>
  <c r="U66" i="15"/>
  <c r="U65" i="15"/>
  <c r="U63" i="15"/>
  <c r="U60" i="15"/>
  <c r="U58" i="15"/>
  <c r="U56" i="15"/>
  <c r="U54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39" i="15"/>
  <c r="U37" i="15"/>
  <c r="U33" i="15"/>
  <c r="U32" i="15"/>
  <c r="U31" i="15"/>
  <c r="U30" i="15"/>
  <c r="U29" i="15"/>
  <c r="U27" i="15"/>
  <c r="U25" i="15"/>
  <c r="U23" i="15"/>
  <c r="U21" i="15"/>
  <c r="U18" i="15"/>
  <c r="U16" i="15"/>
  <c r="U11" i="15"/>
  <c r="U10" i="15"/>
  <c r="U9" i="15"/>
  <c r="U6" i="15"/>
  <c r="U3" i="15"/>
  <c r="M40" i="15"/>
  <c r="M38" i="15"/>
  <c r="M36" i="15"/>
  <c r="K40" i="15"/>
  <c r="K38" i="15"/>
  <c r="K36" i="15"/>
  <c r="K169" i="15"/>
  <c r="K160" i="15"/>
  <c r="K135" i="15"/>
  <c r="K134" i="15"/>
  <c r="K126" i="15"/>
  <c r="K123" i="15"/>
  <c r="K121" i="15"/>
  <c r="K118" i="15"/>
  <c r="K116" i="15"/>
  <c r="K115" i="15"/>
  <c r="K113" i="15"/>
  <c r="K111" i="15"/>
  <c r="K109" i="15"/>
  <c r="K107" i="15"/>
  <c r="K105" i="15"/>
  <c r="K103" i="15"/>
  <c r="K100" i="15"/>
  <c r="K98" i="15"/>
  <c r="K97" i="15"/>
  <c r="K95" i="15"/>
  <c r="K93" i="15"/>
  <c r="K91" i="15"/>
  <c r="K89" i="15"/>
  <c r="K87" i="15"/>
  <c r="K85" i="15"/>
  <c r="K82" i="15"/>
  <c r="K80" i="15"/>
  <c r="K79" i="15"/>
  <c r="K77" i="15"/>
  <c r="K75" i="15"/>
  <c r="K73" i="15"/>
  <c r="K71" i="15"/>
  <c r="K69" i="15"/>
  <c r="K67" i="15"/>
  <c r="K64" i="15"/>
  <c r="K62" i="15"/>
  <c r="K61" i="15"/>
  <c r="K59" i="15"/>
  <c r="K57" i="15"/>
  <c r="K55" i="15"/>
  <c r="K53" i="15"/>
  <c r="K35" i="15"/>
  <c r="K34" i="15"/>
  <c r="D88" i="12"/>
  <c r="K28" i="15"/>
  <c r="K26" i="15"/>
  <c r="K24" i="15"/>
  <c r="K22" i="15"/>
  <c r="K20" i="15"/>
  <c r="K19" i="15"/>
  <c r="K17" i="15"/>
  <c r="K15" i="15"/>
  <c r="K14" i="15"/>
  <c r="K13" i="15"/>
  <c r="K12" i="15"/>
  <c r="M12" i="15"/>
  <c r="M13" i="15"/>
  <c r="M14" i="15"/>
  <c r="M15" i="15"/>
  <c r="M17" i="15"/>
  <c r="M19" i="15"/>
  <c r="M20" i="15"/>
  <c r="M22" i="15"/>
  <c r="M169" i="15"/>
  <c r="M160" i="15"/>
  <c r="M135" i="15"/>
  <c r="M134" i="15"/>
  <c r="M126" i="15"/>
  <c r="M123" i="15"/>
  <c r="M121" i="15"/>
  <c r="M118" i="15"/>
  <c r="M116" i="15"/>
  <c r="M115" i="15"/>
  <c r="M113" i="15"/>
  <c r="M111" i="15"/>
  <c r="M109" i="15"/>
  <c r="M107" i="15"/>
  <c r="M105" i="15"/>
  <c r="M103" i="15"/>
  <c r="M100" i="15"/>
  <c r="M98" i="15"/>
  <c r="M97" i="15"/>
  <c r="F93" i="15"/>
  <c r="F91" i="15"/>
  <c r="F89" i="15"/>
  <c r="F87" i="15"/>
  <c r="F95" i="15"/>
  <c r="I95" i="15"/>
  <c r="U95" i="15" s="1"/>
  <c r="D95" i="15"/>
  <c r="M95" i="15"/>
  <c r="M93" i="15"/>
  <c r="M91" i="15"/>
  <c r="M89" i="15"/>
  <c r="M87" i="15"/>
  <c r="M85" i="15"/>
  <c r="M82" i="15"/>
  <c r="M80" i="15"/>
  <c r="M79" i="15"/>
  <c r="M77" i="15"/>
  <c r="M75" i="15"/>
  <c r="M73" i="15"/>
  <c r="M71" i="15"/>
  <c r="M69" i="15"/>
  <c r="M67" i="15"/>
  <c r="M64" i="15"/>
  <c r="M62" i="15"/>
  <c r="M61" i="15"/>
  <c r="M59" i="15"/>
  <c r="M57" i="15"/>
  <c r="M55" i="15"/>
  <c r="M53" i="15"/>
  <c r="M35" i="15"/>
  <c r="M34" i="15"/>
  <c r="M28" i="15"/>
  <c r="M26" i="15"/>
  <c r="M24" i="15"/>
  <c r="I169" i="15"/>
  <c r="U169" i="15" s="1"/>
  <c r="I160" i="15"/>
  <c r="U160" i="15" s="1"/>
  <c r="I135" i="15"/>
  <c r="U135" i="15" s="1"/>
  <c r="I134" i="15"/>
  <c r="U134" i="15" s="1"/>
  <c r="I126" i="15"/>
  <c r="U126" i="15" s="1"/>
  <c r="I123" i="15"/>
  <c r="U123" i="15" s="1"/>
  <c r="I121" i="15"/>
  <c r="U121" i="15" s="1"/>
  <c r="I118" i="15"/>
  <c r="U118" i="15" s="1"/>
  <c r="I116" i="15"/>
  <c r="U116" i="15" s="1"/>
  <c r="I115" i="15"/>
  <c r="U115" i="15" s="1"/>
  <c r="I113" i="15"/>
  <c r="U113" i="15" s="1"/>
  <c r="I111" i="15"/>
  <c r="U111" i="15" s="1"/>
  <c r="I109" i="15"/>
  <c r="U109" i="15" s="1"/>
  <c r="I107" i="15"/>
  <c r="U107" i="15" s="1"/>
  <c r="I105" i="15"/>
  <c r="U105" i="15" s="1"/>
  <c r="I103" i="15"/>
  <c r="U103" i="15" s="1"/>
  <c r="I100" i="15"/>
  <c r="U100" i="15" s="1"/>
  <c r="I98" i="15"/>
  <c r="U98" i="15" s="1"/>
  <c r="I97" i="15"/>
  <c r="U97" i="15" s="1"/>
  <c r="I93" i="15"/>
  <c r="U93" i="15" s="1"/>
  <c r="I91" i="15"/>
  <c r="U91" i="15" s="1"/>
  <c r="I89" i="15"/>
  <c r="U89" i="15" s="1"/>
  <c r="I87" i="15"/>
  <c r="U87" i="15" s="1"/>
  <c r="I85" i="15"/>
  <c r="U85" i="15" s="1"/>
  <c r="I82" i="15"/>
  <c r="U82" i="15" s="1"/>
  <c r="I80" i="15"/>
  <c r="U80" i="15" s="1"/>
  <c r="I79" i="15"/>
  <c r="U79" i="15" s="1"/>
  <c r="I77" i="15"/>
  <c r="U77" i="15" s="1"/>
  <c r="I75" i="15"/>
  <c r="U75" i="15" s="1"/>
  <c r="I73" i="15"/>
  <c r="U73" i="15" s="1"/>
  <c r="I71" i="15"/>
  <c r="U71" i="15" s="1"/>
  <c r="I69" i="15"/>
  <c r="U69" i="15" s="1"/>
  <c r="I67" i="15"/>
  <c r="U67" i="15" s="1"/>
  <c r="I64" i="15"/>
  <c r="U64" i="15" s="1"/>
  <c r="I62" i="15"/>
  <c r="U62" i="15" s="1"/>
  <c r="I61" i="15"/>
  <c r="U61" i="15" s="1"/>
  <c r="I59" i="15"/>
  <c r="U59" i="15" s="1"/>
  <c r="I57" i="15"/>
  <c r="U57" i="15" s="1"/>
  <c r="I55" i="15"/>
  <c r="U55" i="15" s="1"/>
  <c r="I53" i="15"/>
  <c r="U53" i="15" s="1"/>
  <c r="I40" i="15"/>
  <c r="U40" i="15" s="1"/>
  <c r="I38" i="15"/>
  <c r="U38" i="15" s="1"/>
  <c r="I36" i="15"/>
  <c r="U36" i="15" s="1"/>
  <c r="I35" i="15"/>
  <c r="U35" i="15" s="1"/>
  <c r="I34" i="15"/>
  <c r="U34" i="15" s="1"/>
  <c r="I28" i="15"/>
  <c r="U28" i="15" s="1"/>
  <c r="I26" i="15"/>
  <c r="U26" i="15" s="1"/>
  <c r="I24" i="15"/>
  <c r="U24" i="15" s="1"/>
  <c r="I22" i="15"/>
  <c r="U22" i="15" s="1"/>
  <c r="I20" i="15"/>
  <c r="U20" i="15" s="1"/>
  <c r="I19" i="15"/>
  <c r="U19" i="15" s="1"/>
  <c r="I17" i="15"/>
  <c r="U17" i="15" s="1"/>
  <c r="I15" i="15"/>
  <c r="U15" i="15" s="1"/>
  <c r="I14" i="15"/>
  <c r="U14" i="15" s="1"/>
  <c r="I13" i="15"/>
  <c r="U13" i="15" s="1"/>
  <c r="I12" i="15"/>
  <c r="U12" i="15" s="1"/>
  <c r="D15" i="15"/>
  <c r="D14" i="15"/>
  <c r="D13" i="15"/>
  <c r="D12" i="15"/>
  <c r="D163" i="15"/>
  <c r="D165" i="15"/>
  <c r="D167" i="15"/>
  <c r="D170" i="15"/>
  <c r="D169" i="15"/>
  <c r="D172" i="15"/>
  <c r="D174" i="15"/>
  <c r="D176" i="15"/>
  <c r="D152" i="15"/>
  <c r="D154" i="15"/>
  <c r="D156" i="15"/>
  <c r="D158" i="15"/>
  <c r="D161" i="15"/>
  <c r="D160" i="15"/>
  <c r="D150" i="15"/>
  <c r="D148" i="15"/>
  <c r="D146" i="15"/>
  <c r="D144" i="15"/>
  <c r="D142" i="15"/>
  <c r="D140" i="15"/>
  <c r="D138" i="15"/>
  <c r="D136" i="15"/>
  <c r="D135" i="15"/>
  <c r="D134" i="15"/>
  <c r="D132" i="15"/>
  <c r="D130" i="15"/>
  <c r="D128" i="15"/>
  <c r="D126" i="15"/>
  <c r="D125" i="15"/>
  <c r="D123" i="15"/>
  <c r="D121" i="15"/>
  <c r="D119" i="15"/>
  <c r="D118" i="15"/>
  <c r="D116" i="15"/>
  <c r="D115" i="15"/>
  <c r="D113" i="15"/>
  <c r="D111" i="15"/>
  <c r="D109" i="15"/>
  <c r="D107" i="15"/>
  <c r="D105" i="15"/>
  <c r="D103" i="15"/>
  <c r="D101" i="15"/>
  <c r="D100" i="15"/>
  <c r="D98" i="15"/>
  <c r="D97" i="15"/>
  <c r="D93" i="15"/>
  <c r="D91" i="15"/>
  <c r="D89" i="15"/>
  <c r="D87" i="15"/>
  <c r="D85" i="15"/>
  <c r="D83" i="15"/>
  <c r="D82" i="15"/>
  <c r="D80" i="15"/>
  <c r="D79" i="15"/>
  <c r="D77" i="15"/>
  <c r="D75" i="15"/>
  <c r="D73" i="15"/>
  <c r="D71" i="15"/>
  <c r="D69" i="15"/>
  <c r="D67" i="15"/>
  <c r="D65" i="15"/>
  <c r="D64" i="15"/>
  <c r="D62" i="15"/>
  <c r="D61" i="15"/>
  <c r="D59" i="15"/>
  <c r="D57" i="15"/>
  <c r="D55" i="15"/>
  <c r="D53" i="15"/>
  <c r="D51" i="15"/>
  <c r="D49" i="15"/>
  <c r="D47" i="15"/>
  <c r="D45" i="15"/>
  <c r="D43" i="15"/>
  <c r="D41" i="15"/>
  <c r="D40" i="15"/>
  <c r="D38" i="15"/>
  <c r="D36" i="15"/>
  <c r="D35" i="15"/>
  <c r="D34" i="15"/>
  <c r="D33" i="15"/>
  <c r="D31" i="15"/>
  <c r="D29" i="15"/>
  <c r="D28" i="15"/>
  <c r="D26" i="15"/>
  <c r="D24" i="15"/>
  <c r="D22" i="15"/>
  <c r="D20" i="15"/>
  <c r="D19" i="15"/>
  <c r="D17" i="15"/>
  <c r="D175" i="15"/>
  <c r="D173" i="15"/>
  <c r="D171" i="15"/>
  <c r="D168" i="15"/>
  <c r="D166" i="15"/>
  <c r="D164" i="15"/>
  <c r="D162" i="15"/>
  <c r="D159" i="15"/>
  <c r="D157" i="15"/>
  <c r="D155" i="15"/>
  <c r="D153" i="15"/>
  <c r="D151" i="15"/>
  <c r="D149" i="15"/>
  <c r="D147" i="15"/>
  <c r="D145" i="15"/>
  <c r="D143" i="15"/>
  <c r="D141" i="15"/>
  <c r="D139" i="15"/>
  <c r="D137" i="15"/>
  <c r="D133" i="15"/>
  <c r="D131" i="15"/>
  <c r="D129" i="15"/>
  <c r="D124" i="15"/>
  <c r="D127" i="15"/>
  <c r="D122" i="15"/>
  <c r="D120" i="15"/>
  <c r="D117" i="15"/>
  <c r="D114" i="15"/>
  <c r="D112" i="15"/>
  <c r="D110" i="15"/>
  <c r="D108" i="15"/>
  <c r="D106" i="15"/>
  <c r="D104" i="15"/>
  <c r="D102" i="15"/>
  <c r="D99" i="15"/>
  <c r="D86" i="15"/>
  <c r="D96" i="15"/>
  <c r="D94" i="15"/>
  <c r="D92" i="15"/>
  <c r="D90" i="15"/>
  <c r="D88" i="15"/>
  <c r="D84" i="15"/>
  <c r="D81" i="15"/>
  <c r="D78" i="15"/>
  <c r="D76" i="15"/>
  <c r="D74" i="15"/>
  <c r="D72" i="15"/>
  <c r="D70" i="15"/>
  <c r="D68" i="15"/>
  <c r="D66" i="15"/>
  <c r="D63" i="15"/>
  <c r="D60" i="15"/>
  <c r="D58" i="15"/>
  <c r="D56" i="15"/>
  <c r="D54" i="15"/>
  <c r="D52" i="15"/>
  <c r="D50" i="15"/>
  <c r="D48" i="15"/>
  <c r="D46" i="15"/>
  <c r="D44" i="15"/>
  <c r="D42" i="15"/>
  <c r="D39" i="15"/>
  <c r="D37" i="15"/>
  <c r="D32" i="15"/>
  <c r="D30" i="15"/>
  <c r="D27" i="15"/>
  <c r="D25" i="15"/>
  <c r="D23" i="15"/>
  <c r="D21" i="15"/>
  <c r="D18" i="15"/>
  <c r="D16" i="15"/>
  <c r="F97" i="15"/>
  <c r="F98" i="15"/>
  <c r="F100" i="15"/>
  <c r="F101" i="15"/>
  <c r="F103" i="15"/>
  <c r="F105" i="15"/>
  <c r="F107" i="15"/>
  <c r="F109" i="15"/>
  <c r="F111" i="15"/>
  <c r="F113" i="15"/>
  <c r="F115" i="15"/>
  <c r="F116" i="15"/>
  <c r="F118" i="15"/>
  <c r="F119" i="15"/>
  <c r="F121" i="15"/>
  <c r="F123" i="15"/>
  <c r="F125" i="15"/>
  <c r="F126" i="15"/>
  <c r="F128" i="15"/>
  <c r="F130" i="15"/>
  <c r="F132" i="15"/>
  <c r="F134" i="15"/>
  <c r="F135" i="15"/>
  <c r="F136" i="15"/>
  <c r="F138" i="15"/>
  <c r="F140" i="15"/>
  <c r="F142" i="15"/>
  <c r="F144" i="15"/>
  <c r="F146" i="15"/>
  <c r="F148" i="15"/>
  <c r="F150" i="15"/>
  <c r="F152" i="15"/>
  <c r="F154" i="15"/>
  <c r="F156" i="15"/>
  <c r="F158" i="15"/>
  <c r="F160" i="15"/>
  <c r="F161" i="15"/>
  <c r="F163" i="15"/>
  <c r="F165" i="15"/>
  <c r="F167" i="15"/>
  <c r="F169" i="15"/>
  <c r="F170" i="15"/>
  <c r="F174" i="15"/>
  <c r="F176" i="15"/>
  <c r="F17" i="15"/>
  <c r="F19" i="15"/>
  <c r="F20" i="15"/>
  <c r="F22" i="15"/>
  <c r="F24" i="15"/>
  <c r="F26" i="15"/>
  <c r="F28" i="15"/>
  <c r="F29" i="15"/>
  <c r="F31" i="15"/>
  <c r="F33" i="15"/>
  <c r="F34" i="15"/>
  <c r="F35" i="15"/>
  <c r="F36" i="15"/>
  <c r="F38" i="15"/>
  <c r="F40" i="15"/>
  <c r="F41" i="15"/>
  <c r="F43" i="15"/>
  <c r="F45" i="15"/>
  <c r="F47" i="15"/>
  <c r="F49" i="15"/>
  <c r="F51" i="15"/>
  <c r="F53" i="15"/>
  <c r="F55" i="15"/>
  <c r="F57" i="15"/>
  <c r="F59" i="15"/>
  <c r="F61" i="15"/>
  <c r="F62" i="15"/>
  <c r="F64" i="15"/>
  <c r="F65" i="15"/>
  <c r="F67" i="15"/>
  <c r="F69" i="15"/>
  <c r="F71" i="15"/>
  <c r="F73" i="15"/>
  <c r="F75" i="15"/>
  <c r="F77" i="15"/>
  <c r="F79" i="15"/>
  <c r="F80" i="15"/>
  <c r="F82" i="15"/>
  <c r="F83" i="15"/>
  <c r="F85" i="15"/>
  <c r="F15" i="15"/>
  <c r="D178" i="15"/>
  <c r="F14" i="15"/>
  <c r="F13" i="15"/>
  <c r="F12" i="15"/>
  <c r="F11" i="15"/>
  <c r="D10" i="15"/>
  <c r="L2" i="15"/>
  <c r="D11" i="15"/>
  <c r="C9" i="15"/>
  <c r="M104" i="14"/>
  <c r="M103" i="14"/>
  <c r="M102" i="14"/>
  <c r="M101" i="14"/>
  <c r="M100" i="14"/>
  <c r="M99" i="14"/>
  <c r="M98" i="14"/>
  <c r="M97" i="14"/>
  <c r="M96" i="14"/>
  <c r="M95" i="14"/>
  <c r="M94" i="14"/>
  <c r="M93" i="14"/>
  <c r="M92" i="14"/>
  <c r="M91" i="14"/>
  <c r="M90" i="14"/>
  <c r="M89" i="14"/>
  <c r="M88" i="14"/>
  <c r="M87" i="14"/>
  <c r="M86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0" i="14"/>
  <c r="C91" i="14"/>
  <c r="C89" i="14"/>
  <c r="C88" i="14"/>
  <c r="C87" i="14"/>
  <c r="E92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1" i="14"/>
  <c r="E90" i="14"/>
  <c r="E89" i="14"/>
  <c r="E88" i="14"/>
  <c r="E87" i="14"/>
  <c r="C105" i="14"/>
  <c r="M105" i="14" s="1"/>
  <c r="G60" i="14"/>
  <c r="G59" i="14"/>
  <c r="G54" i="14"/>
  <c r="G50" i="14"/>
  <c r="G49" i="14"/>
  <c r="G44" i="14"/>
  <c r="G40" i="14"/>
  <c r="G39" i="14"/>
  <c r="G38" i="14"/>
  <c r="G34" i="14"/>
  <c r="G30" i="14"/>
  <c r="G29" i="14"/>
  <c r="G28" i="14"/>
  <c r="G24" i="14"/>
  <c r="G17" i="14"/>
  <c r="G11" i="14"/>
  <c r="G83" i="14"/>
  <c r="G79" i="14"/>
  <c r="G68" i="14"/>
  <c r="G64" i="14"/>
  <c r="G58" i="14"/>
  <c r="G48" i="14"/>
  <c r="G16" i="14"/>
  <c r="C83" i="14"/>
  <c r="C79" i="14"/>
  <c r="C69" i="14"/>
  <c r="C68" i="14"/>
  <c r="C64" i="14"/>
  <c r="C82" i="14"/>
  <c r="C84" i="14" s="1"/>
  <c r="M84" i="14" s="1"/>
  <c r="C78" i="14"/>
  <c r="C80" i="14" s="1"/>
  <c r="M80" i="14" s="1"/>
  <c r="C75" i="14"/>
  <c r="C76" i="14" s="1"/>
  <c r="M76" i="14" s="1"/>
  <c r="C72" i="14"/>
  <c r="M72" i="14" s="1"/>
  <c r="C67" i="14"/>
  <c r="M67" i="14" s="1"/>
  <c r="C63" i="14"/>
  <c r="M63" i="14" s="1"/>
  <c r="C34" i="14"/>
  <c r="C57" i="14"/>
  <c r="M57" i="14" s="1"/>
  <c r="C53" i="14"/>
  <c r="C55" i="14" s="1"/>
  <c r="M55" i="14" s="1"/>
  <c r="C47" i="14"/>
  <c r="M47" i="14" s="1"/>
  <c r="C43" i="14"/>
  <c r="C45" i="14" s="1"/>
  <c r="M45" i="14" s="1"/>
  <c r="C33" i="14"/>
  <c r="M33" i="14" s="1"/>
  <c r="C37" i="14"/>
  <c r="M37" i="14" s="1"/>
  <c r="C60" i="14"/>
  <c r="C59" i="14"/>
  <c r="C58" i="14"/>
  <c r="C54" i="14"/>
  <c r="C50" i="14"/>
  <c r="M50" i="14" s="1"/>
  <c r="C49" i="14"/>
  <c r="C48" i="14"/>
  <c r="C44" i="14"/>
  <c r="C40" i="14"/>
  <c r="C39" i="14"/>
  <c r="C38" i="14"/>
  <c r="C30" i="14"/>
  <c r="C29" i="14"/>
  <c r="C28" i="14"/>
  <c r="C24" i="14"/>
  <c r="C17" i="14"/>
  <c r="C16" i="14"/>
  <c r="C15" i="14"/>
  <c r="M15" i="14" s="1"/>
  <c r="C11" i="14"/>
  <c r="C27" i="14"/>
  <c r="C31" i="14" s="1"/>
  <c r="M31" i="14" s="1"/>
  <c r="C23" i="14"/>
  <c r="M23" i="14" s="1"/>
  <c r="C20" i="14"/>
  <c r="C21" i="14" s="1"/>
  <c r="M21" i="14" s="1"/>
  <c r="C14" i="14"/>
  <c r="C18" i="14" s="1"/>
  <c r="M18" i="14" s="1"/>
  <c r="C10" i="14"/>
  <c r="C12" i="14" s="1"/>
  <c r="M12" i="14" s="1"/>
  <c r="G7" i="14"/>
  <c r="G6" i="14"/>
  <c r="C7" i="14"/>
  <c r="C6" i="14"/>
  <c r="C5" i="14"/>
  <c r="M5" i="14" s="1"/>
  <c r="C4" i="14"/>
  <c r="M4" i="14" s="1"/>
  <c r="C3" i="14"/>
  <c r="M3" i="14" s="1"/>
  <c r="C2" i="14"/>
  <c r="C8" i="14" s="1"/>
  <c r="M8" i="14" s="1"/>
  <c r="H97" i="13"/>
  <c r="I97" i="13" s="1"/>
  <c r="G97" i="13"/>
  <c r="F97" i="13"/>
  <c r="H96" i="13"/>
  <c r="G96" i="13"/>
  <c r="F96" i="13"/>
  <c r="H95" i="13"/>
  <c r="I95" i="13" s="1"/>
  <c r="G95" i="13"/>
  <c r="H94" i="13"/>
  <c r="G94" i="13"/>
  <c r="I94" i="13" s="1"/>
  <c r="F94" i="13"/>
  <c r="H93" i="13"/>
  <c r="G93" i="13"/>
  <c r="I93" i="13" s="1"/>
  <c r="F93" i="13"/>
  <c r="E93" i="13"/>
  <c r="D93" i="13"/>
  <c r="C93" i="13"/>
  <c r="B93" i="13"/>
  <c r="H92" i="13"/>
  <c r="G92" i="13"/>
  <c r="I92" i="13" s="1"/>
  <c r="F92" i="13"/>
  <c r="H91" i="13"/>
  <c r="G91" i="13"/>
  <c r="I91" i="13" s="1"/>
  <c r="F91" i="13"/>
  <c r="H90" i="13"/>
  <c r="G90" i="13"/>
  <c r="I90" i="13" s="1"/>
  <c r="H89" i="13"/>
  <c r="G89" i="13"/>
  <c r="F89" i="13"/>
  <c r="H88" i="13"/>
  <c r="I88" i="13" s="1"/>
  <c r="G88" i="13"/>
  <c r="F88" i="13"/>
  <c r="E88" i="13"/>
  <c r="D88" i="13"/>
  <c r="C88" i="13"/>
  <c r="B88" i="13"/>
  <c r="H87" i="13"/>
  <c r="G87" i="13"/>
  <c r="F87" i="13"/>
  <c r="H86" i="13"/>
  <c r="I86" i="13" s="1"/>
  <c r="G86" i="13"/>
  <c r="F86" i="13"/>
  <c r="H85" i="13"/>
  <c r="G85" i="13"/>
  <c r="F85" i="13"/>
  <c r="H84" i="13"/>
  <c r="I84" i="13" s="1"/>
  <c r="G84" i="13"/>
  <c r="F84" i="13"/>
  <c r="C84" i="13"/>
  <c r="B84" i="13"/>
  <c r="H83" i="13"/>
  <c r="G83" i="13"/>
  <c r="F83" i="13"/>
  <c r="H82" i="13"/>
  <c r="I82" i="13" s="1"/>
  <c r="G82" i="13"/>
  <c r="F82" i="13"/>
  <c r="H81" i="13"/>
  <c r="G81" i="13"/>
  <c r="F81" i="13"/>
  <c r="H80" i="13"/>
  <c r="I80" i="13" s="1"/>
  <c r="G80" i="13"/>
  <c r="F80" i="13"/>
  <c r="C80" i="13"/>
  <c r="B80" i="13"/>
  <c r="H79" i="13"/>
  <c r="G79" i="13"/>
  <c r="F79" i="13"/>
  <c r="H78" i="13"/>
  <c r="I78" i="13" s="1"/>
  <c r="G78" i="13"/>
  <c r="F78" i="13"/>
  <c r="H77" i="13"/>
  <c r="G77" i="13"/>
  <c r="F77" i="13"/>
  <c r="H76" i="13"/>
  <c r="I76" i="13" s="1"/>
  <c r="G76" i="13"/>
  <c r="I75" i="13"/>
  <c r="G75" i="13"/>
  <c r="E75" i="13"/>
  <c r="D75" i="13"/>
  <c r="H74" i="13"/>
  <c r="G74" i="13"/>
  <c r="F74" i="13"/>
  <c r="E74" i="13"/>
  <c r="D74" i="13"/>
  <c r="C74" i="13"/>
  <c r="B74" i="13"/>
  <c r="H73" i="13"/>
  <c r="G73" i="13"/>
  <c r="I73" i="13" s="1"/>
  <c r="F73" i="13"/>
  <c r="H72" i="13"/>
  <c r="G72" i="13"/>
  <c r="F72" i="13"/>
  <c r="H71" i="13"/>
  <c r="G71" i="13"/>
  <c r="I71" i="13" s="1"/>
  <c r="F71" i="13"/>
  <c r="H70" i="13"/>
  <c r="G70" i="13"/>
  <c r="E70" i="13"/>
  <c r="D70" i="13"/>
  <c r="H69" i="13"/>
  <c r="I69" i="13" s="1"/>
  <c r="G69" i="13"/>
  <c r="F69" i="13"/>
  <c r="C69" i="13"/>
  <c r="B69" i="13"/>
  <c r="H68" i="13"/>
  <c r="G68" i="13"/>
  <c r="F68" i="13"/>
  <c r="H67" i="13"/>
  <c r="I67" i="13" s="1"/>
  <c r="G67" i="13"/>
  <c r="F67" i="13"/>
  <c r="E67" i="13"/>
  <c r="D67" i="13"/>
  <c r="H66" i="13"/>
  <c r="G66" i="13"/>
  <c r="H65" i="13"/>
  <c r="G65" i="13"/>
  <c r="I65" i="13" s="1"/>
  <c r="F65" i="13"/>
  <c r="H64" i="13"/>
  <c r="G64" i="13"/>
  <c r="E64" i="13"/>
  <c r="D64" i="13"/>
  <c r="H63" i="13"/>
  <c r="I63" i="13" s="1"/>
  <c r="G63" i="13"/>
  <c r="F63" i="13"/>
  <c r="E63" i="13"/>
  <c r="D63" i="13"/>
  <c r="C63" i="13"/>
  <c r="B63" i="13"/>
  <c r="H62" i="13"/>
  <c r="G62" i="13"/>
  <c r="F62" i="13"/>
  <c r="H61" i="13"/>
  <c r="I61" i="13" s="1"/>
  <c r="G61" i="13"/>
  <c r="F61" i="13"/>
  <c r="H60" i="13"/>
  <c r="G60" i="13"/>
  <c r="F60" i="13"/>
  <c r="H59" i="13"/>
  <c r="I59" i="13" s="1"/>
  <c r="G59" i="13"/>
  <c r="F59" i="13"/>
  <c r="E59" i="13"/>
  <c r="D59" i="13"/>
  <c r="C59" i="13"/>
  <c r="B59" i="13"/>
  <c r="H58" i="13"/>
  <c r="G58" i="13"/>
  <c r="F58" i="13"/>
  <c r="H57" i="13"/>
  <c r="I57" i="13" s="1"/>
  <c r="G57" i="13"/>
  <c r="F57" i="13"/>
  <c r="E57" i="13"/>
  <c r="D57" i="13"/>
  <c r="H56" i="13"/>
  <c r="G56" i="13"/>
  <c r="H55" i="13"/>
  <c r="I55" i="13" s="1"/>
  <c r="G55" i="13"/>
  <c r="F55" i="13"/>
  <c r="H54" i="13"/>
  <c r="I54" i="13" s="1"/>
  <c r="G54" i="13"/>
  <c r="E54" i="13"/>
  <c r="D54" i="13"/>
  <c r="H53" i="13"/>
  <c r="I53" i="13" s="1"/>
  <c r="G53" i="13"/>
  <c r="F53" i="13"/>
  <c r="E53" i="13"/>
  <c r="D53" i="13"/>
  <c r="C53" i="13"/>
  <c r="B53" i="13"/>
  <c r="H52" i="13"/>
  <c r="G52" i="13"/>
  <c r="F52" i="13"/>
  <c r="H51" i="13"/>
  <c r="I51" i="13" s="1"/>
  <c r="G51" i="13"/>
  <c r="F51" i="13"/>
  <c r="H50" i="13"/>
  <c r="G50" i="13"/>
  <c r="F50" i="13"/>
  <c r="H49" i="13"/>
  <c r="I49" i="13" s="1"/>
  <c r="G49" i="13"/>
  <c r="F49" i="13"/>
  <c r="E49" i="13"/>
  <c r="D49" i="13"/>
  <c r="C49" i="13"/>
  <c r="B49" i="13"/>
  <c r="H48" i="13"/>
  <c r="G48" i="13"/>
  <c r="F48" i="13"/>
  <c r="H47" i="13"/>
  <c r="I47" i="13" s="1"/>
  <c r="G47" i="13"/>
  <c r="F47" i="13"/>
  <c r="E47" i="13"/>
  <c r="D47" i="13"/>
  <c r="H46" i="13"/>
  <c r="G46" i="13"/>
  <c r="H45" i="13"/>
  <c r="G45" i="13"/>
  <c r="I45" i="13" s="1"/>
  <c r="F45" i="13"/>
  <c r="H44" i="13"/>
  <c r="G44" i="13"/>
  <c r="E44" i="13"/>
  <c r="D44" i="13"/>
  <c r="H43" i="13"/>
  <c r="I43" i="13" s="1"/>
  <c r="G43" i="13"/>
  <c r="F43" i="13"/>
  <c r="E43" i="13"/>
  <c r="D43" i="13"/>
  <c r="C43" i="13"/>
  <c r="B43" i="13"/>
  <c r="H42" i="13"/>
  <c r="G42" i="13"/>
  <c r="F42" i="13"/>
  <c r="H41" i="13"/>
  <c r="I41" i="13" s="1"/>
  <c r="G41" i="13"/>
  <c r="F41" i="13"/>
  <c r="H40" i="13"/>
  <c r="G40" i="13"/>
  <c r="F40" i="13"/>
  <c r="H39" i="13"/>
  <c r="I39" i="13" s="1"/>
  <c r="G39" i="13"/>
  <c r="F39" i="13"/>
  <c r="E39" i="13"/>
  <c r="D39" i="13"/>
  <c r="C39" i="13"/>
  <c r="B39" i="13"/>
  <c r="H38" i="13"/>
  <c r="G38" i="13"/>
  <c r="F38" i="13"/>
  <c r="H37" i="13"/>
  <c r="I37" i="13" s="1"/>
  <c r="G37" i="13"/>
  <c r="F37" i="13"/>
  <c r="E37" i="13"/>
  <c r="D37" i="13"/>
  <c r="H36" i="13"/>
  <c r="G36" i="13"/>
  <c r="H35" i="13"/>
  <c r="I35" i="13" s="1"/>
  <c r="G35" i="13"/>
  <c r="F35" i="13"/>
  <c r="H34" i="13"/>
  <c r="I34" i="13" s="1"/>
  <c r="G34" i="13"/>
  <c r="E34" i="13"/>
  <c r="D34" i="13"/>
  <c r="H33" i="13"/>
  <c r="I33" i="13" s="1"/>
  <c r="G33" i="13"/>
  <c r="F33" i="13"/>
  <c r="E33" i="13"/>
  <c r="D33" i="13"/>
  <c r="C33" i="13"/>
  <c r="B33" i="13"/>
  <c r="H32" i="13"/>
  <c r="G32" i="13"/>
  <c r="F32" i="13"/>
  <c r="H31" i="13"/>
  <c r="I31" i="13" s="1"/>
  <c r="G31" i="13"/>
  <c r="F31" i="13"/>
  <c r="H30" i="13"/>
  <c r="G30" i="13"/>
  <c r="F30" i="13"/>
  <c r="H29" i="13"/>
  <c r="I29" i="13" s="1"/>
  <c r="G29" i="13"/>
  <c r="F29" i="13"/>
  <c r="E29" i="13"/>
  <c r="D29" i="13"/>
  <c r="C29" i="13"/>
  <c r="B29" i="13"/>
  <c r="H28" i="13"/>
  <c r="G28" i="13"/>
  <c r="F28" i="13"/>
  <c r="H27" i="13"/>
  <c r="I27" i="13" s="1"/>
  <c r="G27" i="13"/>
  <c r="F27" i="13"/>
  <c r="H26" i="13"/>
  <c r="G26" i="13"/>
  <c r="F26" i="13"/>
  <c r="H25" i="13"/>
  <c r="I25" i="13" s="1"/>
  <c r="G25" i="13"/>
  <c r="F25" i="13"/>
  <c r="C25" i="13"/>
  <c r="B25" i="13"/>
  <c r="H24" i="13"/>
  <c r="G24" i="13"/>
  <c r="F24" i="13"/>
  <c r="H23" i="13"/>
  <c r="I23" i="13" s="1"/>
  <c r="G23" i="13"/>
  <c r="H22" i="13"/>
  <c r="G22" i="13"/>
  <c r="F22" i="13"/>
  <c r="H21" i="13"/>
  <c r="G21" i="13"/>
  <c r="I21" i="13" s="1"/>
  <c r="F21" i="13"/>
  <c r="H20" i="13"/>
  <c r="G20" i="13"/>
  <c r="E20" i="13"/>
  <c r="D20" i="13"/>
  <c r="H19" i="13"/>
  <c r="I19" i="13" s="1"/>
  <c r="G19" i="13"/>
  <c r="E19" i="13"/>
  <c r="D19" i="13"/>
  <c r="I18" i="13"/>
  <c r="G18" i="13"/>
  <c r="E18" i="13"/>
  <c r="D18" i="13"/>
  <c r="I17" i="13"/>
  <c r="G17" i="13"/>
  <c r="F17" i="13"/>
  <c r="C17" i="13"/>
  <c r="B17" i="13"/>
  <c r="H16" i="13"/>
  <c r="G16" i="13"/>
  <c r="F16" i="13"/>
  <c r="H15" i="13"/>
  <c r="I15" i="13" s="1"/>
  <c r="G15" i="13"/>
  <c r="H14" i="13"/>
  <c r="G14" i="13"/>
  <c r="I14" i="13" s="1"/>
  <c r="F14" i="13"/>
  <c r="H13" i="13"/>
  <c r="G13" i="13"/>
  <c r="I13" i="13" s="1"/>
  <c r="F13" i="13"/>
  <c r="H12" i="13"/>
  <c r="G12" i="13"/>
  <c r="I12" i="13" s="1"/>
  <c r="F12" i="13"/>
  <c r="E12" i="13"/>
  <c r="D12" i="13"/>
  <c r="C12" i="13"/>
  <c r="B12" i="13"/>
  <c r="H11" i="13"/>
  <c r="G11" i="13"/>
  <c r="I11" i="13" s="1"/>
  <c r="F11" i="13"/>
  <c r="H10" i="13"/>
  <c r="G10" i="13"/>
  <c r="I10" i="13" s="1"/>
  <c r="E10" i="13"/>
  <c r="D10" i="13"/>
  <c r="H9" i="13"/>
  <c r="G9" i="13"/>
  <c r="F9" i="13"/>
  <c r="H8" i="13"/>
  <c r="I8" i="13" s="1"/>
  <c r="G8" i="13"/>
  <c r="F8" i="13"/>
  <c r="H7" i="13"/>
  <c r="I7" i="13" s="1"/>
  <c r="G7" i="13"/>
  <c r="E7" i="13"/>
  <c r="D7" i="13"/>
  <c r="I6" i="13"/>
  <c r="G6" i="13"/>
  <c r="E6" i="13"/>
  <c r="D6" i="13"/>
  <c r="I5" i="13"/>
  <c r="G5" i="13"/>
  <c r="E5" i="13"/>
  <c r="D5" i="13"/>
  <c r="I4" i="13"/>
  <c r="G4" i="13"/>
  <c r="E4" i="13"/>
  <c r="D4" i="13"/>
  <c r="I3" i="13"/>
  <c r="G3" i="13"/>
  <c r="F3" i="13"/>
  <c r="C3" i="13"/>
  <c r="B3" i="13"/>
  <c r="D19" i="12"/>
  <c r="H89" i="12"/>
  <c r="H97" i="12"/>
  <c r="I97" i="12" s="1"/>
  <c r="H96" i="12"/>
  <c r="H95" i="12"/>
  <c r="H94" i="12"/>
  <c r="H93" i="12"/>
  <c r="I93" i="12" s="1"/>
  <c r="H92" i="12"/>
  <c r="H91" i="12"/>
  <c r="H90" i="12"/>
  <c r="H88" i="12"/>
  <c r="I88" i="12" s="1"/>
  <c r="H87" i="12"/>
  <c r="H86" i="12"/>
  <c r="H85" i="12"/>
  <c r="H84" i="12"/>
  <c r="I84" i="12" s="1"/>
  <c r="H83" i="12"/>
  <c r="H82" i="12"/>
  <c r="H81" i="12"/>
  <c r="H80" i="12"/>
  <c r="I80" i="12" s="1"/>
  <c r="H79" i="12"/>
  <c r="H78" i="12"/>
  <c r="I78" i="12" s="1"/>
  <c r="H77" i="12"/>
  <c r="H76" i="12"/>
  <c r="I76" i="12" s="1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I62" i="12" s="1"/>
  <c r="H61" i="12"/>
  <c r="H60" i="12"/>
  <c r="H59" i="12"/>
  <c r="G59" i="12"/>
  <c r="H58" i="12"/>
  <c r="H57" i="12"/>
  <c r="H56" i="12"/>
  <c r="I56" i="12" s="1"/>
  <c r="H55" i="12"/>
  <c r="I55" i="12" s="1"/>
  <c r="H54" i="12"/>
  <c r="H53" i="12"/>
  <c r="H52" i="12"/>
  <c r="I52" i="12" s="1"/>
  <c r="H51" i="12"/>
  <c r="I51" i="12" s="1"/>
  <c r="H50" i="12"/>
  <c r="H49" i="12"/>
  <c r="H48" i="12"/>
  <c r="I48" i="12" s="1"/>
  <c r="H47" i="12"/>
  <c r="I47" i="12" s="1"/>
  <c r="H46" i="12"/>
  <c r="H45" i="12"/>
  <c r="H44" i="12"/>
  <c r="I44" i="12" s="1"/>
  <c r="H43" i="12"/>
  <c r="I43" i="12" s="1"/>
  <c r="H42" i="12"/>
  <c r="H41" i="12"/>
  <c r="H40" i="12"/>
  <c r="I40" i="12" s="1"/>
  <c r="H39" i="12"/>
  <c r="I39" i="12" s="1"/>
  <c r="H35" i="12"/>
  <c r="H34" i="12"/>
  <c r="H33" i="12"/>
  <c r="H38" i="12"/>
  <c r="H37" i="12"/>
  <c r="H36" i="12"/>
  <c r="H32" i="12"/>
  <c r="I32" i="12" s="1"/>
  <c r="H31" i="12"/>
  <c r="I31" i="12" s="1"/>
  <c r="H30" i="12"/>
  <c r="H29" i="12"/>
  <c r="H28" i="12"/>
  <c r="I28" i="12" s="1"/>
  <c r="H27" i="12"/>
  <c r="I27" i="12" s="1"/>
  <c r="H26" i="12"/>
  <c r="H25" i="12"/>
  <c r="H24" i="12"/>
  <c r="I24" i="12" s="1"/>
  <c r="H23" i="12"/>
  <c r="I23" i="12" s="1"/>
  <c r="H22" i="12"/>
  <c r="H21" i="12"/>
  <c r="H20" i="12"/>
  <c r="I20" i="12" s="1"/>
  <c r="H19" i="12"/>
  <c r="I19" i="12" s="1"/>
  <c r="G97" i="12"/>
  <c r="G96" i="12"/>
  <c r="G95" i="12"/>
  <c r="I95" i="12" s="1"/>
  <c r="G94" i="12"/>
  <c r="G93" i="12"/>
  <c r="G92" i="12"/>
  <c r="G91" i="12"/>
  <c r="I91" i="12" s="1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I75" i="12" s="1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8" i="12"/>
  <c r="I58" i="12" s="1"/>
  <c r="G57" i="12"/>
  <c r="G56" i="12"/>
  <c r="G55" i="12"/>
  <c r="G54" i="12"/>
  <c r="I54" i="12" s="1"/>
  <c r="G53" i="12"/>
  <c r="G52" i="12"/>
  <c r="G51" i="12"/>
  <c r="G50" i="12"/>
  <c r="I50" i="12" s="1"/>
  <c r="G49" i="12"/>
  <c r="G48" i="12"/>
  <c r="G47" i="12"/>
  <c r="G46" i="12"/>
  <c r="I46" i="12" s="1"/>
  <c r="G45" i="12"/>
  <c r="G44" i="12"/>
  <c r="G43" i="12"/>
  <c r="G42" i="12"/>
  <c r="I42" i="12" s="1"/>
  <c r="G41" i="12"/>
  <c r="G40" i="12"/>
  <c r="G39" i="12"/>
  <c r="G38" i="12"/>
  <c r="G37" i="12"/>
  <c r="G36" i="12"/>
  <c r="G35" i="12"/>
  <c r="G34" i="12"/>
  <c r="G33" i="12"/>
  <c r="G32" i="12"/>
  <c r="G31" i="12"/>
  <c r="G30" i="12"/>
  <c r="I30" i="12" s="1"/>
  <c r="G29" i="12"/>
  <c r="G28" i="12"/>
  <c r="G27" i="12"/>
  <c r="G26" i="12"/>
  <c r="I26" i="12" s="1"/>
  <c r="G25" i="12"/>
  <c r="G24" i="12"/>
  <c r="G23" i="12"/>
  <c r="G22" i="12"/>
  <c r="I22" i="12" s="1"/>
  <c r="G21" i="12"/>
  <c r="G20" i="12"/>
  <c r="G19" i="12"/>
  <c r="G18" i="12"/>
  <c r="I18" i="12" s="1"/>
  <c r="G17" i="12"/>
  <c r="I17" i="12" s="1"/>
  <c r="G16" i="12"/>
  <c r="G15" i="12"/>
  <c r="G14" i="12"/>
  <c r="G13" i="12"/>
  <c r="G12" i="12"/>
  <c r="H16" i="12"/>
  <c r="H15" i="12"/>
  <c r="I15" i="12" s="1"/>
  <c r="H14" i="12"/>
  <c r="I14" i="12" s="1"/>
  <c r="H13" i="12"/>
  <c r="H12" i="12"/>
  <c r="H11" i="12"/>
  <c r="H10" i="12"/>
  <c r="I10" i="12" s="1"/>
  <c r="H9" i="12"/>
  <c r="I9" i="12" s="1"/>
  <c r="H8" i="12"/>
  <c r="H7" i="12"/>
  <c r="G11" i="12"/>
  <c r="G10" i="12"/>
  <c r="G9" i="12"/>
  <c r="G8" i="12"/>
  <c r="I8" i="12" s="1"/>
  <c r="G7" i="12"/>
  <c r="G6" i="12"/>
  <c r="I6" i="12" s="1"/>
  <c r="G5" i="12"/>
  <c r="I5" i="12" s="1"/>
  <c r="G4" i="12"/>
  <c r="I4" i="12" s="1"/>
  <c r="G3" i="12"/>
  <c r="I3" i="12" s="1"/>
  <c r="D93" i="12"/>
  <c r="D75" i="12"/>
  <c r="D74" i="12"/>
  <c r="D70" i="12"/>
  <c r="D67" i="12"/>
  <c r="D64" i="12"/>
  <c r="D63" i="12"/>
  <c r="D59" i="12"/>
  <c r="D57" i="12"/>
  <c r="D54" i="12"/>
  <c r="D53" i="12"/>
  <c r="D49" i="12"/>
  <c r="D47" i="12"/>
  <c r="D44" i="12"/>
  <c r="D43" i="12"/>
  <c r="D39" i="12"/>
  <c r="D37" i="12"/>
  <c r="D34" i="12"/>
  <c r="D33" i="12"/>
  <c r="D29" i="12"/>
  <c r="D20" i="12"/>
  <c r="D18" i="12"/>
  <c r="B93" i="12"/>
  <c r="B88" i="12"/>
  <c r="B84" i="12"/>
  <c r="B80" i="12"/>
  <c r="B74" i="12"/>
  <c r="B69" i="12"/>
  <c r="B63" i="12"/>
  <c r="B59" i="12"/>
  <c r="B53" i="12"/>
  <c r="B49" i="12"/>
  <c r="B43" i="12"/>
  <c r="B39" i="12"/>
  <c r="B33" i="12"/>
  <c r="B29" i="12"/>
  <c r="B25" i="12"/>
  <c r="B17" i="12"/>
  <c r="C93" i="12"/>
  <c r="C88" i="12"/>
  <c r="C84" i="12"/>
  <c r="C80" i="12"/>
  <c r="C74" i="12"/>
  <c r="C69" i="12"/>
  <c r="C63" i="12"/>
  <c r="C59" i="12"/>
  <c r="C53" i="12"/>
  <c r="C49" i="12"/>
  <c r="C43" i="12"/>
  <c r="C39" i="12"/>
  <c r="C33" i="12"/>
  <c r="C29" i="12"/>
  <c r="C25" i="12"/>
  <c r="C17" i="12"/>
  <c r="D12" i="12"/>
  <c r="C12" i="12"/>
  <c r="B12" i="12"/>
  <c r="D10" i="12"/>
  <c r="D7" i="12"/>
  <c r="D6" i="12"/>
  <c r="D5" i="12"/>
  <c r="D4" i="12"/>
  <c r="C3" i="12"/>
  <c r="B3" i="12"/>
  <c r="X239" i="18" l="1"/>
  <c r="X231" i="18"/>
  <c r="X199" i="18"/>
  <c r="X176" i="16"/>
  <c r="X191" i="18"/>
  <c r="X187" i="18"/>
  <c r="X163" i="18"/>
  <c r="X131" i="18"/>
  <c r="X243" i="18"/>
  <c r="X113" i="18"/>
  <c r="X83" i="18"/>
  <c r="X147" i="18"/>
  <c r="X227" i="18"/>
  <c r="X123" i="18"/>
  <c r="X107" i="18"/>
  <c r="X105" i="18"/>
  <c r="X175" i="18"/>
  <c r="X167" i="18"/>
  <c r="X95" i="18"/>
  <c r="X91" i="18"/>
  <c r="X111" i="18"/>
  <c r="X127" i="18"/>
  <c r="X263" i="18"/>
  <c r="X99" i="18"/>
  <c r="X155" i="18"/>
  <c r="X179" i="18"/>
  <c r="X251" i="18"/>
  <c r="X143" i="18"/>
  <c r="X135" i="18"/>
  <c r="X115" i="18"/>
  <c r="X101" i="18"/>
  <c r="X109" i="18"/>
  <c r="X151" i="18"/>
  <c r="X247" i="18"/>
  <c r="X255" i="18"/>
  <c r="X159" i="18"/>
  <c r="X87" i="18"/>
  <c r="X203" i="18"/>
  <c r="X183" i="18"/>
  <c r="X119" i="18"/>
  <c r="X103" i="18"/>
  <c r="X79" i="18"/>
  <c r="X71" i="18"/>
  <c r="X63" i="18"/>
  <c r="X55" i="18"/>
  <c r="X47" i="18"/>
  <c r="X39" i="18"/>
  <c r="X31" i="18"/>
  <c r="X23" i="18"/>
  <c r="X15" i="18"/>
  <c r="X11" i="18"/>
  <c r="X19" i="18"/>
  <c r="X27" i="18"/>
  <c r="X35" i="18"/>
  <c r="X43" i="18"/>
  <c r="X139" i="18"/>
  <c r="X223" i="18"/>
  <c r="X219" i="18"/>
  <c r="X215" i="18"/>
  <c r="X211" i="18"/>
  <c r="X207" i="18"/>
  <c r="X171" i="18"/>
  <c r="X195" i="18"/>
  <c r="X235" i="18"/>
  <c r="X259" i="18"/>
  <c r="X198" i="16"/>
  <c r="X194" i="16"/>
  <c r="X190" i="16"/>
  <c r="X186" i="16"/>
  <c r="X182" i="16"/>
  <c r="X178" i="16"/>
  <c r="X174" i="16"/>
  <c r="X170" i="16"/>
  <c r="X197" i="16"/>
  <c r="X193" i="16"/>
  <c r="X189" i="16"/>
  <c r="X187" i="16"/>
  <c r="X183" i="16"/>
  <c r="X179" i="16"/>
  <c r="X173" i="16"/>
  <c r="X171" i="16"/>
  <c r="X51" i="18"/>
  <c r="X59" i="18"/>
  <c r="X67" i="18"/>
  <c r="X75" i="18"/>
  <c r="X221" i="18"/>
  <c r="X217" i="18"/>
  <c r="X213" i="18"/>
  <c r="X209" i="18"/>
  <c r="X125" i="18"/>
  <c r="X121" i="18"/>
  <c r="X117" i="18"/>
  <c r="X13" i="18"/>
  <c r="X21" i="18"/>
  <c r="X29" i="18"/>
  <c r="X37" i="18"/>
  <c r="X45" i="18"/>
  <c r="X53" i="18"/>
  <c r="X61" i="18"/>
  <c r="X69" i="18"/>
  <c r="X77" i="18"/>
  <c r="X261" i="18"/>
  <c r="X257" i="18"/>
  <c r="X253" i="18"/>
  <c r="X249" i="18"/>
  <c r="X245" i="18"/>
  <c r="X241" i="18"/>
  <c r="X237" i="18"/>
  <c r="X233" i="18"/>
  <c r="X229" i="18"/>
  <c r="X225" i="18"/>
  <c r="X205" i="18"/>
  <c r="X201" i="18"/>
  <c r="X197" i="18"/>
  <c r="X193" i="18"/>
  <c r="X189" i="18"/>
  <c r="X185" i="18"/>
  <c r="X181" i="18"/>
  <c r="X177" i="18"/>
  <c r="X173" i="18"/>
  <c r="X169" i="18"/>
  <c r="X165" i="18"/>
  <c r="X161" i="18"/>
  <c r="X157" i="18"/>
  <c r="X153" i="18"/>
  <c r="X149" i="18"/>
  <c r="X145" i="18"/>
  <c r="X141" i="18"/>
  <c r="X137" i="18"/>
  <c r="X133" i="18"/>
  <c r="X129" i="18"/>
  <c r="X265" i="18"/>
  <c r="X97" i="18"/>
  <c r="X93" i="18"/>
  <c r="X89" i="18"/>
  <c r="X85" i="18"/>
  <c r="X17" i="18"/>
  <c r="X25" i="18"/>
  <c r="X33" i="18"/>
  <c r="X41" i="18"/>
  <c r="X49" i="18"/>
  <c r="X57" i="18"/>
  <c r="X65" i="18"/>
  <c r="X73" i="18"/>
  <c r="X81" i="18"/>
  <c r="X12" i="16"/>
  <c r="X58" i="16"/>
  <c r="X62" i="16"/>
  <c r="X66" i="16"/>
  <c r="X70" i="16"/>
  <c r="X74" i="16"/>
  <c r="X94" i="16"/>
  <c r="X98" i="16"/>
  <c r="X102" i="16"/>
  <c r="X106" i="16"/>
  <c r="X125" i="16"/>
  <c r="X16" i="16"/>
  <c r="X33" i="16"/>
  <c r="X32" i="16"/>
  <c r="X37" i="16"/>
  <c r="X60" i="16"/>
  <c r="X11" i="16"/>
  <c r="X68" i="16"/>
  <c r="X72" i="16"/>
  <c r="X64" i="16"/>
  <c r="X14" i="16"/>
  <c r="X18" i="16"/>
  <c r="X31" i="16"/>
  <c r="X35" i="16"/>
  <c r="X126" i="16"/>
  <c r="X150" i="16"/>
  <c r="X158" i="16"/>
  <c r="X13" i="16"/>
  <c r="X19" i="16"/>
  <c r="X23" i="16"/>
  <c r="X27" i="16"/>
  <c r="X49" i="16"/>
  <c r="X53" i="16"/>
  <c r="X57" i="16"/>
  <c r="X77" i="16"/>
  <c r="X81" i="16"/>
  <c r="X85" i="16"/>
  <c r="X89" i="16"/>
  <c r="X109" i="16"/>
  <c r="X113" i="16"/>
  <c r="X117" i="16"/>
  <c r="X92" i="16"/>
  <c r="X96" i="16"/>
  <c r="X100" i="16"/>
  <c r="X104" i="16"/>
  <c r="X108" i="16"/>
  <c r="X21" i="16"/>
  <c r="X25" i="16"/>
  <c r="X51" i="16"/>
  <c r="X55" i="16"/>
  <c r="X75" i="16"/>
  <c r="X79" i="16"/>
  <c r="X83" i="16"/>
  <c r="X87" i="16"/>
  <c r="X91" i="16"/>
  <c r="X111" i="16"/>
  <c r="X115" i="16"/>
  <c r="M38" i="14"/>
  <c r="M44" i="14"/>
  <c r="M49" i="14"/>
  <c r="M17" i="14"/>
  <c r="M54" i="14"/>
  <c r="M24" i="14"/>
  <c r="M48" i="14"/>
  <c r="M59" i="14"/>
  <c r="M11" i="14"/>
  <c r="M39" i="14"/>
  <c r="M30" i="14"/>
  <c r="M16" i="14"/>
  <c r="M29" i="14"/>
  <c r="M28" i="14"/>
  <c r="M58" i="14"/>
  <c r="M40" i="14"/>
  <c r="M60" i="14"/>
  <c r="M83" i="14"/>
  <c r="M79" i="14"/>
  <c r="M69" i="14"/>
  <c r="M68" i="14"/>
  <c r="M64" i="14"/>
  <c r="M34" i="14"/>
  <c r="M75" i="14"/>
  <c r="M82" i="14"/>
  <c r="M78" i="14"/>
  <c r="C73" i="14"/>
  <c r="M73" i="14" s="1"/>
  <c r="C70" i="14"/>
  <c r="M70" i="14" s="1"/>
  <c r="C65" i="14"/>
  <c r="M65" i="14" s="1"/>
  <c r="M53" i="14"/>
  <c r="C61" i="14"/>
  <c r="M61" i="14" s="1"/>
  <c r="M43" i="14"/>
  <c r="C51" i="14"/>
  <c r="M51" i="14" s="1"/>
  <c r="C35" i="14"/>
  <c r="M35" i="14" s="1"/>
  <c r="C41" i="14"/>
  <c r="M41" i="14" s="1"/>
  <c r="M14" i="14"/>
  <c r="M7" i="14"/>
  <c r="M6" i="14"/>
  <c r="M27" i="14"/>
  <c r="C25" i="14"/>
  <c r="M25" i="14" s="1"/>
  <c r="M20" i="14"/>
  <c r="M10" i="14"/>
  <c r="M2" i="14"/>
  <c r="I9" i="13"/>
  <c r="I22" i="13"/>
  <c r="I28" i="13"/>
  <c r="I32" i="13"/>
  <c r="I40" i="13"/>
  <c r="I44" i="13"/>
  <c r="I50" i="13"/>
  <c r="I56" i="13"/>
  <c r="I58" i="13"/>
  <c r="I62" i="13"/>
  <c r="I66" i="13"/>
  <c r="I68" i="13"/>
  <c r="I70" i="13"/>
  <c r="I74" i="13"/>
  <c r="I79" i="13"/>
  <c r="I81" i="13"/>
  <c r="I87" i="13"/>
  <c r="I16" i="13"/>
  <c r="I20" i="13"/>
  <c r="I24" i="13"/>
  <c r="I26" i="13"/>
  <c r="I30" i="13"/>
  <c r="I36" i="13"/>
  <c r="I38" i="13"/>
  <c r="I42" i="13"/>
  <c r="I46" i="13"/>
  <c r="I48" i="13"/>
  <c r="I52" i="13"/>
  <c r="I60" i="13"/>
  <c r="I64" i="13"/>
  <c r="I72" i="13"/>
  <c r="I77" i="13"/>
  <c r="I83" i="13"/>
  <c r="I85" i="13"/>
  <c r="I89" i="13"/>
  <c r="I96" i="13"/>
  <c r="I66" i="12"/>
  <c r="I74" i="12"/>
  <c r="I38" i="12"/>
  <c r="I79" i="12"/>
  <c r="I83" i="12"/>
  <c r="I87" i="12"/>
  <c r="I33" i="12"/>
  <c r="I59" i="12"/>
  <c r="I21" i="12"/>
  <c r="I25" i="12"/>
  <c r="I29" i="12"/>
  <c r="I36" i="12"/>
  <c r="I70" i="12"/>
  <c r="I12" i="12"/>
  <c r="I16" i="12"/>
  <c r="I35" i="12"/>
  <c r="I82" i="12"/>
  <c r="I86" i="12"/>
  <c r="I63" i="12"/>
  <c r="I71" i="12"/>
  <c r="I7" i="12"/>
  <c r="I11" i="12"/>
  <c r="I34" i="12"/>
  <c r="I41" i="12"/>
  <c r="I45" i="12"/>
  <c r="I49" i="12"/>
  <c r="I53" i="12"/>
  <c r="I57" i="12"/>
  <c r="I60" i="12"/>
  <c r="I64" i="12"/>
  <c r="I68" i="12"/>
  <c r="I72" i="12"/>
  <c r="I77" i="12"/>
  <c r="I81" i="12"/>
  <c r="I85" i="12"/>
  <c r="I90" i="12"/>
  <c r="I94" i="12"/>
  <c r="I89" i="12"/>
  <c r="I67" i="12"/>
  <c r="I37" i="12"/>
  <c r="I61" i="12"/>
  <c r="I65" i="12"/>
  <c r="I69" i="12"/>
  <c r="I73" i="12"/>
  <c r="I13" i="12"/>
  <c r="I92" i="12"/>
  <c r="I96" i="12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2" i="6"/>
  <c r="C67" i="6"/>
  <c r="L67" i="6" s="1"/>
</calcChain>
</file>

<file path=xl/sharedStrings.xml><?xml version="1.0" encoding="utf-8"?>
<sst xmlns="http://schemas.openxmlformats.org/spreadsheetml/2006/main" count="11644" uniqueCount="756">
  <si>
    <t>0x0000_0000</t>
  </si>
  <si>
    <t>0x0000_0001</t>
  </si>
  <si>
    <t>0x0000</t>
  </si>
  <si>
    <t>Address</t>
  </si>
  <si>
    <t>Byte 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</si>
  <si>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</si>
  <si>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</si>
  <si>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</si>
  <si>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</si>
  <si>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</si>
  <si>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</si>
  <si>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</si>
  <si>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</si>
  <si>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</si>
  <si>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</si>
  <si>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</si>
  <si>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</si>
  <si>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</si>
  <si>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</si>
  <si>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</si>
  <si>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</si>
  <si>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</si>
  <si>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</si>
  <si>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</si>
  <si>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</si>
  <si>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</si>
  <si>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</si>
  <si>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</si>
  <si>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</si>
  <si>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</si>
  <si>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</si>
  <si>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</si>
  <si>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</si>
  <si>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</si>
  <si>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</si>
  <si>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</si>
  <si>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</si>
  <si>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</si>
  <si>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</si>
  <si>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</si>
  <si>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0x0000_0002</t>
  </si>
  <si>
    <t>0x0000_0003</t>
  </si>
  <si>
    <t>W</t>
  </si>
  <si>
    <t>Register</t>
  </si>
  <si>
    <t>ccd_seq_1_config</t>
  </si>
  <si>
    <t>Tri-level clock control</t>
  </si>
  <si>
    <t>Image clock direction control</t>
  </si>
  <si>
    <t>Register clock direction
control</t>
  </si>
  <si>
    <t>Image clock transfer count
contro</t>
  </si>
  <si>
    <t>Register clock transfer count
control</t>
  </si>
  <si>
    <t>0x8F7</t>
  </si>
  <si>
    <t>0x119E</t>
  </si>
  <si>
    <t>-</t>
  </si>
  <si>
    <t>ccd_seq_2_config</t>
  </si>
  <si>
    <t>0x0000_0004</t>
  </si>
  <si>
    <t>0x001F4</t>
  </si>
  <si>
    <t>Slow read out pause count</t>
  </si>
  <si>
    <t>0x0000_0005</t>
  </si>
  <si>
    <t>0x0000_0006</t>
  </si>
  <si>
    <t>0x0000_0007</t>
  </si>
  <si>
    <t>spw_packet_1_config</t>
  </si>
  <si>
    <t>0x0000_0008</t>
  </si>
  <si>
    <t>Digitise control</t>
  </si>
  <si>
    <t>CCD Port data transmission selection control</t>
  </si>
  <si>
    <t>0x11F8</t>
  </si>
  <si>
    <t>0b11</t>
  </si>
  <si>
    <t>Packet size control</t>
  </si>
  <si>
    <t>spw_packet_2_config</t>
  </si>
  <si>
    <t>0x0000_000C</t>
  </si>
  <si>
    <t>CCD_1_windowing_1_config</t>
  </si>
  <si>
    <t>0x0000_0010</t>
  </si>
  <si>
    <t>CCD_1_windowing_2_config</t>
  </si>
  <si>
    <t>0x0000_0014</t>
  </si>
  <si>
    <t>Window width – CCD1</t>
  </si>
  <si>
    <t>Window height – CCD1</t>
  </si>
  <si>
    <t>CCD_2_windowing_1_config</t>
  </si>
  <si>
    <t>CCD_2_windowing_2_config</t>
  </si>
  <si>
    <t>Window height – CCD2</t>
  </si>
  <si>
    <t>Window width – CCD2</t>
  </si>
  <si>
    <t>Window list length – CCD2</t>
  </si>
  <si>
    <t>Window list pointer initial address – CCD2</t>
  </si>
  <si>
    <t>Window list pointer initial address – CCD1</t>
  </si>
  <si>
    <t>Window list length – CCD1</t>
  </si>
  <si>
    <t>Window list pointer initial address – CCD3</t>
  </si>
  <si>
    <t>Window list length – CCD3</t>
  </si>
  <si>
    <t>Window height – CCD3</t>
  </si>
  <si>
    <t>Window width – CCD3</t>
  </si>
  <si>
    <t>CCD_3_windowing_1_config</t>
  </si>
  <si>
    <t>CCD_3_windowing_2_config</t>
  </si>
  <si>
    <t>CCD_4_windowing_1_config</t>
  </si>
  <si>
    <t>CCD_4_windowing_2_config</t>
  </si>
  <si>
    <t>Window list pointer initial address – CCD4</t>
  </si>
  <si>
    <t>Window list length – CCD4</t>
  </si>
  <si>
    <t>Window height – CCD4</t>
  </si>
  <si>
    <t>Window width – CCD4</t>
  </si>
  <si>
    <t>0x0000_0018</t>
  </si>
  <si>
    <t>0x0000_001C</t>
  </si>
  <si>
    <t>0x0000_0020</t>
  </si>
  <si>
    <t>0x0000_0024</t>
  </si>
  <si>
    <t>0x0000_0028</t>
  </si>
  <si>
    <t>0x0000_002C</t>
  </si>
  <si>
    <t>operation_mode_config</t>
  </si>
  <si>
    <t>0x0000_0038</t>
  </si>
  <si>
    <t>Mode selection control</t>
  </si>
  <si>
    <t>0x1</t>
  </si>
  <si>
    <t>Sync configuration</t>
  </si>
  <si>
    <t>sync_config</t>
  </si>
  <si>
    <t>0b00</t>
  </si>
  <si>
    <t>Self-trigger control</t>
  </si>
  <si>
    <t>0x0000_003C</t>
  </si>
  <si>
    <t>R/W</t>
  </si>
  <si>
    <t>0x0000_0009</t>
  </si>
  <si>
    <t>0x0000_000A</t>
  </si>
  <si>
    <t>0x0000_000D</t>
  </si>
  <si>
    <t>0x0000_000E</t>
  </si>
  <si>
    <t>0x0000_000F</t>
  </si>
  <si>
    <t>0x0000_0011</t>
  </si>
  <si>
    <t>0x0000_0012</t>
  </si>
  <si>
    <t>0x0000_0013</t>
  </si>
  <si>
    <t>0x0000_0015</t>
  </si>
  <si>
    <t>0x0000_0016</t>
  </si>
  <si>
    <t>0x0000_0017</t>
  </si>
  <si>
    <t>0x0000_0019</t>
  </si>
  <si>
    <t>0x0000_001B</t>
  </si>
  <si>
    <t>0x0000_001A</t>
  </si>
  <si>
    <t>0x0000_001F</t>
  </si>
  <si>
    <t>0x0000_001E</t>
  </si>
  <si>
    <t>0x0000_001D</t>
  </si>
  <si>
    <t>0x0000_0023</t>
  </si>
  <si>
    <t>0x0000_0022</t>
  </si>
  <si>
    <t>0x0000_0021</t>
  </si>
  <si>
    <t>0x0000_0027</t>
  </si>
  <si>
    <t>0x0000_0026</t>
  </si>
  <si>
    <t>0x0000_0025</t>
  </si>
  <si>
    <t>0x0000_002B</t>
  </si>
  <si>
    <t>0x0000_002A</t>
  </si>
  <si>
    <t>0x0000_0029</t>
  </si>
  <si>
    <t>0x0000_002F</t>
  </si>
  <si>
    <t>0x0000_002E</t>
  </si>
  <si>
    <t>0x0000_002D</t>
  </si>
  <si>
    <t>0x0000_003B</t>
  </si>
  <si>
    <t>0x0000_003A</t>
  </si>
  <si>
    <t>0x0000_0039</t>
  </si>
  <si>
    <t>0x0000_003F</t>
  </si>
  <si>
    <t>0x0000_003E</t>
  </si>
  <si>
    <t>0x0000_003D</t>
  </si>
  <si>
    <t>0x00000000</t>
  </si>
  <si>
    <t>0b00000</t>
  </si>
  <si>
    <t>R</t>
  </si>
  <si>
    <t>0x0000_0040</t>
  </si>
  <si>
    <t>0x0000_0043</t>
  </si>
  <si>
    <t>0x0000_0042</t>
  </si>
  <si>
    <t>0x0000_0041</t>
  </si>
  <si>
    <t>0x0000_0700</t>
  </si>
  <si>
    <t>hk_reg(0)</t>
  </si>
  <si>
    <t>hk_reg(1)</t>
  </si>
  <si>
    <t>hk_reg(2)</t>
  </si>
  <si>
    <t>hk_reg(3)</t>
  </si>
  <si>
    <t>HK_CCD1_VOD_E</t>
  </si>
  <si>
    <t>HK_CCD1_VOD_F</t>
  </si>
  <si>
    <t>HK_CCD2_VOD_E</t>
  </si>
  <si>
    <t>HK_CCD1_VRD_MON</t>
  </si>
  <si>
    <t>HK_CCD2_VOD_F</t>
  </si>
  <si>
    <t>Signal</t>
  </si>
  <si>
    <t>HK_CCD2_VRD_MON</t>
  </si>
  <si>
    <t>HK_CCD3_VOD_E</t>
  </si>
  <si>
    <t>HK_CCD3_VOD_F</t>
  </si>
  <si>
    <t>HK_CCD3_VRD_MON</t>
  </si>
  <si>
    <t>HK_CCD4_VOD_E</t>
  </si>
  <si>
    <t>HK_CCD4_VOD_F</t>
  </si>
  <si>
    <t>HK_CCD4_VRD_MON</t>
  </si>
  <si>
    <t>HK_VCCD</t>
  </si>
  <si>
    <t>HK_VRCLK</t>
  </si>
  <si>
    <t>HK_VICLK</t>
  </si>
  <si>
    <t>HK_VRCLK_LOW</t>
  </si>
  <si>
    <t>HK_5VB_POS</t>
  </si>
  <si>
    <t>HK_5VB_NEG</t>
  </si>
  <si>
    <t>HK_3_3VB_POS</t>
  </si>
  <si>
    <t>HK_2_5VA_POS</t>
  </si>
  <si>
    <t>HK_3_3VD_POS</t>
  </si>
  <si>
    <t>HK_2_5VD_POS</t>
  </si>
  <si>
    <t>HK_1_5VD_POS</t>
  </si>
  <si>
    <t>HK_5VREF</t>
  </si>
  <si>
    <t>HK_VCCD_POS_RAW</t>
  </si>
  <si>
    <t>HK_VCLK_POS_RAW</t>
  </si>
  <si>
    <t>HK_VAN1_POS_RAW</t>
  </si>
  <si>
    <t>HK_VAN3_NEG_RAW</t>
  </si>
  <si>
    <t>HK_VAN2_POS_RAW</t>
  </si>
  <si>
    <t>HK_VDIG_FPGA_RAW</t>
  </si>
  <si>
    <t>HK_VDIG_SPW_RAW</t>
  </si>
  <si>
    <t>HK_VICLK_LOW</t>
  </si>
  <si>
    <t>HK_ADC_TEMP_A_E</t>
  </si>
  <si>
    <t>HK_ADC_TEMP_A_F</t>
  </si>
  <si>
    <t>HK_CCD1_TEMP</t>
  </si>
  <si>
    <t>HK_CCD2_TEMP</t>
  </si>
  <si>
    <t>HK_CCD3_TEMP</t>
  </si>
  <si>
    <t>HK_CCD4_TEMP</t>
  </si>
  <si>
    <t>HK_WP605_Spare</t>
  </si>
  <si>
    <t>LOWRES_PRT_A=0</t>
  </si>
  <si>
    <t>LOWRES_PRT_A=1</t>
  </si>
  <si>
    <t>LOWRES_PRT_A=2</t>
  </si>
  <si>
    <t>LOWRES_PRT_A=3</t>
  </si>
  <si>
    <t>LOWRES_PRT_A=4</t>
  </si>
  <si>
    <t>LOWRES_PRT_A=5</t>
  </si>
  <si>
    <t>LOWRES_PRT_A=6</t>
  </si>
  <si>
    <t>LOWRES_PRT_A=7</t>
  </si>
  <si>
    <t>LOWRES_PRT_A=8</t>
  </si>
  <si>
    <t>LOWRES_PRT_A=9</t>
  </si>
  <si>
    <t>LOWRES_PRT_A=10</t>
  </si>
  <si>
    <t>LOWRES_PRT_A=11</t>
  </si>
  <si>
    <t>LOWRES_PRT_A=12</t>
  </si>
  <si>
    <t>LOWRES_PRT_A=13</t>
  </si>
  <si>
    <t>LOWRES_PRT_A=14</t>
  </si>
  <si>
    <t>LOWRES_PRT_A=15</t>
  </si>
  <si>
    <t>SEL_HIRES_PRT0</t>
  </si>
  <si>
    <t>SEL_HIRES_PRT1</t>
  </si>
  <si>
    <t>SEL_HIRES_PRT2</t>
  </si>
  <si>
    <t>SEL_HIRES_PRT3</t>
  </si>
  <si>
    <t>SEL_HIRES_PRT4</t>
  </si>
  <si>
    <t>SEL_HIRES_PRT5</t>
  </si>
  <si>
    <t>SEL_HIRES_PRT6</t>
  </si>
  <si>
    <t>SEL_HIRES_PRT7</t>
  </si>
  <si>
    <t>ZERO_HIRES_AMP</t>
  </si>
  <si>
    <t>hk_reg(4)</t>
  </si>
  <si>
    <t>hk_reg(5)</t>
  </si>
  <si>
    <t>hk_reg(6)</t>
  </si>
  <si>
    <t>hk_reg(7)</t>
  </si>
  <si>
    <t>hk_reg(8)</t>
  </si>
  <si>
    <t>hk_reg(9)</t>
  </si>
  <si>
    <t>hk_reg(10)</t>
  </si>
  <si>
    <t>hk_reg(11)</t>
  </si>
  <si>
    <t>hk_reg(12)</t>
  </si>
  <si>
    <t>hk_reg(13)</t>
  </si>
  <si>
    <t>hk_reg(14)</t>
  </si>
  <si>
    <t>hk_reg(15)</t>
  </si>
  <si>
    <t>hk_reg(16)</t>
  </si>
  <si>
    <t>hk_reg(17)</t>
  </si>
  <si>
    <t>hk_reg(18)</t>
  </si>
  <si>
    <t>hk_reg(19)</t>
  </si>
  <si>
    <t>hk_reg(20)</t>
  </si>
  <si>
    <t>hk_reg(21)</t>
  </si>
  <si>
    <t>hk_reg(22)</t>
  </si>
  <si>
    <t>hk_reg(23)</t>
  </si>
  <si>
    <t>hk_reg(24)</t>
  </si>
  <si>
    <t>hk_reg(25)</t>
  </si>
  <si>
    <t>hk_reg(26)</t>
  </si>
  <si>
    <t>hk_reg(27)</t>
  </si>
  <si>
    <t>hk_reg(28)</t>
  </si>
  <si>
    <t>hk_reg(29)</t>
  </si>
  <si>
    <t>hk_reg(30)</t>
  </si>
  <si>
    <t>hk_reg(31)</t>
  </si>
  <si>
    <t>0x0000_0701</t>
  </si>
  <si>
    <t>0x0000_0702</t>
  </si>
  <si>
    <t>0x0000_0703</t>
  </si>
  <si>
    <t>0x0000_0704</t>
  </si>
  <si>
    <t>0x0000_0705</t>
  </si>
  <si>
    <t>0x0000_0706</t>
  </si>
  <si>
    <t>0x0000_0707</t>
  </si>
  <si>
    <t>0x0000_0708</t>
  </si>
  <si>
    <t>0x0000_0709</t>
  </si>
  <si>
    <t>0x0000_070A</t>
  </si>
  <si>
    <t>0x0000_070B</t>
  </si>
  <si>
    <t>0x0000_070C</t>
  </si>
  <si>
    <t>0x0000_070D</t>
  </si>
  <si>
    <t>0x0000_070E</t>
  </si>
  <si>
    <t>0x0000_070F</t>
  </si>
  <si>
    <t>0x0000_0710</t>
  </si>
  <si>
    <t>0x0000_0711</t>
  </si>
  <si>
    <t>0x0000_0712</t>
  </si>
  <si>
    <t>0x0000_0713</t>
  </si>
  <si>
    <t>0x0000_0714</t>
  </si>
  <si>
    <t>0x0000_0715</t>
  </si>
  <si>
    <t>0x0000_0716</t>
  </si>
  <si>
    <t>0x0000_0717</t>
  </si>
  <si>
    <t>0x0000_0718</t>
  </si>
  <si>
    <t>0x0000_0719</t>
  </si>
  <si>
    <t>0x0000_071A</t>
  </si>
  <si>
    <t>0x0000_071B</t>
  </si>
  <si>
    <t>0x0000_071C</t>
  </si>
  <si>
    <t>0x0000_071D</t>
  </si>
  <si>
    <t>0x0000_071E</t>
  </si>
  <si>
    <t>0x0000_071F</t>
  </si>
  <si>
    <t>0x0000_0720</t>
  </si>
  <si>
    <t>0x0000_0721</t>
  </si>
  <si>
    <t>0x0000_0722</t>
  </si>
  <si>
    <t>0x0000_0723</t>
  </si>
  <si>
    <t>0x0000_0724</t>
  </si>
  <si>
    <t>0x0000_0725</t>
  </si>
  <si>
    <t>0x0000_0726</t>
  </si>
  <si>
    <t>0x0000_0727</t>
  </si>
  <si>
    <t>0x0000_0728</t>
  </si>
  <si>
    <t>0x0000_0729</t>
  </si>
  <si>
    <t>0x0000_072A</t>
  </si>
  <si>
    <t>0x0000_072B</t>
  </si>
  <si>
    <t>0x0000_072C</t>
  </si>
  <si>
    <t>0x0000_072D</t>
  </si>
  <si>
    <t>0x0000_072E</t>
  </si>
  <si>
    <t>0x0000_072F</t>
  </si>
  <si>
    <t>0x0000_0730</t>
  </si>
  <si>
    <t>0x0000_0731</t>
  </si>
  <si>
    <t>0x0000_0732</t>
  </si>
  <si>
    <t>0x0000_0733</t>
  </si>
  <si>
    <t>0x0000_0734</t>
  </si>
  <si>
    <t>0x0000_0735</t>
  </si>
  <si>
    <t>0x0000_0736</t>
  </si>
  <si>
    <t>0x0000_0737</t>
  </si>
  <si>
    <t>0x0000_0738</t>
  </si>
  <si>
    <t>0x0000_0739</t>
  </si>
  <si>
    <t>0x0000_073A</t>
  </si>
  <si>
    <t>0x0000_073B</t>
  </si>
  <si>
    <t>0x0000_073C</t>
  </si>
  <si>
    <t>0x0000_073D</t>
  </si>
  <si>
    <t>0x0000_073E</t>
  </si>
  <si>
    <t>0x0000_073F</t>
  </si>
  <si>
    <t>0x0000_0740</t>
  </si>
  <si>
    <t>0x0000_0741</t>
  </si>
  <si>
    <t>0x0000_0742</t>
  </si>
  <si>
    <t>0x0000_0743</t>
  </si>
  <si>
    <t>0x0000_0744</t>
  </si>
  <si>
    <t>0x0000_0745</t>
  </si>
  <si>
    <t>0x0000_0746</t>
  </si>
  <si>
    <t>0x0000_0747</t>
  </si>
  <si>
    <t>0x0000_0748</t>
  </si>
  <si>
    <t>0x0000_0749</t>
  </si>
  <si>
    <t>0x0000_074A</t>
  </si>
  <si>
    <t>0x0000_074B</t>
  </si>
  <si>
    <t>0x0000_074C</t>
  </si>
  <si>
    <t>0x0000_074D</t>
  </si>
  <si>
    <t>0x0000_074E</t>
  </si>
  <si>
    <t>0x0000_074F</t>
  </si>
  <si>
    <t>0x0000_0750</t>
  </si>
  <si>
    <t>0x0000_0751</t>
  </si>
  <si>
    <t>0x0000_0752</t>
  </si>
  <si>
    <t>0x0000_0753</t>
  </si>
  <si>
    <t>0x0000_0754</t>
  </si>
  <si>
    <t>0x0000_0755</t>
  </si>
  <si>
    <t>0x0000_0756</t>
  </si>
  <si>
    <t>0x0000_0757</t>
  </si>
  <si>
    <t>0x0000_0758</t>
  </si>
  <si>
    <t>0x0000_0759</t>
  </si>
  <si>
    <t>0x0000_075A</t>
  </si>
  <si>
    <t>0x0000_075B</t>
  </si>
  <si>
    <t>0x0000_075C</t>
  </si>
  <si>
    <t>0x0000_075D</t>
  </si>
  <si>
    <t>0x0000_075E</t>
  </si>
  <si>
    <t>0x0000_075F</t>
  </si>
  <si>
    <t>0x0000_0760</t>
  </si>
  <si>
    <t>0x0000_0761</t>
  </si>
  <si>
    <t>0x0000_0762</t>
  </si>
  <si>
    <t>0x0000_0763</t>
  </si>
  <si>
    <t>0x0000_0764</t>
  </si>
  <si>
    <t>0x0000_0765</t>
  </si>
  <si>
    <t>0x0000_0766</t>
  </si>
  <si>
    <t>0x0000_0767</t>
  </si>
  <si>
    <t>0x0000_0768</t>
  </si>
  <si>
    <t>0x0000_0769</t>
  </si>
  <si>
    <t>0x0000_076A</t>
  </si>
  <si>
    <t>0x0000_076B</t>
  </si>
  <si>
    <t>0x0000_076C</t>
  </si>
  <si>
    <t>0x0000_076D</t>
  </si>
  <si>
    <t>0x0000_076E</t>
  </si>
  <si>
    <t>0x0000_076F</t>
  </si>
  <si>
    <t>0x0000_0770</t>
  </si>
  <si>
    <t>0x0000_0771</t>
  </si>
  <si>
    <t>0x0000_0772</t>
  </si>
  <si>
    <t>0x0000_0773</t>
  </si>
  <si>
    <t>0x0000_0774</t>
  </si>
  <si>
    <t>0x0000_0775</t>
  </si>
  <si>
    <t>0x0000_0776</t>
  </si>
  <si>
    <t>0x0000_0777</t>
  </si>
  <si>
    <t>0x0000_0778</t>
  </si>
  <si>
    <t>0x0000_0779</t>
  </si>
  <si>
    <t>0x0000_077A</t>
  </si>
  <si>
    <t>0x0000_077B</t>
  </si>
  <si>
    <t>0x0000_077C</t>
  </si>
  <si>
    <t>0x0000_077D</t>
  </si>
  <si>
    <t>0x0000_077E</t>
  </si>
  <si>
    <t>0x0000_077F</t>
  </si>
  <si>
    <t>0xFFFF</t>
  </si>
  <si>
    <t>hk_ccd1_vod_e</t>
  </si>
  <si>
    <t>hk_ccd1_vod_f</t>
  </si>
  <si>
    <t>hk_ccd1_vrd_mon</t>
  </si>
  <si>
    <t>hk_ccd2_vod_e</t>
  </si>
  <si>
    <t>hk_ccd2_vod_f</t>
  </si>
  <si>
    <t>hk_ccd2_vrd_mon</t>
  </si>
  <si>
    <t>hk_ccd3_vod_e</t>
  </si>
  <si>
    <t>hk_ccd3_vod_f</t>
  </si>
  <si>
    <t>hk_ccd3_vrd_mon</t>
  </si>
  <si>
    <t>hk_ccd4_vod_e</t>
  </si>
  <si>
    <t>hk_ccd4_vod_f</t>
  </si>
  <si>
    <t>hk_ccd4_vrd_mon</t>
  </si>
  <si>
    <t>hk_vccd</t>
  </si>
  <si>
    <t>hk_vrclk</t>
  </si>
  <si>
    <t>hk_viclk</t>
  </si>
  <si>
    <t>hk_vrclk_low</t>
  </si>
  <si>
    <t>hk_5vb_pos</t>
  </si>
  <si>
    <t>hk_5vb_neg</t>
  </si>
  <si>
    <t>hk_3_3vb_pos</t>
  </si>
  <si>
    <t>hk_2_5va_pos</t>
  </si>
  <si>
    <t>hk_3_3vd_pos</t>
  </si>
  <si>
    <t>hk_2_5vd_pos</t>
  </si>
  <si>
    <t>hk_1_5vd_pos</t>
  </si>
  <si>
    <t>hk_5vref</t>
  </si>
  <si>
    <t>hk_vccd_pos_raw</t>
  </si>
  <si>
    <t>hk_vclk_pos_raw</t>
  </si>
  <si>
    <t>hk_van1_pos_raw</t>
  </si>
  <si>
    <t>hk_van3_neg_raw</t>
  </si>
  <si>
    <t>hk_van2_pos_raw</t>
  </si>
  <si>
    <t>hk_vdig_fpga_raw</t>
  </si>
  <si>
    <t>hk_vdig_spw_raw</t>
  </si>
  <si>
    <t>hk_viclk_low</t>
  </si>
  <si>
    <t>hk_adc_temp_a_e</t>
  </si>
  <si>
    <t>hk_adc_temp_a_f</t>
  </si>
  <si>
    <t>hk_ccd1_temp</t>
  </si>
  <si>
    <t>hk_ccd2_temp</t>
  </si>
  <si>
    <t>hk_ccd3_temp</t>
  </si>
  <si>
    <t>hk_ccd4_temp</t>
  </si>
  <si>
    <t>hk_wp605_spare</t>
  </si>
  <si>
    <t>lowres_prt_a_0</t>
  </si>
  <si>
    <t>lowres_prt_a_1</t>
  </si>
  <si>
    <t>lowres_prt_a_2</t>
  </si>
  <si>
    <t>lowres_prt_a_3</t>
  </si>
  <si>
    <t>lowres_prt_a_4</t>
  </si>
  <si>
    <t>lowres_prt_a_5</t>
  </si>
  <si>
    <t>lowres_prt_a_6</t>
  </si>
  <si>
    <t>lowres_prt_a_7</t>
  </si>
  <si>
    <t>lowres_prt_a_8</t>
  </si>
  <si>
    <t>lowres_prt_a_9</t>
  </si>
  <si>
    <t>lowres_prt_a_10</t>
  </si>
  <si>
    <t>lowres_prt_a_11</t>
  </si>
  <si>
    <t>lowres_prt_a_12</t>
  </si>
  <si>
    <t>lowres_prt_a_13</t>
  </si>
  <si>
    <t>lowres_prt_a_14</t>
  </si>
  <si>
    <t>lowres_prt_a_15</t>
  </si>
  <si>
    <t>sel_hires_prt0</t>
  </si>
  <si>
    <t>sel_hires_prt1</t>
  </si>
  <si>
    <t>sel_hires_prt2</t>
  </si>
  <si>
    <t>sel_hires_prt3</t>
  </si>
  <si>
    <t>sel_hires_prt4</t>
  </si>
  <si>
    <t>sel_hires_prt5</t>
  </si>
  <si>
    <t>sel_hires_prt6</t>
  </si>
  <si>
    <t>sel_hires_prt7</t>
  </si>
  <si>
    <t>zero_hires_amp</t>
  </si>
  <si>
    <t>;</t>
  </si>
  <si>
    <t>std_logic</t>
  </si>
  <si>
    <t>_vector(</t>
  </si>
  <si>
    <t>);</t>
  </si>
  <si>
    <t xml:space="preserve"> downto </t>
  </si>
  <si>
    <t xml:space="preserve">type </t>
  </si>
  <si>
    <t xml:space="preserve"> is record</t>
  </si>
  <si>
    <t xml:space="preserve">end record </t>
  </si>
  <si>
    <t xml:space="preserve"> : </t>
  </si>
  <si>
    <t xml:space="preserve">  </t>
  </si>
  <si>
    <t>t_rmap_memory_hk_area</t>
  </si>
  <si>
    <t>frame_number</t>
  </si>
  <si>
    <t>current_mode</t>
  </si>
  <si>
    <t>0x0000_0048</t>
  </si>
  <si>
    <t>0x0000_004C</t>
  </si>
  <si>
    <t>0x0000_0049</t>
  </si>
  <si>
    <t>0x0000_004A</t>
  </si>
  <si>
    <t>0x0000_004B</t>
  </si>
  <si>
    <t>0x0000_004D</t>
  </si>
  <si>
    <t>0x0000_004E</t>
  </si>
  <si>
    <t>0x0000_004F</t>
  </si>
  <si>
    <t>Frame number</t>
  </si>
  <si>
    <t>Current mode</t>
  </si>
  <si>
    <t>0b0000</t>
  </si>
  <si>
    <t>dac_control</t>
  </si>
  <si>
    <t>clock_source_control</t>
  </si>
  <si>
    <t>0x0000_0044</t>
  </si>
  <si>
    <t>0x0000_0047</t>
  </si>
  <si>
    <t>0x0000_0046</t>
  </si>
  <si>
    <t>0x0000_0045</t>
  </si>
  <si>
    <t xml:space="preserve">  : </t>
  </si>
  <si>
    <t xml:space="preserve">in </t>
  </si>
  <si>
    <t>rmap_hk_registers_i</t>
  </si>
  <si>
    <t>CASE</t>
  </si>
  <si>
    <t>,</t>
  </si>
  <si>
    <t>PORT</t>
  </si>
  <si>
    <t>SIGNAL</t>
  </si>
  <si>
    <t>s_rmap_read_address</t>
  </si>
  <si>
    <t xml:space="preserve">signal </t>
  </si>
  <si>
    <t>case (</t>
  </si>
  <si>
    <t>) is</t>
  </si>
  <si>
    <t>end case;</t>
  </si>
  <si>
    <t>rmap_readdata_o</t>
  </si>
  <si>
    <t xml:space="preserve">out </t>
  </si>
  <si>
    <t>others</t>
  </si>
  <si>
    <t xml:space="preserve"> =&gt;</t>
  </si>
  <si>
    <t xml:space="preserve"> &lt;= </t>
  </si>
  <si>
    <t>(others =&gt; '</t>
  </si>
  <si>
    <t>)</t>
  </si>
  <si>
    <t>VHDL Address</t>
  </si>
  <si>
    <t>x"00000700"</t>
  </si>
  <si>
    <t>x"00000701"</t>
  </si>
  <si>
    <t>x"00000702"</t>
  </si>
  <si>
    <t>x"00000703"</t>
  </si>
  <si>
    <t>x"00000704"</t>
  </si>
  <si>
    <t>x"00000705"</t>
  </si>
  <si>
    <t>x"00000706"</t>
  </si>
  <si>
    <t>x"00000707"</t>
  </si>
  <si>
    <t>x"00000708"</t>
  </si>
  <si>
    <t>x"00000709"</t>
  </si>
  <si>
    <t>x"0000070A"</t>
  </si>
  <si>
    <t>x"0000070B"</t>
  </si>
  <si>
    <t>x"0000070C"</t>
  </si>
  <si>
    <t>x"0000070D"</t>
  </si>
  <si>
    <t>x"0000070E"</t>
  </si>
  <si>
    <t>x"0000070F"</t>
  </si>
  <si>
    <t>x"00000710"</t>
  </si>
  <si>
    <t>x"00000711"</t>
  </si>
  <si>
    <t>x"00000712"</t>
  </si>
  <si>
    <t>x"00000713"</t>
  </si>
  <si>
    <t>x"00000714"</t>
  </si>
  <si>
    <t>x"00000715"</t>
  </si>
  <si>
    <t>x"00000716"</t>
  </si>
  <si>
    <t>x"00000717"</t>
  </si>
  <si>
    <t>x"00000718"</t>
  </si>
  <si>
    <t>x"00000719"</t>
  </si>
  <si>
    <t>x"0000071A"</t>
  </si>
  <si>
    <t>x"0000071B"</t>
  </si>
  <si>
    <t>x"0000071C"</t>
  </si>
  <si>
    <t>x"0000071D"</t>
  </si>
  <si>
    <t>x"0000071E"</t>
  </si>
  <si>
    <t>x"0000071F"</t>
  </si>
  <si>
    <t>x"00000720"</t>
  </si>
  <si>
    <t>x"00000721"</t>
  </si>
  <si>
    <t>x"00000722"</t>
  </si>
  <si>
    <t>x"00000723"</t>
  </si>
  <si>
    <t>x"00000724"</t>
  </si>
  <si>
    <t>x"00000725"</t>
  </si>
  <si>
    <t>x"00000726"</t>
  </si>
  <si>
    <t>x"00000727"</t>
  </si>
  <si>
    <t>x"00000728"</t>
  </si>
  <si>
    <t>x"00000729"</t>
  </si>
  <si>
    <t>x"0000072A"</t>
  </si>
  <si>
    <t>x"0000072B"</t>
  </si>
  <si>
    <t>x"0000072C"</t>
  </si>
  <si>
    <t>x"0000072D"</t>
  </si>
  <si>
    <t>x"0000072E"</t>
  </si>
  <si>
    <t>x"0000072F"</t>
  </si>
  <si>
    <t>x"00000730"</t>
  </si>
  <si>
    <t>x"00000731"</t>
  </si>
  <si>
    <t>x"00000732"</t>
  </si>
  <si>
    <t>x"00000733"</t>
  </si>
  <si>
    <t>x"00000734"</t>
  </si>
  <si>
    <t>x"00000735"</t>
  </si>
  <si>
    <t>x"00000736"</t>
  </si>
  <si>
    <t>x"00000737"</t>
  </si>
  <si>
    <t>x"00000738"</t>
  </si>
  <si>
    <t>x"00000739"</t>
  </si>
  <si>
    <t>x"0000073A"</t>
  </si>
  <si>
    <t>x"0000073B"</t>
  </si>
  <si>
    <t>x"0000073C"</t>
  </si>
  <si>
    <t>x"0000073D"</t>
  </si>
  <si>
    <t>x"0000073E"</t>
  </si>
  <si>
    <t>x"0000073F"</t>
  </si>
  <si>
    <t>x"00000740"</t>
  </si>
  <si>
    <t>x"00000741"</t>
  </si>
  <si>
    <t>x"00000742"</t>
  </si>
  <si>
    <t>x"00000743"</t>
  </si>
  <si>
    <t>x"00000744"</t>
  </si>
  <si>
    <t>x"00000745"</t>
  </si>
  <si>
    <t>x"00000746"</t>
  </si>
  <si>
    <t>x"00000747"</t>
  </si>
  <si>
    <t>x"00000748"</t>
  </si>
  <si>
    <t>x"00000749"</t>
  </si>
  <si>
    <t>x"0000074A"</t>
  </si>
  <si>
    <t>x"0000074B"</t>
  </si>
  <si>
    <t>x"0000074C"</t>
  </si>
  <si>
    <t>x"0000074D"</t>
  </si>
  <si>
    <t>x"0000074E"</t>
  </si>
  <si>
    <t>x"0000074F"</t>
  </si>
  <si>
    <t>x"00000750"</t>
  </si>
  <si>
    <t>x"00000751"</t>
  </si>
  <si>
    <t>x"00000752"</t>
  </si>
  <si>
    <t>x"00000753"</t>
  </si>
  <si>
    <t>x"00000754"</t>
  </si>
  <si>
    <t>x"00000755"</t>
  </si>
  <si>
    <t>x"00000756"</t>
  </si>
  <si>
    <t>x"00000757"</t>
  </si>
  <si>
    <t>x"00000758"</t>
  </si>
  <si>
    <t>x"00000759"</t>
  </si>
  <si>
    <t>x"0000075A"</t>
  </si>
  <si>
    <t>x"0000075B"</t>
  </si>
  <si>
    <t>x"0000075C"</t>
  </si>
  <si>
    <t>x"0000075D"</t>
  </si>
  <si>
    <t>x"0000075E"</t>
  </si>
  <si>
    <t>x"0000075F"</t>
  </si>
  <si>
    <t>x"00000760"</t>
  </si>
  <si>
    <t>x"00000761"</t>
  </si>
  <si>
    <t>x"00000762"</t>
  </si>
  <si>
    <t>x"00000763"</t>
  </si>
  <si>
    <t>x"00000764"</t>
  </si>
  <si>
    <t>x"00000765"</t>
  </si>
  <si>
    <t>x"00000766"</t>
  </si>
  <si>
    <t>x"00000767"</t>
  </si>
  <si>
    <t>x"00000768"</t>
  </si>
  <si>
    <t>x"00000769"</t>
  </si>
  <si>
    <t>x"0000076A"</t>
  </si>
  <si>
    <t>x"0000076B"</t>
  </si>
  <si>
    <t>x"0000076C"</t>
  </si>
  <si>
    <t>x"0000076D"</t>
  </si>
  <si>
    <t>x"0000076E"</t>
  </si>
  <si>
    <t>x"0000076F"</t>
  </si>
  <si>
    <t>x"00000770"</t>
  </si>
  <si>
    <t>x"00000771"</t>
  </si>
  <si>
    <t>x"00000772"</t>
  </si>
  <si>
    <t>x"00000773"</t>
  </si>
  <si>
    <t>x"00000774"</t>
  </si>
  <si>
    <t>x"00000775"</t>
  </si>
  <si>
    <t>x"00000776"</t>
  </si>
  <si>
    <t>x"00000777"</t>
  </si>
  <si>
    <t>x"00000778"</t>
  </si>
  <si>
    <t>x"00000779"</t>
  </si>
  <si>
    <t>x"0000077A"</t>
  </si>
  <si>
    <t>x"0000077B"</t>
  </si>
  <si>
    <t>x"0000077C"</t>
  </si>
  <si>
    <t>x"0000077D"</t>
  </si>
  <si>
    <t>x"0000077E"</t>
  </si>
  <si>
    <t>x"0000077F"</t>
  </si>
  <si>
    <t>.</t>
  </si>
  <si>
    <t>VHDL Names</t>
  </si>
  <si>
    <t>(</t>
  </si>
  <si>
    <t>')</t>
  </si>
  <si>
    <t>when (</t>
  </si>
  <si>
    <t xml:space="preserve">when </t>
  </si>
  <si>
    <t>x"FFFF"</t>
  </si>
  <si>
    <t>register_clock_transfer_count_control</t>
  </si>
  <si>
    <t>image_clock_transfer_count_control</t>
  </si>
  <si>
    <t>register_clock_direction_control</t>
  </si>
  <si>
    <t>image_clock_direction_control</t>
  </si>
  <si>
    <t>tri_level_clock_control</t>
  </si>
  <si>
    <t>Range</t>
  </si>
  <si>
    <t>Byte Address bits</t>
  </si>
  <si>
    <t>Byte Address High bit</t>
  </si>
  <si>
    <t>Byte Address Low bit</t>
  </si>
  <si>
    <t>0x0000_000B</t>
  </si>
  <si>
    <t>slow_read_out_pause_count</t>
  </si>
  <si>
    <t>packet_size_control</t>
  </si>
  <si>
    <t>ccd_port_data_transmission_selection_control</t>
  </si>
  <si>
    <t>digitise_control</t>
  </si>
  <si>
    <t>window_list_pointer_initial_address_ccd1</t>
  </si>
  <si>
    <t>window_list_pointer_initial_address_ccd2</t>
  </si>
  <si>
    <t>window_list_pointer_initial_address_ccd3</t>
  </si>
  <si>
    <t>window_list_pointer_initial_address_ccd4</t>
  </si>
  <si>
    <t>window_width_ccd1</t>
  </si>
  <si>
    <t>window_height_ccd1</t>
  </si>
  <si>
    <t>window_list_length_ccd1</t>
  </si>
  <si>
    <t>window_list_length_ccd2</t>
  </si>
  <si>
    <t>window_width_ccd2</t>
  </si>
  <si>
    <t>window_height_ccd2</t>
  </si>
  <si>
    <t>window_list_length_ccd3</t>
  </si>
  <si>
    <t>window_height_ccd3</t>
  </si>
  <si>
    <t>window_width_ccd3</t>
  </si>
  <si>
    <t>window_list_length_ccd4</t>
  </si>
  <si>
    <t>window_height_ccd4</t>
  </si>
  <si>
    <t>window_width_ccd4</t>
  </si>
  <si>
    <t>mode_selection_control</t>
  </si>
  <si>
    <t>self_trigger_control</t>
  </si>
  <si>
    <t>sync_configuration</t>
  </si>
  <si>
    <t>x"00000000"</t>
  </si>
  <si>
    <t>x"00000001"</t>
  </si>
  <si>
    <t>x"00000002"</t>
  </si>
  <si>
    <t>x"00000003"</t>
  </si>
  <si>
    <t>x"00000004"</t>
  </si>
  <si>
    <t>x"00000005"</t>
  </si>
  <si>
    <t>x"00000006"</t>
  </si>
  <si>
    <t>x"00000007"</t>
  </si>
  <si>
    <t>x"00000008"</t>
  </si>
  <si>
    <t>x"00000009"</t>
  </si>
  <si>
    <t>x"0000000A"</t>
  </si>
  <si>
    <t>x"0000000B"</t>
  </si>
  <si>
    <t>x"0000000C"</t>
  </si>
  <si>
    <t>x"0000000D"</t>
  </si>
  <si>
    <t>x"0000000E"</t>
  </si>
  <si>
    <t>x"0000000F"</t>
  </si>
  <si>
    <t>x"00000010"</t>
  </si>
  <si>
    <t>x"00000011"</t>
  </si>
  <si>
    <t>x"00000012"</t>
  </si>
  <si>
    <t>x"00000013"</t>
  </si>
  <si>
    <t>x"00000014"</t>
  </si>
  <si>
    <t>x"00000015"</t>
  </si>
  <si>
    <t>x"00000016"</t>
  </si>
  <si>
    <t>x"00000017"</t>
  </si>
  <si>
    <t>x"00000018"</t>
  </si>
  <si>
    <t>x"00000019"</t>
  </si>
  <si>
    <t>x"0000001A"</t>
  </si>
  <si>
    <t>x"0000001B"</t>
  </si>
  <si>
    <t>x"0000001C"</t>
  </si>
  <si>
    <t>x"0000001D"</t>
  </si>
  <si>
    <t>x"0000001E"</t>
  </si>
  <si>
    <t>x"0000001F"</t>
  </si>
  <si>
    <t>x"00000020"</t>
  </si>
  <si>
    <t>x"00000021"</t>
  </si>
  <si>
    <t>x"00000022"</t>
  </si>
  <si>
    <t>x"00000023"</t>
  </si>
  <si>
    <t>x"00000024"</t>
  </si>
  <si>
    <t>x"00000025"</t>
  </si>
  <si>
    <t>x"00000026"</t>
  </si>
  <si>
    <t>x"00000027"</t>
  </si>
  <si>
    <t>x"00000028"</t>
  </si>
  <si>
    <t>x"00000029"</t>
  </si>
  <si>
    <t>x"0000002A"</t>
  </si>
  <si>
    <t>x"0000002B"</t>
  </si>
  <si>
    <t>x"0000002C"</t>
  </si>
  <si>
    <t>x"0000002D"</t>
  </si>
  <si>
    <t>x"0000002E"</t>
  </si>
  <si>
    <t>x"0000002F"</t>
  </si>
  <si>
    <t>x"00000038"</t>
  </si>
  <si>
    <t>x"00000039"</t>
  </si>
  <si>
    <t>x"0000003A"</t>
  </si>
  <si>
    <t>x"0000003B"</t>
  </si>
  <si>
    <t>x"0000003C"</t>
  </si>
  <si>
    <t>x"0000003D"</t>
  </si>
  <si>
    <t>x"0000003E"</t>
  </si>
  <si>
    <t>x"0000003F"</t>
  </si>
  <si>
    <t>x"00000040"</t>
  </si>
  <si>
    <t>x"00000041"</t>
  </si>
  <si>
    <t>x"00000042"</t>
  </si>
  <si>
    <t>x"00000043"</t>
  </si>
  <si>
    <t>x"00000044"</t>
  </si>
  <si>
    <t>x"00000045"</t>
  </si>
  <si>
    <t>x"00000046"</t>
  </si>
  <si>
    <t>x"00000047"</t>
  </si>
  <si>
    <t>x"00000048"</t>
  </si>
  <si>
    <t>x"00000049"</t>
  </si>
  <si>
    <t>x"0000004A"</t>
  </si>
  <si>
    <t>x"0000004B"</t>
  </si>
  <si>
    <t>x"0000004C"</t>
  </si>
  <si>
    <t>x"0000004D"</t>
  </si>
  <si>
    <t>x"0000004E"</t>
  </si>
  <si>
    <t>x"0000004F"</t>
  </si>
  <si>
    <t>x"119E"</t>
  </si>
  <si>
    <t>x"8F7"</t>
  </si>
  <si>
    <t>x"001F4"</t>
  </si>
  <si>
    <t>"11"</t>
  </si>
  <si>
    <t>x"11F8"</t>
  </si>
  <si>
    <t>"00000"</t>
  </si>
  <si>
    <t>"0000"</t>
  </si>
  <si>
    <t>x"1"</t>
  </si>
  <si>
    <t>"00"</t>
  </si>
  <si>
    <t>RESET</t>
  </si>
  <si>
    <t>rmap_config_registers_i</t>
  </si>
  <si>
    <t>t_rmap_memory_config_area</t>
  </si>
  <si>
    <t>( others =&gt; '</t>
  </si>
  <si>
    <t>'</t>
  </si>
  <si>
    <t>_vector</t>
  </si>
  <si>
    <t>rmap_config_registers_o</t>
  </si>
  <si>
    <t>rmap_writedata_i</t>
  </si>
  <si>
    <t>in</t>
  </si>
  <si>
    <t>s_rmap_write_address</t>
  </si>
  <si>
    <t xml:space="preserve"> is</t>
  </si>
  <si>
    <t>null</t>
  </si>
  <si>
    <t>'0'</t>
  </si>
  <si>
    <t>rmap_hk_registers_o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</si>
</sst>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ont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2" fillId="10" borderId="1" xfId="0" applyFont="1" applyFill="1" applyBorder="1"/>
    <xf numFmtId="0" fontId="2" fillId="10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8" borderId="0" xfId="0" quotePrefix="1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5" xfId="0" quotePrefix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FEE_RMAP_Mem_VHD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er TREATED VHDL"/>
      <sheetName val="Register VHDL Types"/>
      <sheetName val="Register VHDL RMAP RD Case"/>
      <sheetName val="Register VHDL RMAP WR Case"/>
      <sheetName val="HK TREATED VHDL"/>
      <sheetName val="HK VHDL Types"/>
      <sheetName val="HK VHDL RMAP RD Case"/>
      <sheetName val="HK VHDL RMAP WR Case"/>
    </sheetNames>
    <sheetDataSet>
      <sheetData sheetId="0"/>
      <sheetData sheetId="1"/>
      <sheetData sheetId="2"/>
      <sheetData sheetId="3"/>
      <sheetData sheetId="4">
        <row r="3">
          <cell r="B3" t="str">
            <v>hk_ccd1_vod_e</v>
          </cell>
          <cell r="D3" t="str">
            <v>x"00000700"</v>
          </cell>
        </row>
        <row r="4">
          <cell r="D4" t="str">
            <v>x"00000701"</v>
          </cell>
        </row>
        <row r="5">
          <cell r="B5" t="str">
            <v>hk_ccd1_vod_f</v>
          </cell>
          <cell r="D5" t="str">
            <v>x"00000702"</v>
          </cell>
        </row>
        <row r="6">
          <cell r="D6" t="str">
            <v>x"00000703"</v>
          </cell>
        </row>
        <row r="7">
          <cell r="B7" t="str">
            <v>hk_ccd1_vrd_mon</v>
          </cell>
          <cell r="D7" t="str">
            <v>x"00000704"</v>
          </cell>
        </row>
        <row r="8">
          <cell r="D8" t="str">
            <v>x"00000705"</v>
          </cell>
        </row>
        <row r="9">
          <cell r="B9" t="str">
            <v>hk_ccd2_vod_e</v>
          </cell>
          <cell r="D9" t="str">
            <v>x"00000706"</v>
          </cell>
        </row>
        <row r="10">
          <cell r="D10" t="str">
            <v>x"00000707"</v>
          </cell>
        </row>
        <row r="11">
          <cell r="B11" t="str">
            <v>hk_ccd2_vod_f</v>
          </cell>
          <cell r="D11" t="str">
            <v>x"00000708"</v>
          </cell>
        </row>
        <row r="12">
          <cell r="D12" t="str">
            <v>x"00000709"</v>
          </cell>
        </row>
        <row r="13">
          <cell r="B13" t="str">
            <v>hk_ccd2_vrd_mon</v>
          </cell>
          <cell r="D13" t="str">
            <v>x"0000070A"</v>
          </cell>
        </row>
        <row r="14">
          <cell r="D14" t="str">
            <v>x"0000070B"</v>
          </cell>
        </row>
        <row r="15">
          <cell r="B15" t="str">
            <v>hk_ccd3_vod_e</v>
          </cell>
          <cell r="D15" t="str">
            <v>x"0000070C"</v>
          </cell>
        </row>
        <row r="16">
          <cell r="D16" t="str">
            <v>x"0000070D"</v>
          </cell>
        </row>
        <row r="17">
          <cell r="B17" t="str">
            <v>hk_ccd3_vod_f</v>
          </cell>
          <cell r="D17" t="str">
            <v>x"0000070E"</v>
          </cell>
        </row>
        <row r="18">
          <cell r="D18" t="str">
            <v>x"0000070F"</v>
          </cell>
        </row>
        <row r="19">
          <cell r="B19" t="str">
            <v>hk_ccd3_vrd_mon</v>
          </cell>
          <cell r="D19" t="str">
            <v>x"00000710"</v>
          </cell>
        </row>
        <row r="20">
          <cell r="D20" t="str">
            <v>x"00000711"</v>
          </cell>
        </row>
        <row r="21">
          <cell r="B21" t="str">
            <v>hk_ccd4_vod_e</v>
          </cell>
          <cell r="D21" t="str">
            <v>x"00000712"</v>
          </cell>
        </row>
        <row r="22">
          <cell r="D22" t="str">
            <v>x"00000713"</v>
          </cell>
        </row>
        <row r="23">
          <cell r="B23" t="str">
            <v>hk_ccd4_vod_f</v>
          </cell>
          <cell r="D23" t="str">
            <v>x"00000714"</v>
          </cell>
        </row>
        <row r="24">
          <cell r="D24" t="str">
            <v>x"00000715"</v>
          </cell>
        </row>
        <row r="25">
          <cell r="B25" t="str">
            <v>hk_ccd4_vrd_mon</v>
          </cell>
          <cell r="D25" t="str">
            <v>x"00000716"</v>
          </cell>
        </row>
        <row r="26">
          <cell r="D26" t="str">
            <v>x"00000717"</v>
          </cell>
        </row>
        <row r="27">
          <cell r="B27" t="str">
            <v>hk_vccd</v>
          </cell>
          <cell r="D27" t="str">
            <v>x"00000718"</v>
          </cell>
        </row>
        <row r="28">
          <cell r="D28" t="str">
            <v>x"00000719"</v>
          </cell>
        </row>
        <row r="29">
          <cell r="B29" t="str">
            <v>hk_vrclk</v>
          </cell>
          <cell r="D29" t="str">
            <v>x"0000071A"</v>
          </cell>
        </row>
        <row r="30">
          <cell r="D30" t="str">
            <v>x"0000071B"</v>
          </cell>
        </row>
        <row r="31">
          <cell r="B31" t="str">
            <v>hk_viclk</v>
          </cell>
          <cell r="D31" t="str">
            <v>x"0000071C"</v>
          </cell>
        </row>
        <row r="32">
          <cell r="D32" t="str">
            <v>x"0000071D"</v>
          </cell>
        </row>
        <row r="33">
          <cell r="B33" t="str">
            <v>hk_vrclk_low</v>
          </cell>
          <cell r="D33" t="str">
            <v>x"0000071E"</v>
          </cell>
        </row>
        <row r="34">
          <cell r="D34" t="str">
            <v>x"0000071F"</v>
          </cell>
        </row>
        <row r="35">
          <cell r="B35" t="str">
            <v>hk_5vb_pos</v>
          </cell>
          <cell r="D35" t="str">
            <v>x"00000720"</v>
          </cell>
        </row>
        <row r="36">
          <cell r="D36" t="str">
            <v>x"00000721"</v>
          </cell>
        </row>
        <row r="37">
          <cell r="B37" t="str">
            <v>hk_5vb_neg</v>
          </cell>
          <cell r="D37" t="str">
            <v>x"00000722"</v>
          </cell>
        </row>
        <row r="38">
          <cell r="D38" t="str">
            <v>x"00000723"</v>
          </cell>
        </row>
        <row r="39">
          <cell r="B39" t="str">
            <v>hk_3_3vb_pos</v>
          </cell>
          <cell r="D39" t="str">
            <v>x"00000724"</v>
          </cell>
        </row>
        <row r="40">
          <cell r="D40" t="str">
            <v>x"00000725"</v>
          </cell>
        </row>
        <row r="41">
          <cell r="B41" t="str">
            <v>hk_2_5va_pos</v>
          </cell>
          <cell r="D41" t="str">
            <v>x"00000726"</v>
          </cell>
        </row>
        <row r="42">
          <cell r="D42" t="str">
            <v>x"00000727"</v>
          </cell>
        </row>
        <row r="43">
          <cell r="B43" t="str">
            <v>hk_3_3vd_pos</v>
          </cell>
          <cell r="D43" t="str">
            <v>x"00000728"</v>
          </cell>
        </row>
        <row r="44">
          <cell r="D44" t="str">
            <v>x"00000729"</v>
          </cell>
        </row>
        <row r="45">
          <cell r="B45" t="str">
            <v>hk_2_5vd_pos</v>
          </cell>
          <cell r="D45" t="str">
            <v>x"0000072A"</v>
          </cell>
        </row>
        <row r="46">
          <cell r="D46" t="str">
            <v>x"0000072B"</v>
          </cell>
        </row>
        <row r="47">
          <cell r="B47" t="str">
            <v>hk_1_5vd_pos</v>
          </cell>
          <cell r="D47" t="str">
            <v>x"0000072C"</v>
          </cell>
        </row>
        <row r="48">
          <cell r="D48" t="str">
            <v>x"0000072D"</v>
          </cell>
        </row>
        <row r="49">
          <cell r="B49" t="str">
            <v>hk_5vref</v>
          </cell>
          <cell r="D49" t="str">
            <v>x"0000072E"</v>
          </cell>
        </row>
        <row r="50">
          <cell r="D50" t="str">
            <v>x"0000072F"</v>
          </cell>
        </row>
        <row r="51">
          <cell r="B51" t="str">
            <v>hk_vccd_pos_raw</v>
          </cell>
          <cell r="D51" t="str">
            <v>x"00000730"</v>
          </cell>
        </row>
        <row r="52">
          <cell r="D52" t="str">
            <v>x"00000731"</v>
          </cell>
        </row>
        <row r="53">
          <cell r="B53" t="str">
            <v>hk_vclk_pos_raw</v>
          </cell>
          <cell r="D53" t="str">
            <v>x"00000732"</v>
          </cell>
        </row>
        <row r="54">
          <cell r="D54" t="str">
            <v>x"00000733"</v>
          </cell>
        </row>
        <row r="55">
          <cell r="B55" t="str">
            <v>hk_van1_pos_raw</v>
          </cell>
          <cell r="D55" t="str">
            <v>x"00000734"</v>
          </cell>
        </row>
        <row r="56">
          <cell r="D56" t="str">
            <v>x"00000735"</v>
          </cell>
        </row>
        <row r="57">
          <cell r="B57" t="str">
            <v>hk_van3_neg_raw</v>
          </cell>
          <cell r="D57" t="str">
            <v>x"00000736"</v>
          </cell>
        </row>
        <row r="58">
          <cell r="D58" t="str">
            <v>x"00000737"</v>
          </cell>
        </row>
        <row r="59">
          <cell r="B59" t="str">
            <v>hk_van2_pos_raw</v>
          </cell>
          <cell r="D59" t="str">
            <v>x"00000738"</v>
          </cell>
        </row>
        <row r="60">
          <cell r="D60" t="str">
            <v>x"00000739"</v>
          </cell>
        </row>
        <row r="61">
          <cell r="B61" t="str">
            <v>hk_vdig_fpga_raw</v>
          </cell>
          <cell r="D61" t="str">
            <v>x"0000073A"</v>
          </cell>
        </row>
        <row r="62">
          <cell r="D62" t="str">
            <v>x"0000073B"</v>
          </cell>
        </row>
        <row r="63">
          <cell r="B63" t="str">
            <v>hk_vdig_spw_raw</v>
          </cell>
          <cell r="D63" t="str">
            <v>x"0000073C"</v>
          </cell>
        </row>
        <row r="64">
          <cell r="D64" t="str">
            <v>x"0000073D"</v>
          </cell>
        </row>
        <row r="65">
          <cell r="B65" t="str">
            <v>hk_viclk_low</v>
          </cell>
          <cell r="D65" t="str">
            <v>x"0000073E"</v>
          </cell>
        </row>
        <row r="66">
          <cell r="D66" t="str">
            <v>x"0000073F"</v>
          </cell>
        </row>
        <row r="67">
          <cell r="B67" t="str">
            <v>hk_adc_temp_a_e</v>
          </cell>
          <cell r="D67" t="str">
            <v>x"00000740"</v>
          </cell>
        </row>
        <row r="68">
          <cell r="D68" t="str">
            <v>x"00000741"</v>
          </cell>
        </row>
        <row r="69">
          <cell r="B69" t="str">
            <v>hk_adc_temp_a_f</v>
          </cell>
          <cell r="D69" t="str">
            <v>x"00000742"</v>
          </cell>
        </row>
        <row r="70">
          <cell r="D70" t="str">
            <v>x"00000743"</v>
          </cell>
        </row>
        <row r="71">
          <cell r="B71" t="str">
            <v>hk_ccd1_temp</v>
          </cell>
          <cell r="D71" t="str">
            <v>x"00000744"</v>
          </cell>
        </row>
        <row r="72">
          <cell r="D72" t="str">
            <v>x"00000745"</v>
          </cell>
        </row>
        <row r="73">
          <cell r="B73" t="str">
            <v>hk_ccd2_temp</v>
          </cell>
          <cell r="D73" t="str">
            <v>x"00000746"</v>
          </cell>
        </row>
        <row r="74">
          <cell r="D74" t="str">
            <v>x"00000747"</v>
          </cell>
        </row>
        <row r="75">
          <cell r="B75" t="str">
            <v>hk_ccd3_temp</v>
          </cell>
          <cell r="D75" t="str">
            <v>x"00000748"</v>
          </cell>
        </row>
        <row r="76">
          <cell r="D76" t="str">
            <v>x"00000749"</v>
          </cell>
        </row>
        <row r="77">
          <cell r="B77" t="str">
            <v>hk_ccd4_temp</v>
          </cell>
          <cell r="D77" t="str">
            <v>x"0000074A"</v>
          </cell>
        </row>
        <row r="78">
          <cell r="D78" t="str">
            <v>x"0000074B"</v>
          </cell>
        </row>
        <row r="79">
          <cell r="B79" t="str">
            <v>hk_wp605_spare</v>
          </cell>
          <cell r="D79" t="str">
            <v>x"0000074C"</v>
          </cell>
        </row>
        <row r="80">
          <cell r="D80" t="str">
            <v>x"0000074D"</v>
          </cell>
        </row>
        <row r="81">
          <cell r="B81" t="str">
            <v>lowres_prt_a_0</v>
          </cell>
          <cell r="D81" t="str">
            <v>x"0000074E"</v>
          </cell>
        </row>
        <row r="82">
          <cell r="D82" t="str">
            <v>x"0000074F"</v>
          </cell>
        </row>
        <row r="83">
          <cell r="B83" t="str">
            <v>lowres_prt_a_1</v>
          </cell>
          <cell r="D83" t="str">
            <v>x"00000750"</v>
          </cell>
        </row>
        <row r="84">
          <cell r="D84" t="str">
            <v>x"00000751"</v>
          </cell>
        </row>
        <row r="85">
          <cell r="B85" t="str">
            <v>lowres_prt_a_2</v>
          </cell>
          <cell r="D85" t="str">
            <v>x"00000752"</v>
          </cell>
        </row>
        <row r="86">
          <cell r="D86" t="str">
            <v>x"00000753"</v>
          </cell>
        </row>
        <row r="87">
          <cell r="B87" t="str">
            <v>lowres_prt_a_3</v>
          </cell>
          <cell r="D87" t="str">
            <v>x"00000754"</v>
          </cell>
        </row>
        <row r="88">
          <cell r="D88" t="str">
            <v>x"00000755"</v>
          </cell>
        </row>
        <row r="89">
          <cell r="B89" t="str">
            <v>lowres_prt_a_4</v>
          </cell>
          <cell r="D89" t="str">
            <v>x"00000756"</v>
          </cell>
        </row>
        <row r="90">
          <cell r="D90" t="str">
            <v>x"00000757"</v>
          </cell>
        </row>
        <row r="91">
          <cell r="B91" t="str">
            <v>lowres_prt_a_5</v>
          </cell>
          <cell r="D91" t="str">
            <v>x"00000758"</v>
          </cell>
        </row>
        <row r="92">
          <cell r="D92" t="str">
            <v>x"00000759"</v>
          </cell>
        </row>
        <row r="93">
          <cell r="B93" t="str">
            <v>lowres_prt_a_6</v>
          </cell>
          <cell r="D93" t="str">
            <v>x"0000075A"</v>
          </cell>
        </row>
        <row r="94">
          <cell r="D94" t="str">
            <v>x"0000075B"</v>
          </cell>
        </row>
        <row r="95">
          <cell r="B95" t="str">
            <v>lowres_prt_a_7</v>
          </cell>
          <cell r="D95" t="str">
            <v>x"0000075C"</v>
          </cell>
        </row>
        <row r="96">
          <cell r="D96" t="str">
            <v>x"0000075D"</v>
          </cell>
        </row>
        <row r="97">
          <cell r="B97" t="str">
            <v>lowres_prt_a_8</v>
          </cell>
          <cell r="D97" t="str">
            <v>x"0000075E"</v>
          </cell>
        </row>
        <row r="98">
          <cell r="D98" t="str">
            <v>x"0000075F"</v>
          </cell>
        </row>
        <row r="99">
          <cell r="B99" t="str">
            <v>lowres_prt_a_9</v>
          </cell>
          <cell r="D99" t="str">
            <v>x"00000760"</v>
          </cell>
        </row>
        <row r="100">
          <cell r="D100" t="str">
            <v>x"00000761"</v>
          </cell>
        </row>
        <row r="101">
          <cell r="B101" t="str">
            <v>lowres_prt_a_10</v>
          </cell>
          <cell r="D101" t="str">
            <v>x"00000762"</v>
          </cell>
        </row>
        <row r="102">
          <cell r="D102" t="str">
            <v>x"00000763"</v>
          </cell>
        </row>
        <row r="103">
          <cell r="B103" t="str">
            <v>lowres_prt_a_11</v>
          </cell>
          <cell r="D103" t="str">
            <v>x"00000764"</v>
          </cell>
        </row>
        <row r="104">
          <cell r="D104" t="str">
            <v>x"00000765"</v>
          </cell>
        </row>
        <row r="105">
          <cell r="B105" t="str">
            <v>lowres_prt_a_12</v>
          </cell>
          <cell r="D105" t="str">
            <v>x"00000766"</v>
          </cell>
        </row>
        <row r="106">
          <cell r="D106" t="str">
            <v>x"00000767"</v>
          </cell>
        </row>
        <row r="107">
          <cell r="B107" t="str">
            <v>lowres_prt_a_13</v>
          </cell>
          <cell r="D107" t="str">
            <v>x"00000768"</v>
          </cell>
        </row>
        <row r="108">
          <cell r="D108" t="str">
            <v>x"00000769"</v>
          </cell>
        </row>
        <row r="109">
          <cell r="B109" t="str">
            <v>lowres_prt_a_14</v>
          </cell>
          <cell r="D109" t="str">
            <v>x"0000076A"</v>
          </cell>
        </row>
        <row r="110">
          <cell r="D110" t="str">
            <v>x"0000076B"</v>
          </cell>
        </row>
        <row r="111">
          <cell r="B111" t="str">
            <v>lowres_prt_a_15</v>
          </cell>
          <cell r="D111" t="str">
            <v>x"0000076C"</v>
          </cell>
        </row>
        <row r="112">
          <cell r="D112" t="str">
            <v>x"0000076D"</v>
          </cell>
        </row>
        <row r="113">
          <cell r="B113" t="str">
            <v>sel_hires_prt0</v>
          </cell>
          <cell r="D113" t="str">
            <v>x"0000076E"</v>
          </cell>
        </row>
        <row r="114">
          <cell r="D114" t="str">
            <v>x"0000076F"</v>
          </cell>
        </row>
        <row r="115">
          <cell r="B115" t="str">
            <v>sel_hires_prt1</v>
          </cell>
          <cell r="D115" t="str">
            <v>x"00000770"</v>
          </cell>
        </row>
        <row r="116">
          <cell r="D116" t="str">
            <v>x"00000771"</v>
          </cell>
        </row>
        <row r="117">
          <cell r="B117" t="str">
            <v>sel_hires_prt2</v>
          </cell>
          <cell r="D117" t="str">
            <v>x"00000772"</v>
          </cell>
        </row>
        <row r="118">
          <cell r="D118" t="str">
            <v>x"00000773"</v>
          </cell>
        </row>
        <row r="119">
          <cell r="B119" t="str">
            <v>sel_hires_prt3</v>
          </cell>
          <cell r="D119" t="str">
            <v>x"00000774"</v>
          </cell>
        </row>
        <row r="120">
          <cell r="D120" t="str">
            <v>x"00000775"</v>
          </cell>
        </row>
        <row r="121">
          <cell r="B121" t="str">
            <v>sel_hires_prt4</v>
          </cell>
          <cell r="D121" t="str">
            <v>x"00000776"</v>
          </cell>
        </row>
        <row r="122">
          <cell r="D122" t="str">
            <v>x"00000777"</v>
          </cell>
        </row>
        <row r="123">
          <cell r="B123" t="str">
            <v>sel_hires_prt5</v>
          </cell>
          <cell r="D123" t="str">
            <v>x"00000778"</v>
          </cell>
        </row>
        <row r="124">
          <cell r="D124" t="str">
            <v>x"00000779"</v>
          </cell>
        </row>
        <row r="125">
          <cell r="B125" t="str">
            <v>sel_hires_prt6</v>
          </cell>
          <cell r="D125" t="str">
            <v>x"0000077A"</v>
          </cell>
        </row>
        <row r="126">
          <cell r="D126" t="str">
            <v>x"0000077B"</v>
          </cell>
        </row>
        <row r="127">
          <cell r="B127" t="str">
            <v>sel_hires_prt7</v>
          </cell>
          <cell r="D127" t="str">
            <v>x"0000077C"</v>
          </cell>
        </row>
        <row r="128">
          <cell r="D128" t="str">
            <v>x"0000077D"</v>
          </cell>
        </row>
        <row r="129">
          <cell r="B129" t="str">
            <v>zero_hires_amp</v>
          </cell>
          <cell r="D129" t="str">
            <v>x"0000077E"</v>
          </cell>
        </row>
        <row r="130">
          <cell r="D130" t="str">
            <v>x"0000077F"</v>
          </cell>
        </row>
      </sheetData>
      <sheetData sheetId="5">
        <row r="2">
          <cell r="C2" t="str">
            <v>t_rmap_memory_hk_area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AH144"/>
  <sheetViews>
    <sheetView tabSelected="1" zoomScale="115" zoomScaleNormal="115" workbookViewId="0">
      <pane xSplit="2" topLeftCell="C1" activePane="topRight" state="frozen"/>
      <selection pane="topRight"/>
    </sheetView>
  </sheetViews>
  <sheetFormatPr defaultRowHeight="15" x14ac:dyDescent="0.25"/>
  <cols>
    <col min="1" max="1" width="5.42578125" customWidth="1"/>
    <col min="2" max="2" width="13.85546875" bestFit="1" customWidth="1"/>
    <col min="3" max="34" width="6.42578125" customWidth="1"/>
  </cols>
  <sheetData>
    <row r="1" spans="1:34" x14ac:dyDescent="0.25">
      <c r="A1" s="1"/>
    </row>
    <row r="2" spans="1:34" x14ac:dyDescent="0.25">
      <c r="B2" s="2" t="s">
        <v>43</v>
      </c>
      <c r="C2" s="35" t="s">
        <v>44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</row>
    <row r="3" spans="1:34" x14ac:dyDescent="0.25">
      <c r="B3" s="2" t="s">
        <v>3</v>
      </c>
      <c r="C3" s="36" t="s">
        <v>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 spans="1:34" x14ac:dyDescent="0.25">
      <c r="B4" s="2" t="s">
        <v>4</v>
      </c>
      <c r="C4" s="35" t="s">
        <v>41</v>
      </c>
      <c r="D4" s="35"/>
      <c r="E4" s="35"/>
      <c r="F4" s="35"/>
      <c r="G4" s="35"/>
      <c r="H4" s="35"/>
      <c r="I4" s="35"/>
      <c r="J4" s="35"/>
      <c r="K4" s="35" t="s">
        <v>40</v>
      </c>
      <c r="L4" s="35"/>
      <c r="M4" s="35"/>
      <c r="N4" s="35"/>
      <c r="O4" s="35"/>
      <c r="P4" s="35"/>
      <c r="Q4" s="35"/>
      <c r="R4" s="35"/>
      <c r="S4" s="35" t="s">
        <v>1</v>
      </c>
      <c r="T4" s="35"/>
      <c r="U4" s="35"/>
      <c r="V4" s="35"/>
      <c r="W4" s="35"/>
      <c r="X4" s="35"/>
      <c r="Y4" s="35"/>
      <c r="Z4" s="35"/>
      <c r="AA4" s="35" t="s">
        <v>0</v>
      </c>
      <c r="AB4" s="35"/>
      <c r="AC4" s="35"/>
      <c r="AD4" s="35"/>
      <c r="AE4" s="35"/>
      <c r="AF4" s="35"/>
      <c r="AG4" s="35"/>
      <c r="AH4" s="35"/>
    </row>
    <row r="5" spans="1:34" x14ac:dyDescent="0.25">
      <c r="B5" s="2"/>
      <c r="C5" s="3" t="s">
        <v>39</v>
      </c>
      <c r="D5" s="3" t="s">
        <v>38</v>
      </c>
      <c r="E5" s="3" t="s">
        <v>37</v>
      </c>
      <c r="F5" s="3" t="s">
        <v>36</v>
      </c>
      <c r="G5" s="3" t="s">
        <v>35</v>
      </c>
      <c r="H5" s="3" t="s">
        <v>34</v>
      </c>
      <c r="I5" s="3" t="s">
        <v>33</v>
      </c>
      <c r="J5" s="3" t="s">
        <v>32</v>
      </c>
      <c r="K5" s="3" t="s">
        <v>31</v>
      </c>
      <c r="L5" s="3" t="s">
        <v>30</v>
      </c>
      <c r="M5" s="3" t="s">
        <v>29</v>
      </c>
      <c r="N5" s="3" t="s">
        <v>28</v>
      </c>
      <c r="O5" s="3" t="s">
        <v>27</v>
      </c>
      <c r="P5" s="3" t="s">
        <v>26</v>
      </c>
      <c r="Q5" s="3" t="s">
        <v>25</v>
      </c>
      <c r="R5" s="3" t="s">
        <v>24</v>
      </c>
      <c r="S5" s="3" t="s">
        <v>23</v>
      </c>
      <c r="T5" s="3" t="s">
        <v>22</v>
      </c>
      <c r="U5" s="3" t="s">
        <v>21</v>
      </c>
      <c r="V5" s="3" t="s">
        <v>20</v>
      </c>
      <c r="W5" s="3" t="s">
        <v>19</v>
      </c>
      <c r="X5" s="3" t="s">
        <v>18</v>
      </c>
      <c r="Y5" s="3" t="s">
        <v>17</v>
      </c>
      <c r="Z5" s="3" t="s">
        <v>16</v>
      </c>
      <c r="AA5" s="3" t="s">
        <v>5</v>
      </c>
      <c r="AB5" s="3" t="s">
        <v>6</v>
      </c>
      <c r="AC5" s="3" t="s">
        <v>7</v>
      </c>
      <c r="AD5" s="3" t="s">
        <v>8</v>
      </c>
      <c r="AE5" s="3" t="s">
        <v>9</v>
      </c>
      <c r="AF5" s="3" t="s">
        <v>10</v>
      </c>
      <c r="AG5" s="3" t="s">
        <v>11</v>
      </c>
      <c r="AH5" s="3" t="s">
        <v>12</v>
      </c>
    </row>
    <row r="6" spans="1:34" x14ac:dyDescent="0.25">
      <c r="B6" s="2" t="s">
        <v>15</v>
      </c>
      <c r="C6" s="4" t="s">
        <v>42</v>
      </c>
      <c r="D6" s="4" t="s">
        <v>42</v>
      </c>
      <c r="E6" s="4" t="s">
        <v>42</v>
      </c>
      <c r="F6" s="4" t="s">
        <v>42</v>
      </c>
      <c r="G6" s="4" t="s">
        <v>42</v>
      </c>
      <c r="H6" s="4" t="s">
        <v>42</v>
      </c>
      <c r="I6" s="4" t="s">
        <v>42</v>
      </c>
      <c r="J6" s="4" t="s">
        <v>42</v>
      </c>
      <c r="K6" s="4" t="s">
        <v>42</v>
      </c>
      <c r="L6" s="4" t="s">
        <v>42</v>
      </c>
      <c r="M6" s="4" t="s">
        <v>42</v>
      </c>
      <c r="N6" s="4" t="s">
        <v>42</v>
      </c>
      <c r="O6" s="4" t="s">
        <v>42</v>
      </c>
      <c r="P6" s="4" t="s">
        <v>42</v>
      </c>
      <c r="Q6" s="4" t="s">
        <v>42</v>
      </c>
      <c r="R6" s="4" t="s">
        <v>42</v>
      </c>
      <c r="S6" s="4" t="s">
        <v>42</v>
      </c>
      <c r="T6" s="4" t="s">
        <v>42</v>
      </c>
      <c r="U6" s="4" t="s">
        <v>42</v>
      </c>
      <c r="V6" s="4" t="s">
        <v>42</v>
      </c>
      <c r="W6" s="4" t="s">
        <v>42</v>
      </c>
      <c r="X6" s="4" t="s">
        <v>42</v>
      </c>
      <c r="Y6" s="4" t="s">
        <v>42</v>
      </c>
      <c r="Z6" s="4" t="s">
        <v>42</v>
      </c>
      <c r="AA6" s="4" t="s">
        <v>42</v>
      </c>
      <c r="AB6" s="4" t="s">
        <v>42</v>
      </c>
      <c r="AC6" s="4" t="s">
        <v>42</v>
      </c>
      <c r="AD6" s="4" t="s">
        <v>42</v>
      </c>
      <c r="AE6" s="4" t="s">
        <v>42</v>
      </c>
      <c r="AF6" s="4" t="s">
        <v>42</v>
      </c>
      <c r="AG6" s="4" t="s">
        <v>42</v>
      </c>
      <c r="AH6" s="4" t="s">
        <v>52</v>
      </c>
    </row>
    <row r="7" spans="1:34" x14ac:dyDescent="0.25">
      <c r="B7" s="2" t="s">
        <v>14</v>
      </c>
      <c r="C7" s="36" t="s">
        <v>50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 t="s">
        <v>51</v>
      </c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5">
        <v>0</v>
      </c>
      <c r="AF7" s="5">
        <v>0</v>
      </c>
      <c r="AG7" s="5">
        <v>0</v>
      </c>
      <c r="AH7" s="6">
        <v>0</v>
      </c>
    </row>
    <row r="8" spans="1:34" x14ac:dyDescent="0.25">
      <c r="B8" s="2" t="s">
        <v>13</v>
      </c>
      <c r="C8" s="42" t="s">
        <v>49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42" t="s">
        <v>48</v>
      </c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4" t="s">
        <v>47</v>
      </c>
      <c r="AF8" s="4" t="s">
        <v>46</v>
      </c>
      <c r="AG8" s="4" t="s">
        <v>45</v>
      </c>
      <c r="AH8" s="4" t="s">
        <v>52</v>
      </c>
    </row>
    <row r="10" spans="1:34" x14ac:dyDescent="0.25">
      <c r="B10" s="2" t="s">
        <v>43</v>
      </c>
      <c r="C10" s="35" t="s">
        <v>53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</row>
    <row r="11" spans="1:34" x14ac:dyDescent="0.25">
      <c r="B11" s="2" t="s">
        <v>3</v>
      </c>
      <c r="C11" s="36" t="s">
        <v>54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</row>
    <row r="12" spans="1:34" x14ac:dyDescent="0.25">
      <c r="B12" s="2" t="s">
        <v>4</v>
      </c>
      <c r="C12" s="35" t="s">
        <v>59</v>
      </c>
      <c r="D12" s="35"/>
      <c r="E12" s="35"/>
      <c r="F12" s="35"/>
      <c r="G12" s="35"/>
      <c r="H12" s="35"/>
      <c r="I12" s="35"/>
      <c r="J12" s="35"/>
      <c r="K12" s="35" t="s">
        <v>58</v>
      </c>
      <c r="L12" s="35"/>
      <c r="M12" s="35"/>
      <c r="N12" s="35"/>
      <c r="O12" s="35"/>
      <c r="P12" s="35"/>
      <c r="Q12" s="35"/>
      <c r="R12" s="35"/>
      <c r="S12" s="35" t="s">
        <v>57</v>
      </c>
      <c r="T12" s="35"/>
      <c r="U12" s="35"/>
      <c r="V12" s="35"/>
      <c r="W12" s="35"/>
      <c r="X12" s="35"/>
      <c r="Y12" s="35"/>
      <c r="Z12" s="35"/>
      <c r="AA12" s="35" t="s">
        <v>54</v>
      </c>
      <c r="AB12" s="35"/>
      <c r="AC12" s="35"/>
      <c r="AD12" s="35"/>
      <c r="AE12" s="35"/>
      <c r="AF12" s="35"/>
      <c r="AG12" s="35"/>
      <c r="AH12" s="35"/>
    </row>
    <row r="13" spans="1:34" x14ac:dyDescent="0.25">
      <c r="B13" s="2"/>
      <c r="C13" s="3" t="s">
        <v>39</v>
      </c>
      <c r="D13" s="3" t="s">
        <v>38</v>
      </c>
      <c r="E13" s="3" t="s">
        <v>37</v>
      </c>
      <c r="F13" s="3" t="s">
        <v>36</v>
      </c>
      <c r="G13" s="3" t="s">
        <v>35</v>
      </c>
      <c r="H13" s="3" t="s">
        <v>34</v>
      </c>
      <c r="I13" s="3" t="s">
        <v>33</v>
      </c>
      <c r="J13" s="3" t="s">
        <v>32</v>
      </c>
      <c r="K13" s="3" t="s">
        <v>31</v>
      </c>
      <c r="L13" s="3" t="s">
        <v>30</v>
      </c>
      <c r="M13" s="3" t="s">
        <v>29</v>
      </c>
      <c r="N13" s="3" t="s">
        <v>28</v>
      </c>
      <c r="O13" s="3" t="s">
        <v>27</v>
      </c>
      <c r="P13" s="3" t="s">
        <v>26</v>
      </c>
      <c r="Q13" s="3" t="s">
        <v>25</v>
      </c>
      <c r="R13" s="3" t="s">
        <v>24</v>
      </c>
      <c r="S13" s="3" t="s">
        <v>23</v>
      </c>
      <c r="T13" s="3" t="s">
        <v>22</v>
      </c>
      <c r="U13" s="3" t="s">
        <v>21</v>
      </c>
      <c r="V13" s="3" t="s">
        <v>20</v>
      </c>
      <c r="W13" s="3" t="s">
        <v>19</v>
      </c>
      <c r="X13" s="3" t="s">
        <v>18</v>
      </c>
      <c r="Y13" s="3" t="s">
        <v>17</v>
      </c>
      <c r="Z13" s="3" t="s">
        <v>16</v>
      </c>
      <c r="AA13" s="3" t="s">
        <v>5</v>
      </c>
      <c r="AB13" s="3" t="s">
        <v>6</v>
      </c>
      <c r="AC13" s="3" t="s">
        <v>7</v>
      </c>
      <c r="AD13" s="3" t="s">
        <v>8</v>
      </c>
      <c r="AE13" s="3" t="s">
        <v>9</v>
      </c>
      <c r="AF13" s="3" t="s">
        <v>10</v>
      </c>
      <c r="AG13" s="3" t="s">
        <v>11</v>
      </c>
      <c r="AH13" s="3" t="s">
        <v>12</v>
      </c>
    </row>
    <row r="14" spans="1:34" x14ac:dyDescent="0.25">
      <c r="B14" s="2" t="s">
        <v>15</v>
      </c>
      <c r="C14" s="4" t="s">
        <v>52</v>
      </c>
      <c r="D14" s="4" t="s">
        <v>52</v>
      </c>
      <c r="E14" s="4" t="s">
        <v>52</v>
      </c>
      <c r="F14" s="4" t="s">
        <v>52</v>
      </c>
      <c r="G14" s="4" t="s">
        <v>52</v>
      </c>
      <c r="H14" s="4" t="s">
        <v>52</v>
      </c>
      <c r="I14" s="4" t="s">
        <v>52</v>
      </c>
      <c r="J14" s="4" t="s">
        <v>52</v>
      </c>
      <c r="K14" s="4" t="s">
        <v>52</v>
      </c>
      <c r="L14" s="4" t="s">
        <v>52</v>
      </c>
      <c r="M14" s="4" t="s">
        <v>52</v>
      </c>
      <c r="N14" s="4" t="s">
        <v>52</v>
      </c>
      <c r="O14" s="4" t="s">
        <v>42</v>
      </c>
      <c r="P14" s="4" t="s">
        <v>42</v>
      </c>
      <c r="Q14" s="4" t="s">
        <v>42</v>
      </c>
      <c r="R14" s="4" t="s">
        <v>42</v>
      </c>
      <c r="S14" s="4" t="s">
        <v>42</v>
      </c>
      <c r="T14" s="4" t="s">
        <v>42</v>
      </c>
      <c r="U14" s="4" t="s">
        <v>42</v>
      </c>
      <c r="V14" s="4" t="s">
        <v>42</v>
      </c>
      <c r="W14" s="4" t="s">
        <v>42</v>
      </c>
      <c r="X14" s="4" t="s">
        <v>42</v>
      </c>
      <c r="Y14" s="4" t="s">
        <v>42</v>
      </c>
      <c r="Z14" s="4" t="s">
        <v>42</v>
      </c>
      <c r="AA14" s="4" t="s">
        <v>42</v>
      </c>
      <c r="AB14" s="4" t="s">
        <v>42</v>
      </c>
      <c r="AC14" s="4" t="s">
        <v>42</v>
      </c>
      <c r="AD14" s="4" t="s">
        <v>42</v>
      </c>
      <c r="AE14" s="4" t="s">
        <v>42</v>
      </c>
      <c r="AF14" s="4" t="s">
        <v>42</v>
      </c>
      <c r="AG14" s="4" t="s">
        <v>42</v>
      </c>
      <c r="AH14" s="4" t="s">
        <v>42</v>
      </c>
    </row>
    <row r="15" spans="1:34" x14ac:dyDescent="0.25">
      <c r="B15" s="2" t="s">
        <v>14</v>
      </c>
      <c r="C15" s="6" t="s">
        <v>52</v>
      </c>
      <c r="D15" s="6" t="s">
        <v>52</v>
      </c>
      <c r="E15" s="6" t="s">
        <v>52</v>
      </c>
      <c r="F15" s="6" t="s">
        <v>52</v>
      </c>
      <c r="G15" s="6" t="s">
        <v>52</v>
      </c>
      <c r="H15" s="6" t="s">
        <v>52</v>
      </c>
      <c r="I15" s="6" t="s">
        <v>52</v>
      </c>
      <c r="J15" s="6" t="s">
        <v>52</v>
      </c>
      <c r="K15" s="6" t="s">
        <v>52</v>
      </c>
      <c r="L15" s="6" t="s">
        <v>52</v>
      </c>
      <c r="M15" s="6" t="s">
        <v>52</v>
      </c>
      <c r="N15" s="6" t="s">
        <v>52</v>
      </c>
      <c r="O15" s="31" t="s">
        <v>55</v>
      </c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2"/>
    </row>
    <row r="16" spans="1:34" x14ac:dyDescent="0.25">
      <c r="B16" s="2" t="s">
        <v>13</v>
      </c>
      <c r="C16" s="4" t="s">
        <v>52</v>
      </c>
      <c r="D16" s="4" t="s">
        <v>52</v>
      </c>
      <c r="E16" s="4" t="s">
        <v>52</v>
      </c>
      <c r="F16" s="4" t="s">
        <v>52</v>
      </c>
      <c r="G16" s="4" t="s">
        <v>52</v>
      </c>
      <c r="H16" s="4" t="s">
        <v>52</v>
      </c>
      <c r="I16" s="4" t="s">
        <v>52</v>
      </c>
      <c r="J16" s="4" t="s">
        <v>52</v>
      </c>
      <c r="K16" s="4" t="s">
        <v>52</v>
      </c>
      <c r="L16" s="4" t="s">
        <v>52</v>
      </c>
      <c r="M16" s="4" t="s">
        <v>52</v>
      </c>
      <c r="N16" s="4" t="s">
        <v>52</v>
      </c>
      <c r="O16" s="39" t="s">
        <v>56</v>
      </c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</row>
    <row r="18" spans="2:34" x14ac:dyDescent="0.25">
      <c r="B18" s="2" t="s">
        <v>43</v>
      </c>
      <c r="C18" s="35" t="s">
        <v>60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</row>
    <row r="19" spans="2:34" x14ac:dyDescent="0.25">
      <c r="B19" s="2" t="s">
        <v>3</v>
      </c>
      <c r="C19" s="36" t="s">
        <v>61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</row>
    <row r="20" spans="2:34" x14ac:dyDescent="0.25">
      <c r="B20" s="2" t="s">
        <v>4</v>
      </c>
      <c r="C20" s="35" t="s">
        <v>39</v>
      </c>
      <c r="D20" s="35"/>
      <c r="E20" s="35"/>
      <c r="F20" s="35"/>
      <c r="G20" s="35"/>
      <c r="H20" s="35"/>
      <c r="I20" s="35"/>
      <c r="J20" s="35"/>
      <c r="K20" s="35" t="s">
        <v>112</v>
      </c>
      <c r="L20" s="35"/>
      <c r="M20" s="35"/>
      <c r="N20" s="35"/>
      <c r="O20" s="35"/>
      <c r="P20" s="35"/>
      <c r="Q20" s="35"/>
      <c r="R20" s="35"/>
      <c r="S20" s="35" t="s">
        <v>111</v>
      </c>
      <c r="T20" s="35"/>
      <c r="U20" s="35"/>
      <c r="V20" s="35"/>
      <c r="W20" s="35"/>
      <c r="X20" s="35"/>
      <c r="Y20" s="35"/>
      <c r="Z20" s="35"/>
      <c r="AA20" s="35" t="s">
        <v>61</v>
      </c>
      <c r="AB20" s="35"/>
      <c r="AC20" s="35"/>
      <c r="AD20" s="35"/>
      <c r="AE20" s="35"/>
      <c r="AF20" s="35"/>
      <c r="AG20" s="35"/>
      <c r="AH20" s="35"/>
    </row>
    <row r="21" spans="2:34" x14ac:dyDescent="0.25">
      <c r="B21" s="2"/>
      <c r="C21" s="3" t="s">
        <v>39</v>
      </c>
      <c r="D21" s="3" t="s">
        <v>38</v>
      </c>
      <c r="E21" s="3" t="s">
        <v>37</v>
      </c>
      <c r="F21" s="3" t="s">
        <v>36</v>
      </c>
      <c r="G21" s="3" t="s">
        <v>35</v>
      </c>
      <c r="H21" s="3" t="s">
        <v>34</v>
      </c>
      <c r="I21" s="3" t="s">
        <v>33</v>
      </c>
      <c r="J21" s="3" t="s">
        <v>32</v>
      </c>
      <c r="K21" s="3" t="s">
        <v>31</v>
      </c>
      <c r="L21" s="3" t="s">
        <v>30</v>
      </c>
      <c r="M21" s="3" t="s">
        <v>29</v>
      </c>
      <c r="N21" s="3" t="s">
        <v>28</v>
      </c>
      <c r="O21" s="3" t="s">
        <v>27</v>
      </c>
      <c r="P21" s="3" t="s">
        <v>26</v>
      </c>
      <c r="Q21" s="3" t="s">
        <v>25</v>
      </c>
      <c r="R21" s="3" t="s">
        <v>24</v>
      </c>
      <c r="S21" s="3" t="s">
        <v>23</v>
      </c>
      <c r="T21" s="3" t="s">
        <v>22</v>
      </c>
      <c r="U21" s="3" t="s">
        <v>21</v>
      </c>
      <c r="V21" s="3" t="s">
        <v>20</v>
      </c>
      <c r="W21" s="3" t="s">
        <v>19</v>
      </c>
      <c r="X21" s="3" t="s">
        <v>18</v>
      </c>
      <c r="Y21" s="3" t="s">
        <v>17</v>
      </c>
      <c r="Z21" s="3" t="s">
        <v>16</v>
      </c>
      <c r="AA21" s="3" t="s">
        <v>5</v>
      </c>
      <c r="AB21" s="3" t="s">
        <v>6</v>
      </c>
      <c r="AC21" s="3" t="s">
        <v>7</v>
      </c>
      <c r="AD21" s="3" t="s">
        <v>8</v>
      </c>
      <c r="AE21" s="3" t="s">
        <v>9</v>
      </c>
      <c r="AF21" s="3" t="s">
        <v>10</v>
      </c>
      <c r="AG21" s="3" t="s">
        <v>11</v>
      </c>
      <c r="AH21" s="3" t="s">
        <v>12</v>
      </c>
    </row>
    <row r="22" spans="2:34" x14ac:dyDescent="0.25">
      <c r="B22" s="2" t="s">
        <v>15</v>
      </c>
      <c r="C22" s="4"/>
      <c r="D22" s="4" t="s">
        <v>52</v>
      </c>
      <c r="E22" s="4" t="s">
        <v>52</v>
      </c>
      <c r="F22" s="4" t="s">
        <v>52</v>
      </c>
      <c r="G22" s="4" t="s">
        <v>52</v>
      </c>
      <c r="H22" s="4" t="s">
        <v>52</v>
      </c>
      <c r="I22" s="4" t="s">
        <v>52</v>
      </c>
      <c r="J22" s="4" t="s">
        <v>52</v>
      </c>
      <c r="K22" s="4" t="s">
        <v>52</v>
      </c>
      <c r="L22" s="4" t="s">
        <v>52</v>
      </c>
      <c r="M22" s="4" t="s">
        <v>52</v>
      </c>
      <c r="N22" s="4" t="s">
        <v>52</v>
      </c>
      <c r="O22" s="4" t="s">
        <v>42</v>
      </c>
      <c r="P22" s="4" t="s">
        <v>42</v>
      </c>
      <c r="Q22" s="4" t="s">
        <v>42</v>
      </c>
      <c r="R22" s="4" t="s">
        <v>42</v>
      </c>
      <c r="S22" s="4" t="s">
        <v>42</v>
      </c>
      <c r="T22" s="4" t="s">
        <v>42</v>
      </c>
      <c r="U22" s="4" t="s">
        <v>42</v>
      </c>
      <c r="V22" s="4" t="s">
        <v>42</v>
      </c>
      <c r="W22" s="4" t="s">
        <v>42</v>
      </c>
      <c r="X22" s="4" t="s">
        <v>42</v>
      </c>
      <c r="Y22" s="4" t="s">
        <v>42</v>
      </c>
      <c r="Z22" s="4" t="s">
        <v>42</v>
      </c>
      <c r="AA22" s="4" t="s">
        <v>42</v>
      </c>
      <c r="AB22" s="4" t="s">
        <v>42</v>
      </c>
      <c r="AC22" s="4" t="s">
        <v>42</v>
      </c>
      <c r="AD22" s="4" t="s">
        <v>42</v>
      </c>
      <c r="AE22" s="4" t="s">
        <v>42</v>
      </c>
      <c r="AF22" s="4" t="s">
        <v>42</v>
      </c>
      <c r="AG22" s="4" t="s">
        <v>42</v>
      </c>
      <c r="AH22" s="4" t="s">
        <v>52</v>
      </c>
    </row>
    <row r="23" spans="2:34" x14ac:dyDescent="0.25">
      <c r="B23" s="2" t="s">
        <v>14</v>
      </c>
      <c r="C23" s="7"/>
      <c r="D23" s="6" t="s">
        <v>52</v>
      </c>
      <c r="E23" s="6" t="s">
        <v>52</v>
      </c>
      <c r="F23" s="6" t="s">
        <v>52</v>
      </c>
      <c r="G23" s="6" t="s">
        <v>52</v>
      </c>
      <c r="H23" s="6" t="s">
        <v>52</v>
      </c>
      <c r="I23" s="6" t="s">
        <v>52</v>
      </c>
      <c r="J23" s="6" t="s">
        <v>52</v>
      </c>
      <c r="K23" s="6" t="s">
        <v>52</v>
      </c>
      <c r="L23" s="6" t="s">
        <v>52</v>
      </c>
      <c r="M23" s="6" t="s">
        <v>52</v>
      </c>
      <c r="N23" s="6" t="s">
        <v>52</v>
      </c>
      <c r="O23" s="31" t="s">
        <v>64</v>
      </c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2"/>
      <c r="AE23" s="31" t="s">
        <v>65</v>
      </c>
      <c r="AF23" s="32"/>
      <c r="AG23" s="6">
        <v>0</v>
      </c>
      <c r="AH23" s="6">
        <v>0</v>
      </c>
    </row>
    <row r="24" spans="2:34" x14ac:dyDescent="0.25">
      <c r="B24" s="2" t="s">
        <v>13</v>
      </c>
      <c r="C24" s="8"/>
      <c r="D24" s="4" t="s">
        <v>52</v>
      </c>
      <c r="E24" s="4" t="s">
        <v>52</v>
      </c>
      <c r="F24" s="4" t="s">
        <v>52</v>
      </c>
      <c r="G24" s="4" t="s">
        <v>52</v>
      </c>
      <c r="H24" s="4" t="s">
        <v>52</v>
      </c>
      <c r="I24" s="4" t="s">
        <v>52</v>
      </c>
      <c r="J24" s="4" t="s">
        <v>52</v>
      </c>
      <c r="K24" s="4" t="s">
        <v>52</v>
      </c>
      <c r="L24" s="4" t="s">
        <v>52</v>
      </c>
      <c r="M24" s="4" t="s">
        <v>52</v>
      </c>
      <c r="N24" s="4" t="s">
        <v>52</v>
      </c>
      <c r="O24" s="39" t="s">
        <v>66</v>
      </c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33" t="s">
        <v>63</v>
      </c>
      <c r="AF24" s="34"/>
      <c r="AG24" s="4" t="s">
        <v>62</v>
      </c>
      <c r="AH24" s="4" t="s">
        <v>52</v>
      </c>
    </row>
    <row r="26" spans="2:34" x14ac:dyDescent="0.25">
      <c r="B26" s="2" t="s">
        <v>43</v>
      </c>
      <c r="C26" s="35" t="s">
        <v>67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</row>
    <row r="27" spans="2:34" x14ac:dyDescent="0.25">
      <c r="B27" s="2" t="s">
        <v>3</v>
      </c>
      <c r="C27" s="36" t="s">
        <v>68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</row>
    <row r="28" spans="2:34" x14ac:dyDescent="0.25">
      <c r="B28" s="2" t="s">
        <v>4</v>
      </c>
      <c r="C28" s="35" t="s">
        <v>115</v>
      </c>
      <c r="D28" s="35"/>
      <c r="E28" s="35"/>
      <c r="F28" s="35"/>
      <c r="G28" s="35"/>
      <c r="H28" s="35"/>
      <c r="I28" s="35"/>
      <c r="J28" s="35"/>
      <c r="K28" s="35" t="s">
        <v>114</v>
      </c>
      <c r="L28" s="35"/>
      <c r="M28" s="35"/>
      <c r="N28" s="35"/>
      <c r="O28" s="35"/>
      <c r="P28" s="35"/>
      <c r="Q28" s="35"/>
      <c r="R28" s="35"/>
      <c r="S28" s="35" t="s">
        <v>113</v>
      </c>
      <c r="T28" s="35"/>
      <c r="U28" s="35"/>
      <c r="V28" s="35"/>
      <c r="W28" s="35"/>
      <c r="X28" s="35"/>
      <c r="Y28" s="35"/>
      <c r="Z28" s="35"/>
      <c r="AA28" s="35" t="s">
        <v>68</v>
      </c>
      <c r="AB28" s="35"/>
      <c r="AC28" s="35"/>
      <c r="AD28" s="35"/>
      <c r="AE28" s="35"/>
      <c r="AF28" s="35"/>
      <c r="AG28" s="35"/>
      <c r="AH28" s="35"/>
    </row>
    <row r="29" spans="2:34" x14ac:dyDescent="0.25">
      <c r="B29" s="2"/>
      <c r="C29" s="3" t="s">
        <v>39</v>
      </c>
      <c r="D29" s="3" t="s">
        <v>38</v>
      </c>
      <c r="E29" s="3" t="s">
        <v>37</v>
      </c>
      <c r="F29" s="3" t="s">
        <v>36</v>
      </c>
      <c r="G29" s="3" t="s">
        <v>35</v>
      </c>
      <c r="H29" s="3" t="s">
        <v>34</v>
      </c>
      <c r="I29" s="3" t="s">
        <v>33</v>
      </c>
      <c r="J29" s="3" t="s">
        <v>32</v>
      </c>
      <c r="K29" s="3" t="s">
        <v>31</v>
      </c>
      <c r="L29" s="3" t="s">
        <v>30</v>
      </c>
      <c r="M29" s="3" t="s">
        <v>29</v>
      </c>
      <c r="N29" s="3" t="s">
        <v>28</v>
      </c>
      <c r="O29" s="3" t="s">
        <v>27</v>
      </c>
      <c r="P29" s="3" t="s">
        <v>26</v>
      </c>
      <c r="Q29" s="3" t="s">
        <v>25</v>
      </c>
      <c r="R29" s="3" t="s">
        <v>24</v>
      </c>
      <c r="S29" s="3" t="s">
        <v>23</v>
      </c>
      <c r="T29" s="3" t="s">
        <v>22</v>
      </c>
      <c r="U29" s="3" t="s">
        <v>21</v>
      </c>
      <c r="V29" s="3" t="s">
        <v>20</v>
      </c>
      <c r="W29" s="3" t="s">
        <v>19</v>
      </c>
      <c r="X29" s="3" t="s">
        <v>18</v>
      </c>
      <c r="Y29" s="3" t="s">
        <v>17</v>
      </c>
      <c r="Z29" s="3" t="s">
        <v>16</v>
      </c>
      <c r="AA29" s="3" t="s">
        <v>5</v>
      </c>
      <c r="AB29" s="3" t="s">
        <v>6</v>
      </c>
      <c r="AC29" s="3" t="s">
        <v>7</v>
      </c>
      <c r="AD29" s="3" t="s">
        <v>8</v>
      </c>
      <c r="AE29" s="3" t="s">
        <v>9</v>
      </c>
      <c r="AF29" s="3" t="s">
        <v>10</v>
      </c>
      <c r="AG29" s="3" t="s">
        <v>11</v>
      </c>
      <c r="AH29" s="3" t="s">
        <v>12</v>
      </c>
    </row>
    <row r="30" spans="2:34" x14ac:dyDescent="0.25">
      <c r="B30" s="2" t="s">
        <v>15</v>
      </c>
      <c r="C30" s="4" t="s">
        <v>52</v>
      </c>
      <c r="D30" s="4" t="s">
        <v>52</v>
      </c>
      <c r="E30" s="4" t="s">
        <v>52</v>
      </c>
      <c r="F30" s="4" t="s">
        <v>52</v>
      </c>
      <c r="G30" s="4" t="s">
        <v>52</v>
      </c>
      <c r="H30" s="4" t="s">
        <v>52</v>
      </c>
      <c r="I30" s="4" t="s">
        <v>52</v>
      </c>
      <c r="J30" s="4" t="s">
        <v>52</v>
      </c>
      <c r="K30" s="4" t="s">
        <v>52</v>
      </c>
      <c r="L30" s="4" t="s">
        <v>52</v>
      </c>
      <c r="M30" s="4" t="s">
        <v>52</v>
      </c>
      <c r="N30" s="4" t="s">
        <v>52</v>
      </c>
      <c r="O30" s="4" t="s">
        <v>52</v>
      </c>
      <c r="P30" s="4" t="s">
        <v>52</v>
      </c>
      <c r="Q30" s="4" t="s">
        <v>52</v>
      </c>
      <c r="R30" s="4" t="s">
        <v>52</v>
      </c>
      <c r="S30" s="4" t="s">
        <v>52</v>
      </c>
      <c r="T30" s="4" t="s">
        <v>52</v>
      </c>
      <c r="U30" s="4" t="s">
        <v>52</v>
      </c>
      <c r="V30" s="4" t="s">
        <v>52</v>
      </c>
      <c r="W30" s="4" t="s">
        <v>52</v>
      </c>
      <c r="X30" s="4" t="s">
        <v>52</v>
      </c>
      <c r="Y30" s="4" t="s">
        <v>52</v>
      </c>
      <c r="Z30" s="4" t="s">
        <v>52</v>
      </c>
      <c r="AA30" s="4" t="s">
        <v>52</v>
      </c>
      <c r="AB30" s="4" t="s">
        <v>52</v>
      </c>
      <c r="AC30" s="4" t="s">
        <v>52</v>
      </c>
      <c r="AD30" s="4" t="s">
        <v>52</v>
      </c>
      <c r="AE30" s="4" t="s">
        <v>52</v>
      </c>
      <c r="AF30" s="4" t="s">
        <v>52</v>
      </c>
      <c r="AG30" s="4" t="s">
        <v>52</v>
      </c>
      <c r="AH30" s="4" t="s">
        <v>52</v>
      </c>
    </row>
    <row r="31" spans="2:34" x14ac:dyDescent="0.25">
      <c r="B31" s="2" t="s">
        <v>14</v>
      </c>
      <c r="C31" s="6" t="s">
        <v>52</v>
      </c>
      <c r="D31" s="6" t="s">
        <v>52</v>
      </c>
      <c r="E31" s="6" t="s">
        <v>52</v>
      </c>
      <c r="F31" s="6" t="s">
        <v>52</v>
      </c>
      <c r="G31" s="6" t="s">
        <v>52</v>
      </c>
      <c r="H31" s="6" t="s">
        <v>52</v>
      </c>
      <c r="I31" s="6" t="s">
        <v>52</v>
      </c>
      <c r="J31" s="6" t="s">
        <v>52</v>
      </c>
      <c r="K31" s="6" t="s">
        <v>52</v>
      </c>
      <c r="L31" s="6" t="s">
        <v>52</v>
      </c>
      <c r="M31" s="6" t="s">
        <v>52</v>
      </c>
      <c r="N31" s="6" t="s">
        <v>52</v>
      </c>
      <c r="O31" s="6" t="s">
        <v>52</v>
      </c>
      <c r="P31" s="6" t="s">
        <v>52</v>
      </c>
      <c r="Q31" s="6" t="s">
        <v>52</v>
      </c>
      <c r="R31" s="6" t="s">
        <v>52</v>
      </c>
      <c r="S31" s="6" t="s">
        <v>52</v>
      </c>
      <c r="T31" s="6" t="s">
        <v>52</v>
      </c>
      <c r="U31" s="6" t="s">
        <v>52</v>
      </c>
      <c r="V31" s="6" t="s">
        <v>52</v>
      </c>
      <c r="W31" s="6" t="s">
        <v>52</v>
      </c>
      <c r="X31" s="6" t="s">
        <v>52</v>
      </c>
      <c r="Y31" s="6" t="s">
        <v>52</v>
      </c>
      <c r="Z31" s="6" t="s">
        <v>52</v>
      </c>
      <c r="AA31" s="6" t="s">
        <v>52</v>
      </c>
      <c r="AB31" s="6" t="s">
        <v>52</v>
      </c>
      <c r="AC31" s="6" t="s">
        <v>52</v>
      </c>
      <c r="AD31" s="6" t="s">
        <v>52</v>
      </c>
      <c r="AE31" s="6" t="s">
        <v>52</v>
      </c>
      <c r="AF31" s="6" t="s">
        <v>52</v>
      </c>
      <c r="AG31" s="6" t="s">
        <v>52</v>
      </c>
      <c r="AH31" s="6" t="s">
        <v>52</v>
      </c>
    </row>
    <row r="32" spans="2:34" x14ac:dyDescent="0.25">
      <c r="B32" s="2" t="s">
        <v>13</v>
      </c>
      <c r="C32" s="4" t="s">
        <v>52</v>
      </c>
      <c r="D32" s="4" t="s">
        <v>52</v>
      </c>
      <c r="E32" s="4" t="s">
        <v>52</v>
      </c>
      <c r="F32" s="4" t="s">
        <v>52</v>
      </c>
      <c r="G32" s="4" t="s">
        <v>52</v>
      </c>
      <c r="H32" s="4" t="s">
        <v>52</v>
      </c>
      <c r="I32" s="4" t="s">
        <v>52</v>
      </c>
      <c r="J32" s="4" t="s">
        <v>52</v>
      </c>
      <c r="K32" s="4" t="s">
        <v>52</v>
      </c>
      <c r="L32" s="4" t="s">
        <v>52</v>
      </c>
      <c r="M32" s="4" t="s">
        <v>52</v>
      </c>
      <c r="N32" s="4" t="s">
        <v>52</v>
      </c>
      <c r="O32" s="4" t="s">
        <v>52</v>
      </c>
      <c r="P32" s="4" t="s">
        <v>52</v>
      </c>
      <c r="Q32" s="4" t="s">
        <v>52</v>
      </c>
      <c r="R32" s="4" t="s">
        <v>52</v>
      </c>
      <c r="S32" s="4" t="s">
        <v>52</v>
      </c>
      <c r="T32" s="4" t="s">
        <v>52</v>
      </c>
      <c r="U32" s="4" t="s">
        <v>52</v>
      </c>
      <c r="V32" s="4" t="s">
        <v>52</v>
      </c>
      <c r="W32" s="4" t="s">
        <v>52</v>
      </c>
      <c r="X32" s="4" t="s">
        <v>52</v>
      </c>
      <c r="Y32" s="4" t="s">
        <v>52</v>
      </c>
      <c r="Z32" s="4" t="s">
        <v>52</v>
      </c>
      <c r="AA32" s="4" t="s">
        <v>52</v>
      </c>
      <c r="AB32" s="4" t="s">
        <v>52</v>
      </c>
      <c r="AC32" s="4" t="s">
        <v>52</v>
      </c>
      <c r="AD32" s="4" t="s">
        <v>52</v>
      </c>
      <c r="AE32" s="4" t="s">
        <v>52</v>
      </c>
      <c r="AF32" s="4" t="s">
        <v>52</v>
      </c>
      <c r="AG32" s="4" t="s">
        <v>52</v>
      </c>
      <c r="AH32" s="4" t="s">
        <v>52</v>
      </c>
    </row>
    <row r="34" spans="2:34" x14ac:dyDescent="0.25">
      <c r="B34" s="2" t="s">
        <v>43</v>
      </c>
      <c r="C34" s="35" t="s">
        <v>69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</row>
    <row r="35" spans="2:34" x14ac:dyDescent="0.25">
      <c r="B35" s="2" t="s">
        <v>3</v>
      </c>
      <c r="C35" s="36" t="s">
        <v>70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</row>
    <row r="36" spans="2:34" x14ac:dyDescent="0.25">
      <c r="B36" s="2" t="s">
        <v>4</v>
      </c>
      <c r="C36" s="33" t="s">
        <v>118</v>
      </c>
      <c r="D36" s="37"/>
      <c r="E36" s="37"/>
      <c r="F36" s="37"/>
      <c r="G36" s="37"/>
      <c r="H36" s="37"/>
      <c r="I36" s="37"/>
      <c r="J36" s="34"/>
      <c r="K36" s="33" t="s">
        <v>117</v>
      </c>
      <c r="L36" s="37"/>
      <c r="M36" s="37"/>
      <c r="N36" s="37"/>
      <c r="O36" s="37"/>
      <c r="P36" s="37"/>
      <c r="Q36" s="37"/>
      <c r="R36" s="34"/>
      <c r="S36" s="33" t="s">
        <v>116</v>
      </c>
      <c r="T36" s="37"/>
      <c r="U36" s="37"/>
      <c r="V36" s="37"/>
      <c r="W36" s="37"/>
      <c r="X36" s="37"/>
      <c r="Y36" s="37"/>
      <c r="Z36" s="34"/>
      <c r="AA36" s="33" t="s">
        <v>70</v>
      </c>
      <c r="AB36" s="37"/>
      <c r="AC36" s="37"/>
      <c r="AD36" s="37"/>
      <c r="AE36" s="37"/>
      <c r="AF36" s="37"/>
      <c r="AG36" s="37"/>
      <c r="AH36" s="34"/>
    </row>
    <row r="37" spans="2:34" x14ac:dyDescent="0.25">
      <c r="B37" s="2"/>
      <c r="C37" s="3" t="s">
        <v>39</v>
      </c>
      <c r="D37" s="3" t="s">
        <v>38</v>
      </c>
      <c r="E37" s="3" t="s">
        <v>37</v>
      </c>
      <c r="F37" s="3" t="s">
        <v>36</v>
      </c>
      <c r="G37" s="3" t="s">
        <v>35</v>
      </c>
      <c r="H37" s="3" t="s">
        <v>34</v>
      </c>
      <c r="I37" s="3" t="s">
        <v>33</v>
      </c>
      <c r="J37" s="3" t="s">
        <v>32</v>
      </c>
      <c r="K37" s="3" t="s">
        <v>31</v>
      </c>
      <c r="L37" s="3" t="s">
        <v>30</v>
      </c>
      <c r="M37" s="3" t="s">
        <v>29</v>
      </c>
      <c r="N37" s="3" t="s">
        <v>28</v>
      </c>
      <c r="O37" s="3" t="s">
        <v>27</v>
      </c>
      <c r="P37" s="3" t="s">
        <v>26</v>
      </c>
      <c r="Q37" s="3" t="s">
        <v>25</v>
      </c>
      <c r="R37" s="3" t="s">
        <v>24</v>
      </c>
      <c r="S37" s="3" t="s">
        <v>23</v>
      </c>
      <c r="T37" s="3" t="s">
        <v>22</v>
      </c>
      <c r="U37" s="3" t="s">
        <v>21</v>
      </c>
      <c r="V37" s="3" t="s">
        <v>20</v>
      </c>
      <c r="W37" s="3" t="s">
        <v>19</v>
      </c>
      <c r="X37" s="3" t="s">
        <v>18</v>
      </c>
      <c r="Y37" s="3" t="s">
        <v>17</v>
      </c>
      <c r="Z37" s="3" t="s">
        <v>16</v>
      </c>
      <c r="AA37" s="3" t="s">
        <v>5</v>
      </c>
      <c r="AB37" s="3" t="s">
        <v>6</v>
      </c>
      <c r="AC37" s="3" t="s">
        <v>7</v>
      </c>
      <c r="AD37" s="3" t="s">
        <v>8</v>
      </c>
      <c r="AE37" s="3" t="s">
        <v>9</v>
      </c>
      <c r="AF37" s="3" t="s">
        <v>10</v>
      </c>
      <c r="AG37" s="3" t="s">
        <v>11</v>
      </c>
      <c r="AH37" s="3" t="s">
        <v>12</v>
      </c>
    </row>
    <row r="38" spans="2:34" x14ac:dyDescent="0.25">
      <c r="B38" s="2" t="s">
        <v>15</v>
      </c>
      <c r="C38" s="4" t="s">
        <v>42</v>
      </c>
      <c r="D38" s="4" t="s">
        <v>42</v>
      </c>
      <c r="E38" s="4" t="s">
        <v>42</v>
      </c>
      <c r="F38" s="4" t="s">
        <v>42</v>
      </c>
      <c r="G38" s="4" t="s">
        <v>42</v>
      </c>
      <c r="H38" s="4" t="s">
        <v>42</v>
      </c>
      <c r="I38" s="4" t="s">
        <v>42</v>
      </c>
      <c r="J38" s="4" t="s">
        <v>42</v>
      </c>
      <c r="K38" s="4" t="s">
        <v>42</v>
      </c>
      <c r="L38" s="4" t="s">
        <v>42</v>
      </c>
      <c r="M38" s="4" t="s">
        <v>42</v>
      </c>
      <c r="N38" s="4" t="s">
        <v>42</v>
      </c>
      <c r="O38" s="4" t="s">
        <v>42</v>
      </c>
      <c r="P38" s="4" t="s">
        <v>42</v>
      </c>
      <c r="Q38" s="4" t="s">
        <v>42</v>
      </c>
      <c r="R38" s="4" t="s">
        <v>42</v>
      </c>
      <c r="S38" s="4" t="s">
        <v>42</v>
      </c>
      <c r="T38" s="4" t="s">
        <v>42</v>
      </c>
      <c r="U38" s="4" t="s">
        <v>42</v>
      </c>
      <c r="V38" s="4" t="s">
        <v>42</v>
      </c>
      <c r="W38" s="4" t="s">
        <v>42</v>
      </c>
      <c r="X38" s="4" t="s">
        <v>42</v>
      </c>
      <c r="Y38" s="4" t="s">
        <v>42</v>
      </c>
      <c r="Z38" s="4" t="s">
        <v>42</v>
      </c>
      <c r="AA38" s="4" t="s">
        <v>42</v>
      </c>
      <c r="AB38" s="4" t="s">
        <v>42</v>
      </c>
      <c r="AC38" s="4" t="s">
        <v>42</v>
      </c>
      <c r="AD38" s="4" t="s">
        <v>42</v>
      </c>
      <c r="AE38" s="4" t="s">
        <v>42</v>
      </c>
      <c r="AF38" s="4" t="s">
        <v>42</v>
      </c>
      <c r="AG38" s="4" t="s">
        <v>42</v>
      </c>
      <c r="AH38" s="4" t="s">
        <v>42</v>
      </c>
    </row>
    <row r="39" spans="2:34" x14ac:dyDescent="0.25">
      <c r="B39" s="2" t="s">
        <v>14</v>
      </c>
      <c r="C39" s="31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2"/>
    </row>
    <row r="40" spans="2:34" x14ac:dyDescent="0.25">
      <c r="B40" s="2" t="s">
        <v>13</v>
      </c>
      <c r="C40" s="39" t="s">
        <v>81</v>
      </c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</row>
    <row r="42" spans="2:34" x14ac:dyDescent="0.25">
      <c r="B42" s="2" t="s">
        <v>43</v>
      </c>
      <c r="C42" s="35" t="s">
        <v>71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</row>
    <row r="43" spans="2:34" x14ac:dyDescent="0.25">
      <c r="B43" s="2" t="s">
        <v>3</v>
      </c>
      <c r="C43" s="36" t="s">
        <v>72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</row>
    <row r="44" spans="2:34" x14ac:dyDescent="0.25">
      <c r="B44" s="2" t="s">
        <v>4</v>
      </c>
      <c r="C44" s="33" t="s">
        <v>121</v>
      </c>
      <c r="D44" s="37"/>
      <c r="E44" s="37"/>
      <c r="F44" s="37"/>
      <c r="G44" s="37"/>
      <c r="H44" s="37"/>
      <c r="I44" s="37"/>
      <c r="J44" s="34"/>
      <c r="K44" s="33" t="s">
        <v>120</v>
      </c>
      <c r="L44" s="37"/>
      <c r="M44" s="37"/>
      <c r="N44" s="37"/>
      <c r="O44" s="37"/>
      <c r="P44" s="37"/>
      <c r="Q44" s="37"/>
      <c r="R44" s="34"/>
      <c r="S44" s="33" t="s">
        <v>119</v>
      </c>
      <c r="T44" s="37"/>
      <c r="U44" s="37"/>
      <c r="V44" s="37"/>
      <c r="W44" s="37"/>
      <c r="X44" s="37"/>
      <c r="Y44" s="37"/>
      <c r="Z44" s="34"/>
      <c r="AA44" s="33" t="s">
        <v>72</v>
      </c>
      <c r="AB44" s="37"/>
      <c r="AC44" s="37"/>
      <c r="AD44" s="37"/>
      <c r="AE44" s="37"/>
      <c r="AF44" s="37"/>
      <c r="AG44" s="37"/>
      <c r="AH44" s="34"/>
    </row>
    <row r="45" spans="2:34" x14ac:dyDescent="0.25">
      <c r="B45" s="2"/>
      <c r="C45" s="3" t="s">
        <v>39</v>
      </c>
      <c r="D45" s="3" t="s">
        <v>38</v>
      </c>
      <c r="E45" s="3" t="s">
        <v>37</v>
      </c>
      <c r="F45" s="3" t="s">
        <v>36</v>
      </c>
      <c r="G45" s="3" t="s">
        <v>35</v>
      </c>
      <c r="H45" s="3" t="s">
        <v>34</v>
      </c>
      <c r="I45" s="3" t="s">
        <v>33</v>
      </c>
      <c r="J45" s="3" t="s">
        <v>32</v>
      </c>
      <c r="K45" s="3" t="s">
        <v>31</v>
      </c>
      <c r="L45" s="3" t="s">
        <v>30</v>
      </c>
      <c r="M45" s="3" t="s">
        <v>29</v>
      </c>
      <c r="N45" s="3" t="s">
        <v>28</v>
      </c>
      <c r="O45" s="3" t="s">
        <v>27</v>
      </c>
      <c r="P45" s="3" t="s">
        <v>26</v>
      </c>
      <c r="Q45" s="3" t="s">
        <v>25</v>
      </c>
      <c r="R45" s="3" t="s">
        <v>24</v>
      </c>
      <c r="S45" s="3" t="s">
        <v>23</v>
      </c>
      <c r="T45" s="3" t="s">
        <v>22</v>
      </c>
      <c r="U45" s="3" t="s">
        <v>21</v>
      </c>
      <c r="V45" s="3" t="s">
        <v>20</v>
      </c>
      <c r="W45" s="3" t="s">
        <v>19</v>
      </c>
      <c r="X45" s="3" t="s">
        <v>18</v>
      </c>
      <c r="Y45" s="3" t="s">
        <v>17</v>
      </c>
      <c r="Z45" s="3" t="s">
        <v>16</v>
      </c>
      <c r="AA45" s="3" t="s">
        <v>5</v>
      </c>
      <c r="AB45" s="3" t="s">
        <v>6</v>
      </c>
      <c r="AC45" s="3" t="s">
        <v>7</v>
      </c>
      <c r="AD45" s="3" t="s">
        <v>8</v>
      </c>
      <c r="AE45" s="3" t="s">
        <v>9</v>
      </c>
      <c r="AF45" s="3" t="s">
        <v>10</v>
      </c>
      <c r="AG45" s="3" t="s">
        <v>11</v>
      </c>
      <c r="AH45" s="3" t="s">
        <v>12</v>
      </c>
    </row>
    <row r="46" spans="2:34" x14ac:dyDescent="0.25">
      <c r="B46" s="2" t="s">
        <v>15</v>
      </c>
      <c r="C46" s="4" t="s">
        <v>42</v>
      </c>
      <c r="D46" s="4" t="s">
        <v>42</v>
      </c>
      <c r="E46" s="4" t="s">
        <v>42</v>
      </c>
      <c r="F46" s="4" t="s">
        <v>42</v>
      </c>
      <c r="G46" s="4" t="s">
        <v>42</v>
      </c>
      <c r="H46" s="4" t="s">
        <v>42</v>
      </c>
      <c r="I46" s="4" t="s">
        <v>42</v>
      </c>
      <c r="J46" s="4" t="s">
        <v>42</v>
      </c>
      <c r="K46" s="4" t="s">
        <v>42</v>
      </c>
      <c r="L46" s="4" t="s">
        <v>42</v>
      </c>
      <c r="M46" s="4" t="s">
        <v>42</v>
      </c>
      <c r="N46" s="4" t="s">
        <v>42</v>
      </c>
      <c r="O46" s="4" t="s">
        <v>42</v>
      </c>
      <c r="P46" s="4" t="s">
        <v>42</v>
      </c>
      <c r="Q46" s="4" t="s">
        <v>42</v>
      </c>
      <c r="R46" s="4" t="s">
        <v>42</v>
      </c>
      <c r="S46" s="4" t="s">
        <v>52</v>
      </c>
      <c r="T46" s="4" t="s">
        <v>52</v>
      </c>
      <c r="U46" s="4" t="s">
        <v>52</v>
      </c>
      <c r="V46" s="4" t="s">
        <v>52</v>
      </c>
      <c r="W46" s="4" t="s">
        <v>42</v>
      </c>
      <c r="X46" s="4" t="s">
        <v>42</v>
      </c>
      <c r="Y46" s="4" t="s">
        <v>42</v>
      </c>
      <c r="Z46" s="4" t="s">
        <v>42</v>
      </c>
      <c r="AA46" s="4" t="s">
        <v>42</v>
      </c>
      <c r="AB46" s="4" t="s">
        <v>42</v>
      </c>
      <c r="AC46" s="4" t="s">
        <v>42</v>
      </c>
      <c r="AD46" s="4" t="s">
        <v>42</v>
      </c>
      <c r="AE46" s="4" t="s">
        <v>42</v>
      </c>
      <c r="AF46" s="4" t="s">
        <v>42</v>
      </c>
      <c r="AG46" s="4" t="s">
        <v>42</v>
      </c>
      <c r="AH46" s="4" t="s">
        <v>42</v>
      </c>
    </row>
    <row r="47" spans="2:34" x14ac:dyDescent="0.25">
      <c r="B47" s="2" t="s">
        <v>14</v>
      </c>
      <c r="C47" s="31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2"/>
      <c r="S47" s="6" t="s">
        <v>52</v>
      </c>
      <c r="T47" s="6" t="s">
        <v>52</v>
      </c>
      <c r="U47" s="6" t="s">
        <v>52</v>
      </c>
      <c r="V47" s="6" t="s">
        <v>52</v>
      </c>
      <c r="W47" s="31"/>
      <c r="X47" s="38"/>
      <c r="Y47" s="38"/>
      <c r="Z47" s="38"/>
      <c r="AA47" s="38"/>
      <c r="AB47" s="32"/>
      <c r="AC47" s="31"/>
      <c r="AD47" s="38"/>
      <c r="AE47" s="38"/>
      <c r="AF47" s="38"/>
      <c r="AG47" s="38"/>
      <c r="AH47" s="32"/>
    </row>
    <row r="48" spans="2:34" x14ac:dyDescent="0.25">
      <c r="B48" s="2" t="s">
        <v>13</v>
      </c>
      <c r="C48" s="39" t="s">
        <v>82</v>
      </c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1"/>
      <c r="S48" s="4" t="s">
        <v>52</v>
      </c>
      <c r="T48" s="4" t="s">
        <v>52</v>
      </c>
      <c r="U48" s="4" t="s">
        <v>52</v>
      </c>
      <c r="V48" s="4" t="s">
        <v>52</v>
      </c>
      <c r="W48" s="33" t="s">
        <v>74</v>
      </c>
      <c r="X48" s="37"/>
      <c r="Y48" s="37"/>
      <c r="Z48" s="37"/>
      <c r="AA48" s="37"/>
      <c r="AB48" s="34"/>
      <c r="AC48" s="33" t="s">
        <v>73</v>
      </c>
      <c r="AD48" s="37"/>
      <c r="AE48" s="37"/>
      <c r="AF48" s="37"/>
      <c r="AG48" s="37"/>
      <c r="AH48" s="34"/>
    </row>
    <row r="50" spans="2:34" x14ac:dyDescent="0.25">
      <c r="B50" s="2" t="s">
        <v>43</v>
      </c>
      <c r="C50" s="35" t="s">
        <v>75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</row>
    <row r="51" spans="2:34" x14ac:dyDescent="0.25">
      <c r="B51" s="2" t="s">
        <v>3</v>
      </c>
      <c r="C51" s="36" t="s">
        <v>95</v>
      </c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</row>
    <row r="52" spans="2:34" x14ac:dyDescent="0.25">
      <c r="B52" s="2" t="s">
        <v>4</v>
      </c>
      <c r="C52" s="33" t="s">
        <v>123</v>
      </c>
      <c r="D52" s="37"/>
      <c r="E52" s="37"/>
      <c r="F52" s="37"/>
      <c r="G52" s="37"/>
      <c r="H52" s="37"/>
      <c r="I52" s="37"/>
      <c r="J52" s="34"/>
      <c r="K52" s="33" t="s">
        <v>124</v>
      </c>
      <c r="L52" s="37"/>
      <c r="M52" s="37"/>
      <c r="N52" s="37"/>
      <c r="O52" s="37"/>
      <c r="P52" s="37"/>
      <c r="Q52" s="37"/>
      <c r="R52" s="34"/>
      <c r="S52" s="33" t="s">
        <v>122</v>
      </c>
      <c r="T52" s="37"/>
      <c r="U52" s="37"/>
      <c r="V52" s="37"/>
      <c r="W52" s="37"/>
      <c r="X52" s="37"/>
      <c r="Y52" s="37"/>
      <c r="Z52" s="34"/>
      <c r="AA52" s="33" t="s">
        <v>95</v>
      </c>
      <c r="AB52" s="37"/>
      <c r="AC52" s="37"/>
      <c r="AD52" s="37"/>
      <c r="AE52" s="37"/>
      <c r="AF52" s="37"/>
      <c r="AG52" s="37"/>
      <c r="AH52" s="34"/>
    </row>
    <row r="53" spans="2:34" x14ac:dyDescent="0.25">
      <c r="B53" s="2"/>
      <c r="C53" s="3" t="s">
        <v>39</v>
      </c>
      <c r="D53" s="3" t="s">
        <v>38</v>
      </c>
      <c r="E53" s="3" t="s">
        <v>37</v>
      </c>
      <c r="F53" s="3" t="s">
        <v>36</v>
      </c>
      <c r="G53" s="3" t="s">
        <v>35</v>
      </c>
      <c r="H53" s="3" t="s">
        <v>34</v>
      </c>
      <c r="I53" s="3" t="s">
        <v>33</v>
      </c>
      <c r="J53" s="3" t="s">
        <v>32</v>
      </c>
      <c r="K53" s="3" t="s">
        <v>31</v>
      </c>
      <c r="L53" s="3" t="s">
        <v>30</v>
      </c>
      <c r="M53" s="3" t="s">
        <v>29</v>
      </c>
      <c r="N53" s="3" t="s">
        <v>28</v>
      </c>
      <c r="O53" s="3" t="s">
        <v>27</v>
      </c>
      <c r="P53" s="3" t="s">
        <v>26</v>
      </c>
      <c r="Q53" s="3" t="s">
        <v>25</v>
      </c>
      <c r="R53" s="3" t="s">
        <v>24</v>
      </c>
      <c r="S53" s="3" t="s">
        <v>23</v>
      </c>
      <c r="T53" s="3" t="s">
        <v>22</v>
      </c>
      <c r="U53" s="3" t="s">
        <v>21</v>
      </c>
      <c r="V53" s="3" t="s">
        <v>20</v>
      </c>
      <c r="W53" s="3" t="s">
        <v>19</v>
      </c>
      <c r="X53" s="3" t="s">
        <v>18</v>
      </c>
      <c r="Y53" s="3" t="s">
        <v>17</v>
      </c>
      <c r="Z53" s="3" t="s">
        <v>16</v>
      </c>
      <c r="AA53" s="3" t="s">
        <v>5</v>
      </c>
      <c r="AB53" s="3" t="s">
        <v>6</v>
      </c>
      <c r="AC53" s="3" t="s">
        <v>7</v>
      </c>
      <c r="AD53" s="3" t="s">
        <v>8</v>
      </c>
      <c r="AE53" s="3" t="s">
        <v>9</v>
      </c>
      <c r="AF53" s="3" t="s">
        <v>10</v>
      </c>
      <c r="AG53" s="3" t="s">
        <v>11</v>
      </c>
      <c r="AH53" s="3" t="s">
        <v>12</v>
      </c>
    </row>
    <row r="54" spans="2:34" x14ac:dyDescent="0.25">
      <c r="B54" s="2" t="s">
        <v>15</v>
      </c>
      <c r="C54" s="4" t="s">
        <v>42</v>
      </c>
      <c r="D54" s="4" t="s">
        <v>42</v>
      </c>
      <c r="E54" s="4" t="s">
        <v>42</v>
      </c>
      <c r="F54" s="4" t="s">
        <v>42</v>
      </c>
      <c r="G54" s="4" t="s">
        <v>42</v>
      </c>
      <c r="H54" s="4" t="s">
        <v>42</v>
      </c>
      <c r="I54" s="4" t="s">
        <v>42</v>
      </c>
      <c r="J54" s="4" t="s">
        <v>42</v>
      </c>
      <c r="K54" s="4" t="s">
        <v>42</v>
      </c>
      <c r="L54" s="4" t="s">
        <v>42</v>
      </c>
      <c r="M54" s="4" t="s">
        <v>42</v>
      </c>
      <c r="N54" s="4" t="s">
        <v>42</v>
      </c>
      <c r="O54" s="4" t="s">
        <v>42</v>
      </c>
      <c r="P54" s="4" t="s">
        <v>42</v>
      </c>
      <c r="Q54" s="4" t="s">
        <v>42</v>
      </c>
      <c r="R54" s="4" t="s">
        <v>42</v>
      </c>
      <c r="S54" s="4" t="s">
        <v>42</v>
      </c>
      <c r="T54" s="4" t="s">
        <v>42</v>
      </c>
      <c r="U54" s="4" t="s">
        <v>42</v>
      </c>
      <c r="V54" s="4" t="s">
        <v>42</v>
      </c>
      <c r="W54" s="4" t="s">
        <v>42</v>
      </c>
      <c r="X54" s="4" t="s">
        <v>42</v>
      </c>
      <c r="Y54" s="4" t="s">
        <v>42</v>
      </c>
      <c r="Z54" s="4" t="s">
        <v>42</v>
      </c>
      <c r="AA54" s="4" t="s">
        <v>42</v>
      </c>
      <c r="AB54" s="4" t="s">
        <v>42</v>
      </c>
      <c r="AC54" s="4" t="s">
        <v>42</v>
      </c>
      <c r="AD54" s="4" t="s">
        <v>42</v>
      </c>
      <c r="AE54" s="4" t="s">
        <v>42</v>
      </c>
      <c r="AF54" s="4" t="s">
        <v>42</v>
      </c>
      <c r="AG54" s="4" t="s">
        <v>42</v>
      </c>
      <c r="AH54" s="4" t="s">
        <v>42</v>
      </c>
    </row>
    <row r="55" spans="2:34" x14ac:dyDescent="0.25">
      <c r="B55" s="2" t="s">
        <v>14</v>
      </c>
      <c r="C55" s="31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2"/>
    </row>
    <row r="56" spans="2:34" x14ac:dyDescent="0.25">
      <c r="B56" s="2" t="s">
        <v>13</v>
      </c>
      <c r="C56" s="39" t="s">
        <v>80</v>
      </c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</row>
    <row r="58" spans="2:34" x14ac:dyDescent="0.25">
      <c r="B58" s="2" t="s">
        <v>43</v>
      </c>
      <c r="C58" s="35" t="s">
        <v>76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</row>
    <row r="59" spans="2:34" x14ac:dyDescent="0.25">
      <c r="B59" s="2" t="s">
        <v>3</v>
      </c>
      <c r="C59" s="36" t="s">
        <v>96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</row>
    <row r="60" spans="2:34" x14ac:dyDescent="0.25">
      <c r="B60" s="2" t="s">
        <v>4</v>
      </c>
      <c r="C60" s="33" t="s">
        <v>125</v>
      </c>
      <c r="D60" s="37"/>
      <c r="E60" s="37"/>
      <c r="F60" s="37"/>
      <c r="G60" s="37"/>
      <c r="H60" s="37"/>
      <c r="I60" s="37"/>
      <c r="J60" s="34"/>
      <c r="K60" s="33" t="s">
        <v>126</v>
      </c>
      <c r="L60" s="37"/>
      <c r="M60" s="37"/>
      <c r="N60" s="37"/>
      <c r="O60" s="37"/>
      <c r="P60" s="37"/>
      <c r="Q60" s="37"/>
      <c r="R60" s="34"/>
      <c r="S60" s="33" t="s">
        <v>127</v>
      </c>
      <c r="T60" s="37"/>
      <c r="U60" s="37"/>
      <c r="V60" s="37"/>
      <c r="W60" s="37"/>
      <c r="X60" s="37"/>
      <c r="Y60" s="37"/>
      <c r="Z60" s="34"/>
      <c r="AA60" s="33" t="s">
        <v>96</v>
      </c>
      <c r="AB60" s="37"/>
      <c r="AC60" s="37"/>
      <c r="AD60" s="37"/>
      <c r="AE60" s="37"/>
      <c r="AF60" s="37"/>
      <c r="AG60" s="37"/>
      <c r="AH60" s="34"/>
    </row>
    <row r="61" spans="2:34" x14ac:dyDescent="0.25">
      <c r="B61" s="2"/>
      <c r="C61" s="3" t="s">
        <v>39</v>
      </c>
      <c r="D61" s="3" t="s">
        <v>38</v>
      </c>
      <c r="E61" s="3" t="s">
        <v>37</v>
      </c>
      <c r="F61" s="3" t="s">
        <v>36</v>
      </c>
      <c r="G61" s="3" t="s">
        <v>35</v>
      </c>
      <c r="H61" s="3" t="s">
        <v>34</v>
      </c>
      <c r="I61" s="3" t="s">
        <v>33</v>
      </c>
      <c r="J61" s="3" t="s">
        <v>32</v>
      </c>
      <c r="K61" s="3" t="s">
        <v>31</v>
      </c>
      <c r="L61" s="3" t="s">
        <v>30</v>
      </c>
      <c r="M61" s="3" t="s">
        <v>29</v>
      </c>
      <c r="N61" s="3" t="s">
        <v>28</v>
      </c>
      <c r="O61" s="3" t="s">
        <v>27</v>
      </c>
      <c r="P61" s="3" t="s">
        <v>26</v>
      </c>
      <c r="Q61" s="3" t="s">
        <v>25</v>
      </c>
      <c r="R61" s="3" t="s">
        <v>24</v>
      </c>
      <c r="S61" s="3" t="s">
        <v>23</v>
      </c>
      <c r="T61" s="3" t="s">
        <v>22</v>
      </c>
      <c r="U61" s="3" t="s">
        <v>21</v>
      </c>
      <c r="V61" s="3" t="s">
        <v>20</v>
      </c>
      <c r="W61" s="3" t="s">
        <v>19</v>
      </c>
      <c r="X61" s="3" t="s">
        <v>18</v>
      </c>
      <c r="Y61" s="3" t="s">
        <v>17</v>
      </c>
      <c r="Z61" s="3" t="s">
        <v>16</v>
      </c>
      <c r="AA61" s="3" t="s">
        <v>5</v>
      </c>
      <c r="AB61" s="3" t="s">
        <v>6</v>
      </c>
      <c r="AC61" s="3" t="s">
        <v>7</v>
      </c>
      <c r="AD61" s="3" t="s">
        <v>8</v>
      </c>
      <c r="AE61" s="3" t="s">
        <v>9</v>
      </c>
      <c r="AF61" s="3" t="s">
        <v>10</v>
      </c>
      <c r="AG61" s="3" t="s">
        <v>11</v>
      </c>
      <c r="AH61" s="3" t="s">
        <v>12</v>
      </c>
    </row>
    <row r="62" spans="2:34" x14ac:dyDescent="0.25">
      <c r="B62" s="2" t="s">
        <v>15</v>
      </c>
      <c r="C62" s="4" t="s">
        <v>42</v>
      </c>
      <c r="D62" s="4" t="s">
        <v>42</v>
      </c>
      <c r="E62" s="4" t="s">
        <v>42</v>
      </c>
      <c r="F62" s="4" t="s">
        <v>42</v>
      </c>
      <c r="G62" s="4" t="s">
        <v>42</v>
      </c>
      <c r="H62" s="4" t="s">
        <v>42</v>
      </c>
      <c r="I62" s="4" t="s">
        <v>42</v>
      </c>
      <c r="J62" s="4" t="s">
        <v>42</v>
      </c>
      <c r="K62" s="4" t="s">
        <v>42</v>
      </c>
      <c r="L62" s="4" t="s">
        <v>42</v>
      </c>
      <c r="M62" s="4" t="s">
        <v>42</v>
      </c>
      <c r="N62" s="4" t="s">
        <v>42</v>
      </c>
      <c r="O62" s="4" t="s">
        <v>42</v>
      </c>
      <c r="P62" s="4" t="s">
        <v>42</v>
      </c>
      <c r="Q62" s="4" t="s">
        <v>42</v>
      </c>
      <c r="R62" s="4" t="s">
        <v>42</v>
      </c>
      <c r="S62" s="4" t="s">
        <v>52</v>
      </c>
      <c r="T62" s="4" t="s">
        <v>52</v>
      </c>
      <c r="U62" s="4" t="s">
        <v>52</v>
      </c>
      <c r="V62" s="4" t="s">
        <v>52</v>
      </c>
      <c r="W62" s="4" t="s">
        <v>42</v>
      </c>
      <c r="X62" s="4" t="s">
        <v>42</v>
      </c>
      <c r="Y62" s="4" t="s">
        <v>42</v>
      </c>
      <c r="Z62" s="4" t="s">
        <v>42</v>
      </c>
      <c r="AA62" s="4" t="s">
        <v>42</v>
      </c>
      <c r="AB62" s="4" t="s">
        <v>42</v>
      </c>
      <c r="AC62" s="4" t="s">
        <v>42</v>
      </c>
      <c r="AD62" s="4" t="s">
        <v>42</v>
      </c>
      <c r="AE62" s="4" t="s">
        <v>42</v>
      </c>
      <c r="AF62" s="4" t="s">
        <v>42</v>
      </c>
      <c r="AG62" s="4" t="s">
        <v>42</v>
      </c>
      <c r="AH62" s="4" t="s">
        <v>42</v>
      </c>
    </row>
    <row r="63" spans="2:34" x14ac:dyDescent="0.25">
      <c r="B63" s="2" t="s">
        <v>14</v>
      </c>
      <c r="C63" s="31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2"/>
      <c r="S63" s="6" t="s">
        <v>52</v>
      </c>
      <c r="T63" s="6" t="s">
        <v>52</v>
      </c>
      <c r="U63" s="6" t="s">
        <v>52</v>
      </c>
      <c r="V63" s="6" t="s">
        <v>52</v>
      </c>
      <c r="W63" s="31"/>
      <c r="X63" s="38"/>
      <c r="Y63" s="38"/>
      <c r="Z63" s="38"/>
      <c r="AA63" s="38"/>
      <c r="AB63" s="32"/>
      <c r="AC63" s="31"/>
      <c r="AD63" s="38"/>
      <c r="AE63" s="38"/>
      <c r="AF63" s="38"/>
      <c r="AG63" s="38"/>
      <c r="AH63" s="32"/>
    </row>
    <row r="64" spans="2:34" x14ac:dyDescent="0.25">
      <c r="B64" s="2" t="s">
        <v>13</v>
      </c>
      <c r="C64" s="39" t="s">
        <v>79</v>
      </c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1"/>
      <c r="S64" s="4" t="s">
        <v>52</v>
      </c>
      <c r="T64" s="4" t="s">
        <v>52</v>
      </c>
      <c r="U64" s="4" t="s">
        <v>52</v>
      </c>
      <c r="V64" s="4" t="s">
        <v>52</v>
      </c>
      <c r="W64" s="33" t="s">
        <v>77</v>
      </c>
      <c r="X64" s="37"/>
      <c r="Y64" s="37"/>
      <c r="Z64" s="37"/>
      <c r="AA64" s="37"/>
      <c r="AB64" s="34"/>
      <c r="AC64" s="33" t="s">
        <v>78</v>
      </c>
      <c r="AD64" s="37"/>
      <c r="AE64" s="37"/>
      <c r="AF64" s="37"/>
      <c r="AG64" s="37"/>
      <c r="AH64" s="34"/>
    </row>
    <row r="66" spans="2:34" x14ac:dyDescent="0.25">
      <c r="B66" s="2" t="s">
        <v>43</v>
      </c>
      <c r="C66" s="35" t="s">
        <v>87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2:34" x14ac:dyDescent="0.25">
      <c r="B67" s="2" t="s">
        <v>3</v>
      </c>
      <c r="C67" s="36" t="s">
        <v>97</v>
      </c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</row>
    <row r="68" spans="2:34" x14ac:dyDescent="0.25">
      <c r="B68" s="2" t="s">
        <v>4</v>
      </c>
      <c r="C68" s="33" t="s">
        <v>128</v>
      </c>
      <c r="D68" s="37"/>
      <c r="E68" s="37"/>
      <c r="F68" s="37"/>
      <c r="G68" s="37"/>
      <c r="H68" s="37"/>
      <c r="I68" s="37"/>
      <c r="J68" s="34"/>
      <c r="K68" s="33" t="s">
        <v>129</v>
      </c>
      <c r="L68" s="37"/>
      <c r="M68" s="37"/>
      <c r="N68" s="37"/>
      <c r="O68" s="37"/>
      <c r="P68" s="37"/>
      <c r="Q68" s="37"/>
      <c r="R68" s="34"/>
      <c r="S68" s="33" t="s">
        <v>130</v>
      </c>
      <c r="T68" s="37"/>
      <c r="U68" s="37"/>
      <c r="V68" s="37"/>
      <c r="W68" s="37"/>
      <c r="X68" s="37"/>
      <c r="Y68" s="37"/>
      <c r="Z68" s="34"/>
      <c r="AA68" s="33" t="s">
        <v>97</v>
      </c>
      <c r="AB68" s="37"/>
      <c r="AC68" s="37"/>
      <c r="AD68" s="37"/>
      <c r="AE68" s="37"/>
      <c r="AF68" s="37"/>
      <c r="AG68" s="37"/>
      <c r="AH68" s="34"/>
    </row>
    <row r="69" spans="2:34" x14ac:dyDescent="0.25">
      <c r="B69" s="2"/>
      <c r="C69" s="3" t="s">
        <v>39</v>
      </c>
      <c r="D69" s="3" t="s">
        <v>38</v>
      </c>
      <c r="E69" s="3" t="s">
        <v>37</v>
      </c>
      <c r="F69" s="3" t="s">
        <v>36</v>
      </c>
      <c r="G69" s="3" t="s">
        <v>35</v>
      </c>
      <c r="H69" s="3" t="s">
        <v>34</v>
      </c>
      <c r="I69" s="3" t="s">
        <v>33</v>
      </c>
      <c r="J69" s="3" t="s">
        <v>32</v>
      </c>
      <c r="K69" s="3" t="s">
        <v>31</v>
      </c>
      <c r="L69" s="3" t="s">
        <v>30</v>
      </c>
      <c r="M69" s="3" t="s">
        <v>29</v>
      </c>
      <c r="N69" s="3" t="s">
        <v>28</v>
      </c>
      <c r="O69" s="3" t="s">
        <v>27</v>
      </c>
      <c r="P69" s="3" t="s">
        <v>26</v>
      </c>
      <c r="Q69" s="3" t="s">
        <v>25</v>
      </c>
      <c r="R69" s="3" t="s">
        <v>24</v>
      </c>
      <c r="S69" s="3" t="s">
        <v>23</v>
      </c>
      <c r="T69" s="3" t="s">
        <v>22</v>
      </c>
      <c r="U69" s="3" t="s">
        <v>21</v>
      </c>
      <c r="V69" s="3" t="s">
        <v>20</v>
      </c>
      <c r="W69" s="3" t="s">
        <v>19</v>
      </c>
      <c r="X69" s="3" t="s">
        <v>18</v>
      </c>
      <c r="Y69" s="3" t="s">
        <v>17</v>
      </c>
      <c r="Z69" s="3" t="s">
        <v>16</v>
      </c>
      <c r="AA69" s="3" t="s">
        <v>5</v>
      </c>
      <c r="AB69" s="3" t="s">
        <v>6</v>
      </c>
      <c r="AC69" s="3" t="s">
        <v>7</v>
      </c>
      <c r="AD69" s="3" t="s">
        <v>8</v>
      </c>
      <c r="AE69" s="3" t="s">
        <v>9</v>
      </c>
      <c r="AF69" s="3" t="s">
        <v>10</v>
      </c>
      <c r="AG69" s="3" t="s">
        <v>11</v>
      </c>
      <c r="AH69" s="3" t="s">
        <v>12</v>
      </c>
    </row>
    <row r="70" spans="2:34" x14ac:dyDescent="0.25">
      <c r="B70" s="2" t="s">
        <v>15</v>
      </c>
      <c r="C70" s="4" t="s">
        <v>42</v>
      </c>
      <c r="D70" s="4" t="s">
        <v>42</v>
      </c>
      <c r="E70" s="4" t="s">
        <v>42</v>
      </c>
      <c r="F70" s="4" t="s">
        <v>42</v>
      </c>
      <c r="G70" s="4" t="s">
        <v>42</v>
      </c>
      <c r="H70" s="4" t="s">
        <v>42</v>
      </c>
      <c r="I70" s="4" t="s">
        <v>42</v>
      </c>
      <c r="J70" s="4" t="s">
        <v>42</v>
      </c>
      <c r="K70" s="4" t="s">
        <v>42</v>
      </c>
      <c r="L70" s="4" t="s">
        <v>42</v>
      </c>
      <c r="M70" s="4" t="s">
        <v>42</v>
      </c>
      <c r="N70" s="4" t="s">
        <v>42</v>
      </c>
      <c r="O70" s="4" t="s">
        <v>42</v>
      </c>
      <c r="P70" s="4" t="s">
        <v>42</v>
      </c>
      <c r="Q70" s="4" t="s">
        <v>42</v>
      </c>
      <c r="R70" s="4" t="s">
        <v>42</v>
      </c>
      <c r="S70" s="4" t="s">
        <v>42</v>
      </c>
      <c r="T70" s="4" t="s">
        <v>42</v>
      </c>
      <c r="U70" s="4" t="s">
        <v>42</v>
      </c>
      <c r="V70" s="4" t="s">
        <v>42</v>
      </c>
      <c r="W70" s="4" t="s">
        <v>42</v>
      </c>
      <c r="X70" s="4" t="s">
        <v>42</v>
      </c>
      <c r="Y70" s="4" t="s">
        <v>42</v>
      </c>
      <c r="Z70" s="4" t="s">
        <v>42</v>
      </c>
      <c r="AA70" s="4" t="s">
        <v>42</v>
      </c>
      <c r="AB70" s="4" t="s">
        <v>42</v>
      </c>
      <c r="AC70" s="4" t="s">
        <v>42</v>
      </c>
      <c r="AD70" s="4" t="s">
        <v>42</v>
      </c>
      <c r="AE70" s="4" t="s">
        <v>42</v>
      </c>
      <c r="AF70" s="4" t="s">
        <v>42</v>
      </c>
      <c r="AG70" s="4" t="s">
        <v>42</v>
      </c>
      <c r="AH70" s="4" t="s">
        <v>42</v>
      </c>
    </row>
    <row r="71" spans="2:34" x14ac:dyDescent="0.25">
      <c r="B71" s="2" t="s">
        <v>14</v>
      </c>
      <c r="C71" s="31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2"/>
    </row>
    <row r="72" spans="2:34" x14ac:dyDescent="0.25">
      <c r="B72" s="2" t="s">
        <v>13</v>
      </c>
      <c r="C72" s="39" t="s">
        <v>83</v>
      </c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</row>
    <row r="74" spans="2:34" x14ac:dyDescent="0.25">
      <c r="B74" s="2" t="s">
        <v>43</v>
      </c>
      <c r="C74" s="35" t="s">
        <v>88</v>
      </c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2:34" x14ac:dyDescent="0.25">
      <c r="B75" s="2" t="s">
        <v>3</v>
      </c>
      <c r="C75" s="36" t="s">
        <v>98</v>
      </c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</row>
    <row r="76" spans="2:34" x14ac:dyDescent="0.25">
      <c r="B76" s="2" t="s">
        <v>4</v>
      </c>
      <c r="C76" s="33" t="s">
        <v>131</v>
      </c>
      <c r="D76" s="37"/>
      <c r="E76" s="37"/>
      <c r="F76" s="37"/>
      <c r="G76" s="37"/>
      <c r="H76" s="37"/>
      <c r="I76" s="37"/>
      <c r="J76" s="34"/>
      <c r="K76" s="33" t="s">
        <v>132</v>
      </c>
      <c r="L76" s="37"/>
      <c r="M76" s="37"/>
      <c r="N76" s="37"/>
      <c r="O76" s="37"/>
      <c r="P76" s="37"/>
      <c r="Q76" s="37"/>
      <c r="R76" s="34"/>
      <c r="S76" s="33" t="s">
        <v>133</v>
      </c>
      <c r="T76" s="37"/>
      <c r="U76" s="37"/>
      <c r="V76" s="37"/>
      <c r="W76" s="37"/>
      <c r="X76" s="37"/>
      <c r="Y76" s="37"/>
      <c r="Z76" s="34"/>
      <c r="AA76" s="33" t="s">
        <v>98</v>
      </c>
      <c r="AB76" s="37"/>
      <c r="AC76" s="37"/>
      <c r="AD76" s="37"/>
      <c r="AE76" s="37"/>
      <c r="AF76" s="37"/>
      <c r="AG76" s="37"/>
      <c r="AH76" s="34"/>
    </row>
    <row r="77" spans="2:34" x14ac:dyDescent="0.25">
      <c r="B77" s="2"/>
      <c r="C77" s="3" t="s">
        <v>39</v>
      </c>
      <c r="D77" s="3" t="s">
        <v>38</v>
      </c>
      <c r="E77" s="3" t="s">
        <v>37</v>
      </c>
      <c r="F77" s="3" t="s">
        <v>36</v>
      </c>
      <c r="G77" s="3" t="s">
        <v>35</v>
      </c>
      <c r="H77" s="3" t="s">
        <v>34</v>
      </c>
      <c r="I77" s="3" t="s">
        <v>33</v>
      </c>
      <c r="J77" s="3" t="s">
        <v>32</v>
      </c>
      <c r="K77" s="3" t="s">
        <v>31</v>
      </c>
      <c r="L77" s="3" t="s">
        <v>30</v>
      </c>
      <c r="M77" s="3" t="s">
        <v>29</v>
      </c>
      <c r="N77" s="3" t="s">
        <v>28</v>
      </c>
      <c r="O77" s="3" t="s">
        <v>27</v>
      </c>
      <c r="P77" s="3" t="s">
        <v>26</v>
      </c>
      <c r="Q77" s="3" t="s">
        <v>25</v>
      </c>
      <c r="R77" s="3" t="s">
        <v>24</v>
      </c>
      <c r="S77" s="3" t="s">
        <v>23</v>
      </c>
      <c r="T77" s="3" t="s">
        <v>22</v>
      </c>
      <c r="U77" s="3" t="s">
        <v>21</v>
      </c>
      <c r="V77" s="3" t="s">
        <v>20</v>
      </c>
      <c r="W77" s="3" t="s">
        <v>19</v>
      </c>
      <c r="X77" s="3" t="s">
        <v>18</v>
      </c>
      <c r="Y77" s="3" t="s">
        <v>17</v>
      </c>
      <c r="Z77" s="3" t="s">
        <v>16</v>
      </c>
      <c r="AA77" s="3" t="s">
        <v>5</v>
      </c>
      <c r="AB77" s="3" t="s">
        <v>6</v>
      </c>
      <c r="AC77" s="3" t="s">
        <v>7</v>
      </c>
      <c r="AD77" s="3" t="s">
        <v>8</v>
      </c>
      <c r="AE77" s="3" t="s">
        <v>9</v>
      </c>
      <c r="AF77" s="3" t="s">
        <v>10</v>
      </c>
      <c r="AG77" s="3" t="s">
        <v>11</v>
      </c>
      <c r="AH77" s="3" t="s">
        <v>12</v>
      </c>
    </row>
    <row r="78" spans="2:34" x14ac:dyDescent="0.25">
      <c r="B78" s="2" t="s">
        <v>15</v>
      </c>
      <c r="C78" s="4" t="s">
        <v>42</v>
      </c>
      <c r="D78" s="4" t="s">
        <v>42</v>
      </c>
      <c r="E78" s="4" t="s">
        <v>42</v>
      </c>
      <c r="F78" s="4" t="s">
        <v>42</v>
      </c>
      <c r="G78" s="4" t="s">
        <v>42</v>
      </c>
      <c r="H78" s="4" t="s">
        <v>42</v>
      </c>
      <c r="I78" s="4" t="s">
        <v>42</v>
      </c>
      <c r="J78" s="4" t="s">
        <v>42</v>
      </c>
      <c r="K78" s="4" t="s">
        <v>42</v>
      </c>
      <c r="L78" s="4" t="s">
        <v>42</v>
      </c>
      <c r="M78" s="4" t="s">
        <v>42</v>
      </c>
      <c r="N78" s="4" t="s">
        <v>42</v>
      </c>
      <c r="O78" s="4" t="s">
        <v>42</v>
      </c>
      <c r="P78" s="4" t="s">
        <v>42</v>
      </c>
      <c r="Q78" s="4" t="s">
        <v>42</v>
      </c>
      <c r="R78" s="4" t="s">
        <v>42</v>
      </c>
      <c r="S78" s="4" t="s">
        <v>52</v>
      </c>
      <c r="T78" s="4" t="s">
        <v>52</v>
      </c>
      <c r="U78" s="4" t="s">
        <v>52</v>
      </c>
      <c r="V78" s="4" t="s">
        <v>52</v>
      </c>
      <c r="W78" s="4" t="s">
        <v>42</v>
      </c>
      <c r="X78" s="4" t="s">
        <v>42</v>
      </c>
      <c r="Y78" s="4" t="s">
        <v>42</v>
      </c>
      <c r="Z78" s="4" t="s">
        <v>42</v>
      </c>
      <c r="AA78" s="4" t="s">
        <v>42</v>
      </c>
      <c r="AB78" s="4" t="s">
        <v>42</v>
      </c>
      <c r="AC78" s="4" t="s">
        <v>42</v>
      </c>
      <c r="AD78" s="4" t="s">
        <v>42</v>
      </c>
      <c r="AE78" s="4" t="s">
        <v>42</v>
      </c>
      <c r="AF78" s="4" t="s">
        <v>42</v>
      </c>
      <c r="AG78" s="4" t="s">
        <v>42</v>
      </c>
      <c r="AH78" s="4" t="s">
        <v>42</v>
      </c>
    </row>
    <row r="79" spans="2:34" x14ac:dyDescent="0.25">
      <c r="B79" s="2" t="s">
        <v>14</v>
      </c>
      <c r="C79" s="31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2"/>
      <c r="S79" s="6" t="s">
        <v>52</v>
      </c>
      <c r="T79" s="6" t="s">
        <v>52</v>
      </c>
      <c r="U79" s="6" t="s">
        <v>52</v>
      </c>
      <c r="V79" s="6" t="s">
        <v>52</v>
      </c>
      <c r="W79" s="31"/>
      <c r="X79" s="38"/>
      <c r="Y79" s="38"/>
      <c r="Z79" s="38"/>
      <c r="AA79" s="38"/>
      <c r="AB79" s="32"/>
      <c r="AC79" s="31"/>
      <c r="AD79" s="38"/>
      <c r="AE79" s="38"/>
      <c r="AF79" s="38"/>
      <c r="AG79" s="38"/>
      <c r="AH79" s="32"/>
    </row>
    <row r="80" spans="2:34" x14ac:dyDescent="0.25">
      <c r="B80" s="2" t="s">
        <v>13</v>
      </c>
      <c r="C80" s="39" t="s">
        <v>84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1"/>
      <c r="S80" s="4" t="s">
        <v>52</v>
      </c>
      <c r="T80" s="4" t="s">
        <v>52</v>
      </c>
      <c r="U80" s="4" t="s">
        <v>52</v>
      </c>
      <c r="V80" s="4" t="s">
        <v>52</v>
      </c>
      <c r="W80" s="33" t="s">
        <v>85</v>
      </c>
      <c r="X80" s="37"/>
      <c r="Y80" s="37"/>
      <c r="Z80" s="37"/>
      <c r="AA80" s="37"/>
      <c r="AB80" s="34"/>
      <c r="AC80" s="33" t="s">
        <v>86</v>
      </c>
      <c r="AD80" s="37"/>
      <c r="AE80" s="37"/>
      <c r="AF80" s="37"/>
      <c r="AG80" s="37"/>
      <c r="AH80" s="34"/>
    </row>
    <row r="82" spans="2:34" x14ac:dyDescent="0.25">
      <c r="B82" s="2" t="s">
        <v>43</v>
      </c>
      <c r="C82" s="35" t="s">
        <v>89</v>
      </c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2:34" x14ac:dyDescent="0.25">
      <c r="B83" s="2" t="s">
        <v>3</v>
      </c>
      <c r="C83" s="36" t="s">
        <v>99</v>
      </c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</row>
    <row r="84" spans="2:34" x14ac:dyDescent="0.25">
      <c r="B84" s="2" t="s">
        <v>4</v>
      </c>
      <c r="C84" s="33" t="s">
        <v>134</v>
      </c>
      <c r="D84" s="37"/>
      <c r="E84" s="37"/>
      <c r="F84" s="37"/>
      <c r="G84" s="37"/>
      <c r="H84" s="37"/>
      <c r="I84" s="37"/>
      <c r="J84" s="34"/>
      <c r="K84" s="33" t="s">
        <v>135</v>
      </c>
      <c r="L84" s="37"/>
      <c r="M84" s="37"/>
      <c r="N84" s="37"/>
      <c r="O84" s="37"/>
      <c r="P84" s="37"/>
      <c r="Q84" s="37"/>
      <c r="R84" s="34"/>
      <c r="S84" s="33" t="s">
        <v>136</v>
      </c>
      <c r="T84" s="37"/>
      <c r="U84" s="37"/>
      <c r="V84" s="37"/>
      <c r="W84" s="37"/>
      <c r="X84" s="37"/>
      <c r="Y84" s="37"/>
      <c r="Z84" s="34"/>
      <c r="AA84" s="33" t="s">
        <v>99</v>
      </c>
      <c r="AB84" s="37"/>
      <c r="AC84" s="37"/>
      <c r="AD84" s="37"/>
      <c r="AE84" s="37"/>
      <c r="AF84" s="37"/>
      <c r="AG84" s="37"/>
      <c r="AH84" s="34"/>
    </row>
    <row r="85" spans="2:34" x14ac:dyDescent="0.25">
      <c r="B85" s="2"/>
      <c r="C85" s="3" t="s">
        <v>39</v>
      </c>
      <c r="D85" s="3" t="s">
        <v>38</v>
      </c>
      <c r="E85" s="3" t="s">
        <v>37</v>
      </c>
      <c r="F85" s="3" t="s">
        <v>36</v>
      </c>
      <c r="G85" s="3" t="s">
        <v>35</v>
      </c>
      <c r="H85" s="3" t="s">
        <v>34</v>
      </c>
      <c r="I85" s="3" t="s">
        <v>33</v>
      </c>
      <c r="J85" s="3" t="s">
        <v>32</v>
      </c>
      <c r="K85" s="3" t="s">
        <v>31</v>
      </c>
      <c r="L85" s="3" t="s">
        <v>30</v>
      </c>
      <c r="M85" s="3" t="s">
        <v>29</v>
      </c>
      <c r="N85" s="3" t="s">
        <v>28</v>
      </c>
      <c r="O85" s="3" t="s">
        <v>27</v>
      </c>
      <c r="P85" s="3" t="s">
        <v>26</v>
      </c>
      <c r="Q85" s="3" t="s">
        <v>25</v>
      </c>
      <c r="R85" s="3" t="s">
        <v>24</v>
      </c>
      <c r="S85" s="3" t="s">
        <v>23</v>
      </c>
      <c r="T85" s="3" t="s">
        <v>22</v>
      </c>
      <c r="U85" s="3" t="s">
        <v>21</v>
      </c>
      <c r="V85" s="3" t="s">
        <v>20</v>
      </c>
      <c r="W85" s="3" t="s">
        <v>19</v>
      </c>
      <c r="X85" s="3" t="s">
        <v>18</v>
      </c>
      <c r="Y85" s="3" t="s">
        <v>17</v>
      </c>
      <c r="Z85" s="3" t="s">
        <v>16</v>
      </c>
      <c r="AA85" s="3" t="s">
        <v>5</v>
      </c>
      <c r="AB85" s="3" t="s">
        <v>6</v>
      </c>
      <c r="AC85" s="3" t="s">
        <v>7</v>
      </c>
      <c r="AD85" s="3" t="s">
        <v>8</v>
      </c>
      <c r="AE85" s="3" t="s">
        <v>9</v>
      </c>
      <c r="AF85" s="3" t="s">
        <v>10</v>
      </c>
      <c r="AG85" s="3" t="s">
        <v>11</v>
      </c>
      <c r="AH85" s="3" t="s">
        <v>12</v>
      </c>
    </row>
    <row r="86" spans="2:34" x14ac:dyDescent="0.25">
      <c r="B86" s="2" t="s">
        <v>15</v>
      </c>
      <c r="C86" s="4" t="s">
        <v>42</v>
      </c>
      <c r="D86" s="4" t="s">
        <v>42</v>
      </c>
      <c r="E86" s="4" t="s">
        <v>42</v>
      </c>
      <c r="F86" s="4" t="s">
        <v>42</v>
      </c>
      <c r="G86" s="4" t="s">
        <v>42</v>
      </c>
      <c r="H86" s="4" t="s">
        <v>42</v>
      </c>
      <c r="I86" s="4" t="s">
        <v>42</v>
      </c>
      <c r="J86" s="4" t="s">
        <v>42</v>
      </c>
      <c r="K86" s="4" t="s">
        <v>42</v>
      </c>
      <c r="L86" s="4" t="s">
        <v>42</v>
      </c>
      <c r="M86" s="4" t="s">
        <v>42</v>
      </c>
      <c r="N86" s="4" t="s">
        <v>42</v>
      </c>
      <c r="O86" s="4" t="s">
        <v>42</v>
      </c>
      <c r="P86" s="4" t="s">
        <v>42</v>
      </c>
      <c r="Q86" s="4" t="s">
        <v>42</v>
      </c>
      <c r="R86" s="4" t="s">
        <v>42</v>
      </c>
      <c r="S86" s="4" t="s">
        <v>42</v>
      </c>
      <c r="T86" s="4" t="s">
        <v>42</v>
      </c>
      <c r="U86" s="4" t="s">
        <v>42</v>
      </c>
      <c r="V86" s="4" t="s">
        <v>42</v>
      </c>
      <c r="W86" s="4" t="s">
        <v>42</v>
      </c>
      <c r="X86" s="4" t="s">
        <v>42</v>
      </c>
      <c r="Y86" s="4" t="s">
        <v>42</v>
      </c>
      <c r="Z86" s="4" t="s">
        <v>42</v>
      </c>
      <c r="AA86" s="4" t="s">
        <v>42</v>
      </c>
      <c r="AB86" s="4" t="s">
        <v>42</v>
      </c>
      <c r="AC86" s="4" t="s">
        <v>42</v>
      </c>
      <c r="AD86" s="4" t="s">
        <v>42</v>
      </c>
      <c r="AE86" s="4" t="s">
        <v>42</v>
      </c>
      <c r="AF86" s="4" t="s">
        <v>42</v>
      </c>
      <c r="AG86" s="4" t="s">
        <v>42</v>
      </c>
      <c r="AH86" s="4" t="s">
        <v>42</v>
      </c>
    </row>
    <row r="87" spans="2:34" x14ac:dyDescent="0.25">
      <c r="B87" s="2" t="s">
        <v>14</v>
      </c>
      <c r="C87" s="31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2"/>
    </row>
    <row r="88" spans="2:34" x14ac:dyDescent="0.25">
      <c r="B88" s="2" t="s">
        <v>13</v>
      </c>
      <c r="C88" s="39" t="s">
        <v>91</v>
      </c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</row>
    <row r="90" spans="2:34" x14ac:dyDescent="0.25">
      <c r="B90" s="2" t="s">
        <v>43</v>
      </c>
      <c r="C90" s="35" t="s">
        <v>90</v>
      </c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2:34" x14ac:dyDescent="0.25">
      <c r="B91" s="2" t="s">
        <v>3</v>
      </c>
      <c r="C91" s="36" t="s">
        <v>100</v>
      </c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</row>
    <row r="92" spans="2:34" x14ac:dyDescent="0.25">
      <c r="B92" s="2" t="s">
        <v>4</v>
      </c>
      <c r="C92" s="33" t="s">
        <v>137</v>
      </c>
      <c r="D92" s="37"/>
      <c r="E92" s="37"/>
      <c r="F92" s="37"/>
      <c r="G92" s="37"/>
      <c r="H92" s="37"/>
      <c r="I92" s="37"/>
      <c r="J92" s="34"/>
      <c r="K92" s="33" t="s">
        <v>138</v>
      </c>
      <c r="L92" s="37"/>
      <c r="M92" s="37"/>
      <c r="N92" s="37"/>
      <c r="O92" s="37"/>
      <c r="P92" s="37"/>
      <c r="Q92" s="37"/>
      <c r="R92" s="34"/>
      <c r="S92" s="33" t="s">
        <v>139</v>
      </c>
      <c r="T92" s="37"/>
      <c r="U92" s="37"/>
      <c r="V92" s="37"/>
      <c r="W92" s="37"/>
      <c r="X92" s="37"/>
      <c r="Y92" s="37"/>
      <c r="Z92" s="34"/>
      <c r="AA92" s="33" t="s">
        <v>100</v>
      </c>
      <c r="AB92" s="37"/>
      <c r="AC92" s="37"/>
      <c r="AD92" s="37"/>
      <c r="AE92" s="37"/>
      <c r="AF92" s="37"/>
      <c r="AG92" s="37"/>
      <c r="AH92" s="34"/>
    </row>
    <row r="93" spans="2:34" x14ac:dyDescent="0.25">
      <c r="B93" s="2"/>
      <c r="C93" s="3" t="s">
        <v>39</v>
      </c>
      <c r="D93" s="3" t="s">
        <v>38</v>
      </c>
      <c r="E93" s="3" t="s">
        <v>37</v>
      </c>
      <c r="F93" s="3" t="s">
        <v>36</v>
      </c>
      <c r="G93" s="3" t="s">
        <v>35</v>
      </c>
      <c r="H93" s="3" t="s">
        <v>34</v>
      </c>
      <c r="I93" s="3" t="s">
        <v>33</v>
      </c>
      <c r="J93" s="3" t="s">
        <v>32</v>
      </c>
      <c r="K93" s="3" t="s">
        <v>31</v>
      </c>
      <c r="L93" s="3" t="s">
        <v>30</v>
      </c>
      <c r="M93" s="3" t="s">
        <v>29</v>
      </c>
      <c r="N93" s="3" t="s">
        <v>28</v>
      </c>
      <c r="O93" s="3" t="s">
        <v>27</v>
      </c>
      <c r="P93" s="3" t="s">
        <v>26</v>
      </c>
      <c r="Q93" s="3" t="s">
        <v>25</v>
      </c>
      <c r="R93" s="3" t="s">
        <v>24</v>
      </c>
      <c r="S93" s="3" t="s">
        <v>23</v>
      </c>
      <c r="T93" s="3" t="s">
        <v>22</v>
      </c>
      <c r="U93" s="3" t="s">
        <v>21</v>
      </c>
      <c r="V93" s="3" t="s">
        <v>20</v>
      </c>
      <c r="W93" s="3" t="s">
        <v>19</v>
      </c>
      <c r="X93" s="3" t="s">
        <v>18</v>
      </c>
      <c r="Y93" s="3" t="s">
        <v>17</v>
      </c>
      <c r="Z93" s="3" t="s">
        <v>16</v>
      </c>
      <c r="AA93" s="3" t="s">
        <v>5</v>
      </c>
      <c r="AB93" s="3" t="s">
        <v>6</v>
      </c>
      <c r="AC93" s="3" t="s">
        <v>7</v>
      </c>
      <c r="AD93" s="3" t="s">
        <v>8</v>
      </c>
      <c r="AE93" s="3" t="s">
        <v>9</v>
      </c>
      <c r="AF93" s="3" t="s">
        <v>10</v>
      </c>
      <c r="AG93" s="3" t="s">
        <v>11</v>
      </c>
      <c r="AH93" s="3" t="s">
        <v>12</v>
      </c>
    </row>
    <row r="94" spans="2:34" x14ac:dyDescent="0.25">
      <c r="B94" s="2" t="s">
        <v>15</v>
      </c>
      <c r="C94" s="4" t="s">
        <v>42</v>
      </c>
      <c r="D94" s="4" t="s">
        <v>42</v>
      </c>
      <c r="E94" s="4" t="s">
        <v>42</v>
      </c>
      <c r="F94" s="4" t="s">
        <v>42</v>
      </c>
      <c r="G94" s="4" t="s">
        <v>42</v>
      </c>
      <c r="H94" s="4" t="s">
        <v>42</v>
      </c>
      <c r="I94" s="4" t="s">
        <v>42</v>
      </c>
      <c r="J94" s="4" t="s">
        <v>42</v>
      </c>
      <c r="K94" s="4" t="s">
        <v>42</v>
      </c>
      <c r="L94" s="4" t="s">
        <v>42</v>
      </c>
      <c r="M94" s="4" t="s">
        <v>42</v>
      </c>
      <c r="N94" s="4" t="s">
        <v>42</v>
      </c>
      <c r="O94" s="4" t="s">
        <v>42</v>
      </c>
      <c r="P94" s="4" t="s">
        <v>42</v>
      </c>
      <c r="Q94" s="4" t="s">
        <v>42</v>
      </c>
      <c r="R94" s="4" t="s">
        <v>42</v>
      </c>
      <c r="S94" s="4" t="s">
        <v>52</v>
      </c>
      <c r="T94" s="4" t="s">
        <v>52</v>
      </c>
      <c r="U94" s="4" t="s">
        <v>52</v>
      </c>
      <c r="V94" s="4" t="s">
        <v>52</v>
      </c>
      <c r="W94" s="4" t="s">
        <v>42</v>
      </c>
      <c r="X94" s="4" t="s">
        <v>42</v>
      </c>
      <c r="Y94" s="4" t="s">
        <v>42</v>
      </c>
      <c r="Z94" s="4" t="s">
        <v>42</v>
      </c>
      <c r="AA94" s="4" t="s">
        <v>42</v>
      </c>
      <c r="AB94" s="4" t="s">
        <v>42</v>
      </c>
      <c r="AC94" s="4" t="s">
        <v>42</v>
      </c>
      <c r="AD94" s="4" t="s">
        <v>42</v>
      </c>
      <c r="AE94" s="4" t="s">
        <v>42</v>
      </c>
      <c r="AF94" s="4" t="s">
        <v>42</v>
      </c>
      <c r="AG94" s="4" t="s">
        <v>42</v>
      </c>
      <c r="AH94" s="4" t="s">
        <v>42</v>
      </c>
    </row>
    <row r="95" spans="2:34" x14ac:dyDescent="0.25">
      <c r="B95" s="2" t="s">
        <v>14</v>
      </c>
      <c r="C95" s="31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2"/>
      <c r="S95" s="6" t="s">
        <v>52</v>
      </c>
      <c r="T95" s="6" t="s">
        <v>52</v>
      </c>
      <c r="U95" s="6" t="s">
        <v>52</v>
      </c>
      <c r="V95" s="6" t="s">
        <v>52</v>
      </c>
      <c r="W95" s="31"/>
      <c r="X95" s="38"/>
      <c r="Y95" s="38"/>
      <c r="Z95" s="38"/>
      <c r="AA95" s="38"/>
      <c r="AB95" s="32"/>
      <c r="AC95" s="31"/>
      <c r="AD95" s="38"/>
      <c r="AE95" s="38"/>
      <c r="AF95" s="38"/>
      <c r="AG95" s="38"/>
      <c r="AH95" s="32"/>
    </row>
    <row r="96" spans="2:34" x14ac:dyDescent="0.25">
      <c r="B96" s="2" t="s">
        <v>13</v>
      </c>
      <c r="C96" s="39" t="s">
        <v>92</v>
      </c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1"/>
      <c r="S96" s="4" t="s">
        <v>52</v>
      </c>
      <c r="T96" s="4" t="s">
        <v>52</v>
      </c>
      <c r="U96" s="4" t="s">
        <v>52</v>
      </c>
      <c r="V96" s="4" t="s">
        <v>52</v>
      </c>
      <c r="W96" s="33" t="s">
        <v>93</v>
      </c>
      <c r="X96" s="37"/>
      <c r="Y96" s="37"/>
      <c r="Z96" s="37"/>
      <c r="AA96" s="37"/>
      <c r="AB96" s="34"/>
      <c r="AC96" s="33" t="s">
        <v>94</v>
      </c>
      <c r="AD96" s="37"/>
      <c r="AE96" s="37"/>
      <c r="AF96" s="37"/>
      <c r="AG96" s="37"/>
      <c r="AH96" s="34"/>
    </row>
    <row r="98" spans="2:34" x14ac:dyDescent="0.25">
      <c r="B98" s="2" t="s">
        <v>43</v>
      </c>
      <c r="C98" s="35" t="s">
        <v>101</v>
      </c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2:34" x14ac:dyDescent="0.25">
      <c r="B99" s="2" t="s">
        <v>3</v>
      </c>
      <c r="C99" s="36" t="s">
        <v>102</v>
      </c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</row>
    <row r="100" spans="2:34" x14ac:dyDescent="0.25">
      <c r="B100" s="2" t="s">
        <v>4</v>
      </c>
      <c r="C100" s="33" t="s">
        <v>140</v>
      </c>
      <c r="D100" s="37"/>
      <c r="E100" s="37"/>
      <c r="F100" s="37"/>
      <c r="G100" s="37"/>
      <c r="H100" s="37"/>
      <c r="I100" s="37"/>
      <c r="J100" s="34"/>
      <c r="K100" s="33" t="s">
        <v>141</v>
      </c>
      <c r="L100" s="37"/>
      <c r="M100" s="37"/>
      <c r="N100" s="37"/>
      <c r="O100" s="37"/>
      <c r="P100" s="37"/>
      <c r="Q100" s="37"/>
      <c r="R100" s="34"/>
      <c r="S100" s="33" t="s">
        <v>142</v>
      </c>
      <c r="T100" s="37"/>
      <c r="U100" s="37"/>
      <c r="V100" s="37"/>
      <c r="W100" s="37"/>
      <c r="X100" s="37"/>
      <c r="Y100" s="37"/>
      <c r="Z100" s="34"/>
      <c r="AA100" s="33" t="s">
        <v>102</v>
      </c>
      <c r="AB100" s="37"/>
      <c r="AC100" s="37"/>
      <c r="AD100" s="37"/>
      <c r="AE100" s="37"/>
      <c r="AF100" s="37"/>
      <c r="AG100" s="37"/>
      <c r="AH100" s="34"/>
    </row>
    <row r="101" spans="2:34" x14ac:dyDescent="0.25">
      <c r="B101" s="2"/>
      <c r="C101" s="3" t="s">
        <v>39</v>
      </c>
      <c r="D101" s="3" t="s">
        <v>38</v>
      </c>
      <c r="E101" s="3" t="s">
        <v>37</v>
      </c>
      <c r="F101" s="3" t="s">
        <v>36</v>
      </c>
      <c r="G101" s="3" t="s">
        <v>35</v>
      </c>
      <c r="H101" s="3" t="s">
        <v>34</v>
      </c>
      <c r="I101" s="3" t="s">
        <v>33</v>
      </c>
      <c r="J101" s="3" t="s">
        <v>32</v>
      </c>
      <c r="K101" s="3" t="s">
        <v>31</v>
      </c>
      <c r="L101" s="3" t="s">
        <v>30</v>
      </c>
      <c r="M101" s="3" t="s">
        <v>29</v>
      </c>
      <c r="N101" s="3" t="s">
        <v>28</v>
      </c>
      <c r="O101" s="3" t="s">
        <v>27</v>
      </c>
      <c r="P101" s="3" t="s">
        <v>26</v>
      </c>
      <c r="Q101" s="3" t="s">
        <v>25</v>
      </c>
      <c r="R101" s="3" t="s">
        <v>24</v>
      </c>
      <c r="S101" s="3" t="s">
        <v>23</v>
      </c>
      <c r="T101" s="3" t="s">
        <v>22</v>
      </c>
      <c r="U101" s="3" t="s">
        <v>21</v>
      </c>
      <c r="V101" s="3" t="s">
        <v>20</v>
      </c>
      <c r="W101" s="3" t="s">
        <v>19</v>
      </c>
      <c r="X101" s="3" t="s">
        <v>18</v>
      </c>
      <c r="Y101" s="3" t="s">
        <v>17</v>
      </c>
      <c r="Z101" s="3" t="s">
        <v>16</v>
      </c>
      <c r="AA101" s="3" t="s">
        <v>5</v>
      </c>
      <c r="AB101" s="3" t="s">
        <v>6</v>
      </c>
      <c r="AC101" s="3" t="s">
        <v>7</v>
      </c>
      <c r="AD101" s="3" t="s">
        <v>8</v>
      </c>
      <c r="AE101" s="3" t="s">
        <v>9</v>
      </c>
      <c r="AF101" s="3" t="s">
        <v>10</v>
      </c>
      <c r="AG101" s="3" t="s">
        <v>11</v>
      </c>
      <c r="AH101" s="3" t="s">
        <v>12</v>
      </c>
    </row>
    <row r="102" spans="2:34" x14ac:dyDescent="0.25">
      <c r="B102" s="2" t="s">
        <v>15</v>
      </c>
      <c r="C102" s="4" t="s">
        <v>52</v>
      </c>
      <c r="D102" s="4" t="s">
        <v>52</v>
      </c>
      <c r="E102" s="4" t="s">
        <v>52</v>
      </c>
      <c r="F102" s="4" t="s">
        <v>52</v>
      </c>
      <c r="G102" s="4" t="s">
        <v>52</v>
      </c>
      <c r="H102" s="4" t="s">
        <v>52</v>
      </c>
      <c r="I102" s="4" t="s">
        <v>52</v>
      </c>
      <c r="J102" s="4" t="s">
        <v>52</v>
      </c>
      <c r="K102" s="4" t="s">
        <v>52</v>
      </c>
      <c r="L102" s="4" t="s">
        <v>52</v>
      </c>
      <c r="M102" s="4" t="s">
        <v>52</v>
      </c>
      <c r="N102" s="4" t="s">
        <v>52</v>
      </c>
      <c r="O102" s="4" t="s">
        <v>52</v>
      </c>
      <c r="P102" s="4" t="s">
        <v>52</v>
      </c>
      <c r="Q102" s="4" t="s">
        <v>52</v>
      </c>
      <c r="R102" s="4" t="s">
        <v>52</v>
      </c>
      <c r="S102" s="4" t="s">
        <v>52</v>
      </c>
      <c r="T102" s="4" t="s">
        <v>52</v>
      </c>
      <c r="U102" s="4" t="s">
        <v>52</v>
      </c>
      <c r="V102" s="4" t="s">
        <v>52</v>
      </c>
      <c r="W102" s="4" t="s">
        <v>52</v>
      </c>
      <c r="X102" s="4" t="s">
        <v>52</v>
      </c>
      <c r="Y102" s="4" t="s">
        <v>52</v>
      </c>
      <c r="Z102" s="4" t="s">
        <v>52</v>
      </c>
      <c r="AA102" s="4" t="s">
        <v>42</v>
      </c>
      <c r="AB102" s="4" t="s">
        <v>42</v>
      </c>
      <c r="AC102" s="4" t="s">
        <v>42</v>
      </c>
      <c r="AD102" s="4" t="s">
        <v>42</v>
      </c>
      <c r="AE102" s="4" t="s">
        <v>52</v>
      </c>
      <c r="AF102" s="4" t="s">
        <v>52</v>
      </c>
      <c r="AG102" s="4" t="s">
        <v>52</v>
      </c>
      <c r="AH102" s="4" t="s">
        <v>52</v>
      </c>
    </row>
    <row r="103" spans="2:34" x14ac:dyDescent="0.25">
      <c r="B103" s="2" t="s">
        <v>14</v>
      </c>
      <c r="C103" s="6" t="s">
        <v>52</v>
      </c>
      <c r="D103" s="6" t="s">
        <v>52</v>
      </c>
      <c r="E103" s="6" t="s">
        <v>52</v>
      </c>
      <c r="F103" s="6" t="s">
        <v>52</v>
      </c>
      <c r="G103" s="6" t="s">
        <v>52</v>
      </c>
      <c r="H103" s="6" t="s">
        <v>52</v>
      </c>
      <c r="I103" s="6" t="s">
        <v>52</v>
      </c>
      <c r="J103" s="6" t="s">
        <v>52</v>
      </c>
      <c r="K103" s="6" t="s">
        <v>52</v>
      </c>
      <c r="L103" s="6" t="s">
        <v>52</v>
      </c>
      <c r="M103" s="6" t="s">
        <v>52</v>
      </c>
      <c r="N103" s="6" t="s">
        <v>52</v>
      </c>
      <c r="O103" s="6" t="s">
        <v>52</v>
      </c>
      <c r="P103" s="6" t="s">
        <v>52</v>
      </c>
      <c r="Q103" s="6" t="s">
        <v>52</v>
      </c>
      <c r="R103" s="6" t="s">
        <v>52</v>
      </c>
      <c r="S103" s="6" t="s">
        <v>52</v>
      </c>
      <c r="T103" s="6" t="s">
        <v>52</v>
      </c>
      <c r="U103" s="6" t="s">
        <v>52</v>
      </c>
      <c r="V103" s="6" t="s">
        <v>52</v>
      </c>
      <c r="W103" s="6" t="s">
        <v>52</v>
      </c>
      <c r="X103" s="6" t="s">
        <v>52</v>
      </c>
      <c r="Y103" s="6" t="s">
        <v>52</v>
      </c>
      <c r="Z103" s="6" t="s">
        <v>52</v>
      </c>
      <c r="AA103" s="31" t="s">
        <v>104</v>
      </c>
      <c r="AB103" s="38"/>
      <c r="AC103" s="38"/>
      <c r="AD103" s="32"/>
      <c r="AE103" s="6" t="s">
        <v>52</v>
      </c>
      <c r="AF103" s="6" t="s">
        <v>52</v>
      </c>
      <c r="AG103" s="6" t="s">
        <v>52</v>
      </c>
      <c r="AH103" s="6" t="s">
        <v>52</v>
      </c>
    </row>
    <row r="104" spans="2:34" x14ac:dyDescent="0.25">
      <c r="B104" s="2" t="s">
        <v>13</v>
      </c>
      <c r="C104" s="4" t="s">
        <v>52</v>
      </c>
      <c r="D104" s="4" t="s">
        <v>52</v>
      </c>
      <c r="E104" s="4" t="s">
        <v>52</v>
      </c>
      <c r="F104" s="4" t="s">
        <v>52</v>
      </c>
      <c r="G104" s="4" t="s">
        <v>52</v>
      </c>
      <c r="H104" s="4" t="s">
        <v>52</v>
      </c>
      <c r="I104" s="4" t="s">
        <v>52</v>
      </c>
      <c r="J104" s="4" t="s">
        <v>52</v>
      </c>
      <c r="K104" s="4" t="s">
        <v>52</v>
      </c>
      <c r="L104" s="4" t="s">
        <v>52</v>
      </c>
      <c r="M104" s="4" t="s">
        <v>52</v>
      </c>
      <c r="N104" s="4" t="s">
        <v>52</v>
      </c>
      <c r="O104" s="4" t="s">
        <v>52</v>
      </c>
      <c r="P104" s="4" t="s">
        <v>52</v>
      </c>
      <c r="Q104" s="4" t="s">
        <v>52</v>
      </c>
      <c r="R104" s="4" t="s">
        <v>52</v>
      </c>
      <c r="S104" s="4" t="s">
        <v>52</v>
      </c>
      <c r="T104" s="4" t="s">
        <v>52</v>
      </c>
      <c r="U104" s="4" t="s">
        <v>52</v>
      </c>
      <c r="V104" s="4" t="s">
        <v>52</v>
      </c>
      <c r="W104" s="4" t="s">
        <v>52</v>
      </c>
      <c r="X104" s="4" t="s">
        <v>52</v>
      </c>
      <c r="Y104" s="4" t="s">
        <v>52</v>
      </c>
      <c r="Z104" s="4" t="s">
        <v>52</v>
      </c>
      <c r="AA104" s="33" t="s">
        <v>103</v>
      </c>
      <c r="AB104" s="37"/>
      <c r="AC104" s="37"/>
      <c r="AD104" s="34"/>
      <c r="AE104" s="4" t="s">
        <v>52</v>
      </c>
      <c r="AF104" s="4" t="s">
        <v>52</v>
      </c>
      <c r="AG104" s="4" t="s">
        <v>52</v>
      </c>
      <c r="AH104" s="4" t="s">
        <v>52</v>
      </c>
    </row>
    <row r="106" spans="2:34" x14ac:dyDescent="0.25">
      <c r="B106" s="2" t="s">
        <v>43</v>
      </c>
      <c r="C106" s="35" t="s">
        <v>106</v>
      </c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  <row r="107" spans="2:34" x14ac:dyDescent="0.25">
      <c r="B107" s="2" t="s">
        <v>3</v>
      </c>
      <c r="C107" s="36" t="s">
        <v>109</v>
      </c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</row>
    <row r="108" spans="2:34" x14ac:dyDescent="0.25">
      <c r="B108" s="2" t="s">
        <v>4</v>
      </c>
      <c r="C108" s="33" t="s">
        <v>143</v>
      </c>
      <c r="D108" s="37"/>
      <c r="E108" s="37"/>
      <c r="F108" s="37"/>
      <c r="G108" s="37"/>
      <c r="H108" s="37"/>
      <c r="I108" s="37"/>
      <c r="J108" s="34"/>
      <c r="K108" s="33" t="s">
        <v>144</v>
      </c>
      <c r="L108" s="37"/>
      <c r="M108" s="37"/>
      <c r="N108" s="37"/>
      <c r="O108" s="37"/>
      <c r="P108" s="37"/>
      <c r="Q108" s="37"/>
      <c r="R108" s="34"/>
      <c r="S108" s="33" t="s">
        <v>145</v>
      </c>
      <c r="T108" s="37"/>
      <c r="U108" s="37"/>
      <c r="V108" s="37"/>
      <c r="W108" s="37"/>
      <c r="X108" s="37"/>
      <c r="Y108" s="37"/>
      <c r="Z108" s="34"/>
      <c r="AA108" s="33" t="s">
        <v>109</v>
      </c>
      <c r="AB108" s="37"/>
      <c r="AC108" s="37"/>
      <c r="AD108" s="37"/>
      <c r="AE108" s="37"/>
      <c r="AF108" s="37"/>
      <c r="AG108" s="37"/>
      <c r="AH108" s="34"/>
    </row>
    <row r="109" spans="2:34" x14ac:dyDescent="0.25">
      <c r="B109" s="2"/>
      <c r="C109" s="3" t="s">
        <v>39</v>
      </c>
      <c r="D109" s="3" t="s">
        <v>38</v>
      </c>
      <c r="E109" s="3" t="s">
        <v>37</v>
      </c>
      <c r="F109" s="3" t="s">
        <v>36</v>
      </c>
      <c r="G109" s="3" t="s">
        <v>35</v>
      </c>
      <c r="H109" s="3" t="s">
        <v>34</v>
      </c>
      <c r="I109" s="3" t="s">
        <v>33</v>
      </c>
      <c r="J109" s="3" t="s">
        <v>32</v>
      </c>
      <c r="K109" s="3" t="s">
        <v>31</v>
      </c>
      <c r="L109" s="3" t="s">
        <v>30</v>
      </c>
      <c r="M109" s="3" t="s">
        <v>29</v>
      </c>
      <c r="N109" s="3" t="s">
        <v>28</v>
      </c>
      <c r="O109" s="3" t="s">
        <v>27</v>
      </c>
      <c r="P109" s="3" t="s">
        <v>26</v>
      </c>
      <c r="Q109" s="3" t="s">
        <v>25</v>
      </c>
      <c r="R109" s="3" t="s">
        <v>24</v>
      </c>
      <c r="S109" s="3" t="s">
        <v>23</v>
      </c>
      <c r="T109" s="3" t="s">
        <v>22</v>
      </c>
      <c r="U109" s="3" t="s">
        <v>21</v>
      </c>
      <c r="V109" s="3" t="s">
        <v>20</v>
      </c>
      <c r="W109" s="3" t="s">
        <v>19</v>
      </c>
      <c r="X109" s="3" t="s">
        <v>18</v>
      </c>
      <c r="Y109" s="3" t="s">
        <v>17</v>
      </c>
      <c r="Z109" s="3" t="s">
        <v>16</v>
      </c>
      <c r="AA109" s="3" t="s">
        <v>5</v>
      </c>
      <c r="AB109" s="3" t="s">
        <v>6</v>
      </c>
      <c r="AC109" s="3" t="s">
        <v>7</v>
      </c>
      <c r="AD109" s="3" t="s">
        <v>8</v>
      </c>
      <c r="AE109" s="3" t="s">
        <v>9</v>
      </c>
      <c r="AF109" s="3" t="s">
        <v>10</v>
      </c>
      <c r="AG109" s="3" t="s">
        <v>11</v>
      </c>
      <c r="AH109" s="3" t="s">
        <v>12</v>
      </c>
    </row>
    <row r="110" spans="2:34" x14ac:dyDescent="0.25">
      <c r="B110" s="2" t="s">
        <v>15</v>
      </c>
      <c r="C110" s="4" t="s">
        <v>52</v>
      </c>
      <c r="D110" s="4" t="s">
        <v>52</v>
      </c>
      <c r="E110" s="4" t="s">
        <v>52</v>
      </c>
      <c r="F110" s="4" t="s">
        <v>52</v>
      </c>
      <c r="G110" s="4" t="s">
        <v>52</v>
      </c>
      <c r="H110" s="4" t="s">
        <v>52</v>
      </c>
      <c r="I110" s="4" t="s">
        <v>52</v>
      </c>
      <c r="J110" s="4" t="s">
        <v>52</v>
      </c>
      <c r="K110" s="4" t="s">
        <v>52</v>
      </c>
      <c r="L110" s="4" t="s">
        <v>52</v>
      </c>
      <c r="M110" s="4" t="s">
        <v>52</v>
      </c>
      <c r="N110" s="4" t="s">
        <v>52</v>
      </c>
      <c r="O110" s="4" t="s">
        <v>52</v>
      </c>
      <c r="P110" s="4" t="s">
        <v>52</v>
      </c>
      <c r="Q110" s="4" t="s">
        <v>52</v>
      </c>
      <c r="R110" s="4" t="s">
        <v>52</v>
      </c>
      <c r="S110" s="4" t="s">
        <v>52</v>
      </c>
      <c r="T110" s="4" t="s">
        <v>52</v>
      </c>
      <c r="U110" s="4" t="s">
        <v>52</v>
      </c>
      <c r="V110" s="4" t="s">
        <v>52</v>
      </c>
      <c r="W110" s="4" t="s">
        <v>52</v>
      </c>
      <c r="X110" s="4" t="s">
        <v>52</v>
      </c>
      <c r="Y110" s="4" t="s">
        <v>52</v>
      </c>
      <c r="Z110" s="4" t="s">
        <v>52</v>
      </c>
      <c r="AA110" s="4" t="s">
        <v>52</v>
      </c>
      <c r="AB110" s="4" t="s">
        <v>52</v>
      </c>
      <c r="AC110" s="4" t="s">
        <v>52</v>
      </c>
      <c r="AD110" s="4" t="s">
        <v>52</v>
      </c>
      <c r="AE110" s="4" t="s">
        <v>52</v>
      </c>
      <c r="AF110" s="4" t="s">
        <v>42</v>
      </c>
      <c r="AG110" s="4" t="s">
        <v>42</v>
      </c>
      <c r="AH110" s="4" t="s">
        <v>42</v>
      </c>
    </row>
    <row r="111" spans="2:34" x14ac:dyDescent="0.25">
      <c r="B111" s="2" t="s">
        <v>14</v>
      </c>
      <c r="C111" s="6" t="s">
        <v>52</v>
      </c>
      <c r="D111" s="6" t="s">
        <v>52</v>
      </c>
      <c r="E111" s="6" t="s">
        <v>52</v>
      </c>
      <c r="F111" s="6" t="s">
        <v>52</v>
      </c>
      <c r="G111" s="6" t="s">
        <v>52</v>
      </c>
      <c r="H111" s="6" t="s">
        <v>52</v>
      </c>
      <c r="I111" s="6" t="s">
        <v>52</v>
      </c>
      <c r="J111" s="6" t="s">
        <v>52</v>
      </c>
      <c r="K111" s="6" t="s">
        <v>52</v>
      </c>
      <c r="L111" s="6" t="s">
        <v>52</v>
      </c>
      <c r="M111" s="6" t="s">
        <v>52</v>
      </c>
      <c r="N111" s="6" t="s">
        <v>52</v>
      </c>
      <c r="O111" s="6" t="s">
        <v>52</v>
      </c>
      <c r="P111" s="6" t="s">
        <v>52</v>
      </c>
      <c r="Q111" s="6" t="s">
        <v>52</v>
      </c>
      <c r="R111" s="6" t="s">
        <v>52</v>
      </c>
      <c r="S111" s="6" t="s">
        <v>52</v>
      </c>
      <c r="T111" s="6" t="s">
        <v>52</v>
      </c>
      <c r="U111" s="6" t="s">
        <v>52</v>
      </c>
      <c r="V111" s="6" t="s">
        <v>52</v>
      </c>
      <c r="W111" s="6" t="s">
        <v>52</v>
      </c>
      <c r="X111" s="6" t="s">
        <v>52</v>
      </c>
      <c r="Y111" s="6" t="s">
        <v>52</v>
      </c>
      <c r="Z111" s="6" t="s">
        <v>52</v>
      </c>
      <c r="AA111" s="6" t="s">
        <v>52</v>
      </c>
      <c r="AB111" s="6" t="s">
        <v>52</v>
      </c>
      <c r="AC111" s="6" t="s">
        <v>52</v>
      </c>
      <c r="AD111" s="6" t="s">
        <v>52</v>
      </c>
      <c r="AE111" s="6" t="s">
        <v>52</v>
      </c>
      <c r="AF111" s="5">
        <v>0</v>
      </c>
      <c r="AG111" s="31" t="s">
        <v>107</v>
      </c>
      <c r="AH111" s="32"/>
    </row>
    <row r="112" spans="2:34" x14ac:dyDescent="0.25">
      <c r="B112" s="2" t="s">
        <v>13</v>
      </c>
      <c r="C112" s="4" t="s">
        <v>52</v>
      </c>
      <c r="D112" s="4" t="s">
        <v>52</v>
      </c>
      <c r="E112" s="4" t="s">
        <v>52</v>
      </c>
      <c r="F112" s="4" t="s">
        <v>52</v>
      </c>
      <c r="G112" s="4" t="s">
        <v>52</v>
      </c>
      <c r="H112" s="4" t="s">
        <v>52</v>
      </c>
      <c r="I112" s="4" t="s">
        <v>52</v>
      </c>
      <c r="J112" s="4" t="s">
        <v>52</v>
      </c>
      <c r="K112" s="4" t="s">
        <v>52</v>
      </c>
      <c r="L112" s="4" t="s">
        <v>52</v>
      </c>
      <c r="M112" s="4" t="s">
        <v>52</v>
      </c>
      <c r="N112" s="4" t="s">
        <v>52</v>
      </c>
      <c r="O112" s="4" t="s">
        <v>52</v>
      </c>
      <c r="P112" s="4" t="s">
        <v>52</v>
      </c>
      <c r="Q112" s="4" t="s">
        <v>52</v>
      </c>
      <c r="R112" s="4" t="s">
        <v>52</v>
      </c>
      <c r="S112" s="4" t="s">
        <v>52</v>
      </c>
      <c r="T112" s="4" t="s">
        <v>52</v>
      </c>
      <c r="U112" s="4" t="s">
        <v>52</v>
      </c>
      <c r="V112" s="4" t="s">
        <v>52</v>
      </c>
      <c r="W112" s="4" t="s">
        <v>52</v>
      </c>
      <c r="X112" s="4" t="s">
        <v>52</v>
      </c>
      <c r="Y112" s="4" t="s">
        <v>52</v>
      </c>
      <c r="Z112" s="4" t="s">
        <v>52</v>
      </c>
      <c r="AA112" s="4" t="s">
        <v>52</v>
      </c>
      <c r="AB112" s="4" t="s">
        <v>52</v>
      </c>
      <c r="AC112" s="4" t="s">
        <v>52</v>
      </c>
      <c r="AD112" s="4" t="s">
        <v>52</v>
      </c>
      <c r="AE112" s="4" t="s">
        <v>52</v>
      </c>
      <c r="AF112" s="4" t="s">
        <v>108</v>
      </c>
      <c r="AG112" s="33" t="s">
        <v>105</v>
      </c>
      <c r="AH112" s="34"/>
    </row>
    <row r="114" spans="2:34" x14ac:dyDescent="0.25">
      <c r="B114" s="2" t="s">
        <v>43</v>
      </c>
      <c r="C114" s="35" t="s">
        <v>467</v>
      </c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</row>
    <row r="115" spans="2:34" x14ac:dyDescent="0.25">
      <c r="B115" s="2" t="s">
        <v>3</v>
      </c>
      <c r="C115" s="36" t="s">
        <v>52</v>
      </c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</row>
    <row r="116" spans="2:34" x14ac:dyDescent="0.25">
      <c r="B116" s="2" t="s">
        <v>4</v>
      </c>
      <c r="C116" s="33" t="s">
        <v>52</v>
      </c>
      <c r="D116" s="37"/>
      <c r="E116" s="37"/>
      <c r="F116" s="37"/>
      <c r="G116" s="37"/>
      <c r="H116" s="37"/>
      <c r="I116" s="37"/>
      <c r="J116" s="34"/>
      <c r="K116" s="33" t="s">
        <v>52</v>
      </c>
      <c r="L116" s="37"/>
      <c r="M116" s="37"/>
      <c r="N116" s="37"/>
      <c r="O116" s="37"/>
      <c r="P116" s="37"/>
      <c r="Q116" s="37"/>
      <c r="R116" s="34"/>
      <c r="S116" s="33" t="s">
        <v>52</v>
      </c>
      <c r="T116" s="37"/>
      <c r="U116" s="37"/>
      <c r="V116" s="37"/>
      <c r="W116" s="37"/>
      <c r="X116" s="37"/>
      <c r="Y116" s="37"/>
      <c r="Z116" s="34"/>
      <c r="AA116" s="33" t="s">
        <v>52</v>
      </c>
      <c r="AB116" s="37"/>
      <c r="AC116" s="37"/>
      <c r="AD116" s="37"/>
      <c r="AE116" s="37"/>
      <c r="AF116" s="37"/>
      <c r="AG116" s="37"/>
      <c r="AH116" s="34"/>
    </row>
    <row r="117" spans="2:34" x14ac:dyDescent="0.25">
      <c r="B117" s="2"/>
      <c r="C117" s="3" t="s">
        <v>39</v>
      </c>
      <c r="D117" s="3" t="s">
        <v>38</v>
      </c>
      <c r="E117" s="3" t="s">
        <v>37</v>
      </c>
      <c r="F117" s="3" t="s">
        <v>36</v>
      </c>
      <c r="G117" s="3" t="s">
        <v>35</v>
      </c>
      <c r="H117" s="3" t="s">
        <v>34</v>
      </c>
      <c r="I117" s="3" t="s">
        <v>33</v>
      </c>
      <c r="J117" s="3" t="s">
        <v>32</v>
      </c>
      <c r="K117" s="3" t="s">
        <v>31</v>
      </c>
      <c r="L117" s="3" t="s">
        <v>30</v>
      </c>
      <c r="M117" s="3" t="s">
        <v>29</v>
      </c>
      <c r="N117" s="3" t="s">
        <v>28</v>
      </c>
      <c r="O117" s="3" t="s">
        <v>27</v>
      </c>
      <c r="P117" s="3" t="s">
        <v>26</v>
      </c>
      <c r="Q117" s="3" t="s">
        <v>25</v>
      </c>
      <c r="R117" s="3" t="s">
        <v>24</v>
      </c>
      <c r="S117" s="3" t="s">
        <v>23</v>
      </c>
      <c r="T117" s="3" t="s">
        <v>22</v>
      </c>
      <c r="U117" s="3" t="s">
        <v>21</v>
      </c>
      <c r="V117" s="3" t="s">
        <v>20</v>
      </c>
      <c r="W117" s="3" t="s">
        <v>19</v>
      </c>
      <c r="X117" s="3" t="s">
        <v>18</v>
      </c>
      <c r="Y117" s="3" t="s">
        <v>17</v>
      </c>
      <c r="Z117" s="3" t="s">
        <v>16</v>
      </c>
      <c r="AA117" s="3" t="s">
        <v>5</v>
      </c>
      <c r="AB117" s="3" t="s">
        <v>6</v>
      </c>
      <c r="AC117" s="3" t="s">
        <v>7</v>
      </c>
      <c r="AD117" s="3" t="s">
        <v>8</v>
      </c>
      <c r="AE117" s="3" t="s">
        <v>9</v>
      </c>
      <c r="AF117" s="3" t="s">
        <v>10</v>
      </c>
      <c r="AG117" s="3" t="s">
        <v>11</v>
      </c>
      <c r="AH117" s="3" t="s">
        <v>12</v>
      </c>
    </row>
    <row r="118" spans="2:34" x14ac:dyDescent="0.25">
      <c r="B118" s="2" t="s">
        <v>15</v>
      </c>
      <c r="C118" s="4" t="s">
        <v>52</v>
      </c>
      <c r="D118" s="4" t="s">
        <v>52</v>
      </c>
      <c r="E118" s="4" t="s">
        <v>52</v>
      </c>
      <c r="F118" s="4" t="s">
        <v>52</v>
      </c>
      <c r="G118" s="4" t="s">
        <v>52</v>
      </c>
      <c r="H118" s="4" t="s">
        <v>52</v>
      </c>
      <c r="I118" s="4" t="s">
        <v>52</v>
      </c>
      <c r="J118" s="4" t="s">
        <v>52</v>
      </c>
      <c r="K118" s="4" t="s">
        <v>52</v>
      </c>
      <c r="L118" s="4" t="s">
        <v>52</v>
      </c>
      <c r="M118" s="4" t="s">
        <v>52</v>
      </c>
      <c r="N118" s="4" t="s">
        <v>52</v>
      </c>
      <c r="O118" s="4" t="s">
        <v>52</v>
      </c>
      <c r="P118" s="4" t="s">
        <v>52</v>
      </c>
      <c r="Q118" s="4" t="s">
        <v>52</v>
      </c>
      <c r="R118" s="4" t="s">
        <v>52</v>
      </c>
      <c r="S118" s="4" t="s">
        <v>52</v>
      </c>
      <c r="T118" s="4" t="s">
        <v>52</v>
      </c>
      <c r="U118" s="4" t="s">
        <v>52</v>
      </c>
      <c r="V118" s="4" t="s">
        <v>52</v>
      </c>
      <c r="W118" s="4" t="s">
        <v>52</v>
      </c>
      <c r="X118" s="4" t="s">
        <v>52</v>
      </c>
      <c r="Y118" s="4" t="s">
        <v>52</v>
      </c>
      <c r="Z118" s="4" t="s">
        <v>52</v>
      </c>
      <c r="AA118" s="4" t="s">
        <v>52</v>
      </c>
      <c r="AB118" s="4" t="s">
        <v>52</v>
      </c>
      <c r="AC118" s="4" t="s">
        <v>52</v>
      </c>
      <c r="AD118" s="4" t="s">
        <v>52</v>
      </c>
      <c r="AE118" s="4" t="s">
        <v>52</v>
      </c>
      <c r="AF118" s="4" t="s">
        <v>52</v>
      </c>
      <c r="AG118" s="4" t="s">
        <v>52</v>
      </c>
      <c r="AH118" s="4" t="s">
        <v>52</v>
      </c>
    </row>
    <row r="119" spans="2:34" x14ac:dyDescent="0.25">
      <c r="B119" s="2" t="s">
        <v>14</v>
      </c>
      <c r="C119" s="6" t="s">
        <v>52</v>
      </c>
      <c r="D119" s="6" t="s">
        <v>52</v>
      </c>
      <c r="E119" s="6" t="s">
        <v>52</v>
      </c>
      <c r="F119" s="6" t="s">
        <v>52</v>
      </c>
      <c r="G119" s="6" t="s">
        <v>52</v>
      </c>
      <c r="H119" s="6" t="s">
        <v>52</v>
      </c>
      <c r="I119" s="6" t="s">
        <v>52</v>
      </c>
      <c r="J119" s="6" t="s">
        <v>52</v>
      </c>
      <c r="K119" s="6" t="s">
        <v>52</v>
      </c>
      <c r="L119" s="6" t="s">
        <v>52</v>
      </c>
      <c r="M119" s="6" t="s">
        <v>52</v>
      </c>
      <c r="N119" s="6" t="s">
        <v>52</v>
      </c>
      <c r="O119" s="6" t="s">
        <v>52</v>
      </c>
      <c r="P119" s="6" t="s">
        <v>52</v>
      </c>
      <c r="Q119" s="6" t="s">
        <v>52</v>
      </c>
      <c r="R119" s="6" t="s">
        <v>52</v>
      </c>
      <c r="S119" s="6" t="s">
        <v>52</v>
      </c>
      <c r="T119" s="6" t="s">
        <v>52</v>
      </c>
      <c r="U119" s="6" t="s">
        <v>52</v>
      </c>
      <c r="V119" s="6" t="s">
        <v>52</v>
      </c>
      <c r="W119" s="6" t="s">
        <v>52</v>
      </c>
      <c r="X119" s="6" t="s">
        <v>52</v>
      </c>
      <c r="Y119" s="6" t="s">
        <v>52</v>
      </c>
      <c r="Z119" s="6" t="s">
        <v>52</v>
      </c>
      <c r="AA119" s="6" t="s">
        <v>52</v>
      </c>
      <c r="AB119" s="6" t="s">
        <v>52</v>
      </c>
      <c r="AC119" s="6" t="s">
        <v>52</v>
      </c>
      <c r="AD119" s="6" t="s">
        <v>52</v>
      </c>
      <c r="AE119" s="6" t="s">
        <v>52</v>
      </c>
      <c r="AF119" s="6" t="s">
        <v>52</v>
      </c>
      <c r="AG119" s="6" t="s">
        <v>52</v>
      </c>
      <c r="AH119" s="6" t="s">
        <v>52</v>
      </c>
    </row>
    <row r="120" spans="2:34" x14ac:dyDescent="0.25">
      <c r="B120" s="2" t="s">
        <v>13</v>
      </c>
      <c r="C120" s="4" t="s">
        <v>52</v>
      </c>
      <c r="D120" s="4" t="s">
        <v>52</v>
      </c>
      <c r="E120" s="4" t="s">
        <v>52</v>
      </c>
      <c r="F120" s="4" t="s">
        <v>52</v>
      </c>
      <c r="G120" s="4" t="s">
        <v>52</v>
      </c>
      <c r="H120" s="4" t="s">
        <v>52</v>
      </c>
      <c r="I120" s="4" t="s">
        <v>52</v>
      </c>
      <c r="J120" s="4" t="s">
        <v>52</v>
      </c>
      <c r="K120" s="4" t="s">
        <v>52</v>
      </c>
      <c r="L120" s="4" t="s">
        <v>52</v>
      </c>
      <c r="M120" s="4" t="s">
        <v>52</v>
      </c>
      <c r="N120" s="4" t="s">
        <v>52</v>
      </c>
      <c r="O120" s="4" t="s">
        <v>52</v>
      </c>
      <c r="P120" s="4" t="s">
        <v>52</v>
      </c>
      <c r="Q120" s="4" t="s">
        <v>52</v>
      </c>
      <c r="R120" s="4" t="s">
        <v>52</v>
      </c>
      <c r="S120" s="4" t="s">
        <v>52</v>
      </c>
      <c r="T120" s="4" t="s">
        <v>52</v>
      </c>
      <c r="U120" s="4" t="s">
        <v>52</v>
      </c>
      <c r="V120" s="4" t="s">
        <v>52</v>
      </c>
      <c r="W120" s="4" t="s">
        <v>52</v>
      </c>
      <c r="X120" s="4" t="s">
        <v>52</v>
      </c>
      <c r="Y120" s="4" t="s">
        <v>52</v>
      </c>
      <c r="Z120" s="4" t="s">
        <v>52</v>
      </c>
      <c r="AA120" s="4" t="s">
        <v>52</v>
      </c>
      <c r="AB120" s="4" t="s">
        <v>52</v>
      </c>
      <c r="AC120" s="4" t="s">
        <v>52</v>
      </c>
      <c r="AD120" s="4" t="s">
        <v>52</v>
      </c>
      <c r="AE120" s="4" t="s">
        <v>52</v>
      </c>
      <c r="AF120" s="4" t="s">
        <v>52</v>
      </c>
      <c r="AG120" s="4" t="s">
        <v>52</v>
      </c>
      <c r="AH120" s="4" t="s">
        <v>52</v>
      </c>
    </row>
    <row r="122" spans="2:34" x14ac:dyDescent="0.25">
      <c r="B122" s="2" t="s">
        <v>43</v>
      </c>
      <c r="C122" s="35" t="s">
        <v>468</v>
      </c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</row>
    <row r="123" spans="2:34" x14ac:dyDescent="0.25">
      <c r="B123" s="2" t="s">
        <v>3</v>
      </c>
      <c r="C123" s="36" t="s">
        <v>52</v>
      </c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</row>
    <row r="124" spans="2:34" x14ac:dyDescent="0.25">
      <c r="B124" s="2" t="s">
        <v>4</v>
      </c>
      <c r="C124" s="33" t="s">
        <v>52</v>
      </c>
      <c r="D124" s="37"/>
      <c r="E124" s="37"/>
      <c r="F124" s="37"/>
      <c r="G124" s="37"/>
      <c r="H124" s="37"/>
      <c r="I124" s="37"/>
      <c r="J124" s="34"/>
      <c r="K124" s="33" t="s">
        <v>52</v>
      </c>
      <c r="L124" s="37"/>
      <c r="M124" s="37"/>
      <c r="N124" s="37"/>
      <c r="O124" s="37"/>
      <c r="P124" s="37"/>
      <c r="Q124" s="37"/>
      <c r="R124" s="34"/>
      <c r="S124" s="33" t="s">
        <v>52</v>
      </c>
      <c r="T124" s="37"/>
      <c r="U124" s="37"/>
      <c r="V124" s="37"/>
      <c r="W124" s="37"/>
      <c r="X124" s="37"/>
      <c r="Y124" s="37"/>
      <c r="Z124" s="34"/>
      <c r="AA124" s="33" t="s">
        <v>52</v>
      </c>
      <c r="AB124" s="37"/>
      <c r="AC124" s="37"/>
      <c r="AD124" s="37"/>
      <c r="AE124" s="37"/>
      <c r="AF124" s="37"/>
      <c r="AG124" s="37"/>
      <c r="AH124" s="34"/>
    </row>
    <row r="125" spans="2:34" x14ac:dyDescent="0.25">
      <c r="B125" s="2"/>
      <c r="C125" s="3" t="s">
        <v>39</v>
      </c>
      <c r="D125" s="3" t="s">
        <v>38</v>
      </c>
      <c r="E125" s="3" t="s">
        <v>37</v>
      </c>
      <c r="F125" s="3" t="s">
        <v>36</v>
      </c>
      <c r="G125" s="3" t="s">
        <v>35</v>
      </c>
      <c r="H125" s="3" t="s">
        <v>34</v>
      </c>
      <c r="I125" s="3" t="s">
        <v>33</v>
      </c>
      <c r="J125" s="3" t="s">
        <v>32</v>
      </c>
      <c r="K125" s="3" t="s">
        <v>31</v>
      </c>
      <c r="L125" s="3" t="s">
        <v>30</v>
      </c>
      <c r="M125" s="3" t="s">
        <v>29</v>
      </c>
      <c r="N125" s="3" t="s">
        <v>28</v>
      </c>
      <c r="O125" s="3" t="s">
        <v>27</v>
      </c>
      <c r="P125" s="3" t="s">
        <v>26</v>
      </c>
      <c r="Q125" s="3" t="s">
        <v>25</v>
      </c>
      <c r="R125" s="3" t="s">
        <v>24</v>
      </c>
      <c r="S125" s="3" t="s">
        <v>23</v>
      </c>
      <c r="T125" s="3" t="s">
        <v>22</v>
      </c>
      <c r="U125" s="3" t="s">
        <v>21</v>
      </c>
      <c r="V125" s="3" t="s">
        <v>20</v>
      </c>
      <c r="W125" s="3" t="s">
        <v>19</v>
      </c>
      <c r="X125" s="3" t="s">
        <v>18</v>
      </c>
      <c r="Y125" s="3" t="s">
        <v>17</v>
      </c>
      <c r="Z125" s="3" t="s">
        <v>16</v>
      </c>
      <c r="AA125" s="3" t="s">
        <v>5</v>
      </c>
      <c r="AB125" s="3" t="s">
        <v>6</v>
      </c>
      <c r="AC125" s="3" t="s">
        <v>7</v>
      </c>
      <c r="AD125" s="3" t="s">
        <v>8</v>
      </c>
      <c r="AE125" s="3" t="s">
        <v>9</v>
      </c>
      <c r="AF125" s="3" t="s">
        <v>10</v>
      </c>
      <c r="AG125" s="3" t="s">
        <v>11</v>
      </c>
      <c r="AH125" s="3" t="s">
        <v>12</v>
      </c>
    </row>
    <row r="126" spans="2:34" x14ac:dyDescent="0.25">
      <c r="B126" s="2" t="s">
        <v>15</v>
      </c>
      <c r="C126" s="4" t="s">
        <v>52</v>
      </c>
      <c r="D126" s="4" t="s">
        <v>52</v>
      </c>
      <c r="E126" s="4" t="s">
        <v>52</v>
      </c>
      <c r="F126" s="4" t="s">
        <v>52</v>
      </c>
      <c r="G126" s="4" t="s">
        <v>52</v>
      </c>
      <c r="H126" s="4" t="s">
        <v>52</v>
      </c>
      <c r="I126" s="4" t="s">
        <v>52</v>
      </c>
      <c r="J126" s="4" t="s">
        <v>52</v>
      </c>
      <c r="K126" s="4" t="s">
        <v>52</v>
      </c>
      <c r="L126" s="4" t="s">
        <v>52</v>
      </c>
      <c r="M126" s="4" t="s">
        <v>52</v>
      </c>
      <c r="N126" s="4" t="s">
        <v>52</v>
      </c>
      <c r="O126" s="4" t="s">
        <v>52</v>
      </c>
      <c r="P126" s="4" t="s">
        <v>52</v>
      </c>
      <c r="Q126" s="4" t="s">
        <v>52</v>
      </c>
      <c r="R126" s="4" t="s">
        <v>52</v>
      </c>
      <c r="S126" s="4" t="s">
        <v>52</v>
      </c>
      <c r="T126" s="4" t="s">
        <v>52</v>
      </c>
      <c r="U126" s="4" t="s">
        <v>52</v>
      </c>
      <c r="V126" s="4" t="s">
        <v>52</v>
      </c>
      <c r="W126" s="4" t="s">
        <v>52</v>
      </c>
      <c r="X126" s="4" t="s">
        <v>52</v>
      </c>
      <c r="Y126" s="4" t="s">
        <v>52</v>
      </c>
      <c r="Z126" s="4" t="s">
        <v>52</v>
      </c>
      <c r="AA126" s="4" t="s">
        <v>52</v>
      </c>
      <c r="AB126" s="4" t="s">
        <v>52</v>
      </c>
      <c r="AC126" s="4" t="s">
        <v>52</v>
      </c>
      <c r="AD126" s="4" t="s">
        <v>52</v>
      </c>
      <c r="AE126" s="4" t="s">
        <v>52</v>
      </c>
      <c r="AF126" s="4" t="s">
        <v>52</v>
      </c>
      <c r="AG126" s="4" t="s">
        <v>52</v>
      </c>
      <c r="AH126" s="4" t="s">
        <v>52</v>
      </c>
    </row>
    <row r="127" spans="2:34" x14ac:dyDescent="0.25">
      <c r="B127" s="2" t="s">
        <v>14</v>
      </c>
      <c r="C127" s="6" t="s">
        <v>52</v>
      </c>
      <c r="D127" s="6" t="s">
        <v>52</v>
      </c>
      <c r="E127" s="6" t="s">
        <v>52</v>
      </c>
      <c r="F127" s="6" t="s">
        <v>52</v>
      </c>
      <c r="G127" s="6" t="s">
        <v>52</v>
      </c>
      <c r="H127" s="6" t="s">
        <v>52</v>
      </c>
      <c r="I127" s="6" t="s">
        <v>52</v>
      </c>
      <c r="J127" s="6" t="s">
        <v>52</v>
      </c>
      <c r="K127" s="6" t="s">
        <v>52</v>
      </c>
      <c r="L127" s="6" t="s">
        <v>52</v>
      </c>
      <c r="M127" s="6" t="s">
        <v>52</v>
      </c>
      <c r="N127" s="6" t="s">
        <v>52</v>
      </c>
      <c r="O127" s="6" t="s">
        <v>52</v>
      </c>
      <c r="P127" s="6" t="s">
        <v>52</v>
      </c>
      <c r="Q127" s="6" t="s">
        <v>52</v>
      </c>
      <c r="R127" s="6" t="s">
        <v>52</v>
      </c>
      <c r="S127" s="6" t="s">
        <v>52</v>
      </c>
      <c r="T127" s="6" t="s">
        <v>52</v>
      </c>
      <c r="U127" s="6" t="s">
        <v>52</v>
      </c>
      <c r="V127" s="6" t="s">
        <v>52</v>
      </c>
      <c r="W127" s="6" t="s">
        <v>52</v>
      </c>
      <c r="X127" s="6" t="s">
        <v>52</v>
      </c>
      <c r="Y127" s="6" t="s">
        <v>52</v>
      </c>
      <c r="Z127" s="6" t="s">
        <v>52</v>
      </c>
      <c r="AA127" s="6" t="s">
        <v>52</v>
      </c>
      <c r="AB127" s="6" t="s">
        <v>52</v>
      </c>
      <c r="AC127" s="6" t="s">
        <v>52</v>
      </c>
      <c r="AD127" s="6" t="s">
        <v>52</v>
      </c>
      <c r="AE127" s="6" t="s">
        <v>52</v>
      </c>
      <c r="AF127" s="6" t="s">
        <v>52</v>
      </c>
      <c r="AG127" s="6" t="s">
        <v>52</v>
      </c>
      <c r="AH127" s="6" t="s">
        <v>52</v>
      </c>
    </row>
    <row r="128" spans="2:34" x14ac:dyDescent="0.25">
      <c r="B128" s="2" t="s">
        <v>13</v>
      </c>
      <c r="C128" s="4" t="s">
        <v>52</v>
      </c>
      <c r="D128" s="4" t="s">
        <v>52</v>
      </c>
      <c r="E128" s="4" t="s">
        <v>52</v>
      </c>
      <c r="F128" s="4" t="s">
        <v>52</v>
      </c>
      <c r="G128" s="4" t="s">
        <v>52</v>
      </c>
      <c r="H128" s="4" t="s">
        <v>52</v>
      </c>
      <c r="I128" s="4" t="s">
        <v>52</v>
      </c>
      <c r="J128" s="4" t="s">
        <v>52</v>
      </c>
      <c r="K128" s="4" t="s">
        <v>52</v>
      </c>
      <c r="L128" s="4" t="s">
        <v>52</v>
      </c>
      <c r="M128" s="4" t="s">
        <v>52</v>
      </c>
      <c r="N128" s="4" t="s">
        <v>52</v>
      </c>
      <c r="O128" s="4" t="s">
        <v>52</v>
      </c>
      <c r="P128" s="4" t="s">
        <v>52</v>
      </c>
      <c r="Q128" s="4" t="s">
        <v>52</v>
      </c>
      <c r="R128" s="4" t="s">
        <v>52</v>
      </c>
      <c r="S128" s="4" t="s">
        <v>52</v>
      </c>
      <c r="T128" s="4" t="s">
        <v>52</v>
      </c>
      <c r="U128" s="4" t="s">
        <v>52</v>
      </c>
      <c r="V128" s="4" t="s">
        <v>52</v>
      </c>
      <c r="W128" s="4" t="s">
        <v>52</v>
      </c>
      <c r="X128" s="4" t="s">
        <v>52</v>
      </c>
      <c r="Y128" s="4" t="s">
        <v>52</v>
      </c>
      <c r="Z128" s="4" t="s">
        <v>52</v>
      </c>
      <c r="AA128" s="4" t="s">
        <v>52</v>
      </c>
      <c r="AB128" s="4" t="s">
        <v>52</v>
      </c>
      <c r="AC128" s="4" t="s">
        <v>52</v>
      </c>
      <c r="AD128" s="4" t="s">
        <v>52</v>
      </c>
      <c r="AE128" s="4" t="s">
        <v>52</v>
      </c>
      <c r="AF128" s="4" t="s">
        <v>52</v>
      </c>
      <c r="AG128" s="4" t="s">
        <v>52</v>
      </c>
      <c r="AH128" s="4" t="s">
        <v>52</v>
      </c>
    </row>
    <row r="130" spans="2:34" x14ac:dyDescent="0.25">
      <c r="B130" s="19" t="s">
        <v>43</v>
      </c>
      <c r="C130" s="43" t="s">
        <v>454</v>
      </c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</row>
    <row r="131" spans="2:34" x14ac:dyDescent="0.25">
      <c r="B131" s="19" t="s">
        <v>3</v>
      </c>
      <c r="C131" s="44" t="s">
        <v>456</v>
      </c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</row>
    <row r="132" spans="2:34" x14ac:dyDescent="0.25">
      <c r="B132" s="19" t="s">
        <v>4</v>
      </c>
      <c r="C132" s="45" t="s">
        <v>460</v>
      </c>
      <c r="D132" s="46"/>
      <c r="E132" s="46"/>
      <c r="F132" s="46"/>
      <c r="G132" s="46"/>
      <c r="H132" s="46"/>
      <c r="I132" s="46"/>
      <c r="J132" s="47"/>
      <c r="K132" s="45" t="s">
        <v>459</v>
      </c>
      <c r="L132" s="46"/>
      <c r="M132" s="46"/>
      <c r="N132" s="46"/>
      <c r="O132" s="46"/>
      <c r="P132" s="46"/>
      <c r="Q132" s="46"/>
      <c r="R132" s="47"/>
      <c r="S132" s="45" t="s">
        <v>458</v>
      </c>
      <c r="T132" s="46"/>
      <c r="U132" s="46"/>
      <c r="V132" s="46"/>
      <c r="W132" s="46"/>
      <c r="X132" s="46"/>
      <c r="Y132" s="46"/>
      <c r="Z132" s="47"/>
      <c r="AA132" s="45" t="s">
        <v>456</v>
      </c>
      <c r="AB132" s="46"/>
      <c r="AC132" s="46"/>
      <c r="AD132" s="46"/>
      <c r="AE132" s="46"/>
      <c r="AF132" s="46"/>
      <c r="AG132" s="46"/>
      <c r="AH132" s="47"/>
    </row>
    <row r="133" spans="2:34" x14ac:dyDescent="0.25">
      <c r="B133" s="19"/>
      <c r="C133" s="20" t="s">
        <v>39</v>
      </c>
      <c r="D133" s="20" t="s">
        <v>38</v>
      </c>
      <c r="E133" s="20" t="s">
        <v>37</v>
      </c>
      <c r="F133" s="20" t="s">
        <v>36</v>
      </c>
      <c r="G133" s="20" t="s">
        <v>35</v>
      </c>
      <c r="H133" s="20" t="s">
        <v>34</v>
      </c>
      <c r="I133" s="20" t="s">
        <v>33</v>
      </c>
      <c r="J133" s="20" t="s">
        <v>32</v>
      </c>
      <c r="K133" s="20" t="s">
        <v>31</v>
      </c>
      <c r="L133" s="20" t="s">
        <v>30</v>
      </c>
      <c r="M133" s="20" t="s">
        <v>29</v>
      </c>
      <c r="N133" s="20" t="s">
        <v>28</v>
      </c>
      <c r="O133" s="20" t="s">
        <v>27</v>
      </c>
      <c r="P133" s="20" t="s">
        <v>26</v>
      </c>
      <c r="Q133" s="20" t="s">
        <v>25</v>
      </c>
      <c r="R133" s="20" t="s">
        <v>24</v>
      </c>
      <c r="S133" s="20" t="s">
        <v>23</v>
      </c>
      <c r="T133" s="20" t="s">
        <v>22</v>
      </c>
      <c r="U133" s="20" t="s">
        <v>21</v>
      </c>
      <c r="V133" s="20" t="s">
        <v>20</v>
      </c>
      <c r="W133" s="20" t="s">
        <v>19</v>
      </c>
      <c r="X133" s="20" t="s">
        <v>18</v>
      </c>
      <c r="Y133" s="20" t="s">
        <v>17</v>
      </c>
      <c r="Z133" s="20" t="s">
        <v>16</v>
      </c>
      <c r="AA133" s="20" t="s">
        <v>5</v>
      </c>
      <c r="AB133" s="20" t="s">
        <v>6</v>
      </c>
      <c r="AC133" s="20" t="s">
        <v>7</v>
      </c>
      <c r="AD133" s="20" t="s">
        <v>8</v>
      </c>
      <c r="AE133" s="20" t="s">
        <v>9</v>
      </c>
      <c r="AF133" s="20" t="s">
        <v>10</v>
      </c>
      <c r="AG133" s="20" t="s">
        <v>11</v>
      </c>
      <c r="AH133" s="20" t="s">
        <v>12</v>
      </c>
    </row>
    <row r="134" spans="2:34" x14ac:dyDescent="0.25">
      <c r="B134" s="19" t="s">
        <v>15</v>
      </c>
      <c r="C134" s="21" t="s">
        <v>52</v>
      </c>
      <c r="D134" s="21" t="s">
        <v>52</v>
      </c>
      <c r="E134" s="21" t="s">
        <v>52</v>
      </c>
      <c r="F134" s="21" t="s">
        <v>52</v>
      </c>
      <c r="G134" s="21" t="s">
        <v>52</v>
      </c>
      <c r="H134" s="21" t="s">
        <v>52</v>
      </c>
      <c r="I134" s="21" t="s">
        <v>52</v>
      </c>
      <c r="J134" s="21" t="s">
        <v>52</v>
      </c>
      <c r="K134" s="21" t="s">
        <v>52</v>
      </c>
      <c r="L134" s="21" t="s">
        <v>52</v>
      </c>
      <c r="M134" s="21" t="s">
        <v>52</v>
      </c>
      <c r="N134" s="21" t="s">
        <v>52</v>
      </c>
      <c r="O134" s="21" t="s">
        <v>52</v>
      </c>
      <c r="P134" s="21" t="s">
        <v>52</v>
      </c>
      <c r="Q134" s="21" t="s">
        <v>52</v>
      </c>
      <c r="R134" s="21" t="s">
        <v>52</v>
      </c>
      <c r="S134" s="21" t="s">
        <v>52</v>
      </c>
      <c r="T134" s="21" t="s">
        <v>52</v>
      </c>
      <c r="U134" s="21" t="s">
        <v>52</v>
      </c>
      <c r="V134" s="21" t="s">
        <v>52</v>
      </c>
      <c r="W134" s="21" t="s">
        <v>52</v>
      </c>
      <c r="X134" s="21" t="s">
        <v>52</v>
      </c>
      <c r="Y134" s="21" t="s">
        <v>52</v>
      </c>
      <c r="Z134" s="21" t="s">
        <v>52</v>
      </c>
      <c r="AA134" s="21" t="s">
        <v>52</v>
      </c>
      <c r="AB134" s="21" t="s">
        <v>52</v>
      </c>
      <c r="AC134" s="21" t="s">
        <v>52</v>
      </c>
      <c r="AD134" s="21" t="s">
        <v>52</v>
      </c>
      <c r="AE134" s="21" t="s">
        <v>52</v>
      </c>
      <c r="AF134" s="21" t="s">
        <v>52</v>
      </c>
      <c r="AG134" s="21" t="s">
        <v>148</v>
      </c>
      <c r="AH134" s="21" t="s">
        <v>148</v>
      </c>
    </row>
    <row r="135" spans="2:34" x14ac:dyDescent="0.25">
      <c r="B135" s="19" t="s">
        <v>14</v>
      </c>
      <c r="C135" s="22" t="s">
        <v>52</v>
      </c>
      <c r="D135" s="22" t="s">
        <v>52</v>
      </c>
      <c r="E135" s="22" t="s">
        <v>52</v>
      </c>
      <c r="F135" s="22" t="s">
        <v>52</v>
      </c>
      <c r="G135" s="22" t="s">
        <v>52</v>
      </c>
      <c r="H135" s="22" t="s">
        <v>52</v>
      </c>
      <c r="I135" s="22" t="s">
        <v>52</v>
      </c>
      <c r="J135" s="22" t="s">
        <v>52</v>
      </c>
      <c r="K135" s="22" t="s">
        <v>52</v>
      </c>
      <c r="L135" s="22" t="s">
        <v>52</v>
      </c>
      <c r="M135" s="22" t="s">
        <v>52</v>
      </c>
      <c r="N135" s="22" t="s">
        <v>52</v>
      </c>
      <c r="O135" s="22" t="s">
        <v>52</v>
      </c>
      <c r="P135" s="22" t="s">
        <v>52</v>
      </c>
      <c r="Q135" s="22" t="s">
        <v>52</v>
      </c>
      <c r="R135" s="22" t="s">
        <v>52</v>
      </c>
      <c r="S135" s="22" t="s">
        <v>52</v>
      </c>
      <c r="T135" s="22" t="s">
        <v>52</v>
      </c>
      <c r="U135" s="22" t="s">
        <v>52</v>
      </c>
      <c r="V135" s="22" t="s">
        <v>52</v>
      </c>
      <c r="W135" s="22" t="s">
        <v>52</v>
      </c>
      <c r="X135" s="22" t="s">
        <v>52</v>
      </c>
      <c r="Y135" s="22" t="s">
        <v>52</v>
      </c>
      <c r="Z135" s="22" t="s">
        <v>52</v>
      </c>
      <c r="AA135" s="22" t="s">
        <v>52</v>
      </c>
      <c r="AB135" s="22" t="s">
        <v>52</v>
      </c>
      <c r="AC135" s="22" t="s">
        <v>52</v>
      </c>
      <c r="AD135" s="22" t="s">
        <v>52</v>
      </c>
      <c r="AE135" s="22" t="s">
        <v>52</v>
      </c>
      <c r="AF135" s="22" t="s">
        <v>52</v>
      </c>
      <c r="AG135" s="48" t="s">
        <v>107</v>
      </c>
      <c r="AH135" s="49"/>
    </row>
    <row r="136" spans="2:34" x14ac:dyDescent="0.25">
      <c r="B136" s="19" t="s">
        <v>13</v>
      </c>
      <c r="C136" s="21" t="s">
        <v>52</v>
      </c>
      <c r="D136" s="21" t="s">
        <v>52</v>
      </c>
      <c r="E136" s="21" t="s">
        <v>52</v>
      </c>
      <c r="F136" s="21" t="s">
        <v>52</v>
      </c>
      <c r="G136" s="21" t="s">
        <v>52</v>
      </c>
      <c r="H136" s="21" t="s">
        <v>52</v>
      </c>
      <c r="I136" s="21" t="s">
        <v>52</v>
      </c>
      <c r="J136" s="21" t="s">
        <v>52</v>
      </c>
      <c r="K136" s="21" t="s">
        <v>52</v>
      </c>
      <c r="L136" s="21" t="s">
        <v>52</v>
      </c>
      <c r="M136" s="21" t="s">
        <v>52</v>
      </c>
      <c r="N136" s="21" t="s">
        <v>52</v>
      </c>
      <c r="O136" s="21" t="s">
        <v>52</v>
      </c>
      <c r="P136" s="21" t="s">
        <v>52</v>
      </c>
      <c r="Q136" s="21" t="s">
        <v>52</v>
      </c>
      <c r="R136" s="21" t="s">
        <v>52</v>
      </c>
      <c r="S136" s="21" t="s">
        <v>52</v>
      </c>
      <c r="T136" s="21" t="s">
        <v>52</v>
      </c>
      <c r="U136" s="21" t="s">
        <v>52</v>
      </c>
      <c r="V136" s="21" t="s">
        <v>52</v>
      </c>
      <c r="W136" s="21" t="s">
        <v>52</v>
      </c>
      <c r="X136" s="21" t="s">
        <v>52</v>
      </c>
      <c r="Y136" s="21" t="s">
        <v>52</v>
      </c>
      <c r="Z136" s="21" t="s">
        <v>52</v>
      </c>
      <c r="AA136" s="21" t="s">
        <v>52</v>
      </c>
      <c r="AB136" s="21" t="s">
        <v>52</v>
      </c>
      <c r="AC136" s="21" t="s">
        <v>52</v>
      </c>
      <c r="AD136" s="21" t="s">
        <v>52</v>
      </c>
      <c r="AE136" s="21" t="s">
        <v>52</v>
      </c>
      <c r="AF136" s="21" t="s">
        <v>52</v>
      </c>
      <c r="AG136" s="45" t="s">
        <v>464</v>
      </c>
      <c r="AH136" s="47"/>
    </row>
    <row r="138" spans="2:34" x14ac:dyDescent="0.25">
      <c r="B138" s="19" t="s">
        <v>43</v>
      </c>
      <c r="C138" s="43" t="s">
        <v>455</v>
      </c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</row>
    <row r="139" spans="2:34" x14ac:dyDescent="0.25">
      <c r="B139" s="19" t="s">
        <v>3</v>
      </c>
      <c r="C139" s="44" t="s">
        <v>457</v>
      </c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</row>
    <row r="140" spans="2:34" x14ac:dyDescent="0.25">
      <c r="B140" s="19" t="s">
        <v>4</v>
      </c>
      <c r="C140" s="45" t="s">
        <v>463</v>
      </c>
      <c r="D140" s="46"/>
      <c r="E140" s="46"/>
      <c r="F140" s="46"/>
      <c r="G140" s="46"/>
      <c r="H140" s="46"/>
      <c r="I140" s="46"/>
      <c r="J140" s="47"/>
      <c r="K140" s="45" t="s">
        <v>462</v>
      </c>
      <c r="L140" s="46"/>
      <c r="M140" s="46"/>
      <c r="N140" s="46"/>
      <c r="O140" s="46"/>
      <c r="P140" s="46"/>
      <c r="Q140" s="46"/>
      <c r="R140" s="47"/>
      <c r="S140" s="45" t="s">
        <v>461</v>
      </c>
      <c r="T140" s="46"/>
      <c r="U140" s="46"/>
      <c r="V140" s="46"/>
      <c r="W140" s="46"/>
      <c r="X140" s="46"/>
      <c r="Y140" s="46"/>
      <c r="Z140" s="47"/>
      <c r="AA140" s="45" t="s">
        <v>457</v>
      </c>
      <c r="AB140" s="46"/>
      <c r="AC140" s="46"/>
      <c r="AD140" s="46"/>
      <c r="AE140" s="46"/>
      <c r="AF140" s="46"/>
      <c r="AG140" s="46"/>
      <c r="AH140" s="47"/>
    </row>
    <row r="141" spans="2:34" x14ac:dyDescent="0.25">
      <c r="B141" s="19"/>
      <c r="C141" s="20" t="s">
        <v>39</v>
      </c>
      <c r="D141" s="20" t="s">
        <v>38</v>
      </c>
      <c r="E141" s="20" t="s">
        <v>37</v>
      </c>
      <c r="F141" s="20" t="s">
        <v>36</v>
      </c>
      <c r="G141" s="20" t="s">
        <v>35</v>
      </c>
      <c r="H141" s="20" t="s">
        <v>34</v>
      </c>
      <c r="I141" s="20" t="s">
        <v>33</v>
      </c>
      <c r="J141" s="20" t="s">
        <v>32</v>
      </c>
      <c r="K141" s="20" t="s">
        <v>31</v>
      </c>
      <c r="L141" s="20" t="s">
        <v>30</v>
      </c>
      <c r="M141" s="20" t="s">
        <v>29</v>
      </c>
      <c r="N141" s="20" t="s">
        <v>28</v>
      </c>
      <c r="O141" s="20" t="s">
        <v>27</v>
      </c>
      <c r="P141" s="20" t="s">
        <v>26</v>
      </c>
      <c r="Q141" s="20" t="s">
        <v>25</v>
      </c>
      <c r="R141" s="20" t="s">
        <v>24</v>
      </c>
      <c r="S141" s="20" t="s">
        <v>23</v>
      </c>
      <c r="T141" s="20" t="s">
        <v>22</v>
      </c>
      <c r="U141" s="20" t="s">
        <v>21</v>
      </c>
      <c r="V141" s="20" t="s">
        <v>20</v>
      </c>
      <c r="W141" s="20" t="s">
        <v>19</v>
      </c>
      <c r="X141" s="20" t="s">
        <v>18</v>
      </c>
      <c r="Y141" s="20" t="s">
        <v>17</v>
      </c>
      <c r="Z141" s="20" t="s">
        <v>16</v>
      </c>
      <c r="AA141" s="20" t="s">
        <v>5</v>
      </c>
      <c r="AB141" s="20" t="s">
        <v>6</v>
      </c>
      <c r="AC141" s="20" t="s">
        <v>7</v>
      </c>
      <c r="AD141" s="20" t="s">
        <v>8</v>
      </c>
      <c r="AE141" s="20" t="s">
        <v>9</v>
      </c>
      <c r="AF141" s="20" t="s">
        <v>10</v>
      </c>
      <c r="AG141" s="20" t="s">
        <v>11</v>
      </c>
      <c r="AH141" s="20" t="s">
        <v>12</v>
      </c>
    </row>
    <row r="142" spans="2:34" x14ac:dyDescent="0.25">
      <c r="B142" s="19" t="s">
        <v>15</v>
      </c>
      <c r="C142" s="21" t="s">
        <v>52</v>
      </c>
      <c r="D142" s="21" t="s">
        <v>52</v>
      </c>
      <c r="E142" s="21" t="s">
        <v>52</v>
      </c>
      <c r="F142" s="21" t="s">
        <v>52</v>
      </c>
      <c r="G142" s="21" t="s">
        <v>52</v>
      </c>
      <c r="H142" s="21" t="s">
        <v>52</v>
      </c>
      <c r="I142" s="21" t="s">
        <v>52</v>
      </c>
      <c r="J142" s="21" t="s">
        <v>52</v>
      </c>
      <c r="K142" s="21" t="s">
        <v>52</v>
      </c>
      <c r="L142" s="21" t="s">
        <v>52</v>
      </c>
      <c r="M142" s="21" t="s">
        <v>52</v>
      </c>
      <c r="N142" s="21" t="s">
        <v>52</v>
      </c>
      <c r="O142" s="21" t="s">
        <v>52</v>
      </c>
      <c r="P142" s="21" t="s">
        <v>52</v>
      </c>
      <c r="Q142" s="21" t="s">
        <v>52</v>
      </c>
      <c r="R142" s="21" t="s">
        <v>52</v>
      </c>
      <c r="S142" s="21" t="s">
        <v>52</v>
      </c>
      <c r="T142" s="21" t="s">
        <v>52</v>
      </c>
      <c r="U142" s="21" t="s">
        <v>52</v>
      </c>
      <c r="V142" s="21" t="s">
        <v>52</v>
      </c>
      <c r="W142" s="21" t="s">
        <v>52</v>
      </c>
      <c r="X142" s="21" t="s">
        <v>52</v>
      </c>
      <c r="Y142" s="21" t="s">
        <v>52</v>
      </c>
      <c r="Z142" s="21" t="s">
        <v>52</v>
      </c>
      <c r="AA142" s="21" t="s">
        <v>52</v>
      </c>
      <c r="AB142" s="21" t="s">
        <v>52</v>
      </c>
      <c r="AC142" s="21" t="s">
        <v>52</v>
      </c>
      <c r="AD142" s="21" t="s">
        <v>52</v>
      </c>
      <c r="AE142" s="21" t="s">
        <v>148</v>
      </c>
      <c r="AF142" s="21" t="s">
        <v>148</v>
      </c>
      <c r="AG142" s="21" t="s">
        <v>148</v>
      </c>
      <c r="AH142" s="21" t="s">
        <v>148</v>
      </c>
    </row>
    <row r="143" spans="2:34" x14ac:dyDescent="0.25">
      <c r="B143" s="19" t="s">
        <v>14</v>
      </c>
      <c r="C143" s="22" t="s">
        <v>52</v>
      </c>
      <c r="D143" s="22" t="s">
        <v>52</v>
      </c>
      <c r="E143" s="22" t="s">
        <v>52</v>
      </c>
      <c r="F143" s="22" t="s">
        <v>52</v>
      </c>
      <c r="G143" s="22" t="s">
        <v>52</v>
      </c>
      <c r="H143" s="22" t="s">
        <v>52</v>
      </c>
      <c r="I143" s="22" t="s">
        <v>52</v>
      </c>
      <c r="J143" s="22" t="s">
        <v>52</v>
      </c>
      <c r="K143" s="22" t="s">
        <v>52</v>
      </c>
      <c r="L143" s="22" t="s">
        <v>52</v>
      </c>
      <c r="M143" s="22" t="s">
        <v>52</v>
      </c>
      <c r="N143" s="22" t="s">
        <v>52</v>
      </c>
      <c r="O143" s="22" t="s">
        <v>52</v>
      </c>
      <c r="P143" s="22" t="s">
        <v>52</v>
      </c>
      <c r="Q143" s="22" t="s">
        <v>52</v>
      </c>
      <c r="R143" s="22" t="s">
        <v>52</v>
      </c>
      <c r="S143" s="22" t="s">
        <v>52</v>
      </c>
      <c r="T143" s="22" t="s">
        <v>52</v>
      </c>
      <c r="U143" s="22" t="s">
        <v>52</v>
      </c>
      <c r="V143" s="22" t="s">
        <v>52</v>
      </c>
      <c r="W143" s="22" t="s">
        <v>52</v>
      </c>
      <c r="X143" s="22" t="s">
        <v>52</v>
      </c>
      <c r="Y143" s="22" t="s">
        <v>52</v>
      </c>
      <c r="Z143" s="22" t="s">
        <v>52</v>
      </c>
      <c r="AA143" s="22" t="s">
        <v>52</v>
      </c>
      <c r="AB143" s="22" t="s">
        <v>52</v>
      </c>
      <c r="AC143" s="22" t="s">
        <v>52</v>
      </c>
      <c r="AD143" s="22" t="s">
        <v>52</v>
      </c>
      <c r="AE143" s="48" t="s">
        <v>466</v>
      </c>
      <c r="AF143" s="50"/>
      <c r="AG143" s="50"/>
      <c r="AH143" s="49"/>
    </row>
    <row r="144" spans="2:34" x14ac:dyDescent="0.25">
      <c r="B144" s="19" t="s">
        <v>13</v>
      </c>
      <c r="C144" s="21" t="s">
        <v>52</v>
      </c>
      <c r="D144" s="21" t="s">
        <v>52</v>
      </c>
      <c r="E144" s="21" t="s">
        <v>52</v>
      </c>
      <c r="F144" s="21" t="s">
        <v>52</v>
      </c>
      <c r="G144" s="21" t="s">
        <v>52</v>
      </c>
      <c r="H144" s="21" t="s">
        <v>52</v>
      </c>
      <c r="I144" s="21" t="s">
        <v>52</v>
      </c>
      <c r="J144" s="21" t="s">
        <v>52</v>
      </c>
      <c r="K144" s="21" t="s">
        <v>52</v>
      </c>
      <c r="L144" s="21" t="s">
        <v>52</v>
      </c>
      <c r="M144" s="21" t="s">
        <v>52</v>
      </c>
      <c r="N144" s="21" t="s">
        <v>52</v>
      </c>
      <c r="O144" s="21" t="s">
        <v>52</v>
      </c>
      <c r="P144" s="21" t="s">
        <v>52</v>
      </c>
      <c r="Q144" s="21" t="s">
        <v>52</v>
      </c>
      <c r="R144" s="21" t="s">
        <v>52</v>
      </c>
      <c r="S144" s="21" t="s">
        <v>52</v>
      </c>
      <c r="T144" s="21" t="s">
        <v>52</v>
      </c>
      <c r="U144" s="21" t="s">
        <v>52</v>
      </c>
      <c r="V144" s="21" t="s">
        <v>52</v>
      </c>
      <c r="W144" s="21" t="s">
        <v>52</v>
      </c>
      <c r="X144" s="21" t="s">
        <v>52</v>
      </c>
      <c r="Y144" s="21" t="s">
        <v>52</v>
      </c>
      <c r="Z144" s="21" t="s">
        <v>52</v>
      </c>
      <c r="AA144" s="21" t="s">
        <v>52</v>
      </c>
      <c r="AB144" s="21" t="s">
        <v>52</v>
      </c>
      <c r="AC144" s="21" t="s">
        <v>52</v>
      </c>
      <c r="AD144" s="21" t="s">
        <v>52</v>
      </c>
      <c r="AE144" s="45" t="s">
        <v>465</v>
      </c>
      <c r="AF144" s="46"/>
      <c r="AG144" s="46"/>
      <c r="AH144" s="47"/>
    </row>
  </sheetData>
  <mergeCells count="158">
    <mergeCell ref="AG135:AH135"/>
    <mergeCell ref="AG136:AH136"/>
    <mergeCell ref="C138:AH138"/>
    <mergeCell ref="C139:AH139"/>
    <mergeCell ref="C140:J140"/>
    <mergeCell ref="K140:R140"/>
    <mergeCell ref="S140:Z140"/>
    <mergeCell ref="AA140:AH140"/>
    <mergeCell ref="AE144:AH144"/>
    <mergeCell ref="AE143:AH143"/>
    <mergeCell ref="C2:AH2"/>
    <mergeCell ref="C3:AH3"/>
    <mergeCell ref="C4:J4"/>
    <mergeCell ref="K4:R4"/>
    <mergeCell ref="S4:Z4"/>
    <mergeCell ref="AA4:AH4"/>
    <mergeCell ref="C130:AH130"/>
    <mergeCell ref="C131:AH131"/>
    <mergeCell ref="C132:J132"/>
    <mergeCell ref="K132:R132"/>
    <mergeCell ref="S132:Z132"/>
    <mergeCell ref="AA132:AH132"/>
    <mergeCell ref="C122:AH122"/>
    <mergeCell ref="C123:AH123"/>
    <mergeCell ref="C124:J124"/>
    <mergeCell ref="K124:R124"/>
    <mergeCell ref="S124:Z124"/>
    <mergeCell ref="AA124:AH124"/>
    <mergeCell ref="C12:J12"/>
    <mergeCell ref="K12:R12"/>
    <mergeCell ref="S12:Z12"/>
    <mergeCell ref="AA12:AH12"/>
    <mergeCell ref="O15:AH15"/>
    <mergeCell ref="O16:AH16"/>
    <mergeCell ref="C7:N7"/>
    <mergeCell ref="O7:AD7"/>
    <mergeCell ref="C8:N8"/>
    <mergeCell ref="O8:AD8"/>
    <mergeCell ref="C10:AH10"/>
    <mergeCell ref="C11:AH11"/>
    <mergeCell ref="O23:AD23"/>
    <mergeCell ref="AE23:AF23"/>
    <mergeCell ref="O24:AD24"/>
    <mergeCell ref="AE24:AF24"/>
    <mergeCell ref="C26:AH26"/>
    <mergeCell ref="C27:AH27"/>
    <mergeCell ref="C18:AH18"/>
    <mergeCell ref="C19:AH19"/>
    <mergeCell ref="C20:J20"/>
    <mergeCell ref="K20:R20"/>
    <mergeCell ref="S20:Z20"/>
    <mergeCell ref="AA20:AH20"/>
    <mergeCell ref="C36:J36"/>
    <mergeCell ref="K36:R36"/>
    <mergeCell ref="S36:Z36"/>
    <mergeCell ref="AA36:AH36"/>
    <mergeCell ref="C39:AH39"/>
    <mergeCell ref="C40:AH40"/>
    <mergeCell ref="C28:J28"/>
    <mergeCell ref="K28:R28"/>
    <mergeCell ref="S28:Z28"/>
    <mergeCell ref="AA28:AH28"/>
    <mergeCell ref="C34:AH34"/>
    <mergeCell ref="C35:AH35"/>
    <mergeCell ref="C47:R47"/>
    <mergeCell ref="W47:AB47"/>
    <mergeCell ref="AC47:AH47"/>
    <mergeCell ref="C48:R48"/>
    <mergeCell ref="W48:AB48"/>
    <mergeCell ref="AC48:AH48"/>
    <mergeCell ref="C42:AH42"/>
    <mergeCell ref="C43:AH43"/>
    <mergeCell ref="C44:J44"/>
    <mergeCell ref="K44:R44"/>
    <mergeCell ref="S44:Z44"/>
    <mergeCell ref="AA44:AH44"/>
    <mergeCell ref="C55:AH55"/>
    <mergeCell ref="C56:AH56"/>
    <mergeCell ref="C58:AH58"/>
    <mergeCell ref="C59:AH59"/>
    <mergeCell ref="C60:J60"/>
    <mergeCell ref="K60:R60"/>
    <mergeCell ref="S60:Z60"/>
    <mergeCell ref="AA60:AH60"/>
    <mergeCell ref="C50:AH50"/>
    <mergeCell ref="C51:AH51"/>
    <mergeCell ref="C52:J52"/>
    <mergeCell ref="K52:R52"/>
    <mergeCell ref="S52:Z52"/>
    <mergeCell ref="AA52:AH52"/>
    <mergeCell ref="C66:AH66"/>
    <mergeCell ref="C67:AH67"/>
    <mergeCell ref="C68:J68"/>
    <mergeCell ref="K68:R68"/>
    <mergeCell ref="S68:Z68"/>
    <mergeCell ref="AA68:AH68"/>
    <mergeCell ref="C63:R63"/>
    <mergeCell ref="W63:AB63"/>
    <mergeCell ref="AC63:AH63"/>
    <mergeCell ref="C64:R64"/>
    <mergeCell ref="W64:AB64"/>
    <mergeCell ref="AC64:AH64"/>
    <mergeCell ref="C79:R79"/>
    <mergeCell ref="W79:AB79"/>
    <mergeCell ref="AC79:AH79"/>
    <mergeCell ref="C80:R80"/>
    <mergeCell ref="W80:AB80"/>
    <mergeCell ref="AC80:AH80"/>
    <mergeCell ref="C71:AH71"/>
    <mergeCell ref="C72:AH72"/>
    <mergeCell ref="C74:AH74"/>
    <mergeCell ref="C75:AH75"/>
    <mergeCell ref="C76:J76"/>
    <mergeCell ref="K76:R76"/>
    <mergeCell ref="S76:Z76"/>
    <mergeCell ref="AA76:AH76"/>
    <mergeCell ref="C87:AH87"/>
    <mergeCell ref="C88:AH88"/>
    <mergeCell ref="C90:AH90"/>
    <mergeCell ref="C91:AH91"/>
    <mergeCell ref="C92:J92"/>
    <mergeCell ref="K92:R92"/>
    <mergeCell ref="S92:Z92"/>
    <mergeCell ref="AA92:AH92"/>
    <mergeCell ref="C82:AH82"/>
    <mergeCell ref="C83:AH83"/>
    <mergeCell ref="C84:J84"/>
    <mergeCell ref="K84:R84"/>
    <mergeCell ref="S84:Z84"/>
    <mergeCell ref="AA84:AH84"/>
    <mergeCell ref="C98:AH98"/>
    <mergeCell ref="C99:AH99"/>
    <mergeCell ref="C100:J100"/>
    <mergeCell ref="K100:R100"/>
    <mergeCell ref="S100:Z100"/>
    <mergeCell ref="AA100:AH100"/>
    <mergeCell ref="C95:R95"/>
    <mergeCell ref="W95:AB95"/>
    <mergeCell ref="AC95:AH95"/>
    <mergeCell ref="C96:R96"/>
    <mergeCell ref="W96:AB96"/>
    <mergeCell ref="AC96:AH96"/>
    <mergeCell ref="AG111:AH111"/>
    <mergeCell ref="AG112:AH112"/>
    <mergeCell ref="C114:AH114"/>
    <mergeCell ref="C115:AH115"/>
    <mergeCell ref="C116:J116"/>
    <mergeCell ref="K116:R116"/>
    <mergeCell ref="S116:Z116"/>
    <mergeCell ref="AA116:AH116"/>
    <mergeCell ref="AA103:AD103"/>
    <mergeCell ref="AA104:AD104"/>
    <mergeCell ref="C106:AH106"/>
    <mergeCell ref="C107:AH107"/>
    <mergeCell ref="C108:J108"/>
    <mergeCell ref="K108:R108"/>
    <mergeCell ref="S108:Z108"/>
    <mergeCell ref="AA108:AH10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zoomScale="115" zoomScaleNormal="115" workbookViewId="0">
      <pane xSplit="1" topLeftCell="B1" activePane="topRight" state="frozen"/>
      <selection pane="topRight"/>
    </sheetView>
  </sheetViews>
  <sheetFormatPr defaultRowHeight="15" x14ac:dyDescent="0.25"/>
  <cols>
    <col min="1" max="1" width="5.42578125" customWidth="1"/>
    <col min="2" max="2" width="17.28515625" bestFit="1" customWidth="1"/>
    <col min="3" max="3" width="20.140625" customWidth="1"/>
    <col min="4" max="4" width="13.140625" bestFit="1" customWidth="1"/>
  </cols>
  <sheetData>
    <row r="1" spans="1:4" x14ac:dyDescent="0.25">
      <c r="A1" s="1"/>
    </row>
    <row r="2" spans="1:4" x14ac:dyDescent="0.25">
      <c r="B2" s="12" t="s">
        <v>622</v>
      </c>
      <c r="C2" s="12" t="s">
        <v>14</v>
      </c>
      <c r="D2" s="12" t="s">
        <v>492</v>
      </c>
    </row>
    <row r="3" spans="1:4" x14ac:dyDescent="0.25">
      <c r="B3" s="66" t="s">
        <v>379</v>
      </c>
      <c r="C3" s="70" t="s">
        <v>627</v>
      </c>
      <c r="D3" s="13" t="s">
        <v>493</v>
      </c>
    </row>
    <row r="4" spans="1:4" x14ac:dyDescent="0.25">
      <c r="B4" s="67"/>
      <c r="C4" s="71"/>
      <c r="D4" s="13" t="s">
        <v>494</v>
      </c>
    </row>
    <row r="5" spans="1:4" x14ac:dyDescent="0.25">
      <c r="B5" s="66" t="s">
        <v>380</v>
      </c>
      <c r="C5" s="70" t="s">
        <v>627</v>
      </c>
      <c r="D5" s="13" t="s">
        <v>495</v>
      </c>
    </row>
    <row r="6" spans="1:4" x14ac:dyDescent="0.25">
      <c r="B6" s="67" t="s">
        <v>380</v>
      </c>
      <c r="C6" s="71"/>
      <c r="D6" s="13" t="s">
        <v>496</v>
      </c>
    </row>
    <row r="7" spans="1:4" x14ac:dyDescent="0.25">
      <c r="B7" s="66" t="s">
        <v>381</v>
      </c>
      <c r="C7" s="70" t="s">
        <v>627</v>
      </c>
      <c r="D7" s="13" t="s">
        <v>497</v>
      </c>
    </row>
    <row r="8" spans="1:4" x14ac:dyDescent="0.25">
      <c r="B8" s="67" t="s">
        <v>381</v>
      </c>
      <c r="C8" s="71"/>
      <c r="D8" s="13" t="s">
        <v>498</v>
      </c>
    </row>
    <row r="9" spans="1:4" x14ac:dyDescent="0.25">
      <c r="B9" s="66" t="s">
        <v>382</v>
      </c>
      <c r="C9" s="70" t="s">
        <v>627</v>
      </c>
      <c r="D9" s="13" t="s">
        <v>499</v>
      </c>
    </row>
    <row r="10" spans="1:4" x14ac:dyDescent="0.25">
      <c r="B10" s="67" t="s">
        <v>382</v>
      </c>
      <c r="C10" s="71"/>
      <c r="D10" s="13" t="s">
        <v>500</v>
      </c>
    </row>
    <row r="11" spans="1:4" x14ac:dyDescent="0.25">
      <c r="B11" s="66" t="s">
        <v>383</v>
      </c>
      <c r="C11" s="70" t="s">
        <v>627</v>
      </c>
      <c r="D11" s="13" t="s">
        <v>501</v>
      </c>
    </row>
    <row r="12" spans="1:4" x14ac:dyDescent="0.25">
      <c r="B12" s="67" t="s">
        <v>383</v>
      </c>
      <c r="C12" s="71"/>
      <c r="D12" s="13" t="s">
        <v>502</v>
      </c>
    </row>
    <row r="13" spans="1:4" x14ac:dyDescent="0.25">
      <c r="B13" s="66" t="s">
        <v>384</v>
      </c>
      <c r="C13" s="70" t="s">
        <v>627</v>
      </c>
      <c r="D13" s="13" t="s">
        <v>503</v>
      </c>
    </row>
    <row r="14" spans="1:4" x14ac:dyDescent="0.25">
      <c r="B14" s="67" t="s">
        <v>384</v>
      </c>
      <c r="C14" s="71"/>
      <c r="D14" s="13" t="s">
        <v>504</v>
      </c>
    </row>
    <row r="15" spans="1:4" x14ac:dyDescent="0.25">
      <c r="B15" s="66" t="s">
        <v>385</v>
      </c>
      <c r="C15" s="70" t="s">
        <v>627</v>
      </c>
      <c r="D15" s="13" t="s">
        <v>505</v>
      </c>
    </row>
    <row r="16" spans="1:4" ht="15" customHeight="1" x14ac:dyDescent="0.25">
      <c r="B16" s="67" t="s">
        <v>385</v>
      </c>
      <c r="C16" s="71"/>
      <c r="D16" s="13" t="s">
        <v>506</v>
      </c>
    </row>
    <row r="17" spans="2:4" x14ac:dyDescent="0.25">
      <c r="B17" s="66" t="s">
        <v>386</v>
      </c>
      <c r="C17" s="70" t="s">
        <v>627</v>
      </c>
      <c r="D17" s="13" t="s">
        <v>507</v>
      </c>
    </row>
    <row r="18" spans="2:4" x14ac:dyDescent="0.25">
      <c r="B18" s="67" t="s">
        <v>386</v>
      </c>
      <c r="C18" s="71"/>
      <c r="D18" s="13" t="s">
        <v>508</v>
      </c>
    </row>
    <row r="19" spans="2:4" x14ac:dyDescent="0.25">
      <c r="B19" s="66" t="s">
        <v>387</v>
      </c>
      <c r="C19" s="70" t="s">
        <v>627</v>
      </c>
      <c r="D19" s="13" t="s">
        <v>509</v>
      </c>
    </row>
    <row r="20" spans="2:4" x14ac:dyDescent="0.25">
      <c r="B20" s="67" t="s">
        <v>387</v>
      </c>
      <c r="C20" s="71"/>
      <c r="D20" s="13" t="s">
        <v>510</v>
      </c>
    </row>
    <row r="21" spans="2:4" x14ac:dyDescent="0.25">
      <c r="B21" s="66" t="s">
        <v>388</v>
      </c>
      <c r="C21" s="70" t="s">
        <v>627</v>
      </c>
      <c r="D21" s="13" t="s">
        <v>511</v>
      </c>
    </row>
    <row r="22" spans="2:4" x14ac:dyDescent="0.25">
      <c r="B22" s="67" t="s">
        <v>388</v>
      </c>
      <c r="C22" s="71"/>
      <c r="D22" s="13" t="s">
        <v>512</v>
      </c>
    </row>
    <row r="23" spans="2:4" x14ac:dyDescent="0.25">
      <c r="B23" s="66" t="s">
        <v>389</v>
      </c>
      <c r="C23" s="70" t="s">
        <v>627</v>
      </c>
      <c r="D23" s="13" t="s">
        <v>513</v>
      </c>
    </row>
    <row r="24" spans="2:4" ht="15" customHeight="1" x14ac:dyDescent="0.25">
      <c r="B24" s="67" t="s">
        <v>389</v>
      </c>
      <c r="C24" s="71"/>
      <c r="D24" s="13" t="s">
        <v>514</v>
      </c>
    </row>
    <row r="25" spans="2:4" x14ac:dyDescent="0.25">
      <c r="B25" s="66" t="s">
        <v>390</v>
      </c>
      <c r="C25" s="70" t="s">
        <v>627</v>
      </c>
      <c r="D25" s="13" t="s">
        <v>515</v>
      </c>
    </row>
    <row r="26" spans="2:4" x14ac:dyDescent="0.25">
      <c r="B26" s="67" t="s">
        <v>390</v>
      </c>
      <c r="C26" s="71"/>
      <c r="D26" s="13" t="s">
        <v>516</v>
      </c>
    </row>
    <row r="27" spans="2:4" x14ac:dyDescent="0.25">
      <c r="B27" s="66" t="s">
        <v>391</v>
      </c>
      <c r="C27" s="70" t="s">
        <v>627</v>
      </c>
      <c r="D27" s="13" t="s">
        <v>517</v>
      </c>
    </row>
    <row r="28" spans="2:4" x14ac:dyDescent="0.25">
      <c r="B28" s="67" t="s">
        <v>391</v>
      </c>
      <c r="C28" s="71"/>
      <c r="D28" s="13" t="s">
        <v>518</v>
      </c>
    </row>
    <row r="29" spans="2:4" x14ac:dyDescent="0.25">
      <c r="B29" s="66" t="s">
        <v>392</v>
      </c>
      <c r="C29" s="70" t="s">
        <v>627</v>
      </c>
      <c r="D29" s="13" t="s">
        <v>519</v>
      </c>
    </row>
    <row r="30" spans="2:4" x14ac:dyDescent="0.25">
      <c r="B30" s="67" t="s">
        <v>392</v>
      </c>
      <c r="C30" s="71"/>
      <c r="D30" s="13" t="s">
        <v>520</v>
      </c>
    </row>
    <row r="31" spans="2:4" x14ac:dyDescent="0.25">
      <c r="B31" s="66" t="s">
        <v>393</v>
      </c>
      <c r="C31" s="70" t="s">
        <v>627</v>
      </c>
      <c r="D31" s="13" t="s">
        <v>521</v>
      </c>
    </row>
    <row r="32" spans="2:4" x14ac:dyDescent="0.25">
      <c r="B32" s="67" t="s">
        <v>393</v>
      </c>
      <c r="C32" s="71"/>
      <c r="D32" s="13" t="s">
        <v>522</v>
      </c>
    </row>
    <row r="33" spans="2:4" x14ac:dyDescent="0.25">
      <c r="B33" s="66" t="s">
        <v>394</v>
      </c>
      <c r="C33" s="70" t="s">
        <v>627</v>
      </c>
      <c r="D33" s="13" t="s">
        <v>523</v>
      </c>
    </row>
    <row r="34" spans="2:4" x14ac:dyDescent="0.25">
      <c r="B34" s="67" t="s">
        <v>394</v>
      </c>
      <c r="C34" s="71"/>
      <c r="D34" s="13" t="s">
        <v>524</v>
      </c>
    </row>
    <row r="35" spans="2:4" x14ac:dyDescent="0.25">
      <c r="B35" s="66" t="s">
        <v>395</v>
      </c>
      <c r="C35" s="70" t="s">
        <v>627</v>
      </c>
      <c r="D35" s="13" t="s">
        <v>525</v>
      </c>
    </row>
    <row r="36" spans="2:4" x14ac:dyDescent="0.25">
      <c r="B36" s="67" t="s">
        <v>395</v>
      </c>
      <c r="C36" s="71"/>
      <c r="D36" s="13" t="s">
        <v>526</v>
      </c>
    </row>
    <row r="37" spans="2:4" x14ac:dyDescent="0.25">
      <c r="B37" s="66" t="s">
        <v>396</v>
      </c>
      <c r="C37" s="70" t="s">
        <v>627</v>
      </c>
      <c r="D37" s="13" t="s">
        <v>527</v>
      </c>
    </row>
    <row r="38" spans="2:4" x14ac:dyDescent="0.25">
      <c r="B38" s="67" t="s">
        <v>396</v>
      </c>
      <c r="C38" s="71"/>
      <c r="D38" s="13" t="s">
        <v>528</v>
      </c>
    </row>
    <row r="39" spans="2:4" x14ac:dyDescent="0.25">
      <c r="B39" s="66" t="s">
        <v>397</v>
      </c>
      <c r="C39" s="70" t="s">
        <v>627</v>
      </c>
      <c r="D39" s="13" t="s">
        <v>529</v>
      </c>
    </row>
    <row r="40" spans="2:4" ht="15" customHeight="1" x14ac:dyDescent="0.25">
      <c r="B40" s="67" t="s">
        <v>397</v>
      </c>
      <c r="C40" s="71"/>
      <c r="D40" s="13" t="s">
        <v>530</v>
      </c>
    </row>
    <row r="41" spans="2:4" x14ac:dyDescent="0.25">
      <c r="B41" s="66" t="s">
        <v>398</v>
      </c>
      <c r="C41" s="70" t="s">
        <v>627</v>
      </c>
      <c r="D41" s="13" t="s">
        <v>531</v>
      </c>
    </row>
    <row r="42" spans="2:4" x14ac:dyDescent="0.25">
      <c r="B42" s="67" t="s">
        <v>398</v>
      </c>
      <c r="C42" s="71"/>
      <c r="D42" s="13" t="s">
        <v>532</v>
      </c>
    </row>
    <row r="43" spans="2:4" x14ac:dyDescent="0.25">
      <c r="B43" s="66" t="s">
        <v>399</v>
      </c>
      <c r="C43" s="70" t="s">
        <v>627</v>
      </c>
      <c r="D43" s="13" t="s">
        <v>533</v>
      </c>
    </row>
    <row r="44" spans="2:4" x14ac:dyDescent="0.25">
      <c r="B44" s="67" t="s">
        <v>399</v>
      </c>
      <c r="C44" s="71"/>
      <c r="D44" s="13" t="s">
        <v>534</v>
      </c>
    </row>
    <row r="45" spans="2:4" x14ac:dyDescent="0.25">
      <c r="B45" s="66" t="s">
        <v>400</v>
      </c>
      <c r="C45" s="70" t="s">
        <v>627</v>
      </c>
      <c r="D45" s="13" t="s">
        <v>535</v>
      </c>
    </row>
    <row r="46" spans="2:4" x14ac:dyDescent="0.25">
      <c r="B46" s="67" t="s">
        <v>400</v>
      </c>
      <c r="C46" s="71"/>
      <c r="D46" s="13" t="s">
        <v>536</v>
      </c>
    </row>
    <row r="47" spans="2:4" x14ac:dyDescent="0.25">
      <c r="B47" s="66" t="s">
        <v>401</v>
      </c>
      <c r="C47" s="70" t="s">
        <v>627</v>
      </c>
      <c r="D47" s="13" t="s">
        <v>537</v>
      </c>
    </row>
    <row r="48" spans="2:4" ht="15" customHeight="1" x14ac:dyDescent="0.25">
      <c r="B48" s="67" t="s">
        <v>401</v>
      </c>
      <c r="C48" s="71"/>
      <c r="D48" s="13" t="s">
        <v>538</v>
      </c>
    </row>
    <row r="49" spans="2:4" x14ac:dyDescent="0.25">
      <c r="B49" s="66" t="s">
        <v>402</v>
      </c>
      <c r="C49" s="70" t="s">
        <v>627</v>
      </c>
      <c r="D49" s="13" t="s">
        <v>539</v>
      </c>
    </row>
    <row r="50" spans="2:4" x14ac:dyDescent="0.25">
      <c r="B50" s="67" t="s">
        <v>402</v>
      </c>
      <c r="C50" s="71"/>
      <c r="D50" s="13" t="s">
        <v>540</v>
      </c>
    </row>
    <row r="51" spans="2:4" x14ac:dyDescent="0.25">
      <c r="B51" s="66" t="s">
        <v>403</v>
      </c>
      <c r="C51" s="70" t="s">
        <v>627</v>
      </c>
      <c r="D51" s="13" t="s">
        <v>541</v>
      </c>
    </row>
    <row r="52" spans="2:4" x14ac:dyDescent="0.25">
      <c r="B52" s="67" t="s">
        <v>403</v>
      </c>
      <c r="C52" s="71"/>
      <c r="D52" s="13" t="s">
        <v>542</v>
      </c>
    </row>
    <row r="53" spans="2:4" x14ac:dyDescent="0.25">
      <c r="B53" s="66" t="s">
        <v>404</v>
      </c>
      <c r="C53" s="70" t="s">
        <v>627</v>
      </c>
      <c r="D53" s="13" t="s">
        <v>543</v>
      </c>
    </row>
    <row r="54" spans="2:4" x14ac:dyDescent="0.25">
      <c r="B54" s="67" t="s">
        <v>404</v>
      </c>
      <c r="C54" s="71"/>
      <c r="D54" s="13" t="s">
        <v>544</v>
      </c>
    </row>
    <row r="55" spans="2:4" x14ac:dyDescent="0.25">
      <c r="B55" s="66" t="s">
        <v>405</v>
      </c>
      <c r="C55" s="70" t="s">
        <v>627</v>
      </c>
      <c r="D55" s="13" t="s">
        <v>545</v>
      </c>
    </row>
    <row r="56" spans="2:4" ht="15" customHeight="1" x14ac:dyDescent="0.25">
      <c r="B56" s="67" t="s">
        <v>405</v>
      </c>
      <c r="C56" s="71"/>
      <c r="D56" s="13" t="s">
        <v>546</v>
      </c>
    </row>
    <row r="57" spans="2:4" x14ac:dyDescent="0.25">
      <c r="B57" s="66" t="s">
        <v>406</v>
      </c>
      <c r="C57" s="70" t="s">
        <v>627</v>
      </c>
      <c r="D57" s="13" t="s">
        <v>547</v>
      </c>
    </row>
    <row r="58" spans="2:4" x14ac:dyDescent="0.25">
      <c r="B58" s="67" t="s">
        <v>406</v>
      </c>
      <c r="C58" s="71"/>
      <c r="D58" s="13" t="s">
        <v>548</v>
      </c>
    </row>
    <row r="59" spans="2:4" x14ac:dyDescent="0.25">
      <c r="B59" s="66" t="s">
        <v>407</v>
      </c>
      <c r="C59" s="70" t="s">
        <v>627</v>
      </c>
      <c r="D59" s="13" t="s">
        <v>549</v>
      </c>
    </row>
    <row r="60" spans="2:4" x14ac:dyDescent="0.25">
      <c r="B60" s="67" t="s">
        <v>407</v>
      </c>
      <c r="C60" s="71"/>
      <c r="D60" s="13" t="s">
        <v>550</v>
      </c>
    </row>
    <row r="61" spans="2:4" x14ac:dyDescent="0.25">
      <c r="B61" s="66" t="s">
        <v>408</v>
      </c>
      <c r="C61" s="70" t="s">
        <v>627</v>
      </c>
      <c r="D61" s="13" t="s">
        <v>551</v>
      </c>
    </row>
    <row r="62" spans="2:4" x14ac:dyDescent="0.25">
      <c r="B62" s="67" t="s">
        <v>408</v>
      </c>
      <c r="C62" s="71"/>
      <c r="D62" s="13" t="s">
        <v>552</v>
      </c>
    </row>
    <row r="63" spans="2:4" x14ac:dyDescent="0.25">
      <c r="B63" s="66" t="s">
        <v>409</v>
      </c>
      <c r="C63" s="70" t="s">
        <v>627</v>
      </c>
      <c r="D63" s="13" t="s">
        <v>553</v>
      </c>
    </row>
    <row r="64" spans="2:4" ht="15" customHeight="1" x14ac:dyDescent="0.25">
      <c r="B64" s="67" t="s">
        <v>409</v>
      </c>
      <c r="C64" s="71"/>
      <c r="D64" s="13" t="s">
        <v>554</v>
      </c>
    </row>
    <row r="65" spans="2:4" x14ac:dyDescent="0.25">
      <c r="B65" s="66" t="s">
        <v>410</v>
      </c>
      <c r="C65" s="70" t="s">
        <v>627</v>
      </c>
      <c r="D65" s="13" t="s">
        <v>555</v>
      </c>
    </row>
    <row r="66" spans="2:4" x14ac:dyDescent="0.25">
      <c r="B66" s="67" t="s">
        <v>410</v>
      </c>
      <c r="C66" s="71"/>
      <c r="D66" s="13" t="s">
        <v>556</v>
      </c>
    </row>
    <row r="67" spans="2:4" x14ac:dyDescent="0.25">
      <c r="B67" s="66" t="s">
        <v>411</v>
      </c>
      <c r="C67" s="70" t="s">
        <v>627</v>
      </c>
      <c r="D67" s="13" t="s">
        <v>557</v>
      </c>
    </row>
    <row r="68" spans="2:4" x14ac:dyDescent="0.25">
      <c r="B68" s="67" t="s">
        <v>411</v>
      </c>
      <c r="C68" s="71"/>
      <c r="D68" s="13" t="s">
        <v>558</v>
      </c>
    </row>
    <row r="69" spans="2:4" x14ac:dyDescent="0.25">
      <c r="B69" s="66" t="s">
        <v>412</v>
      </c>
      <c r="C69" s="70" t="s">
        <v>627</v>
      </c>
      <c r="D69" s="13" t="s">
        <v>559</v>
      </c>
    </row>
    <row r="70" spans="2:4" x14ac:dyDescent="0.25">
      <c r="B70" s="67" t="s">
        <v>412</v>
      </c>
      <c r="C70" s="71"/>
      <c r="D70" s="13" t="s">
        <v>560</v>
      </c>
    </row>
    <row r="71" spans="2:4" x14ac:dyDescent="0.25">
      <c r="B71" s="66" t="s">
        <v>413</v>
      </c>
      <c r="C71" s="70" t="s">
        <v>627</v>
      </c>
      <c r="D71" s="13" t="s">
        <v>561</v>
      </c>
    </row>
    <row r="72" spans="2:4" ht="15" customHeight="1" x14ac:dyDescent="0.25">
      <c r="B72" s="67" t="s">
        <v>413</v>
      </c>
      <c r="C72" s="71"/>
      <c r="D72" s="13" t="s">
        <v>562</v>
      </c>
    </row>
    <row r="73" spans="2:4" x14ac:dyDescent="0.25">
      <c r="B73" s="66" t="s">
        <v>414</v>
      </c>
      <c r="C73" s="70" t="s">
        <v>627</v>
      </c>
      <c r="D73" s="13" t="s">
        <v>563</v>
      </c>
    </row>
    <row r="74" spans="2:4" x14ac:dyDescent="0.25">
      <c r="B74" s="67" t="s">
        <v>414</v>
      </c>
      <c r="C74" s="71"/>
      <c r="D74" s="13" t="s">
        <v>564</v>
      </c>
    </row>
    <row r="75" spans="2:4" x14ac:dyDescent="0.25">
      <c r="B75" s="66" t="s">
        <v>415</v>
      </c>
      <c r="C75" s="70" t="s">
        <v>627</v>
      </c>
      <c r="D75" s="13" t="s">
        <v>565</v>
      </c>
    </row>
    <row r="76" spans="2:4" x14ac:dyDescent="0.25">
      <c r="B76" s="67" t="s">
        <v>415</v>
      </c>
      <c r="C76" s="71"/>
      <c r="D76" s="13" t="s">
        <v>566</v>
      </c>
    </row>
    <row r="77" spans="2:4" x14ac:dyDescent="0.25">
      <c r="B77" s="66" t="s">
        <v>416</v>
      </c>
      <c r="C77" s="70" t="s">
        <v>627</v>
      </c>
      <c r="D77" s="13" t="s">
        <v>567</v>
      </c>
    </row>
    <row r="78" spans="2:4" x14ac:dyDescent="0.25">
      <c r="B78" s="67" t="s">
        <v>416</v>
      </c>
      <c r="C78" s="71"/>
      <c r="D78" s="13" t="s">
        <v>568</v>
      </c>
    </row>
    <row r="79" spans="2:4" x14ac:dyDescent="0.25">
      <c r="B79" s="66" t="s">
        <v>417</v>
      </c>
      <c r="C79" s="70" t="s">
        <v>627</v>
      </c>
      <c r="D79" s="13" t="s">
        <v>569</v>
      </c>
    </row>
    <row r="80" spans="2:4" ht="15" customHeight="1" x14ac:dyDescent="0.25">
      <c r="B80" s="67" t="s">
        <v>417</v>
      </c>
      <c r="C80" s="71"/>
      <c r="D80" s="13" t="s">
        <v>570</v>
      </c>
    </row>
    <row r="81" spans="2:4" x14ac:dyDescent="0.25">
      <c r="B81" s="66" t="s">
        <v>418</v>
      </c>
      <c r="C81" s="70" t="s">
        <v>627</v>
      </c>
      <c r="D81" s="13" t="s">
        <v>571</v>
      </c>
    </row>
    <row r="82" spans="2:4" x14ac:dyDescent="0.25">
      <c r="B82" s="67" t="s">
        <v>418</v>
      </c>
      <c r="C82" s="71"/>
      <c r="D82" s="13" t="s">
        <v>572</v>
      </c>
    </row>
    <row r="83" spans="2:4" x14ac:dyDescent="0.25">
      <c r="B83" s="66" t="s">
        <v>419</v>
      </c>
      <c r="C83" s="70" t="s">
        <v>627</v>
      </c>
      <c r="D83" s="13" t="s">
        <v>573</v>
      </c>
    </row>
    <row r="84" spans="2:4" x14ac:dyDescent="0.25">
      <c r="B84" s="67" t="s">
        <v>419</v>
      </c>
      <c r="C84" s="71"/>
      <c r="D84" s="13" t="s">
        <v>574</v>
      </c>
    </row>
    <row r="85" spans="2:4" x14ac:dyDescent="0.25">
      <c r="B85" s="66" t="s">
        <v>420</v>
      </c>
      <c r="C85" s="70" t="s">
        <v>627</v>
      </c>
      <c r="D85" s="13" t="s">
        <v>575</v>
      </c>
    </row>
    <row r="86" spans="2:4" x14ac:dyDescent="0.25">
      <c r="B86" s="67" t="s">
        <v>420</v>
      </c>
      <c r="C86" s="71"/>
      <c r="D86" s="13" t="s">
        <v>576</v>
      </c>
    </row>
    <row r="87" spans="2:4" x14ac:dyDescent="0.25">
      <c r="B87" s="66" t="s">
        <v>421</v>
      </c>
      <c r="C87" s="70" t="s">
        <v>627</v>
      </c>
      <c r="D87" s="13" t="s">
        <v>577</v>
      </c>
    </row>
    <row r="88" spans="2:4" ht="15" customHeight="1" x14ac:dyDescent="0.25">
      <c r="B88" s="67" t="s">
        <v>421</v>
      </c>
      <c r="C88" s="71"/>
      <c r="D88" s="13" t="s">
        <v>578</v>
      </c>
    </row>
    <row r="89" spans="2:4" x14ac:dyDescent="0.25">
      <c r="B89" s="66" t="s">
        <v>422</v>
      </c>
      <c r="C89" s="70" t="s">
        <v>627</v>
      </c>
      <c r="D89" s="13" t="s">
        <v>579</v>
      </c>
    </row>
    <row r="90" spans="2:4" x14ac:dyDescent="0.25">
      <c r="B90" s="67" t="s">
        <v>422</v>
      </c>
      <c r="C90" s="71"/>
      <c r="D90" s="13" t="s">
        <v>580</v>
      </c>
    </row>
    <row r="91" spans="2:4" x14ac:dyDescent="0.25">
      <c r="B91" s="66" t="s">
        <v>423</v>
      </c>
      <c r="C91" s="70" t="s">
        <v>627</v>
      </c>
      <c r="D91" s="13" t="s">
        <v>581</v>
      </c>
    </row>
    <row r="92" spans="2:4" x14ac:dyDescent="0.25">
      <c r="B92" s="67" t="s">
        <v>423</v>
      </c>
      <c r="C92" s="71"/>
      <c r="D92" s="13" t="s">
        <v>582</v>
      </c>
    </row>
    <row r="93" spans="2:4" x14ac:dyDescent="0.25">
      <c r="B93" s="66" t="s">
        <v>424</v>
      </c>
      <c r="C93" s="70" t="s">
        <v>627</v>
      </c>
      <c r="D93" s="13" t="s">
        <v>583</v>
      </c>
    </row>
    <row r="94" spans="2:4" x14ac:dyDescent="0.25">
      <c r="B94" s="67" t="s">
        <v>424</v>
      </c>
      <c r="C94" s="71"/>
      <c r="D94" s="13" t="s">
        <v>584</v>
      </c>
    </row>
    <row r="95" spans="2:4" x14ac:dyDescent="0.25">
      <c r="B95" s="66" t="s">
        <v>425</v>
      </c>
      <c r="C95" s="70" t="s">
        <v>627</v>
      </c>
      <c r="D95" s="13" t="s">
        <v>585</v>
      </c>
    </row>
    <row r="96" spans="2:4" ht="15" customHeight="1" x14ac:dyDescent="0.25">
      <c r="B96" s="67" t="s">
        <v>425</v>
      </c>
      <c r="C96" s="71"/>
      <c r="D96" s="13" t="s">
        <v>586</v>
      </c>
    </row>
    <row r="97" spans="2:4" x14ac:dyDescent="0.25">
      <c r="B97" s="66" t="s">
        <v>426</v>
      </c>
      <c r="C97" s="70" t="s">
        <v>627</v>
      </c>
      <c r="D97" s="13" t="s">
        <v>587</v>
      </c>
    </row>
    <row r="98" spans="2:4" x14ac:dyDescent="0.25">
      <c r="B98" s="67" t="s">
        <v>426</v>
      </c>
      <c r="C98" s="71"/>
      <c r="D98" s="13" t="s">
        <v>588</v>
      </c>
    </row>
    <row r="99" spans="2:4" x14ac:dyDescent="0.25">
      <c r="B99" s="66" t="s">
        <v>427</v>
      </c>
      <c r="C99" s="70" t="s">
        <v>627</v>
      </c>
      <c r="D99" s="13" t="s">
        <v>589</v>
      </c>
    </row>
    <row r="100" spans="2:4" x14ac:dyDescent="0.25">
      <c r="B100" s="67" t="s">
        <v>427</v>
      </c>
      <c r="C100" s="71"/>
      <c r="D100" s="13" t="s">
        <v>590</v>
      </c>
    </row>
    <row r="101" spans="2:4" x14ac:dyDescent="0.25">
      <c r="B101" s="66" t="s">
        <v>428</v>
      </c>
      <c r="C101" s="70" t="s">
        <v>627</v>
      </c>
      <c r="D101" s="13" t="s">
        <v>591</v>
      </c>
    </row>
    <row r="102" spans="2:4" x14ac:dyDescent="0.25">
      <c r="B102" s="67" t="s">
        <v>428</v>
      </c>
      <c r="C102" s="71"/>
      <c r="D102" s="13" t="s">
        <v>592</v>
      </c>
    </row>
    <row r="103" spans="2:4" x14ac:dyDescent="0.25">
      <c r="B103" s="66" t="s">
        <v>429</v>
      </c>
      <c r="C103" s="70" t="s">
        <v>627</v>
      </c>
      <c r="D103" s="13" t="s">
        <v>593</v>
      </c>
    </row>
    <row r="104" spans="2:4" x14ac:dyDescent="0.25">
      <c r="B104" s="67" t="s">
        <v>429</v>
      </c>
      <c r="C104" s="71"/>
      <c r="D104" s="13" t="s">
        <v>594</v>
      </c>
    </row>
    <row r="105" spans="2:4" x14ac:dyDescent="0.25">
      <c r="B105" s="66" t="s">
        <v>430</v>
      </c>
      <c r="C105" s="70" t="s">
        <v>627</v>
      </c>
      <c r="D105" s="13" t="s">
        <v>595</v>
      </c>
    </row>
    <row r="106" spans="2:4" x14ac:dyDescent="0.25">
      <c r="B106" s="67" t="s">
        <v>430</v>
      </c>
      <c r="C106" s="71"/>
      <c r="D106" s="13" t="s">
        <v>596</v>
      </c>
    </row>
    <row r="107" spans="2:4" x14ac:dyDescent="0.25">
      <c r="B107" s="66" t="s">
        <v>431</v>
      </c>
      <c r="C107" s="70" t="s">
        <v>627</v>
      </c>
      <c r="D107" s="13" t="s">
        <v>597</v>
      </c>
    </row>
    <row r="108" spans="2:4" x14ac:dyDescent="0.25">
      <c r="B108" s="67" t="s">
        <v>431</v>
      </c>
      <c r="C108" s="71"/>
      <c r="D108" s="13" t="s">
        <v>598</v>
      </c>
    </row>
    <row r="109" spans="2:4" x14ac:dyDescent="0.25">
      <c r="B109" s="66" t="s">
        <v>432</v>
      </c>
      <c r="C109" s="70" t="s">
        <v>627</v>
      </c>
      <c r="D109" s="13" t="s">
        <v>599</v>
      </c>
    </row>
    <row r="110" spans="2:4" x14ac:dyDescent="0.25">
      <c r="B110" s="67" t="s">
        <v>432</v>
      </c>
      <c r="C110" s="71"/>
      <c r="D110" s="13" t="s">
        <v>600</v>
      </c>
    </row>
    <row r="111" spans="2:4" x14ac:dyDescent="0.25">
      <c r="B111" s="66" t="s">
        <v>433</v>
      </c>
      <c r="C111" s="70" t="s">
        <v>627</v>
      </c>
      <c r="D111" s="13" t="s">
        <v>601</v>
      </c>
    </row>
    <row r="112" spans="2:4" x14ac:dyDescent="0.25">
      <c r="B112" s="67" t="s">
        <v>433</v>
      </c>
      <c r="C112" s="71"/>
      <c r="D112" s="13" t="s">
        <v>602</v>
      </c>
    </row>
    <row r="113" spans="2:4" x14ac:dyDescent="0.25">
      <c r="B113" s="66" t="s">
        <v>434</v>
      </c>
      <c r="C113" s="70" t="s">
        <v>627</v>
      </c>
      <c r="D113" s="13" t="s">
        <v>603</v>
      </c>
    </row>
    <row r="114" spans="2:4" x14ac:dyDescent="0.25">
      <c r="B114" s="67" t="s">
        <v>434</v>
      </c>
      <c r="C114" s="71"/>
      <c r="D114" s="13" t="s">
        <v>604</v>
      </c>
    </row>
    <row r="115" spans="2:4" x14ac:dyDescent="0.25">
      <c r="B115" s="66" t="s">
        <v>435</v>
      </c>
      <c r="C115" s="70" t="s">
        <v>627</v>
      </c>
      <c r="D115" s="13" t="s">
        <v>605</v>
      </c>
    </row>
    <row r="116" spans="2:4" x14ac:dyDescent="0.25">
      <c r="B116" s="67" t="s">
        <v>435</v>
      </c>
      <c r="C116" s="71"/>
      <c r="D116" s="13" t="s">
        <v>606</v>
      </c>
    </row>
    <row r="117" spans="2:4" x14ac:dyDescent="0.25">
      <c r="B117" s="66" t="s">
        <v>436</v>
      </c>
      <c r="C117" s="70" t="s">
        <v>627</v>
      </c>
      <c r="D117" s="13" t="s">
        <v>607</v>
      </c>
    </row>
    <row r="118" spans="2:4" x14ac:dyDescent="0.25">
      <c r="B118" s="67" t="s">
        <v>436</v>
      </c>
      <c r="C118" s="71"/>
      <c r="D118" s="13" t="s">
        <v>608</v>
      </c>
    </row>
    <row r="119" spans="2:4" x14ac:dyDescent="0.25">
      <c r="B119" s="66" t="s">
        <v>437</v>
      </c>
      <c r="C119" s="70" t="s">
        <v>627</v>
      </c>
      <c r="D119" s="13" t="s">
        <v>609</v>
      </c>
    </row>
    <row r="120" spans="2:4" x14ac:dyDescent="0.25">
      <c r="B120" s="67" t="s">
        <v>437</v>
      </c>
      <c r="C120" s="71"/>
      <c r="D120" s="13" t="s">
        <v>610</v>
      </c>
    </row>
    <row r="121" spans="2:4" x14ac:dyDescent="0.25">
      <c r="B121" s="66" t="s">
        <v>438</v>
      </c>
      <c r="C121" s="70" t="s">
        <v>627</v>
      </c>
      <c r="D121" s="13" t="s">
        <v>611</v>
      </c>
    </row>
    <row r="122" spans="2:4" x14ac:dyDescent="0.25">
      <c r="B122" s="67" t="s">
        <v>438</v>
      </c>
      <c r="C122" s="71"/>
      <c r="D122" s="13" t="s">
        <v>612</v>
      </c>
    </row>
    <row r="123" spans="2:4" x14ac:dyDescent="0.25">
      <c r="B123" s="66" t="s">
        <v>439</v>
      </c>
      <c r="C123" s="70" t="s">
        <v>627</v>
      </c>
      <c r="D123" s="13" t="s">
        <v>613</v>
      </c>
    </row>
    <row r="124" spans="2:4" x14ac:dyDescent="0.25">
      <c r="B124" s="67" t="s">
        <v>439</v>
      </c>
      <c r="C124" s="71"/>
      <c r="D124" s="13" t="s">
        <v>614</v>
      </c>
    </row>
    <row r="125" spans="2:4" x14ac:dyDescent="0.25">
      <c r="B125" s="66" t="s">
        <v>440</v>
      </c>
      <c r="C125" s="70" t="s">
        <v>627</v>
      </c>
      <c r="D125" s="13" t="s">
        <v>615</v>
      </c>
    </row>
    <row r="126" spans="2:4" x14ac:dyDescent="0.25">
      <c r="B126" s="67" t="s">
        <v>440</v>
      </c>
      <c r="C126" s="71"/>
      <c r="D126" s="13" t="s">
        <v>616</v>
      </c>
    </row>
    <row r="127" spans="2:4" x14ac:dyDescent="0.25">
      <c r="B127" s="66" t="s">
        <v>441</v>
      </c>
      <c r="C127" s="70" t="s">
        <v>627</v>
      </c>
      <c r="D127" s="13" t="s">
        <v>617</v>
      </c>
    </row>
    <row r="128" spans="2:4" x14ac:dyDescent="0.25">
      <c r="B128" s="67" t="s">
        <v>441</v>
      </c>
      <c r="C128" s="71"/>
      <c r="D128" s="13" t="s">
        <v>618</v>
      </c>
    </row>
    <row r="129" spans="2:4" x14ac:dyDescent="0.25">
      <c r="B129" s="66" t="s">
        <v>442</v>
      </c>
      <c r="C129" s="70" t="s">
        <v>627</v>
      </c>
      <c r="D129" s="13" t="s">
        <v>619</v>
      </c>
    </row>
    <row r="130" spans="2:4" x14ac:dyDescent="0.25">
      <c r="B130" s="67" t="s">
        <v>442</v>
      </c>
      <c r="C130" s="71"/>
      <c r="D130" s="13" t="s">
        <v>620</v>
      </c>
    </row>
  </sheetData>
  <mergeCells count="128">
    <mergeCell ref="B123:B124"/>
    <mergeCell ref="B125:B126"/>
    <mergeCell ref="B127:B128"/>
    <mergeCell ref="B129:B130"/>
    <mergeCell ref="B111:B112"/>
    <mergeCell ref="B113:B114"/>
    <mergeCell ref="B115:B116"/>
    <mergeCell ref="B117:B118"/>
    <mergeCell ref="B119:B120"/>
    <mergeCell ref="B121:B122"/>
    <mergeCell ref="B99:B100"/>
    <mergeCell ref="B101:B102"/>
    <mergeCell ref="B103:B104"/>
    <mergeCell ref="B105:B106"/>
    <mergeCell ref="B107:B108"/>
    <mergeCell ref="B109:B110"/>
    <mergeCell ref="B87:B88"/>
    <mergeCell ref="B89:B90"/>
    <mergeCell ref="B91:B92"/>
    <mergeCell ref="B93:B94"/>
    <mergeCell ref="B95:B96"/>
    <mergeCell ref="B97:B98"/>
    <mergeCell ref="B75:B76"/>
    <mergeCell ref="B77:B78"/>
    <mergeCell ref="B79:B80"/>
    <mergeCell ref="B81:B82"/>
    <mergeCell ref="B83:B84"/>
    <mergeCell ref="B85:B86"/>
    <mergeCell ref="B63:B64"/>
    <mergeCell ref="B65:B66"/>
    <mergeCell ref="B67:B68"/>
    <mergeCell ref="B69:B70"/>
    <mergeCell ref="B71:B72"/>
    <mergeCell ref="B73:B74"/>
    <mergeCell ref="B51:B52"/>
    <mergeCell ref="B53:B54"/>
    <mergeCell ref="B55:B56"/>
    <mergeCell ref="B57:B58"/>
    <mergeCell ref="B59:B60"/>
    <mergeCell ref="B61:B62"/>
    <mergeCell ref="B39:B40"/>
    <mergeCell ref="B41:B42"/>
    <mergeCell ref="B43:B44"/>
    <mergeCell ref="B45:B46"/>
    <mergeCell ref="B47:B48"/>
    <mergeCell ref="B49:B50"/>
    <mergeCell ref="B27:B28"/>
    <mergeCell ref="B29:B30"/>
    <mergeCell ref="B31:B32"/>
    <mergeCell ref="B33:B34"/>
    <mergeCell ref="B35:B36"/>
    <mergeCell ref="B37:B38"/>
    <mergeCell ref="B15:B16"/>
    <mergeCell ref="B17:B18"/>
    <mergeCell ref="B19:B20"/>
    <mergeCell ref="B21:B22"/>
    <mergeCell ref="B23:B24"/>
    <mergeCell ref="B25:B26"/>
    <mergeCell ref="B3:B4"/>
    <mergeCell ref="B5:B6"/>
    <mergeCell ref="B7:B8"/>
    <mergeCell ref="B9:B10"/>
    <mergeCell ref="B11:B12"/>
    <mergeCell ref="B13:B14"/>
    <mergeCell ref="C127:C128"/>
    <mergeCell ref="C129:C130"/>
    <mergeCell ref="C123:C124"/>
    <mergeCell ref="C125:C126"/>
    <mergeCell ref="C119:C120"/>
    <mergeCell ref="C121:C122"/>
    <mergeCell ref="C115:C116"/>
    <mergeCell ref="C117:C118"/>
    <mergeCell ref="C111:C112"/>
    <mergeCell ref="C113:C114"/>
    <mergeCell ref="C107:C108"/>
    <mergeCell ref="C109:C110"/>
    <mergeCell ref="C103:C104"/>
    <mergeCell ref="C105:C106"/>
    <mergeCell ref="C99:C100"/>
    <mergeCell ref="C101:C102"/>
    <mergeCell ref="C95:C96"/>
    <mergeCell ref="C97:C98"/>
    <mergeCell ref="C91:C92"/>
    <mergeCell ref="C93:C94"/>
    <mergeCell ref="C87:C88"/>
    <mergeCell ref="C89:C90"/>
    <mergeCell ref="C83:C84"/>
    <mergeCell ref="C85:C86"/>
    <mergeCell ref="C79:C80"/>
    <mergeCell ref="C81:C82"/>
    <mergeCell ref="C75:C76"/>
    <mergeCell ref="C77:C78"/>
    <mergeCell ref="C71:C72"/>
    <mergeCell ref="C73:C74"/>
    <mergeCell ref="C67:C68"/>
    <mergeCell ref="C69:C70"/>
    <mergeCell ref="C63:C64"/>
    <mergeCell ref="C65:C66"/>
    <mergeCell ref="C59:C60"/>
    <mergeCell ref="C61:C62"/>
    <mergeCell ref="C55:C56"/>
    <mergeCell ref="C57:C58"/>
    <mergeCell ref="C51:C52"/>
    <mergeCell ref="C53:C54"/>
    <mergeCell ref="C47:C48"/>
    <mergeCell ref="C49:C50"/>
    <mergeCell ref="C43:C44"/>
    <mergeCell ref="C45:C46"/>
    <mergeCell ref="C39:C40"/>
    <mergeCell ref="C41:C42"/>
    <mergeCell ref="C35:C36"/>
    <mergeCell ref="C37:C38"/>
    <mergeCell ref="C11:C12"/>
    <mergeCell ref="C13:C14"/>
    <mergeCell ref="C7:C8"/>
    <mergeCell ref="C9:C10"/>
    <mergeCell ref="C3:C4"/>
    <mergeCell ref="C5:C6"/>
    <mergeCell ref="C31:C32"/>
    <mergeCell ref="C33:C34"/>
    <mergeCell ref="C27:C28"/>
    <mergeCell ref="C29:C30"/>
    <mergeCell ref="C23:C24"/>
    <mergeCell ref="C25:C26"/>
    <mergeCell ref="C19:C20"/>
    <mergeCell ref="C21:C22"/>
    <mergeCell ref="C15:C16"/>
    <mergeCell ref="C17:C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5" x14ac:dyDescent="0.25"/>
  <cols>
    <col min="2" max="2" width="10.5703125" bestFit="1" customWidth="1"/>
    <col min="3" max="3" width="28.28515625" bestFit="1" customWidth="1"/>
    <col min="5" max="6" width="9.28515625" customWidth="1"/>
  </cols>
  <sheetData>
    <row r="2" spans="2:12" x14ac:dyDescent="0.25">
      <c r="B2" s="15" t="s">
        <v>448</v>
      </c>
      <c r="C2" s="16" t="s">
        <v>453</v>
      </c>
      <c r="D2" s="15" t="s">
        <v>449</v>
      </c>
      <c r="E2" s="17"/>
      <c r="F2" s="17"/>
      <c r="G2" s="17"/>
      <c r="H2" s="17"/>
      <c r="I2" s="17"/>
      <c r="J2" s="17"/>
      <c r="L2" t="str">
        <f t="shared" ref="L2:L33" si="0">CONCATENATE(B2,C2,D2,E2,F2,G2,H2,I2,J2)</f>
        <v>type t_rmap_memory_hk_area is record</v>
      </c>
    </row>
    <row r="3" spans="2:12" x14ac:dyDescent="0.25">
      <c r="B3" s="17" t="s">
        <v>452</v>
      </c>
      <c r="C3" s="18" t="s">
        <v>379</v>
      </c>
      <c r="D3" s="25" t="s">
        <v>451</v>
      </c>
      <c r="E3" s="25" t="s">
        <v>444</v>
      </c>
      <c r="F3" s="25" t="s">
        <v>445</v>
      </c>
      <c r="G3" s="18">
        <v>15</v>
      </c>
      <c r="H3" s="25" t="s">
        <v>447</v>
      </c>
      <c r="I3" s="18">
        <v>0</v>
      </c>
      <c r="J3" s="25" t="s">
        <v>446</v>
      </c>
      <c r="L3" t="str">
        <f t="shared" si="0"/>
        <v xml:space="preserve">  hk_ccd1_vod_e : std_logic_vector(15 downto 0);</v>
      </c>
    </row>
    <row r="4" spans="2:12" x14ac:dyDescent="0.25">
      <c r="B4" s="17" t="s">
        <v>452</v>
      </c>
      <c r="C4" s="18" t="s">
        <v>380</v>
      </c>
      <c r="D4" s="25" t="s">
        <v>451</v>
      </c>
      <c r="E4" s="25" t="s">
        <v>444</v>
      </c>
      <c r="F4" s="25" t="s">
        <v>445</v>
      </c>
      <c r="G4" s="18">
        <v>15</v>
      </c>
      <c r="H4" s="25" t="s">
        <v>447</v>
      </c>
      <c r="I4" s="18">
        <v>0</v>
      </c>
      <c r="J4" s="25" t="s">
        <v>446</v>
      </c>
      <c r="L4" t="str">
        <f t="shared" si="0"/>
        <v xml:space="preserve">  hk_ccd1_vod_f : std_logic_vector(15 downto 0);</v>
      </c>
    </row>
    <row r="5" spans="2:12" x14ac:dyDescent="0.25">
      <c r="B5" s="17" t="s">
        <v>452</v>
      </c>
      <c r="C5" s="18" t="s">
        <v>381</v>
      </c>
      <c r="D5" s="25" t="s">
        <v>451</v>
      </c>
      <c r="E5" s="25" t="s">
        <v>444</v>
      </c>
      <c r="F5" s="25" t="s">
        <v>445</v>
      </c>
      <c r="G5" s="18">
        <v>15</v>
      </c>
      <c r="H5" s="25" t="s">
        <v>447</v>
      </c>
      <c r="I5" s="18">
        <v>0</v>
      </c>
      <c r="J5" s="25" t="s">
        <v>446</v>
      </c>
      <c r="L5" t="str">
        <f t="shared" si="0"/>
        <v xml:space="preserve">  hk_ccd1_vrd_mon : std_logic_vector(15 downto 0);</v>
      </c>
    </row>
    <row r="6" spans="2:12" x14ac:dyDescent="0.25">
      <c r="B6" s="17" t="s">
        <v>452</v>
      </c>
      <c r="C6" s="18" t="s">
        <v>382</v>
      </c>
      <c r="D6" s="25" t="s">
        <v>451</v>
      </c>
      <c r="E6" s="25" t="s">
        <v>444</v>
      </c>
      <c r="F6" s="25" t="s">
        <v>445</v>
      </c>
      <c r="G6" s="18">
        <v>15</v>
      </c>
      <c r="H6" s="25" t="s">
        <v>447</v>
      </c>
      <c r="I6" s="18">
        <v>0</v>
      </c>
      <c r="J6" s="25" t="s">
        <v>446</v>
      </c>
      <c r="L6" t="str">
        <f t="shared" si="0"/>
        <v xml:space="preserve">  hk_ccd2_vod_e : std_logic_vector(15 downto 0);</v>
      </c>
    </row>
    <row r="7" spans="2:12" x14ac:dyDescent="0.25">
      <c r="B7" s="17" t="s">
        <v>452</v>
      </c>
      <c r="C7" s="18" t="s">
        <v>383</v>
      </c>
      <c r="D7" s="25" t="s">
        <v>451</v>
      </c>
      <c r="E7" s="25" t="s">
        <v>444</v>
      </c>
      <c r="F7" s="25" t="s">
        <v>445</v>
      </c>
      <c r="G7" s="18">
        <v>15</v>
      </c>
      <c r="H7" s="25" t="s">
        <v>447</v>
      </c>
      <c r="I7" s="18">
        <v>0</v>
      </c>
      <c r="J7" s="25" t="s">
        <v>446</v>
      </c>
      <c r="L7" t="str">
        <f t="shared" si="0"/>
        <v xml:space="preserve">  hk_ccd2_vod_f : std_logic_vector(15 downto 0);</v>
      </c>
    </row>
    <row r="8" spans="2:12" x14ac:dyDescent="0.25">
      <c r="B8" s="17" t="s">
        <v>452</v>
      </c>
      <c r="C8" s="18" t="s">
        <v>384</v>
      </c>
      <c r="D8" s="25" t="s">
        <v>451</v>
      </c>
      <c r="E8" s="25" t="s">
        <v>444</v>
      </c>
      <c r="F8" s="25" t="s">
        <v>445</v>
      </c>
      <c r="G8" s="18">
        <v>15</v>
      </c>
      <c r="H8" s="25" t="s">
        <v>447</v>
      </c>
      <c r="I8" s="18">
        <v>0</v>
      </c>
      <c r="J8" s="25" t="s">
        <v>446</v>
      </c>
      <c r="L8" t="str">
        <f t="shared" si="0"/>
        <v xml:space="preserve">  hk_ccd2_vrd_mon : std_logic_vector(15 downto 0);</v>
      </c>
    </row>
    <row r="9" spans="2:12" x14ac:dyDescent="0.25">
      <c r="B9" s="17" t="s">
        <v>452</v>
      </c>
      <c r="C9" s="18" t="s">
        <v>385</v>
      </c>
      <c r="D9" s="25" t="s">
        <v>451</v>
      </c>
      <c r="E9" s="25" t="s">
        <v>444</v>
      </c>
      <c r="F9" s="25" t="s">
        <v>445</v>
      </c>
      <c r="G9" s="18">
        <v>15</v>
      </c>
      <c r="H9" s="25" t="s">
        <v>447</v>
      </c>
      <c r="I9" s="18">
        <v>0</v>
      </c>
      <c r="J9" s="25" t="s">
        <v>446</v>
      </c>
      <c r="L9" t="str">
        <f t="shared" si="0"/>
        <v xml:space="preserve">  hk_ccd3_vod_e : std_logic_vector(15 downto 0);</v>
      </c>
    </row>
    <row r="10" spans="2:12" x14ac:dyDescent="0.25">
      <c r="B10" s="17" t="s">
        <v>452</v>
      </c>
      <c r="C10" s="18" t="s">
        <v>386</v>
      </c>
      <c r="D10" s="25" t="s">
        <v>451</v>
      </c>
      <c r="E10" s="25" t="s">
        <v>444</v>
      </c>
      <c r="F10" s="25" t="s">
        <v>445</v>
      </c>
      <c r="G10" s="18">
        <v>15</v>
      </c>
      <c r="H10" s="25" t="s">
        <v>447</v>
      </c>
      <c r="I10" s="18">
        <v>0</v>
      </c>
      <c r="J10" s="25" t="s">
        <v>446</v>
      </c>
      <c r="L10" t="str">
        <f t="shared" si="0"/>
        <v xml:space="preserve">  hk_ccd3_vod_f : std_logic_vector(15 downto 0);</v>
      </c>
    </row>
    <row r="11" spans="2:12" x14ac:dyDescent="0.25">
      <c r="B11" s="17" t="s">
        <v>452</v>
      </c>
      <c r="C11" s="18" t="s">
        <v>387</v>
      </c>
      <c r="D11" s="25" t="s">
        <v>451</v>
      </c>
      <c r="E11" s="25" t="s">
        <v>444</v>
      </c>
      <c r="F11" s="25" t="s">
        <v>445</v>
      </c>
      <c r="G11" s="18">
        <v>15</v>
      </c>
      <c r="H11" s="25" t="s">
        <v>447</v>
      </c>
      <c r="I11" s="18">
        <v>0</v>
      </c>
      <c r="J11" s="25" t="s">
        <v>446</v>
      </c>
      <c r="L11" t="str">
        <f t="shared" si="0"/>
        <v xml:space="preserve">  hk_ccd3_vrd_mon : std_logic_vector(15 downto 0);</v>
      </c>
    </row>
    <row r="12" spans="2:12" x14ac:dyDescent="0.25">
      <c r="B12" s="17" t="s">
        <v>452</v>
      </c>
      <c r="C12" s="18" t="s">
        <v>388</v>
      </c>
      <c r="D12" s="25" t="s">
        <v>451</v>
      </c>
      <c r="E12" s="25" t="s">
        <v>444</v>
      </c>
      <c r="F12" s="25" t="s">
        <v>445</v>
      </c>
      <c r="G12" s="18">
        <v>15</v>
      </c>
      <c r="H12" s="25" t="s">
        <v>447</v>
      </c>
      <c r="I12" s="18">
        <v>0</v>
      </c>
      <c r="J12" s="25" t="s">
        <v>446</v>
      </c>
      <c r="L12" t="str">
        <f t="shared" si="0"/>
        <v xml:space="preserve">  hk_ccd4_vod_e : std_logic_vector(15 downto 0);</v>
      </c>
    </row>
    <row r="13" spans="2:12" x14ac:dyDescent="0.25">
      <c r="B13" s="17" t="s">
        <v>452</v>
      </c>
      <c r="C13" s="18" t="s">
        <v>389</v>
      </c>
      <c r="D13" s="25" t="s">
        <v>451</v>
      </c>
      <c r="E13" s="25" t="s">
        <v>444</v>
      </c>
      <c r="F13" s="25" t="s">
        <v>445</v>
      </c>
      <c r="G13" s="18">
        <v>15</v>
      </c>
      <c r="H13" s="25" t="s">
        <v>447</v>
      </c>
      <c r="I13" s="18">
        <v>0</v>
      </c>
      <c r="J13" s="25" t="s">
        <v>446</v>
      </c>
      <c r="L13" t="str">
        <f t="shared" si="0"/>
        <v xml:space="preserve">  hk_ccd4_vod_f : std_logic_vector(15 downto 0);</v>
      </c>
    </row>
    <row r="14" spans="2:12" x14ac:dyDescent="0.25">
      <c r="B14" s="17" t="s">
        <v>452</v>
      </c>
      <c r="C14" s="18" t="s">
        <v>390</v>
      </c>
      <c r="D14" s="25" t="s">
        <v>451</v>
      </c>
      <c r="E14" s="25" t="s">
        <v>444</v>
      </c>
      <c r="F14" s="25" t="s">
        <v>445</v>
      </c>
      <c r="G14" s="18">
        <v>15</v>
      </c>
      <c r="H14" s="25" t="s">
        <v>447</v>
      </c>
      <c r="I14" s="18">
        <v>0</v>
      </c>
      <c r="J14" s="25" t="s">
        <v>446</v>
      </c>
      <c r="L14" t="str">
        <f t="shared" si="0"/>
        <v xml:space="preserve">  hk_ccd4_vrd_mon : std_logic_vector(15 downto 0);</v>
      </c>
    </row>
    <row r="15" spans="2:12" x14ac:dyDescent="0.25">
      <c r="B15" s="17" t="s">
        <v>452</v>
      </c>
      <c r="C15" s="18" t="s">
        <v>391</v>
      </c>
      <c r="D15" s="25" t="s">
        <v>451</v>
      </c>
      <c r="E15" s="25" t="s">
        <v>444</v>
      </c>
      <c r="F15" s="25" t="s">
        <v>445</v>
      </c>
      <c r="G15" s="18">
        <v>15</v>
      </c>
      <c r="H15" s="25" t="s">
        <v>447</v>
      </c>
      <c r="I15" s="18">
        <v>0</v>
      </c>
      <c r="J15" s="25" t="s">
        <v>446</v>
      </c>
      <c r="L15" t="str">
        <f t="shared" si="0"/>
        <v xml:space="preserve">  hk_vccd : std_logic_vector(15 downto 0);</v>
      </c>
    </row>
    <row r="16" spans="2:12" x14ac:dyDescent="0.25">
      <c r="B16" s="17" t="s">
        <v>452</v>
      </c>
      <c r="C16" s="18" t="s">
        <v>392</v>
      </c>
      <c r="D16" s="25" t="s">
        <v>451</v>
      </c>
      <c r="E16" s="25" t="s">
        <v>444</v>
      </c>
      <c r="F16" s="25" t="s">
        <v>445</v>
      </c>
      <c r="G16" s="18">
        <v>15</v>
      </c>
      <c r="H16" s="25" t="s">
        <v>447</v>
      </c>
      <c r="I16" s="18">
        <v>0</v>
      </c>
      <c r="J16" s="25" t="s">
        <v>446</v>
      </c>
      <c r="L16" t="str">
        <f t="shared" si="0"/>
        <v xml:space="preserve">  hk_vrclk : std_logic_vector(15 downto 0);</v>
      </c>
    </row>
    <row r="17" spans="2:12" x14ac:dyDescent="0.25">
      <c r="B17" s="17" t="s">
        <v>452</v>
      </c>
      <c r="C17" s="18" t="s">
        <v>393</v>
      </c>
      <c r="D17" s="25" t="s">
        <v>451</v>
      </c>
      <c r="E17" s="25" t="s">
        <v>444</v>
      </c>
      <c r="F17" s="25" t="s">
        <v>445</v>
      </c>
      <c r="G17" s="18">
        <v>15</v>
      </c>
      <c r="H17" s="25" t="s">
        <v>447</v>
      </c>
      <c r="I17" s="18">
        <v>0</v>
      </c>
      <c r="J17" s="25" t="s">
        <v>446</v>
      </c>
      <c r="L17" t="str">
        <f t="shared" si="0"/>
        <v xml:space="preserve">  hk_viclk : std_logic_vector(15 downto 0);</v>
      </c>
    </row>
    <row r="18" spans="2:12" x14ac:dyDescent="0.25">
      <c r="B18" s="17" t="s">
        <v>452</v>
      </c>
      <c r="C18" s="18" t="s">
        <v>394</v>
      </c>
      <c r="D18" s="25" t="s">
        <v>451</v>
      </c>
      <c r="E18" s="25" t="s">
        <v>444</v>
      </c>
      <c r="F18" s="25" t="s">
        <v>445</v>
      </c>
      <c r="G18" s="18">
        <v>15</v>
      </c>
      <c r="H18" s="25" t="s">
        <v>447</v>
      </c>
      <c r="I18" s="18">
        <v>0</v>
      </c>
      <c r="J18" s="25" t="s">
        <v>446</v>
      </c>
      <c r="L18" t="str">
        <f t="shared" si="0"/>
        <v xml:space="preserve">  hk_vrclk_low : std_logic_vector(15 downto 0);</v>
      </c>
    </row>
    <row r="19" spans="2:12" x14ac:dyDescent="0.25">
      <c r="B19" s="17" t="s">
        <v>452</v>
      </c>
      <c r="C19" s="18" t="s">
        <v>395</v>
      </c>
      <c r="D19" s="25" t="s">
        <v>451</v>
      </c>
      <c r="E19" s="25" t="s">
        <v>444</v>
      </c>
      <c r="F19" s="25" t="s">
        <v>445</v>
      </c>
      <c r="G19" s="18">
        <v>15</v>
      </c>
      <c r="H19" s="25" t="s">
        <v>447</v>
      </c>
      <c r="I19" s="18">
        <v>0</v>
      </c>
      <c r="J19" s="25" t="s">
        <v>446</v>
      </c>
      <c r="L19" t="str">
        <f t="shared" si="0"/>
        <v xml:space="preserve">  hk_5vb_pos : std_logic_vector(15 downto 0);</v>
      </c>
    </row>
    <row r="20" spans="2:12" x14ac:dyDescent="0.25">
      <c r="B20" s="17" t="s">
        <v>452</v>
      </c>
      <c r="C20" s="18" t="s">
        <v>396</v>
      </c>
      <c r="D20" s="25" t="s">
        <v>451</v>
      </c>
      <c r="E20" s="25" t="s">
        <v>444</v>
      </c>
      <c r="F20" s="25" t="s">
        <v>445</v>
      </c>
      <c r="G20" s="18">
        <v>15</v>
      </c>
      <c r="H20" s="25" t="s">
        <v>447</v>
      </c>
      <c r="I20" s="18">
        <v>0</v>
      </c>
      <c r="J20" s="25" t="s">
        <v>446</v>
      </c>
      <c r="L20" t="str">
        <f t="shared" si="0"/>
        <v xml:space="preserve">  hk_5vb_neg : std_logic_vector(15 downto 0);</v>
      </c>
    </row>
    <row r="21" spans="2:12" x14ac:dyDescent="0.25">
      <c r="B21" s="17" t="s">
        <v>452</v>
      </c>
      <c r="C21" s="18" t="s">
        <v>397</v>
      </c>
      <c r="D21" s="25" t="s">
        <v>451</v>
      </c>
      <c r="E21" s="25" t="s">
        <v>444</v>
      </c>
      <c r="F21" s="25" t="s">
        <v>445</v>
      </c>
      <c r="G21" s="18">
        <v>15</v>
      </c>
      <c r="H21" s="25" t="s">
        <v>447</v>
      </c>
      <c r="I21" s="18">
        <v>0</v>
      </c>
      <c r="J21" s="25" t="s">
        <v>446</v>
      </c>
      <c r="L21" t="str">
        <f t="shared" si="0"/>
        <v xml:space="preserve">  hk_3_3vb_pos : std_logic_vector(15 downto 0);</v>
      </c>
    </row>
    <row r="22" spans="2:12" x14ac:dyDescent="0.25">
      <c r="B22" s="17" t="s">
        <v>452</v>
      </c>
      <c r="C22" s="18" t="s">
        <v>398</v>
      </c>
      <c r="D22" s="25" t="s">
        <v>451</v>
      </c>
      <c r="E22" s="25" t="s">
        <v>444</v>
      </c>
      <c r="F22" s="25" t="s">
        <v>445</v>
      </c>
      <c r="G22" s="18">
        <v>15</v>
      </c>
      <c r="H22" s="25" t="s">
        <v>447</v>
      </c>
      <c r="I22" s="18">
        <v>0</v>
      </c>
      <c r="J22" s="25" t="s">
        <v>446</v>
      </c>
      <c r="L22" t="str">
        <f t="shared" si="0"/>
        <v xml:space="preserve">  hk_2_5va_pos : std_logic_vector(15 downto 0);</v>
      </c>
    </row>
    <row r="23" spans="2:12" x14ac:dyDescent="0.25">
      <c r="B23" s="17" t="s">
        <v>452</v>
      </c>
      <c r="C23" s="18" t="s">
        <v>399</v>
      </c>
      <c r="D23" s="25" t="s">
        <v>451</v>
      </c>
      <c r="E23" s="25" t="s">
        <v>444</v>
      </c>
      <c r="F23" s="25" t="s">
        <v>445</v>
      </c>
      <c r="G23" s="18">
        <v>15</v>
      </c>
      <c r="H23" s="25" t="s">
        <v>447</v>
      </c>
      <c r="I23" s="18">
        <v>0</v>
      </c>
      <c r="J23" s="25" t="s">
        <v>446</v>
      </c>
      <c r="L23" t="str">
        <f t="shared" si="0"/>
        <v xml:space="preserve">  hk_3_3vd_pos : std_logic_vector(15 downto 0);</v>
      </c>
    </row>
    <row r="24" spans="2:12" x14ac:dyDescent="0.25">
      <c r="B24" s="17" t="s">
        <v>452</v>
      </c>
      <c r="C24" s="18" t="s">
        <v>400</v>
      </c>
      <c r="D24" s="25" t="s">
        <v>451</v>
      </c>
      <c r="E24" s="25" t="s">
        <v>444</v>
      </c>
      <c r="F24" s="25" t="s">
        <v>445</v>
      </c>
      <c r="G24" s="18">
        <v>15</v>
      </c>
      <c r="H24" s="25" t="s">
        <v>447</v>
      </c>
      <c r="I24" s="18">
        <v>0</v>
      </c>
      <c r="J24" s="25" t="s">
        <v>446</v>
      </c>
      <c r="L24" t="str">
        <f t="shared" si="0"/>
        <v xml:space="preserve">  hk_2_5vd_pos : std_logic_vector(15 downto 0);</v>
      </c>
    </row>
    <row r="25" spans="2:12" x14ac:dyDescent="0.25">
      <c r="B25" s="17" t="s">
        <v>452</v>
      </c>
      <c r="C25" s="18" t="s">
        <v>401</v>
      </c>
      <c r="D25" s="25" t="s">
        <v>451</v>
      </c>
      <c r="E25" s="25" t="s">
        <v>444</v>
      </c>
      <c r="F25" s="25" t="s">
        <v>445</v>
      </c>
      <c r="G25" s="18">
        <v>15</v>
      </c>
      <c r="H25" s="25" t="s">
        <v>447</v>
      </c>
      <c r="I25" s="18">
        <v>0</v>
      </c>
      <c r="J25" s="25" t="s">
        <v>446</v>
      </c>
      <c r="L25" t="str">
        <f t="shared" si="0"/>
        <v xml:space="preserve">  hk_1_5vd_pos : std_logic_vector(15 downto 0);</v>
      </c>
    </row>
    <row r="26" spans="2:12" x14ac:dyDescent="0.25">
      <c r="B26" s="17" t="s">
        <v>452</v>
      </c>
      <c r="C26" s="18" t="s">
        <v>402</v>
      </c>
      <c r="D26" s="25" t="s">
        <v>451</v>
      </c>
      <c r="E26" s="25" t="s">
        <v>444</v>
      </c>
      <c r="F26" s="25" t="s">
        <v>445</v>
      </c>
      <c r="G26" s="18">
        <v>15</v>
      </c>
      <c r="H26" s="25" t="s">
        <v>447</v>
      </c>
      <c r="I26" s="18">
        <v>0</v>
      </c>
      <c r="J26" s="25" t="s">
        <v>446</v>
      </c>
      <c r="L26" t="str">
        <f t="shared" si="0"/>
        <v xml:space="preserve">  hk_5vref : std_logic_vector(15 downto 0);</v>
      </c>
    </row>
    <row r="27" spans="2:12" x14ac:dyDescent="0.25">
      <c r="B27" s="17" t="s">
        <v>452</v>
      </c>
      <c r="C27" s="18" t="s">
        <v>403</v>
      </c>
      <c r="D27" s="25" t="s">
        <v>451</v>
      </c>
      <c r="E27" s="25" t="s">
        <v>444</v>
      </c>
      <c r="F27" s="25" t="s">
        <v>445</v>
      </c>
      <c r="G27" s="18">
        <v>15</v>
      </c>
      <c r="H27" s="25" t="s">
        <v>447</v>
      </c>
      <c r="I27" s="18">
        <v>0</v>
      </c>
      <c r="J27" s="25" t="s">
        <v>446</v>
      </c>
      <c r="L27" t="str">
        <f t="shared" si="0"/>
        <v xml:space="preserve">  hk_vccd_pos_raw : std_logic_vector(15 downto 0);</v>
      </c>
    </row>
    <row r="28" spans="2:12" x14ac:dyDescent="0.25">
      <c r="B28" s="17" t="s">
        <v>452</v>
      </c>
      <c r="C28" s="18" t="s">
        <v>404</v>
      </c>
      <c r="D28" s="25" t="s">
        <v>451</v>
      </c>
      <c r="E28" s="25" t="s">
        <v>444</v>
      </c>
      <c r="F28" s="25" t="s">
        <v>445</v>
      </c>
      <c r="G28" s="18">
        <v>15</v>
      </c>
      <c r="H28" s="25" t="s">
        <v>447</v>
      </c>
      <c r="I28" s="18">
        <v>0</v>
      </c>
      <c r="J28" s="25" t="s">
        <v>446</v>
      </c>
      <c r="L28" t="str">
        <f t="shared" si="0"/>
        <v xml:space="preserve">  hk_vclk_pos_raw : std_logic_vector(15 downto 0);</v>
      </c>
    </row>
    <row r="29" spans="2:12" x14ac:dyDescent="0.25">
      <c r="B29" s="17" t="s">
        <v>452</v>
      </c>
      <c r="C29" s="18" t="s">
        <v>405</v>
      </c>
      <c r="D29" s="25" t="s">
        <v>451</v>
      </c>
      <c r="E29" s="25" t="s">
        <v>444</v>
      </c>
      <c r="F29" s="25" t="s">
        <v>445</v>
      </c>
      <c r="G29" s="18">
        <v>15</v>
      </c>
      <c r="H29" s="25" t="s">
        <v>447</v>
      </c>
      <c r="I29" s="18">
        <v>0</v>
      </c>
      <c r="J29" s="25" t="s">
        <v>446</v>
      </c>
      <c r="L29" t="str">
        <f t="shared" si="0"/>
        <v xml:space="preserve">  hk_van1_pos_raw : std_logic_vector(15 downto 0);</v>
      </c>
    </row>
    <row r="30" spans="2:12" x14ac:dyDescent="0.25">
      <c r="B30" s="17" t="s">
        <v>452</v>
      </c>
      <c r="C30" s="18" t="s">
        <v>406</v>
      </c>
      <c r="D30" s="25" t="s">
        <v>451</v>
      </c>
      <c r="E30" s="25" t="s">
        <v>444</v>
      </c>
      <c r="F30" s="25" t="s">
        <v>445</v>
      </c>
      <c r="G30" s="18">
        <v>15</v>
      </c>
      <c r="H30" s="25" t="s">
        <v>447</v>
      </c>
      <c r="I30" s="18">
        <v>0</v>
      </c>
      <c r="J30" s="25" t="s">
        <v>446</v>
      </c>
      <c r="L30" t="str">
        <f t="shared" si="0"/>
        <v xml:space="preserve">  hk_van3_neg_raw : std_logic_vector(15 downto 0);</v>
      </c>
    </row>
    <row r="31" spans="2:12" x14ac:dyDescent="0.25">
      <c r="B31" s="17" t="s">
        <v>452</v>
      </c>
      <c r="C31" s="18" t="s">
        <v>407</v>
      </c>
      <c r="D31" s="25" t="s">
        <v>451</v>
      </c>
      <c r="E31" s="25" t="s">
        <v>444</v>
      </c>
      <c r="F31" s="25" t="s">
        <v>445</v>
      </c>
      <c r="G31" s="18">
        <v>15</v>
      </c>
      <c r="H31" s="25" t="s">
        <v>447</v>
      </c>
      <c r="I31" s="18">
        <v>0</v>
      </c>
      <c r="J31" s="25" t="s">
        <v>446</v>
      </c>
      <c r="L31" t="str">
        <f t="shared" si="0"/>
        <v xml:space="preserve">  hk_van2_pos_raw : std_logic_vector(15 downto 0);</v>
      </c>
    </row>
    <row r="32" spans="2:12" x14ac:dyDescent="0.25">
      <c r="B32" s="17" t="s">
        <v>452</v>
      </c>
      <c r="C32" s="18" t="s">
        <v>408</v>
      </c>
      <c r="D32" s="25" t="s">
        <v>451</v>
      </c>
      <c r="E32" s="25" t="s">
        <v>444</v>
      </c>
      <c r="F32" s="25" t="s">
        <v>445</v>
      </c>
      <c r="G32" s="18">
        <v>15</v>
      </c>
      <c r="H32" s="25" t="s">
        <v>447</v>
      </c>
      <c r="I32" s="18">
        <v>0</v>
      </c>
      <c r="J32" s="25" t="s">
        <v>446</v>
      </c>
      <c r="L32" t="str">
        <f t="shared" si="0"/>
        <v xml:space="preserve">  hk_vdig_fpga_raw : std_logic_vector(15 downto 0);</v>
      </c>
    </row>
    <row r="33" spans="2:12" x14ac:dyDescent="0.25">
      <c r="B33" s="17" t="s">
        <v>452</v>
      </c>
      <c r="C33" s="18" t="s">
        <v>409</v>
      </c>
      <c r="D33" s="25" t="s">
        <v>451</v>
      </c>
      <c r="E33" s="25" t="s">
        <v>444</v>
      </c>
      <c r="F33" s="25" t="s">
        <v>445</v>
      </c>
      <c r="G33" s="18">
        <v>15</v>
      </c>
      <c r="H33" s="25" t="s">
        <v>447</v>
      </c>
      <c r="I33" s="18">
        <v>0</v>
      </c>
      <c r="J33" s="25" t="s">
        <v>446</v>
      </c>
      <c r="L33" t="str">
        <f t="shared" si="0"/>
        <v xml:space="preserve">  hk_vdig_spw_raw : std_logic_vector(15 downto 0);</v>
      </c>
    </row>
    <row r="34" spans="2:12" x14ac:dyDescent="0.25">
      <c r="B34" s="17" t="s">
        <v>452</v>
      </c>
      <c r="C34" s="18" t="s">
        <v>410</v>
      </c>
      <c r="D34" s="25" t="s">
        <v>451</v>
      </c>
      <c r="E34" s="25" t="s">
        <v>444</v>
      </c>
      <c r="F34" s="25" t="s">
        <v>445</v>
      </c>
      <c r="G34" s="18">
        <v>15</v>
      </c>
      <c r="H34" s="25" t="s">
        <v>447</v>
      </c>
      <c r="I34" s="18">
        <v>0</v>
      </c>
      <c r="J34" s="25" t="s">
        <v>446</v>
      </c>
      <c r="L34" t="str">
        <f t="shared" ref="L34:L67" si="1">CONCATENATE(B34,C34,D34,E34,F34,G34,H34,I34,J34)</f>
        <v xml:space="preserve">  hk_viclk_low : std_logic_vector(15 downto 0);</v>
      </c>
    </row>
    <row r="35" spans="2:12" x14ac:dyDescent="0.25">
      <c r="B35" s="17" t="s">
        <v>452</v>
      </c>
      <c r="C35" s="18" t="s">
        <v>411</v>
      </c>
      <c r="D35" s="25" t="s">
        <v>451</v>
      </c>
      <c r="E35" s="25" t="s">
        <v>444</v>
      </c>
      <c r="F35" s="25" t="s">
        <v>445</v>
      </c>
      <c r="G35" s="18">
        <v>15</v>
      </c>
      <c r="H35" s="25" t="s">
        <v>447</v>
      </c>
      <c r="I35" s="18">
        <v>0</v>
      </c>
      <c r="J35" s="25" t="s">
        <v>446</v>
      </c>
      <c r="L35" t="str">
        <f t="shared" si="1"/>
        <v xml:space="preserve">  hk_adc_temp_a_e : std_logic_vector(15 downto 0);</v>
      </c>
    </row>
    <row r="36" spans="2:12" x14ac:dyDescent="0.25">
      <c r="B36" s="17" t="s">
        <v>452</v>
      </c>
      <c r="C36" s="18" t="s">
        <v>412</v>
      </c>
      <c r="D36" s="25" t="s">
        <v>451</v>
      </c>
      <c r="E36" s="25" t="s">
        <v>444</v>
      </c>
      <c r="F36" s="25" t="s">
        <v>445</v>
      </c>
      <c r="G36" s="18">
        <v>15</v>
      </c>
      <c r="H36" s="25" t="s">
        <v>447</v>
      </c>
      <c r="I36" s="18">
        <v>0</v>
      </c>
      <c r="J36" s="25" t="s">
        <v>446</v>
      </c>
      <c r="L36" t="str">
        <f t="shared" si="1"/>
        <v xml:space="preserve">  hk_adc_temp_a_f : std_logic_vector(15 downto 0);</v>
      </c>
    </row>
    <row r="37" spans="2:12" x14ac:dyDescent="0.25">
      <c r="B37" s="17" t="s">
        <v>452</v>
      </c>
      <c r="C37" s="18" t="s">
        <v>413</v>
      </c>
      <c r="D37" s="25" t="s">
        <v>451</v>
      </c>
      <c r="E37" s="25" t="s">
        <v>444</v>
      </c>
      <c r="F37" s="25" t="s">
        <v>445</v>
      </c>
      <c r="G37" s="18">
        <v>15</v>
      </c>
      <c r="H37" s="25" t="s">
        <v>447</v>
      </c>
      <c r="I37" s="18">
        <v>0</v>
      </c>
      <c r="J37" s="25" t="s">
        <v>446</v>
      </c>
      <c r="L37" t="str">
        <f t="shared" si="1"/>
        <v xml:space="preserve">  hk_ccd1_temp : std_logic_vector(15 downto 0);</v>
      </c>
    </row>
    <row r="38" spans="2:12" x14ac:dyDescent="0.25">
      <c r="B38" s="17" t="s">
        <v>452</v>
      </c>
      <c r="C38" s="18" t="s">
        <v>414</v>
      </c>
      <c r="D38" s="25" t="s">
        <v>451</v>
      </c>
      <c r="E38" s="25" t="s">
        <v>444</v>
      </c>
      <c r="F38" s="25" t="s">
        <v>445</v>
      </c>
      <c r="G38" s="18">
        <v>15</v>
      </c>
      <c r="H38" s="25" t="s">
        <v>447</v>
      </c>
      <c r="I38" s="18">
        <v>0</v>
      </c>
      <c r="J38" s="25" t="s">
        <v>446</v>
      </c>
      <c r="L38" t="str">
        <f t="shared" si="1"/>
        <v xml:space="preserve">  hk_ccd2_temp : std_logic_vector(15 downto 0);</v>
      </c>
    </row>
    <row r="39" spans="2:12" x14ac:dyDescent="0.25">
      <c r="B39" s="17" t="s">
        <v>452</v>
      </c>
      <c r="C39" s="18" t="s">
        <v>415</v>
      </c>
      <c r="D39" s="25" t="s">
        <v>451</v>
      </c>
      <c r="E39" s="25" t="s">
        <v>444</v>
      </c>
      <c r="F39" s="25" t="s">
        <v>445</v>
      </c>
      <c r="G39" s="18">
        <v>15</v>
      </c>
      <c r="H39" s="25" t="s">
        <v>447</v>
      </c>
      <c r="I39" s="18">
        <v>0</v>
      </c>
      <c r="J39" s="25" t="s">
        <v>446</v>
      </c>
      <c r="L39" t="str">
        <f t="shared" si="1"/>
        <v xml:space="preserve">  hk_ccd3_temp : std_logic_vector(15 downto 0);</v>
      </c>
    </row>
    <row r="40" spans="2:12" x14ac:dyDescent="0.25">
      <c r="B40" s="17" t="s">
        <v>452</v>
      </c>
      <c r="C40" s="18" t="s">
        <v>416</v>
      </c>
      <c r="D40" s="25" t="s">
        <v>451</v>
      </c>
      <c r="E40" s="25" t="s">
        <v>444</v>
      </c>
      <c r="F40" s="25" t="s">
        <v>445</v>
      </c>
      <c r="G40" s="18">
        <v>15</v>
      </c>
      <c r="H40" s="25" t="s">
        <v>447</v>
      </c>
      <c r="I40" s="18">
        <v>0</v>
      </c>
      <c r="J40" s="25" t="s">
        <v>446</v>
      </c>
      <c r="L40" t="str">
        <f t="shared" si="1"/>
        <v xml:space="preserve">  hk_ccd4_temp : std_logic_vector(15 downto 0);</v>
      </c>
    </row>
    <row r="41" spans="2:12" x14ac:dyDescent="0.25">
      <c r="B41" s="17" t="s">
        <v>452</v>
      </c>
      <c r="C41" s="18" t="s">
        <v>417</v>
      </c>
      <c r="D41" s="25" t="s">
        <v>451</v>
      </c>
      <c r="E41" s="25" t="s">
        <v>444</v>
      </c>
      <c r="F41" s="25" t="s">
        <v>445</v>
      </c>
      <c r="G41" s="18">
        <v>15</v>
      </c>
      <c r="H41" s="25" t="s">
        <v>447</v>
      </c>
      <c r="I41" s="18">
        <v>0</v>
      </c>
      <c r="J41" s="25" t="s">
        <v>446</v>
      </c>
      <c r="L41" t="str">
        <f t="shared" si="1"/>
        <v xml:space="preserve">  hk_wp605_spare : std_logic_vector(15 downto 0);</v>
      </c>
    </row>
    <row r="42" spans="2:12" x14ac:dyDescent="0.25">
      <c r="B42" s="17" t="s">
        <v>452</v>
      </c>
      <c r="C42" s="18" t="s">
        <v>418</v>
      </c>
      <c r="D42" s="25" t="s">
        <v>451</v>
      </c>
      <c r="E42" s="25" t="s">
        <v>444</v>
      </c>
      <c r="F42" s="25" t="s">
        <v>445</v>
      </c>
      <c r="G42" s="18">
        <v>15</v>
      </c>
      <c r="H42" s="25" t="s">
        <v>447</v>
      </c>
      <c r="I42" s="18">
        <v>0</v>
      </c>
      <c r="J42" s="25" t="s">
        <v>446</v>
      </c>
      <c r="L42" t="str">
        <f t="shared" si="1"/>
        <v xml:space="preserve">  lowres_prt_a_0 : std_logic_vector(15 downto 0);</v>
      </c>
    </row>
    <row r="43" spans="2:12" x14ac:dyDescent="0.25">
      <c r="B43" s="17" t="s">
        <v>452</v>
      </c>
      <c r="C43" s="18" t="s">
        <v>419</v>
      </c>
      <c r="D43" s="25" t="s">
        <v>451</v>
      </c>
      <c r="E43" s="25" t="s">
        <v>444</v>
      </c>
      <c r="F43" s="25" t="s">
        <v>445</v>
      </c>
      <c r="G43" s="18">
        <v>15</v>
      </c>
      <c r="H43" s="25" t="s">
        <v>447</v>
      </c>
      <c r="I43" s="18">
        <v>0</v>
      </c>
      <c r="J43" s="25" t="s">
        <v>446</v>
      </c>
      <c r="L43" t="str">
        <f t="shared" si="1"/>
        <v xml:space="preserve">  lowres_prt_a_1 : std_logic_vector(15 downto 0);</v>
      </c>
    </row>
    <row r="44" spans="2:12" x14ac:dyDescent="0.25">
      <c r="B44" s="17" t="s">
        <v>452</v>
      </c>
      <c r="C44" s="18" t="s">
        <v>420</v>
      </c>
      <c r="D44" s="25" t="s">
        <v>451</v>
      </c>
      <c r="E44" s="25" t="s">
        <v>444</v>
      </c>
      <c r="F44" s="25" t="s">
        <v>445</v>
      </c>
      <c r="G44" s="18">
        <v>15</v>
      </c>
      <c r="H44" s="25" t="s">
        <v>447</v>
      </c>
      <c r="I44" s="18">
        <v>0</v>
      </c>
      <c r="J44" s="25" t="s">
        <v>446</v>
      </c>
      <c r="L44" t="str">
        <f t="shared" si="1"/>
        <v xml:space="preserve">  lowres_prt_a_2 : std_logic_vector(15 downto 0);</v>
      </c>
    </row>
    <row r="45" spans="2:12" x14ac:dyDescent="0.25">
      <c r="B45" s="17" t="s">
        <v>452</v>
      </c>
      <c r="C45" s="18" t="s">
        <v>421</v>
      </c>
      <c r="D45" s="25" t="s">
        <v>451</v>
      </c>
      <c r="E45" s="25" t="s">
        <v>444</v>
      </c>
      <c r="F45" s="25" t="s">
        <v>445</v>
      </c>
      <c r="G45" s="18">
        <v>15</v>
      </c>
      <c r="H45" s="25" t="s">
        <v>447</v>
      </c>
      <c r="I45" s="18">
        <v>0</v>
      </c>
      <c r="J45" s="25" t="s">
        <v>446</v>
      </c>
      <c r="L45" t="str">
        <f t="shared" si="1"/>
        <v xml:space="preserve">  lowres_prt_a_3 : std_logic_vector(15 downto 0);</v>
      </c>
    </row>
    <row r="46" spans="2:12" x14ac:dyDescent="0.25">
      <c r="B46" s="17" t="s">
        <v>452</v>
      </c>
      <c r="C46" s="18" t="s">
        <v>422</v>
      </c>
      <c r="D46" s="25" t="s">
        <v>451</v>
      </c>
      <c r="E46" s="25" t="s">
        <v>444</v>
      </c>
      <c r="F46" s="25" t="s">
        <v>445</v>
      </c>
      <c r="G46" s="18">
        <v>15</v>
      </c>
      <c r="H46" s="25" t="s">
        <v>447</v>
      </c>
      <c r="I46" s="18">
        <v>0</v>
      </c>
      <c r="J46" s="25" t="s">
        <v>446</v>
      </c>
      <c r="L46" t="str">
        <f t="shared" si="1"/>
        <v xml:space="preserve">  lowres_prt_a_4 : std_logic_vector(15 downto 0);</v>
      </c>
    </row>
    <row r="47" spans="2:12" x14ac:dyDescent="0.25">
      <c r="B47" s="17" t="s">
        <v>452</v>
      </c>
      <c r="C47" s="18" t="s">
        <v>423</v>
      </c>
      <c r="D47" s="25" t="s">
        <v>451</v>
      </c>
      <c r="E47" s="25" t="s">
        <v>444</v>
      </c>
      <c r="F47" s="25" t="s">
        <v>445</v>
      </c>
      <c r="G47" s="18">
        <v>15</v>
      </c>
      <c r="H47" s="25" t="s">
        <v>447</v>
      </c>
      <c r="I47" s="18">
        <v>0</v>
      </c>
      <c r="J47" s="25" t="s">
        <v>446</v>
      </c>
      <c r="L47" t="str">
        <f t="shared" si="1"/>
        <v xml:space="preserve">  lowres_prt_a_5 : std_logic_vector(15 downto 0);</v>
      </c>
    </row>
    <row r="48" spans="2:12" x14ac:dyDescent="0.25">
      <c r="B48" s="17" t="s">
        <v>452</v>
      </c>
      <c r="C48" s="18" t="s">
        <v>424</v>
      </c>
      <c r="D48" s="25" t="s">
        <v>451</v>
      </c>
      <c r="E48" s="25" t="s">
        <v>444</v>
      </c>
      <c r="F48" s="25" t="s">
        <v>445</v>
      </c>
      <c r="G48" s="18">
        <v>15</v>
      </c>
      <c r="H48" s="25" t="s">
        <v>447</v>
      </c>
      <c r="I48" s="18">
        <v>0</v>
      </c>
      <c r="J48" s="25" t="s">
        <v>446</v>
      </c>
      <c r="L48" t="str">
        <f t="shared" si="1"/>
        <v xml:space="preserve">  lowres_prt_a_6 : std_logic_vector(15 downto 0);</v>
      </c>
    </row>
    <row r="49" spans="2:12" x14ac:dyDescent="0.25">
      <c r="B49" s="17" t="s">
        <v>452</v>
      </c>
      <c r="C49" s="18" t="s">
        <v>425</v>
      </c>
      <c r="D49" s="25" t="s">
        <v>451</v>
      </c>
      <c r="E49" s="25" t="s">
        <v>444</v>
      </c>
      <c r="F49" s="25" t="s">
        <v>445</v>
      </c>
      <c r="G49" s="18">
        <v>15</v>
      </c>
      <c r="H49" s="25" t="s">
        <v>447</v>
      </c>
      <c r="I49" s="18">
        <v>0</v>
      </c>
      <c r="J49" s="25" t="s">
        <v>446</v>
      </c>
      <c r="L49" t="str">
        <f t="shared" si="1"/>
        <v xml:space="preserve">  lowres_prt_a_7 : std_logic_vector(15 downto 0);</v>
      </c>
    </row>
    <row r="50" spans="2:12" x14ac:dyDescent="0.25">
      <c r="B50" s="17" t="s">
        <v>452</v>
      </c>
      <c r="C50" s="18" t="s">
        <v>426</v>
      </c>
      <c r="D50" s="25" t="s">
        <v>451</v>
      </c>
      <c r="E50" s="25" t="s">
        <v>444</v>
      </c>
      <c r="F50" s="25" t="s">
        <v>445</v>
      </c>
      <c r="G50" s="18">
        <v>15</v>
      </c>
      <c r="H50" s="25" t="s">
        <v>447</v>
      </c>
      <c r="I50" s="18">
        <v>0</v>
      </c>
      <c r="J50" s="25" t="s">
        <v>446</v>
      </c>
      <c r="L50" t="str">
        <f t="shared" si="1"/>
        <v xml:space="preserve">  lowres_prt_a_8 : std_logic_vector(15 downto 0);</v>
      </c>
    </row>
    <row r="51" spans="2:12" x14ac:dyDescent="0.25">
      <c r="B51" s="17" t="s">
        <v>452</v>
      </c>
      <c r="C51" s="18" t="s">
        <v>427</v>
      </c>
      <c r="D51" s="25" t="s">
        <v>451</v>
      </c>
      <c r="E51" s="25" t="s">
        <v>444</v>
      </c>
      <c r="F51" s="25" t="s">
        <v>445</v>
      </c>
      <c r="G51" s="18">
        <v>15</v>
      </c>
      <c r="H51" s="25" t="s">
        <v>447</v>
      </c>
      <c r="I51" s="18">
        <v>0</v>
      </c>
      <c r="J51" s="25" t="s">
        <v>446</v>
      </c>
      <c r="L51" t="str">
        <f t="shared" si="1"/>
        <v xml:space="preserve">  lowres_prt_a_9 : std_logic_vector(15 downto 0);</v>
      </c>
    </row>
    <row r="52" spans="2:12" x14ac:dyDescent="0.25">
      <c r="B52" s="17" t="s">
        <v>452</v>
      </c>
      <c r="C52" s="18" t="s">
        <v>428</v>
      </c>
      <c r="D52" s="25" t="s">
        <v>451</v>
      </c>
      <c r="E52" s="25" t="s">
        <v>444</v>
      </c>
      <c r="F52" s="25" t="s">
        <v>445</v>
      </c>
      <c r="G52" s="18">
        <v>15</v>
      </c>
      <c r="H52" s="25" t="s">
        <v>447</v>
      </c>
      <c r="I52" s="18">
        <v>0</v>
      </c>
      <c r="J52" s="25" t="s">
        <v>446</v>
      </c>
      <c r="L52" t="str">
        <f t="shared" si="1"/>
        <v xml:space="preserve">  lowres_prt_a_10 : std_logic_vector(15 downto 0);</v>
      </c>
    </row>
    <row r="53" spans="2:12" x14ac:dyDescent="0.25">
      <c r="B53" s="17" t="s">
        <v>452</v>
      </c>
      <c r="C53" s="18" t="s">
        <v>429</v>
      </c>
      <c r="D53" s="25" t="s">
        <v>451</v>
      </c>
      <c r="E53" s="25" t="s">
        <v>444</v>
      </c>
      <c r="F53" s="25" t="s">
        <v>445</v>
      </c>
      <c r="G53" s="18">
        <v>15</v>
      </c>
      <c r="H53" s="25" t="s">
        <v>447</v>
      </c>
      <c r="I53" s="18">
        <v>0</v>
      </c>
      <c r="J53" s="25" t="s">
        <v>446</v>
      </c>
      <c r="L53" t="str">
        <f t="shared" si="1"/>
        <v xml:space="preserve">  lowres_prt_a_11 : std_logic_vector(15 downto 0);</v>
      </c>
    </row>
    <row r="54" spans="2:12" x14ac:dyDescent="0.25">
      <c r="B54" s="17" t="s">
        <v>452</v>
      </c>
      <c r="C54" s="18" t="s">
        <v>430</v>
      </c>
      <c r="D54" s="25" t="s">
        <v>451</v>
      </c>
      <c r="E54" s="25" t="s">
        <v>444</v>
      </c>
      <c r="F54" s="25" t="s">
        <v>445</v>
      </c>
      <c r="G54" s="18">
        <v>15</v>
      </c>
      <c r="H54" s="25" t="s">
        <v>447</v>
      </c>
      <c r="I54" s="18">
        <v>0</v>
      </c>
      <c r="J54" s="25" t="s">
        <v>446</v>
      </c>
      <c r="L54" t="str">
        <f t="shared" si="1"/>
        <v xml:space="preserve">  lowres_prt_a_12 : std_logic_vector(15 downto 0);</v>
      </c>
    </row>
    <row r="55" spans="2:12" x14ac:dyDescent="0.25">
      <c r="B55" s="17" t="s">
        <v>452</v>
      </c>
      <c r="C55" s="18" t="s">
        <v>431</v>
      </c>
      <c r="D55" s="25" t="s">
        <v>451</v>
      </c>
      <c r="E55" s="25" t="s">
        <v>444</v>
      </c>
      <c r="F55" s="25" t="s">
        <v>445</v>
      </c>
      <c r="G55" s="18">
        <v>15</v>
      </c>
      <c r="H55" s="25" t="s">
        <v>447</v>
      </c>
      <c r="I55" s="18">
        <v>0</v>
      </c>
      <c r="J55" s="25" t="s">
        <v>446</v>
      </c>
      <c r="L55" t="str">
        <f t="shared" si="1"/>
        <v xml:space="preserve">  lowres_prt_a_13 : std_logic_vector(15 downto 0);</v>
      </c>
    </row>
    <row r="56" spans="2:12" x14ac:dyDescent="0.25">
      <c r="B56" s="17" t="s">
        <v>452</v>
      </c>
      <c r="C56" s="18" t="s">
        <v>432</v>
      </c>
      <c r="D56" s="25" t="s">
        <v>451</v>
      </c>
      <c r="E56" s="25" t="s">
        <v>444</v>
      </c>
      <c r="F56" s="25" t="s">
        <v>445</v>
      </c>
      <c r="G56" s="18">
        <v>15</v>
      </c>
      <c r="H56" s="25" t="s">
        <v>447</v>
      </c>
      <c r="I56" s="18">
        <v>0</v>
      </c>
      <c r="J56" s="25" t="s">
        <v>446</v>
      </c>
      <c r="L56" t="str">
        <f t="shared" si="1"/>
        <v xml:space="preserve">  lowres_prt_a_14 : std_logic_vector(15 downto 0);</v>
      </c>
    </row>
    <row r="57" spans="2:12" x14ac:dyDescent="0.25">
      <c r="B57" s="17" t="s">
        <v>452</v>
      </c>
      <c r="C57" s="18" t="s">
        <v>433</v>
      </c>
      <c r="D57" s="25" t="s">
        <v>451</v>
      </c>
      <c r="E57" s="25" t="s">
        <v>444</v>
      </c>
      <c r="F57" s="25" t="s">
        <v>445</v>
      </c>
      <c r="G57" s="18">
        <v>15</v>
      </c>
      <c r="H57" s="25" t="s">
        <v>447</v>
      </c>
      <c r="I57" s="18">
        <v>0</v>
      </c>
      <c r="J57" s="25" t="s">
        <v>446</v>
      </c>
      <c r="L57" t="str">
        <f t="shared" si="1"/>
        <v xml:space="preserve">  lowres_prt_a_15 : std_logic_vector(15 downto 0);</v>
      </c>
    </row>
    <row r="58" spans="2:12" x14ac:dyDescent="0.25">
      <c r="B58" s="17" t="s">
        <v>452</v>
      </c>
      <c r="C58" s="18" t="s">
        <v>434</v>
      </c>
      <c r="D58" s="25" t="s">
        <v>451</v>
      </c>
      <c r="E58" s="25" t="s">
        <v>444</v>
      </c>
      <c r="F58" s="25" t="s">
        <v>445</v>
      </c>
      <c r="G58" s="18">
        <v>15</v>
      </c>
      <c r="H58" s="25" t="s">
        <v>447</v>
      </c>
      <c r="I58" s="18">
        <v>0</v>
      </c>
      <c r="J58" s="25" t="s">
        <v>446</v>
      </c>
      <c r="L58" t="str">
        <f t="shared" si="1"/>
        <v xml:space="preserve">  sel_hires_prt0 : std_logic_vector(15 downto 0);</v>
      </c>
    </row>
    <row r="59" spans="2:12" x14ac:dyDescent="0.25">
      <c r="B59" s="17" t="s">
        <v>452</v>
      </c>
      <c r="C59" s="18" t="s">
        <v>435</v>
      </c>
      <c r="D59" s="25" t="s">
        <v>451</v>
      </c>
      <c r="E59" s="25" t="s">
        <v>444</v>
      </c>
      <c r="F59" s="25" t="s">
        <v>445</v>
      </c>
      <c r="G59" s="18">
        <v>15</v>
      </c>
      <c r="H59" s="25" t="s">
        <v>447</v>
      </c>
      <c r="I59" s="18">
        <v>0</v>
      </c>
      <c r="J59" s="25" t="s">
        <v>446</v>
      </c>
      <c r="L59" t="str">
        <f t="shared" si="1"/>
        <v xml:space="preserve">  sel_hires_prt1 : std_logic_vector(15 downto 0);</v>
      </c>
    </row>
    <row r="60" spans="2:12" x14ac:dyDescent="0.25">
      <c r="B60" s="17" t="s">
        <v>452</v>
      </c>
      <c r="C60" s="18" t="s">
        <v>436</v>
      </c>
      <c r="D60" s="25" t="s">
        <v>451</v>
      </c>
      <c r="E60" s="25" t="s">
        <v>444</v>
      </c>
      <c r="F60" s="25" t="s">
        <v>445</v>
      </c>
      <c r="G60" s="18">
        <v>15</v>
      </c>
      <c r="H60" s="25" t="s">
        <v>447</v>
      </c>
      <c r="I60" s="18">
        <v>0</v>
      </c>
      <c r="J60" s="25" t="s">
        <v>446</v>
      </c>
      <c r="L60" t="str">
        <f t="shared" si="1"/>
        <v xml:space="preserve">  sel_hires_prt2 : std_logic_vector(15 downto 0);</v>
      </c>
    </row>
    <row r="61" spans="2:12" x14ac:dyDescent="0.25">
      <c r="B61" s="17" t="s">
        <v>452</v>
      </c>
      <c r="C61" s="18" t="s">
        <v>437</v>
      </c>
      <c r="D61" s="25" t="s">
        <v>451</v>
      </c>
      <c r="E61" s="25" t="s">
        <v>444</v>
      </c>
      <c r="F61" s="25" t="s">
        <v>445</v>
      </c>
      <c r="G61" s="18">
        <v>15</v>
      </c>
      <c r="H61" s="25" t="s">
        <v>447</v>
      </c>
      <c r="I61" s="18">
        <v>0</v>
      </c>
      <c r="J61" s="25" t="s">
        <v>446</v>
      </c>
      <c r="L61" t="str">
        <f t="shared" si="1"/>
        <v xml:space="preserve">  sel_hires_prt3 : std_logic_vector(15 downto 0);</v>
      </c>
    </row>
    <row r="62" spans="2:12" x14ac:dyDescent="0.25">
      <c r="B62" s="17" t="s">
        <v>452</v>
      </c>
      <c r="C62" s="18" t="s">
        <v>438</v>
      </c>
      <c r="D62" s="25" t="s">
        <v>451</v>
      </c>
      <c r="E62" s="25" t="s">
        <v>444</v>
      </c>
      <c r="F62" s="25" t="s">
        <v>445</v>
      </c>
      <c r="G62" s="18">
        <v>15</v>
      </c>
      <c r="H62" s="25" t="s">
        <v>447</v>
      </c>
      <c r="I62" s="18">
        <v>0</v>
      </c>
      <c r="J62" s="25" t="s">
        <v>446</v>
      </c>
      <c r="L62" t="str">
        <f t="shared" si="1"/>
        <v xml:space="preserve">  sel_hires_prt4 : std_logic_vector(15 downto 0);</v>
      </c>
    </row>
    <row r="63" spans="2:12" x14ac:dyDescent="0.25">
      <c r="B63" s="17" t="s">
        <v>452</v>
      </c>
      <c r="C63" s="18" t="s">
        <v>439</v>
      </c>
      <c r="D63" s="25" t="s">
        <v>451</v>
      </c>
      <c r="E63" s="25" t="s">
        <v>444</v>
      </c>
      <c r="F63" s="25" t="s">
        <v>445</v>
      </c>
      <c r="G63" s="18">
        <v>15</v>
      </c>
      <c r="H63" s="25" t="s">
        <v>447</v>
      </c>
      <c r="I63" s="18">
        <v>0</v>
      </c>
      <c r="J63" s="25" t="s">
        <v>446</v>
      </c>
      <c r="L63" t="str">
        <f t="shared" si="1"/>
        <v xml:space="preserve">  sel_hires_prt5 : std_logic_vector(15 downto 0);</v>
      </c>
    </row>
    <row r="64" spans="2:12" x14ac:dyDescent="0.25">
      <c r="B64" s="17" t="s">
        <v>452</v>
      </c>
      <c r="C64" s="18" t="s">
        <v>440</v>
      </c>
      <c r="D64" s="25" t="s">
        <v>451</v>
      </c>
      <c r="E64" s="25" t="s">
        <v>444</v>
      </c>
      <c r="F64" s="25" t="s">
        <v>445</v>
      </c>
      <c r="G64" s="18">
        <v>15</v>
      </c>
      <c r="H64" s="25" t="s">
        <v>447</v>
      </c>
      <c r="I64" s="18">
        <v>0</v>
      </c>
      <c r="J64" s="25" t="s">
        <v>446</v>
      </c>
      <c r="L64" t="str">
        <f t="shared" si="1"/>
        <v xml:space="preserve">  sel_hires_prt6 : std_logic_vector(15 downto 0);</v>
      </c>
    </row>
    <row r="65" spans="2:12" x14ac:dyDescent="0.25">
      <c r="B65" s="17" t="s">
        <v>452</v>
      </c>
      <c r="C65" s="18" t="s">
        <v>441</v>
      </c>
      <c r="D65" s="25" t="s">
        <v>451</v>
      </c>
      <c r="E65" s="25" t="s">
        <v>444</v>
      </c>
      <c r="F65" s="25" t="s">
        <v>445</v>
      </c>
      <c r="G65" s="18">
        <v>15</v>
      </c>
      <c r="H65" s="25" t="s">
        <v>447</v>
      </c>
      <c r="I65" s="18">
        <v>0</v>
      </c>
      <c r="J65" s="25" t="s">
        <v>446</v>
      </c>
      <c r="L65" t="str">
        <f t="shared" si="1"/>
        <v xml:space="preserve">  sel_hires_prt7 : std_logic_vector(15 downto 0);</v>
      </c>
    </row>
    <row r="66" spans="2:12" x14ac:dyDescent="0.25">
      <c r="B66" s="17" t="s">
        <v>452</v>
      </c>
      <c r="C66" s="18" t="s">
        <v>442</v>
      </c>
      <c r="D66" s="25" t="s">
        <v>451</v>
      </c>
      <c r="E66" s="25" t="s">
        <v>444</v>
      </c>
      <c r="F66" s="25" t="s">
        <v>445</v>
      </c>
      <c r="G66" s="18">
        <v>15</v>
      </c>
      <c r="H66" s="25" t="s">
        <v>447</v>
      </c>
      <c r="I66" s="18">
        <v>0</v>
      </c>
      <c r="J66" s="25" t="s">
        <v>446</v>
      </c>
      <c r="L66" t="str">
        <f t="shared" si="1"/>
        <v xml:space="preserve">  zero_hires_amp : std_logic_vector(15 downto 0);</v>
      </c>
    </row>
    <row r="67" spans="2:12" x14ac:dyDescent="0.25">
      <c r="B67" s="15" t="s">
        <v>450</v>
      </c>
      <c r="C67" s="16" t="str">
        <f>C2</f>
        <v>t_rmap_memory_hk_area</v>
      </c>
      <c r="D67" s="15" t="s">
        <v>443</v>
      </c>
      <c r="E67" s="17"/>
      <c r="F67" s="17"/>
      <c r="G67" s="17"/>
      <c r="H67" s="17"/>
      <c r="I67" s="17"/>
      <c r="J67" s="17"/>
      <c r="L67" t="str">
        <f t="shared" si="1"/>
        <v>end record t_rmap_memory_hk_area;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8"/>
  <sheetViews>
    <sheetView workbookViewId="0">
      <selection activeCell="C10" sqref="C10"/>
    </sheetView>
  </sheetViews>
  <sheetFormatPr defaultRowHeight="15" x14ac:dyDescent="0.25"/>
  <cols>
    <col min="2" max="2" width="19.28515625" bestFit="1" customWidth="1"/>
    <col min="3" max="3" width="20.5703125" bestFit="1" customWidth="1"/>
    <col min="4" max="4" width="12" bestFit="1" customWidth="1"/>
    <col min="5" max="6" width="3.42578125" bestFit="1" customWidth="1"/>
    <col min="7" max="7" width="16.7109375" bestFit="1" customWidth="1"/>
    <col min="8" max="8" width="24.140625" bestFit="1" customWidth="1"/>
    <col min="9" max="9" width="19.28515625" bestFit="1" customWidth="1"/>
    <col min="10" max="10" width="3" bestFit="1" customWidth="1"/>
    <col min="11" max="11" width="17.28515625" bestFit="1" customWidth="1"/>
    <col min="12" max="13" width="2.85546875" customWidth="1"/>
    <col min="14" max="14" width="8.7109375" bestFit="1" customWidth="1"/>
    <col min="15" max="17" width="2.85546875" customWidth="1"/>
  </cols>
  <sheetData>
    <row r="1" spans="1:19" x14ac:dyDescent="0.25">
      <c r="A1" s="26" t="s">
        <v>478</v>
      </c>
    </row>
    <row r="2" spans="1:19" x14ac:dyDescent="0.25">
      <c r="B2" s="16" t="s">
        <v>475</v>
      </c>
      <c r="C2" s="15" t="s">
        <v>473</v>
      </c>
      <c r="D2" s="15" t="s">
        <v>474</v>
      </c>
      <c r="E2" s="17"/>
      <c r="F2" s="17"/>
      <c r="G2" s="17"/>
      <c r="H2" s="16" t="str">
        <f>'[1]HK VHDL Types'!C2</f>
        <v>t_rmap_memory_hk_area</v>
      </c>
      <c r="I2" s="17"/>
      <c r="J2" s="17"/>
      <c r="K2" s="17"/>
      <c r="L2" s="17"/>
      <c r="M2" s="17"/>
      <c r="N2" s="17"/>
      <c r="O2" s="17"/>
      <c r="P2" s="17"/>
      <c r="Q2" s="15" t="s">
        <v>477</v>
      </c>
      <c r="S2" t="str">
        <f>CONCATENATE(B2,C2,D2,E2,F2,G2,H2,I2,J2,K2,L2,M2,N2,O2,P2,Q2)</f>
        <v>rmap_hk_registers_i  : in t_rmap_memory_hk_area,</v>
      </c>
    </row>
    <row r="3" spans="1:19" x14ac:dyDescent="0.25">
      <c r="B3" s="16" t="s">
        <v>485</v>
      </c>
      <c r="C3" s="15" t="s">
        <v>473</v>
      </c>
      <c r="D3" s="15" t="s">
        <v>486</v>
      </c>
      <c r="E3" s="17"/>
      <c r="F3" s="17"/>
      <c r="G3" s="17"/>
      <c r="H3" s="15" t="s">
        <v>444</v>
      </c>
      <c r="I3" s="15" t="s">
        <v>445</v>
      </c>
      <c r="J3" s="16">
        <v>7</v>
      </c>
      <c r="K3" s="15" t="s">
        <v>447</v>
      </c>
      <c r="L3" s="16">
        <v>0</v>
      </c>
      <c r="M3" s="15" t="s">
        <v>491</v>
      </c>
      <c r="N3" s="17"/>
      <c r="O3" s="17"/>
      <c r="P3" s="17"/>
      <c r="Q3" s="15" t="s">
        <v>477</v>
      </c>
      <c r="S3" t="str">
        <f>CONCATENATE(B3,C3,D3,E3,F3,G3,H3,I3,J3,K3,L3,M3,N3,O3,P3,Q3)</f>
        <v>rmap_readdata_o  : out std_logic_vector(7 downto 0),</v>
      </c>
    </row>
    <row r="5" spans="1:19" x14ac:dyDescent="0.25">
      <c r="A5" s="26" t="s">
        <v>479</v>
      </c>
    </row>
    <row r="6" spans="1:19" x14ac:dyDescent="0.25">
      <c r="B6" s="25" t="s">
        <v>481</v>
      </c>
      <c r="C6" s="18" t="s">
        <v>480</v>
      </c>
      <c r="D6" s="25" t="s">
        <v>473</v>
      </c>
      <c r="E6" s="17"/>
      <c r="F6" s="17"/>
      <c r="G6" s="17"/>
      <c r="H6" s="25" t="s">
        <v>444</v>
      </c>
      <c r="I6" s="25" t="s">
        <v>445</v>
      </c>
      <c r="J6" s="18">
        <v>31</v>
      </c>
      <c r="K6" s="25" t="s">
        <v>447</v>
      </c>
      <c r="L6" s="18">
        <v>0</v>
      </c>
      <c r="M6" s="25" t="s">
        <v>491</v>
      </c>
      <c r="N6" s="17"/>
      <c r="O6" s="17"/>
      <c r="P6" s="17"/>
      <c r="Q6" s="25" t="s">
        <v>443</v>
      </c>
      <c r="S6" t="str">
        <f>CONCATENATE(B6,C6,D6,E6,F6,G6,H6,I6,J6,K6,L6,M6,N6,O6,P6,Q6)</f>
        <v>signal s_rmap_read_address  : std_logic_vector(31 downto 0);</v>
      </c>
    </row>
    <row r="8" spans="1:19" x14ac:dyDescent="0.25">
      <c r="A8" s="26" t="s">
        <v>476</v>
      </c>
    </row>
    <row r="9" spans="1:19" x14ac:dyDescent="0.25">
      <c r="B9" s="15" t="s">
        <v>482</v>
      </c>
      <c r="C9" s="16" t="str">
        <f>C6</f>
        <v>s_rmap_read_address</v>
      </c>
      <c r="D9" s="15" t="s">
        <v>483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S9" t="str">
        <f t="shared" ref="S9:S72" si="0">CONCATENATE(B9,C9,D9,E9,F9,G9,H9,I9,J9,K9,L9,M9,N9,O9,P9,Q9)</f>
        <v>case (s_rmap_read_address) is</v>
      </c>
    </row>
    <row r="10" spans="1:19" x14ac:dyDescent="0.25">
      <c r="B10" s="17" t="s">
        <v>452</v>
      </c>
      <c r="C10" s="15" t="s">
        <v>625</v>
      </c>
      <c r="D10" s="16" t="str">
        <f>'[1]HK TREATED VHDL'!D3</f>
        <v>x"00000700"</v>
      </c>
      <c r="E10" s="15" t="s">
        <v>491</v>
      </c>
      <c r="F10" s="15" t="s">
        <v>488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S10" t="str">
        <f t="shared" si="0"/>
        <v xml:space="preserve">  when (x"00000700") =&gt;</v>
      </c>
    </row>
    <row r="11" spans="1:19" x14ac:dyDescent="0.25">
      <c r="B11" s="17" t="s">
        <v>452</v>
      </c>
      <c r="C11" s="17" t="s">
        <v>452</v>
      </c>
      <c r="D11" s="17"/>
      <c r="E11" s="17"/>
      <c r="F11" s="17"/>
      <c r="G11" s="18" t="str">
        <f>$B$3</f>
        <v>rmap_readdata_o</v>
      </c>
      <c r="H11" s="25" t="s">
        <v>489</v>
      </c>
      <c r="I11" s="18" t="str">
        <f>$B$2</f>
        <v>rmap_hk_registers_i</v>
      </c>
      <c r="J11" s="25" t="s">
        <v>621</v>
      </c>
      <c r="K11" s="18" t="str">
        <f>'[1]HK TREATED VHDL'!B3</f>
        <v>hk_ccd1_vod_e</v>
      </c>
      <c r="L11" s="25" t="s">
        <v>623</v>
      </c>
      <c r="M11" s="18">
        <v>7</v>
      </c>
      <c r="N11" s="25" t="s">
        <v>447</v>
      </c>
      <c r="O11" s="18">
        <v>0</v>
      </c>
      <c r="P11" s="25" t="s">
        <v>491</v>
      </c>
      <c r="Q11" s="25" t="s">
        <v>443</v>
      </c>
      <c r="S11" t="str">
        <f t="shared" si="0"/>
        <v xml:space="preserve">    rmap_readdata_o &lt;= rmap_hk_registers_i.hk_ccd1_vod_e(7 downto 0);</v>
      </c>
    </row>
    <row r="12" spans="1:19" x14ac:dyDescent="0.25">
      <c r="B12" s="17" t="s">
        <v>452</v>
      </c>
      <c r="C12" s="15" t="s">
        <v>625</v>
      </c>
      <c r="D12" s="16" t="str">
        <f>'[1]HK TREATED VHDL'!D4</f>
        <v>x"00000701"</v>
      </c>
      <c r="E12" s="15" t="s">
        <v>491</v>
      </c>
      <c r="F12" s="15" t="s">
        <v>488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S12" t="str">
        <f t="shared" si="0"/>
        <v xml:space="preserve">  when (x"00000701") =&gt;</v>
      </c>
    </row>
    <row r="13" spans="1:19" x14ac:dyDescent="0.25">
      <c r="B13" s="17" t="s">
        <v>452</v>
      </c>
      <c r="C13" s="17" t="s">
        <v>452</v>
      </c>
      <c r="D13" s="17"/>
      <c r="E13" s="17"/>
      <c r="F13" s="17"/>
      <c r="G13" s="18" t="str">
        <f>$B$3</f>
        <v>rmap_readdata_o</v>
      </c>
      <c r="H13" s="25" t="s">
        <v>489</v>
      </c>
      <c r="I13" s="18" t="str">
        <f>$B$2</f>
        <v>rmap_hk_registers_i</v>
      </c>
      <c r="J13" s="25" t="s">
        <v>621</v>
      </c>
      <c r="K13" s="18" t="str">
        <f>'[1]HK TREATED VHDL'!B3</f>
        <v>hk_ccd1_vod_e</v>
      </c>
      <c r="L13" s="25" t="s">
        <v>623</v>
      </c>
      <c r="M13" s="18">
        <v>15</v>
      </c>
      <c r="N13" s="25" t="s">
        <v>447</v>
      </c>
      <c r="O13" s="18">
        <v>8</v>
      </c>
      <c r="P13" s="25" t="s">
        <v>491</v>
      </c>
      <c r="Q13" s="25" t="s">
        <v>443</v>
      </c>
      <c r="S13" t="str">
        <f t="shared" si="0"/>
        <v xml:space="preserve">    rmap_readdata_o &lt;= rmap_hk_registers_i.hk_ccd1_vod_e(15 downto 8);</v>
      </c>
    </row>
    <row r="14" spans="1:19" x14ac:dyDescent="0.25">
      <c r="B14" s="17" t="s">
        <v>452</v>
      </c>
      <c r="C14" s="15" t="s">
        <v>625</v>
      </c>
      <c r="D14" s="16" t="str">
        <f>'[1]HK TREATED VHDL'!D5</f>
        <v>x"00000702"</v>
      </c>
      <c r="E14" s="15" t="s">
        <v>491</v>
      </c>
      <c r="F14" s="15" t="s">
        <v>488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S14" t="str">
        <f t="shared" si="0"/>
        <v xml:space="preserve">  when (x"00000702") =&gt;</v>
      </c>
    </row>
    <row r="15" spans="1:19" x14ac:dyDescent="0.25">
      <c r="B15" s="17" t="s">
        <v>452</v>
      </c>
      <c r="C15" s="17" t="s">
        <v>452</v>
      </c>
      <c r="D15" s="17"/>
      <c r="E15" s="17"/>
      <c r="F15" s="17"/>
      <c r="G15" s="18" t="str">
        <f>$B$3</f>
        <v>rmap_readdata_o</v>
      </c>
      <c r="H15" s="25" t="s">
        <v>489</v>
      </c>
      <c r="I15" s="18" t="str">
        <f>$B$2</f>
        <v>rmap_hk_registers_i</v>
      </c>
      <c r="J15" s="25" t="s">
        <v>621</v>
      </c>
      <c r="K15" s="18" t="str">
        <f>'[1]HK TREATED VHDL'!B5</f>
        <v>hk_ccd1_vod_f</v>
      </c>
      <c r="L15" s="25" t="s">
        <v>623</v>
      </c>
      <c r="M15" s="18">
        <v>7</v>
      </c>
      <c r="N15" s="25" t="s">
        <v>447</v>
      </c>
      <c r="O15" s="18">
        <v>0</v>
      </c>
      <c r="P15" s="25" t="s">
        <v>491</v>
      </c>
      <c r="Q15" s="25" t="s">
        <v>443</v>
      </c>
      <c r="S15" t="str">
        <f t="shared" si="0"/>
        <v xml:space="preserve">    rmap_readdata_o &lt;= rmap_hk_registers_i.hk_ccd1_vod_f(7 downto 0);</v>
      </c>
    </row>
    <row r="16" spans="1:19" x14ac:dyDescent="0.25">
      <c r="B16" s="17" t="s">
        <v>452</v>
      </c>
      <c r="C16" s="15" t="s">
        <v>625</v>
      </c>
      <c r="D16" s="16" t="str">
        <f>'[1]HK TREATED VHDL'!D6</f>
        <v>x"00000703"</v>
      </c>
      <c r="E16" s="15" t="s">
        <v>491</v>
      </c>
      <c r="F16" s="15" t="s">
        <v>488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S16" t="str">
        <f t="shared" si="0"/>
        <v xml:space="preserve">  when (x"00000703") =&gt;</v>
      </c>
    </row>
    <row r="17" spans="2:19" x14ac:dyDescent="0.25">
      <c r="B17" s="17" t="s">
        <v>452</v>
      </c>
      <c r="C17" s="17" t="s">
        <v>452</v>
      </c>
      <c r="D17" s="17"/>
      <c r="E17" s="17"/>
      <c r="F17" s="17"/>
      <c r="G17" s="18" t="str">
        <f>$B$3</f>
        <v>rmap_readdata_o</v>
      </c>
      <c r="H17" s="25" t="s">
        <v>489</v>
      </c>
      <c r="I17" s="18" t="str">
        <f>$B$2</f>
        <v>rmap_hk_registers_i</v>
      </c>
      <c r="J17" s="25" t="s">
        <v>621</v>
      </c>
      <c r="K17" s="18" t="str">
        <f>'[1]HK TREATED VHDL'!B5</f>
        <v>hk_ccd1_vod_f</v>
      </c>
      <c r="L17" s="25" t="s">
        <v>623</v>
      </c>
      <c r="M17" s="18">
        <v>15</v>
      </c>
      <c r="N17" s="25" t="s">
        <v>447</v>
      </c>
      <c r="O17" s="18">
        <v>8</v>
      </c>
      <c r="P17" s="25" t="s">
        <v>491</v>
      </c>
      <c r="Q17" s="25" t="s">
        <v>443</v>
      </c>
      <c r="S17" t="str">
        <f t="shared" si="0"/>
        <v xml:space="preserve">    rmap_readdata_o &lt;= rmap_hk_registers_i.hk_ccd1_vod_f(15 downto 8);</v>
      </c>
    </row>
    <row r="18" spans="2:19" x14ac:dyDescent="0.25">
      <c r="B18" s="17" t="s">
        <v>452</v>
      </c>
      <c r="C18" s="15" t="s">
        <v>625</v>
      </c>
      <c r="D18" s="16" t="str">
        <f>'[1]HK TREATED VHDL'!D7</f>
        <v>x"00000704"</v>
      </c>
      <c r="E18" s="15" t="s">
        <v>491</v>
      </c>
      <c r="F18" s="15" t="s">
        <v>488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S18" t="str">
        <f t="shared" si="0"/>
        <v xml:space="preserve">  when (x"00000704") =&gt;</v>
      </c>
    </row>
    <row r="19" spans="2:19" x14ac:dyDescent="0.25">
      <c r="B19" s="17" t="s">
        <v>452</v>
      </c>
      <c r="C19" s="17" t="s">
        <v>452</v>
      </c>
      <c r="D19" s="17"/>
      <c r="E19" s="17"/>
      <c r="F19" s="17"/>
      <c r="G19" s="18" t="str">
        <f>$B$3</f>
        <v>rmap_readdata_o</v>
      </c>
      <c r="H19" s="25" t="s">
        <v>489</v>
      </c>
      <c r="I19" s="18" t="str">
        <f>$B$2</f>
        <v>rmap_hk_registers_i</v>
      </c>
      <c r="J19" s="25" t="s">
        <v>621</v>
      </c>
      <c r="K19" s="18" t="str">
        <f>'[1]HK TREATED VHDL'!B7</f>
        <v>hk_ccd1_vrd_mon</v>
      </c>
      <c r="L19" s="25" t="s">
        <v>623</v>
      </c>
      <c r="M19" s="18">
        <v>7</v>
      </c>
      <c r="N19" s="25" t="s">
        <v>447</v>
      </c>
      <c r="O19" s="18">
        <v>0</v>
      </c>
      <c r="P19" s="25" t="s">
        <v>491</v>
      </c>
      <c r="Q19" s="25" t="s">
        <v>443</v>
      </c>
      <c r="S19" t="str">
        <f t="shared" si="0"/>
        <v xml:space="preserve">    rmap_readdata_o &lt;= rmap_hk_registers_i.hk_ccd1_vrd_mon(7 downto 0);</v>
      </c>
    </row>
    <row r="20" spans="2:19" x14ac:dyDescent="0.25">
      <c r="B20" s="17" t="s">
        <v>452</v>
      </c>
      <c r="C20" s="15" t="s">
        <v>625</v>
      </c>
      <c r="D20" s="16" t="str">
        <f>'[1]HK TREATED VHDL'!D8</f>
        <v>x"00000705"</v>
      </c>
      <c r="E20" s="15" t="s">
        <v>491</v>
      </c>
      <c r="F20" s="15" t="s">
        <v>488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S20" t="str">
        <f t="shared" si="0"/>
        <v xml:space="preserve">  when (x"00000705") =&gt;</v>
      </c>
    </row>
    <row r="21" spans="2:19" x14ac:dyDescent="0.25">
      <c r="B21" s="17" t="s">
        <v>452</v>
      </c>
      <c r="C21" s="17" t="s">
        <v>452</v>
      </c>
      <c r="D21" s="17"/>
      <c r="E21" s="17"/>
      <c r="F21" s="17"/>
      <c r="G21" s="18" t="str">
        <f>$B$3</f>
        <v>rmap_readdata_o</v>
      </c>
      <c r="H21" s="25" t="s">
        <v>489</v>
      </c>
      <c r="I21" s="18" t="str">
        <f>$B$2</f>
        <v>rmap_hk_registers_i</v>
      </c>
      <c r="J21" s="25" t="s">
        <v>621</v>
      </c>
      <c r="K21" s="18" t="str">
        <f>'[1]HK TREATED VHDL'!B7</f>
        <v>hk_ccd1_vrd_mon</v>
      </c>
      <c r="L21" s="25" t="s">
        <v>623</v>
      </c>
      <c r="M21" s="18">
        <v>15</v>
      </c>
      <c r="N21" s="25" t="s">
        <v>447</v>
      </c>
      <c r="O21" s="18">
        <v>8</v>
      </c>
      <c r="P21" s="25" t="s">
        <v>491</v>
      </c>
      <c r="Q21" s="25" t="s">
        <v>443</v>
      </c>
      <c r="S21" t="str">
        <f t="shared" si="0"/>
        <v xml:space="preserve">    rmap_readdata_o &lt;= rmap_hk_registers_i.hk_ccd1_vrd_mon(15 downto 8);</v>
      </c>
    </row>
    <row r="22" spans="2:19" x14ac:dyDescent="0.25">
      <c r="B22" s="17" t="s">
        <v>452</v>
      </c>
      <c r="C22" s="15" t="s">
        <v>625</v>
      </c>
      <c r="D22" s="16" t="str">
        <f>'[1]HK TREATED VHDL'!D9</f>
        <v>x"00000706"</v>
      </c>
      <c r="E22" s="15" t="s">
        <v>491</v>
      </c>
      <c r="F22" s="15" t="s">
        <v>488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S22" t="str">
        <f t="shared" si="0"/>
        <v xml:space="preserve">  when (x"00000706") =&gt;</v>
      </c>
    </row>
    <row r="23" spans="2:19" x14ac:dyDescent="0.25">
      <c r="B23" s="17" t="s">
        <v>452</v>
      </c>
      <c r="C23" s="17" t="s">
        <v>452</v>
      </c>
      <c r="D23" s="17"/>
      <c r="E23" s="17"/>
      <c r="F23" s="17"/>
      <c r="G23" s="18" t="str">
        <f>$B$3</f>
        <v>rmap_readdata_o</v>
      </c>
      <c r="H23" s="25" t="s">
        <v>489</v>
      </c>
      <c r="I23" s="18" t="str">
        <f>$B$2</f>
        <v>rmap_hk_registers_i</v>
      </c>
      <c r="J23" s="25" t="s">
        <v>621</v>
      </c>
      <c r="K23" s="18" t="str">
        <f>'[1]HK TREATED VHDL'!B9</f>
        <v>hk_ccd2_vod_e</v>
      </c>
      <c r="L23" s="25" t="s">
        <v>623</v>
      </c>
      <c r="M23" s="18">
        <v>7</v>
      </c>
      <c r="N23" s="25" t="s">
        <v>447</v>
      </c>
      <c r="O23" s="18">
        <v>0</v>
      </c>
      <c r="P23" s="25" t="s">
        <v>491</v>
      </c>
      <c r="Q23" s="25" t="s">
        <v>443</v>
      </c>
      <c r="S23" t="str">
        <f t="shared" si="0"/>
        <v xml:space="preserve">    rmap_readdata_o &lt;= rmap_hk_registers_i.hk_ccd2_vod_e(7 downto 0);</v>
      </c>
    </row>
    <row r="24" spans="2:19" x14ac:dyDescent="0.25">
      <c r="B24" s="17" t="s">
        <v>452</v>
      </c>
      <c r="C24" s="15" t="s">
        <v>625</v>
      </c>
      <c r="D24" s="16" t="str">
        <f>'[1]HK TREATED VHDL'!D10</f>
        <v>x"00000707"</v>
      </c>
      <c r="E24" s="15" t="s">
        <v>491</v>
      </c>
      <c r="F24" s="15" t="s">
        <v>488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S24" t="str">
        <f t="shared" si="0"/>
        <v xml:space="preserve">  when (x"00000707") =&gt;</v>
      </c>
    </row>
    <row r="25" spans="2:19" x14ac:dyDescent="0.25">
      <c r="B25" s="17" t="s">
        <v>452</v>
      </c>
      <c r="C25" s="17" t="s">
        <v>452</v>
      </c>
      <c r="D25" s="17"/>
      <c r="E25" s="17"/>
      <c r="F25" s="17"/>
      <c r="G25" s="18" t="str">
        <f>$B$3</f>
        <v>rmap_readdata_o</v>
      </c>
      <c r="H25" s="25" t="s">
        <v>489</v>
      </c>
      <c r="I25" s="18" t="str">
        <f>$B$2</f>
        <v>rmap_hk_registers_i</v>
      </c>
      <c r="J25" s="25" t="s">
        <v>621</v>
      </c>
      <c r="K25" s="18" t="str">
        <f>'[1]HK TREATED VHDL'!B9</f>
        <v>hk_ccd2_vod_e</v>
      </c>
      <c r="L25" s="25" t="s">
        <v>623</v>
      </c>
      <c r="M25" s="18">
        <v>15</v>
      </c>
      <c r="N25" s="25" t="s">
        <v>447</v>
      </c>
      <c r="O25" s="18">
        <v>8</v>
      </c>
      <c r="P25" s="25" t="s">
        <v>491</v>
      </c>
      <c r="Q25" s="25" t="s">
        <v>443</v>
      </c>
      <c r="S25" t="str">
        <f t="shared" si="0"/>
        <v xml:space="preserve">    rmap_readdata_o &lt;= rmap_hk_registers_i.hk_ccd2_vod_e(15 downto 8);</v>
      </c>
    </row>
    <row r="26" spans="2:19" x14ac:dyDescent="0.25">
      <c r="B26" s="17" t="s">
        <v>452</v>
      </c>
      <c r="C26" s="15" t="s">
        <v>625</v>
      </c>
      <c r="D26" s="16" t="str">
        <f>'[1]HK TREATED VHDL'!D11</f>
        <v>x"00000708"</v>
      </c>
      <c r="E26" s="15" t="s">
        <v>491</v>
      </c>
      <c r="F26" s="15" t="s">
        <v>488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S26" t="str">
        <f t="shared" si="0"/>
        <v xml:space="preserve">  when (x"00000708") =&gt;</v>
      </c>
    </row>
    <row r="27" spans="2:19" x14ac:dyDescent="0.25">
      <c r="B27" s="17" t="s">
        <v>452</v>
      </c>
      <c r="C27" s="17" t="s">
        <v>452</v>
      </c>
      <c r="D27" s="17"/>
      <c r="E27" s="17"/>
      <c r="F27" s="17"/>
      <c r="G27" s="18" t="str">
        <f>$B$3</f>
        <v>rmap_readdata_o</v>
      </c>
      <c r="H27" s="25" t="s">
        <v>489</v>
      </c>
      <c r="I27" s="18" t="str">
        <f>$B$2</f>
        <v>rmap_hk_registers_i</v>
      </c>
      <c r="J27" s="25" t="s">
        <v>621</v>
      </c>
      <c r="K27" s="18" t="str">
        <f>'[1]HK TREATED VHDL'!B11</f>
        <v>hk_ccd2_vod_f</v>
      </c>
      <c r="L27" s="25" t="s">
        <v>623</v>
      </c>
      <c r="M27" s="18">
        <v>7</v>
      </c>
      <c r="N27" s="25" t="s">
        <v>447</v>
      </c>
      <c r="O27" s="18">
        <v>0</v>
      </c>
      <c r="P27" s="25" t="s">
        <v>491</v>
      </c>
      <c r="Q27" s="25" t="s">
        <v>443</v>
      </c>
      <c r="S27" t="str">
        <f t="shared" si="0"/>
        <v xml:space="preserve">    rmap_readdata_o &lt;= rmap_hk_registers_i.hk_ccd2_vod_f(7 downto 0);</v>
      </c>
    </row>
    <row r="28" spans="2:19" x14ac:dyDescent="0.25">
      <c r="B28" s="17" t="s">
        <v>452</v>
      </c>
      <c r="C28" s="15" t="s">
        <v>625</v>
      </c>
      <c r="D28" s="16" t="str">
        <f>'[1]HK TREATED VHDL'!D12</f>
        <v>x"00000709"</v>
      </c>
      <c r="E28" s="15" t="s">
        <v>491</v>
      </c>
      <c r="F28" s="15" t="s">
        <v>488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S28" t="str">
        <f t="shared" si="0"/>
        <v xml:space="preserve">  when (x"00000709") =&gt;</v>
      </c>
    </row>
    <row r="29" spans="2:19" x14ac:dyDescent="0.25">
      <c r="B29" s="17" t="s">
        <v>452</v>
      </c>
      <c r="C29" s="17" t="s">
        <v>452</v>
      </c>
      <c r="D29" s="17"/>
      <c r="E29" s="17"/>
      <c r="F29" s="17"/>
      <c r="G29" s="18" t="str">
        <f>$B$3</f>
        <v>rmap_readdata_o</v>
      </c>
      <c r="H29" s="25" t="s">
        <v>489</v>
      </c>
      <c r="I29" s="18" t="str">
        <f>$B$2</f>
        <v>rmap_hk_registers_i</v>
      </c>
      <c r="J29" s="25" t="s">
        <v>621</v>
      </c>
      <c r="K29" s="18" t="str">
        <f>'[1]HK TREATED VHDL'!B11</f>
        <v>hk_ccd2_vod_f</v>
      </c>
      <c r="L29" s="25" t="s">
        <v>623</v>
      </c>
      <c r="M29" s="18">
        <v>15</v>
      </c>
      <c r="N29" s="25" t="s">
        <v>447</v>
      </c>
      <c r="O29" s="18">
        <v>8</v>
      </c>
      <c r="P29" s="25" t="s">
        <v>491</v>
      </c>
      <c r="Q29" s="25" t="s">
        <v>443</v>
      </c>
      <c r="S29" t="str">
        <f t="shared" si="0"/>
        <v xml:space="preserve">    rmap_readdata_o &lt;= rmap_hk_registers_i.hk_ccd2_vod_f(15 downto 8);</v>
      </c>
    </row>
    <row r="30" spans="2:19" x14ac:dyDescent="0.25">
      <c r="B30" s="17" t="s">
        <v>452</v>
      </c>
      <c r="C30" s="15" t="s">
        <v>625</v>
      </c>
      <c r="D30" s="16" t="str">
        <f>'[1]HK TREATED VHDL'!D13</f>
        <v>x"0000070A"</v>
      </c>
      <c r="E30" s="15" t="s">
        <v>491</v>
      </c>
      <c r="F30" s="15" t="s">
        <v>488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S30" t="str">
        <f t="shared" si="0"/>
        <v xml:space="preserve">  when (x"0000070A") =&gt;</v>
      </c>
    </row>
    <row r="31" spans="2:19" x14ac:dyDescent="0.25">
      <c r="B31" s="17" t="s">
        <v>452</v>
      </c>
      <c r="C31" s="17" t="s">
        <v>452</v>
      </c>
      <c r="D31" s="17"/>
      <c r="E31" s="17"/>
      <c r="F31" s="17"/>
      <c r="G31" s="18" t="str">
        <f>$B$3</f>
        <v>rmap_readdata_o</v>
      </c>
      <c r="H31" s="25" t="s">
        <v>489</v>
      </c>
      <c r="I31" s="18" t="str">
        <f>$B$2</f>
        <v>rmap_hk_registers_i</v>
      </c>
      <c r="J31" s="25" t="s">
        <v>621</v>
      </c>
      <c r="K31" s="18" t="str">
        <f>'[1]HK TREATED VHDL'!B13</f>
        <v>hk_ccd2_vrd_mon</v>
      </c>
      <c r="L31" s="25" t="s">
        <v>623</v>
      </c>
      <c r="M31" s="18">
        <v>7</v>
      </c>
      <c r="N31" s="25" t="s">
        <v>447</v>
      </c>
      <c r="O31" s="18">
        <v>0</v>
      </c>
      <c r="P31" s="25" t="s">
        <v>491</v>
      </c>
      <c r="Q31" s="25" t="s">
        <v>443</v>
      </c>
      <c r="S31" t="str">
        <f t="shared" si="0"/>
        <v xml:space="preserve">    rmap_readdata_o &lt;= rmap_hk_registers_i.hk_ccd2_vrd_mon(7 downto 0);</v>
      </c>
    </row>
    <row r="32" spans="2:19" x14ac:dyDescent="0.25">
      <c r="B32" s="17" t="s">
        <v>452</v>
      </c>
      <c r="C32" s="15" t="s">
        <v>625</v>
      </c>
      <c r="D32" s="16" t="str">
        <f>'[1]HK TREATED VHDL'!D14</f>
        <v>x"0000070B"</v>
      </c>
      <c r="E32" s="15" t="s">
        <v>491</v>
      </c>
      <c r="F32" s="15" t="s">
        <v>488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S32" t="str">
        <f t="shared" si="0"/>
        <v xml:space="preserve">  when (x"0000070B") =&gt;</v>
      </c>
    </row>
    <row r="33" spans="2:19" x14ac:dyDescent="0.25">
      <c r="B33" s="17" t="s">
        <v>452</v>
      </c>
      <c r="C33" s="17" t="s">
        <v>452</v>
      </c>
      <c r="D33" s="17"/>
      <c r="E33" s="17"/>
      <c r="F33" s="17"/>
      <c r="G33" s="18" t="str">
        <f>$B$3</f>
        <v>rmap_readdata_o</v>
      </c>
      <c r="H33" s="25" t="s">
        <v>489</v>
      </c>
      <c r="I33" s="18" t="str">
        <f>$B$2</f>
        <v>rmap_hk_registers_i</v>
      </c>
      <c r="J33" s="25" t="s">
        <v>621</v>
      </c>
      <c r="K33" s="18" t="str">
        <f>'[1]HK TREATED VHDL'!B13</f>
        <v>hk_ccd2_vrd_mon</v>
      </c>
      <c r="L33" s="25" t="s">
        <v>623</v>
      </c>
      <c r="M33" s="18">
        <v>15</v>
      </c>
      <c r="N33" s="25" t="s">
        <v>447</v>
      </c>
      <c r="O33" s="18">
        <v>8</v>
      </c>
      <c r="P33" s="25" t="s">
        <v>491</v>
      </c>
      <c r="Q33" s="25" t="s">
        <v>443</v>
      </c>
      <c r="S33" t="str">
        <f t="shared" si="0"/>
        <v xml:space="preserve">    rmap_readdata_o &lt;= rmap_hk_registers_i.hk_ccd2_vrd_mon(15 downto 8);</v>
      </c>
    </row>
    <row r="34" spans="2:19" x14ac:dyDescent="0.25">
      <c r="B34" s="17" t="s">
        <v>452</v>
      </c>
      <c r="C34" s="15" t="s">
        <v>625</v>
      </c>
      <c r="D34" s="16" t="str">
        <f>'[1]HK TREATED VHDL'!D15</f>
        <v>x"0000070C"</v>
      </c>
      <c r="E34" s="15" t="s">
        <v>491</v>
      </c>
      <c r="F34" s="15" t="s">
        <v>488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S34" t="str">
        <f t="shared" si="0"/>
        <v xml:space="preserve">  when (x"0000070C") =&gt;</v>
      </c>
    </row>
    <row r="35" spans="2:19" x14ac:dyDescent="0.25">
      <c r="B35" s="17" t="s">
        <v>452</v>
      </c>
      <c r="C35" s="17" t="s">
        <v>452</v>
      </c>
      <c r="D35" s="17"/>
      <c r="E35" s="17"/>
      <c r="F35" s="17"/>
      <c r="G35" s="18" t="str">
        <f>$B$3</f>
        <v>rmap_readdata_o</v>
      </c>
      <c r="H35" s="25" t="s">
        <v>489</v>
      </c>
      <c r="I35" s="18" t="str">
        <f>$B$2</f>
        <v>rmap_hk_registers_i</v>
      </c>
      <c r="J35" s="25" t="s">
        <v>621</v>
      </c>
      <c r="K35" s="18" t="str">
        <f>'[1]HK TREATED VHDL'!B15</f>
        <v>hk_ccd3_vod_e</v>
      </c>
      <c r="L35" s="25" t="s">
        <v>623</v>
      </c>
      <c r="M35" s="18">
        <v>7</v>
      </c>
      <c r="N35" s="25" t="s">
        <v>447</v>
      </c>
      <c r="O35" s="18">
        <v>0</v>
      </c>
      <c r="P35" s="25" t="s">
        <v>491</v>
      </c>
      <c r="Q35" s="25" t="s">
        <v>443</v>
      </c>
      <c r="S35" t="str">
        <f t="shared" si="0"/>
        <v xml:space="preserve">    rmap_readdata_o &lt;= rmap_hk_registers_i.hk_ccd3_vod_e(7 downto 0);</v>
      </c>
    </row>
    <row r="36" spans="2:19" x14ac:dyDescent="0.25">
      <c r="B36" s="17" t="s">
        <v>452</v>
      </c>
      <c r="C36" s="15" t="s">
        <v>625</v>
      </c>
      <c r="D36" s="16" t="str">
        <f>'[1]HK TREATED VHDL'!D16</f>
        <v>x"0000070D"</v>
      </c>
      <c r="E36" s="15" t="s">
        <v>491</v>
      </c>
      <c r="F36" s="15" t="s">
        <v>488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S36" t="str">
        <f t="shared" si="0"/>
        <v xml:space="preserve">  when (x"0000070D") =&gt;</v>
      </c>
    </row>
    <row r="37" spans="2:19" x14ac:dyDescent="0.25">
      <c r="B37" s="17" t="s">
        <v>452</v>
      </c>
      <c r="C37" s="17" t="s">
        <v>452</v>
      </c>
      <c r="D37" s="17"/>
      <c r="E37" s="17"/>
      <c r="F37" s="17"/>
      <c r="G37" s="18" t="str">
        <f>$B$3</f>
        <v>rmap_readdata_o</v>
      </c>
      <c r="H37" s="25" t="s">
        <v>489</v>
      </c>
      <c r="I37" s="18" t="str">
        <f>$B$2</f>
        <v>rmap_hk_registers_i</v>
      </c>
      <c r="J37" s="25" t="s">
        <v>621</v>
      </c>
      <c r="K37" s="18" t="str">
        <f>'[1]HK TREATED VHDL'!B15</f>
        <v>hk_ccd3_vod_e</v>
      </c>
      <c r="L37" s="25" t="s">
        <v>623</v>
      </c>
      <c r="M37" s="18">
        <v>15</v>
      </c>
      <c r="N37" s="25" t="s">
        <v>447</v>
      </c>
      <c r="O37" s="18">
        <v>8</v>
      </c>
      <c r="P37" s="25" t="s">
        <v>491</v>
      </c>
      <c r="Q37" s="25" t="s">
        <v>443</v>
      </c>
      <c r="S37" t="str">
        <f t="shared" si="0"/>
        <v xml:space="preserve">    rmap_readdata_o &lt;= rmap_hk_registers_i.hk_ccd3_vod_e(15 downto 8);</v>
      </c>
    </row>
    <row r="38" spans="2:19" x14ac:dyDescent="0.25">
      <c r="B38" s="17" t="s">
        <v>452</v>
      </c>
      <c r="C38" s="15" t="s">
        <v>625</v>
      </c>
      <c r="D38" s="16" t="str">
        <f>'[1]HK TREATED VHDL'!D17</f>
        <v>x"0000070E"</v>
      </c>
      <c r="E38" s="15" t="s">
        <v>491</v>
      </c>
      <c r="F38" s="15" t="s">
        <v>488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S38" t="str">
        <f t="shared" si="0"/>
        <v xml:space="preserve">  when (x"0000070E") =&gt;</v>
      </c>
    </row>
    <row r="39" spans="2:19" x14ac:dyDescent="0.25">
      <c r="B39" s="17" t="s">
        <v>452</v>
      </c>
      <c r="C39" s="17" t="s">
        <v>452</v>
      </c>
      <c r="D39" s="17"/>
      <c r="E39" s="17"/>
      <c r="F39" s="17"/>
      <c r="G39" s="18" t="str">
        <f>$B$3</f>
        <v>rmap_readdata_o</v>
      </c>
      <c r="H39" s="25" t="s">
        <v>489</v>
      </c>
      <c r="I39" s="18" t="str">
        <f>$B$2</f>
        <v>rmap_hk_registers_i</v>
      </c>
      <c r="J39" s="25" t="s">
        <v>621</v>
      </c>
      <c r="K39" s="18" t="str">
        <f>'[1]HK TREATED VHDL'!B17</f>
        <v>hk_ccd3_vod_f</v>
      </c>
      <c r="L39" s="25" t="s">
        <v>623</v>
      </c>
      <c r="M39" s="18">
        <v>7</v>
      </c>
      <c r="N39" s="25" t="s">
        <v>447</v>
      </c>
      <c r="O39" s="18">
        <v>0</v>
      </c>
      <c r="P39" s="25" t="s">
        <v>491</v>
      </c>
      <c r="Q39" s="25" t="s">
        <v>443</v>
      </c>
      <c r="S39" t="str">
        <f t="shared" si="0"/>
        <v xml:space="preserve">    rmap_readdata_o &lt;= rmap_hk_registers_i.hk_ccd3_vod_f(7 downto 0);</v>
      </c>
    </row>
    <row r="40" spans="2:19" x14ac:dyDescent="0.25">
      <c r="B40" s="17" t="s">
        <v>452</v>
      </c>
      <c r="C40" s="15" t="s">
        <v>625</v>
      </c>
      <c r="D40" s="16" t="str">
        <f>'[1]HK TREATED VHDL'!D18</f>
        <v>x"0000070F"</v>
      </c>
      <c r="E40" s="15" t="s">
        <v>491</v>
      </c>
      <c r="F40" s="15" t="s">
        <v>488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S40" t="str">
        <f t="shared" si="0"/>
        <v xml:space="preserve">  when (x"0000070F") =&gt;</v>
      </c>
    </row>
    <row r="41" spans="2:19" x14ac:dyDescent="0.25">
      <c r="B41" s="17" t="s">
        <v>452</v>
      </c>
      <c r="C41" s="17" t="s">
        <v>452</v>
      </c>
      <c r="D41" s="17"/>
      <c r="E41" s="17"/>
      <c r="F41" s="17"/>
      <c r="G41" s="18" t="str">
        <f>$B$3</f>
        <v>rmap_readdata_o</v>
      </c>
      <c r="H41" s="25" t="s">
        <v>489</v>
      </c>
      <c r="I41" s="18" t="str">
        <f>$B$2</f>
        <v>rmap_hk_registers_i</v>
      </c>
      <c r="J41" s="25" t="s">
        <v>621</v>
      </c>
      <c r="K41" s="18" t="str">
        <f>'[1]HK TREATED VHDL'!B17</f>
        <v>hk_ccd3_vod_f</v>
      </c>
      <c r="L41" s="25" t="s">
        <v>623</v>
      </c>
      <c r="M41" s="18">
        <v>15</v>
      </c>
      <c r="N41" s="25" t="s">
        <v>447</v>
      </c>
      <c r="O41" s="18">
        <v>8</v>
      </c>
      <c r="P41" s="25" t="s">
        <v>491</v>
      </c>
      <c r="Q41" s="25" t="s">
        <v>443</v>
      </c>
      <c r="S41" t="str">
        <f t="shared" si="0"/>
        <v xml:space="preserve">    rmap_readdata_o &lt;= rmap_hk_registers_i.hk_ccd3_vod_f(15 downto 8);</v>
      </c>
    </row>
    <row r="42" spans="2:19" x14ac:dyDescent="0.25">
      <c r="B42" s="17" t="s">
        <v>452</v>
      </c>
      <c r="C42" s="15" t="s">
        <v>625</v>
      </c>
      <c r="D42" s="16" t="str">
        <f>'[1]HK TREATED VHDL'!D19</f>
        <v>x"00000710"</v>
      </c>
      <c r="E42" s="15" t="s">
        <v>491</v>
      </c>
      <c r="F42" s="15" t="s">
        <v>488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S42" t="str">
        <f t="shared" si="0"/>
        <v xml:space="preserve">  when (x"00000710") =&gt;</v>
      </c>
    </row>
    <row r="43" spans="2:19" x14ac:dyDescent="0.25">
      <c r="B43" s="17" t="s">
        <v>452</v>
      </c>
      <c r="C43" s="17" t="s">
        <v>452</v>
      </c>
      <c r="D43" s="17"/>
      <c r="E43" s="17"/>
      <c r="F43" s="17"/>
      <c r="G43" s="18" t="str">
        <f>$B$3</f>
        <v>rmap_readdata_o</v>
      </c>
      <c r="H43" s="25" t="s">
        <v>489</v>
      </c>
      <c r="I43" s="18" t="str">
        <f>$B$2</f>
        <v>rmap_hk_registers_i</v>
      </c>
      <c r="J43" s="25" t="s">
        <v>621</v>
      </c>
      <c r="K43" s="18" t="str">
        <f>'[1]HK TREATED VHDL'!B19</f>
        <v>hk_ccd3_vrd_mon</v>
      </c>
      <c r="L43" s="25" t="s">
        <v>623</v>
      </c>
      <c r="M43" s="18">
        <v>7</v>
      </c>
      <c r="N43" s="25" t="s">
        <v>447</v>
      </c>
      <c r="O43" s="18">
        <v>0</v>
      </c>
      <c r="P43" s="25" t="s">
        <v>491</v>
      </c>
      <c r="Q43" s="25" t="s">
        <v>443</v>
      </c>
      <c r="S43" t="str">
        <f t="shared" si="0"/>
        <v xml:space="preserve">    rmap_readdata_o &lt;= rmap_hk_registers_i.hk_ccd3_vrd_mon(7 downto 0);</v>
      </c>
    </row>
    <row r="44" spans="2:19" x14ac:dyDescent="0.25">
      <c r="B44" s="17" t="s">
        <v>452</v>
      </c>
      <c r="C44" s="15" t="s">
        <v>625</v>
      </c>
      <c r="D44" s="16" t="str">
        <f>'[1]HK TREATED VHDL'!D20</f>
        <v>x"00000711"</v>
      </c>
      <c r="E44" s="15" t="s">
        <v>491</v>
      </c>
      <c r="F44" s="15" t="s">
        <v>488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S44" t="str">
        <f t="shared" si="0"/>
        <v xml:space="preserve">  when (x"00000711") =&gt;</v>
      </c>
    </row>
    <row r="45" spans="2:19" x14ac:dyDescent="0.25">
      <c r="B45" s="17" t="s">
        <v>452</v>
      </c>
      <c r="C45" s="17" t="s">
        <v>452</v>
      </c>
      <c r="D45" s="17"/>
      <c r="E45" s="17"/>
      <c r="F45" s="17"/>
      <c r="G45" s="18" t="str">
        <f>$B$3</f>
        <v>rmap_readdata_o</v>
      </c>
      <c r="H45" s="25" t="s">
        <v>489</v>
      </c>
      <c r="I45" s="18" t="str">
        <f>$B$2</f>
        <v>rmap_hk_registers_i</v>
      </c>
      <c r="J45" s="25" t="s">
        <v>621</v>
      </c>
      <c r="K45" s="18" t="str">
        <f>'[1]HK TREATED VHDL'!B19</f>
        <v>hk_ccd3_vrd_mon</v>
      </c>
      <c r="L45" s="25" t="s">
        <v>623</v>
      </c>
      <c r="M45" s="18">
        <v>15</v>
      </c>
      <c r="N45" s="25" t="s">
        <v>447</v>
      </c>
      <c r="O45" s="18">
        <v>8</v>
      </c>
      <c r="P45" s="25" t="s">
        <v>491</v>
      </c>
      <c r="Q45" s="25" t="s">
        <v>443</v>
      </c>
      <c r="S45" t="str">
        <f t="shared" si="0"/>
        <v xml:space="preserve">    rmap_readdata_o &lt;= rmap_hk_registers_i.hk_ccd3_vrd_mon(15 downto 8);</v>
      </c>
    </row>
    <row r="46" spans="2:19" x14ac:dyDescent="0.25">
      <c r="B46" s="17" t="s">
        <v>452</v>
      </c>
      <c r="C46" s="15" t="s">
        <v>625</v>
      </c>
      <c r="D46" s="16" t="str">
        <f>'[1]HK TREATED VHDL'!D21</f>
        <v>x"00000712"</v>
      </c>
      <c r="E46" s="15" t="s">
        <v>491</v>
      </c>
      <c r="F46" s="15" t="s">
        <v>488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S46" t="str">
        <f t="shared" si="0"/>
        <v xml:space="preserve">  when (x"00000712") =&gt;</v>
      </c>
    </row>
    <row r="47" spans="2:19" x14ac:dyDescent="0.25">
      <c r="B47" s="17" t="s">
        <v>452</v>
      </c>
      <c r="C47" s="17" t="s">
        <v>452</v>
      </c>
      <c r="D47" s="17"/>
      <c r="E47" s="17"/>
      <c r="F47" s="17"/>
      <c r="G47" s="18" t="str">
        <f>$B$3</f>
        <v>rmap_readdata_o</v>
      </c>
      <c r="H47" s="25" t="s">
        <v>489</v>
      </c>
      <c r="I47" s="18" t="str">
        <f>$B$2</f>
        <v>rmap_hk_registers_i</v>
      </c>
      <c r="J47" s="25" t="s">
        <v>621</v>
      </c>
      <c r="K47" s="18" t="str">
        <f>'[1]HK TREATED VHDL'!B21</f>
        <v>hk_ccd4_vod_e</v>
      </c>
      <c r="L47" s="25" t="s">
        <v>623</v>
      </c>
      <c r="M47" s="18">
        <v>7</v>
      </c>
      <c r="N47" s="25" t="s">
        <v>447</v>
      </c>
      <c r="O47" s="18">
        <v>0</v>
      </c>
      <c r="P47" s="25" t="s">
        <v>491</v>
      </c>
      <c r="Q47" s="25" t="s">
        <v>443</v>
      </c>
      <c r="S47" t="str">
        <f t="shared" si="0"/>
        <v xml:space="preserve">    rmap_readdata_o &lt;= rmap_hk_registers_i.hk_ccd4_vod_e(7 downto 0);</v>
      </c>
    </row>
    <row r="48" spans="2:19" x14ac:dyDescent="0.25">
      <c r="B48" s="17" t="s">
        <v>452</v>
      </c>
      <c r="C48" s="15" t="s">
        <v>625</v>
      </c>
      <c r="D48" s="16" t="str">
        <f>'[1]HK TREATED VHDL'!D22</f>
        <v>x"00000713"</v>
      </c>
      <c r="E48" s="15" t="s">
        <v>491</v>
      </c>
      <c r="F48" s="15" t="s">
        <v>488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S48" t="str">
        <f t="shared" si="0"/>
        <v xml:space="preserve">  when (x"00000713") =&gt;</v>
      </c>
    </row>
    <row r="49" spans="2:19" x14ac:dyDescent="0.25">
      <c r="B49" s="17" t="s">
        <v>452</v>
      </c>
      <c r="C49" s="17" t="s">
        <v>452</v>
      </c>
      <c r="D49" s="17"/>
      <c r="E49" s="17"/>
      <c r="F49" s="17"/>
      <c r="G49" s="18" t="str">
        <f>$B$3</f>
        <v>rmap_readdata_o</v>
      </c>
      <c r="H49" s="25" t="s">
        <v>489</v>
      </c>
      <c r="I49" s="18" t="str">
        <f>$B$2</f>
        <v>rmap_hk_registers_i</v>
      </c>
      <c r="J49" s="25" t="s">
        <v>621</v>
      </c>
      <c r="K49" s="18" t="str">
        <f>'[1]HK TREATED VHDL'!B21</f>
        <v>hk_ccd4_vod_e</v>
      </c>
      <c r="L49" s="25" t="s">
        <v>623</v>
      </c>
      <c r="M49" s="18">
        <v>15</v>
      </c>
      <c r="N49" s="25" t="s">
        <v>447</v>
      </c>
      <c r="O49" s="18">
        <v>8</v>
      </c>
      <c r="P49" s="25" t="s">
        <v>491</v>
      </c>
      <c r="Q49" s="25" t="s">
        <v>443</v>
      </c>
      <c r="S49" t="str">
        <f t="shared" si="0"/>
        <v xml:space="preserve">    rmap_readdata_o &lt;= rmap_hk_registers_i.hk_ccd4_vod_e(15 downto 8);</v>
      </c>
    </row>
    <row r="50" spans="2:19" x14ac:dyDescent="0.25">
      <c r="B50" s="17" t="s">
        <v>452</v>
      </c>
      <c r="C50" s="15" t="s">
        <v>625</v>
      </c>
      <c r="D50" s="16" t="str">
        <f>'[1]HK TREATED VHDL'!D23</f>
        <v>x"00000714"</v>
      </c>
      <c r="E50" s="15" t="s">
        <v>491</v>
      </c>
      <c r="F50" s="15" t="s">
        <v>488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S50" t="str">
        <f t="shared" si="0"/>
        <v xml:space="preserve">  when (x"00000714") =&gt;</v>
      </c>
    </row>
    <row r="51" spans="2:19" x14ac:dyDescent="0.25">
      <c r="B51" s="17" t="s">
        <v>452</v>
      </c>
      <c r="C51" s="17" t="s">
        <v>452</v>
      </c>
      <c r="D51" s="17"/>
      <c r="E51" s="17"/>
      <c r="F51" s="17"/>
      <c r="G51" s="18" t="str">
        <f>$B$3</f>
        <v>rmap_readdata_o</v>
      </c>
      <c r="H51" s="25" t="s">
        <v>489</v>
      </c>
      <c r="I51" s="18" t="str">
        <f>$B$2</f>
        <v>rmap_hk_registers_i</v>
      </c>
      <c r="J51" s="25" t="s">
        <v>621</v>
      </c>
      <c r="K51" s="18" t="str">
        <f>'[1]HK TREATED VHDL'!B23</f>
        <v>hk_ccd4_vod_f</v>
      </c>
      <c r="L51" s="25" t="s">
        <v>623</v>
      </c>
      <c r="M51" s="18">
        <v>7</v>
      </c>
      <c r="N51" s="25" t="s">
        <v>447</v>
      </c>
      <c r="O51" s="18">
        <v>0</v>
      </c>
      <c r="P51" s="25" t="s">
        <v>491</v>
      </c>
      <c r="Q51" s="25" t="s">
        <v>443</v>
      </c>
      <c r="S51" t="str">
        <f t="shared" si="0"/>
        <v xml:space="preserve">    rmap_readdata_o &lt;= rmap_hk_registers_i.hk_ccd4_vod_f(7 downto 0);</v>
      </c>
    </row>
    <row r="52" spans="2:19" x14ac:dyDescent="0.25">
      <c r="B52" s="17" t="s">
        <v>452</v>
      </c>
      <c r="C52" s="15" t="s">
        <v>625</v>
      </c>
      <c r="D52" s="16" t="str">
        <f>'[1]HK TREATED VHDL'!D24</f>
        <v>x"00000715"</v>
      </c>
      <c r="E52" s="15" t="s">
        <v>491</v>
      </c>
      <c r="F52" s="15" t="s">
        <v>488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S52" t="str">
        <f t="shared" si="0"/>
        <v xml:space="preserve">  when (x"00000715") =&gt;</v>
      </c>
    </row>
    <row r="53" spans="2:19" x14ac:dyDescent="0.25">
      <c r="B53" s="17" t="s">
        <v>452</v>
      </c>
      <c r="C53" s="17" t="s">
        <v>452</v>
      </c>
      <c r="D53" s="17"/>
      <c r="E53" s="17"/>
      <c r="F53" s="17"/>
      <c r="G53" s="18" t="str">
        <f>$B$3</f>
        <v>rmap_readdata_o</v>
      </c>
      <c r="H53" s="25" t="s">
        <v>489</v>
      </c>
      <c r="I53" s="18" t="str">
        <f>$B$2</f>
        <v>rmap_hk_registers_i</v>
      </c>
      <c r="J53" s="25" t="s">
        <v>621</v>
      </c>
      <c r="K53" s="18" t="str">
        <f>'[1]HK TREATED VHDL'!B23</f>
        <v>hk_ccd4_vod_f</v>
      </c>
      <c r="L53" s="25" t="s">
        <v>623</v>
      </c>
      <c r="M53" s="18">
        <v>15</v>
      </c>
      <c r="N53" s="25" t="s">
        <v>447</v>
      </c>
      <c r="O53" s="18">
        <v>8</v>
      </c>
      <c r="P53" s="25" t="s">
        <v>491</v>
      </c>
      <c r="Q53" s="25" t="s">
        <v>443</v>
      </c>
      <c r="S53" t="str">
        <f t="shared" si="0"/>
        <v xml:space="preserve">    rmap_readdata_o &lt;= rmap_hk_registers_i.hk_ccd4_vod_f(15 downto 8);</v>
      </c>
    </row>
    <row r="54" spans="2:19" x14ac:dyDescent="0.25">
      <c r="B54" s="17" t="s">
        <v>452</v>
      </c>
      <c r="C54" s="15" t="s">
        <v>625</v>
      </c>
      <c r="D54" s="16" t="str">
        <f>'[1]HK TREATED VHDL'!D25</f>
        <v>x"00000716"</v>
      </c>
      <c r="E54" s="15" t="s">
        <v>491</v>
      </c>
      <c r="F54" s="15" t="s">
        <v>488</v>
      </c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S54" t="str">
        <f t="shared" si="0"/>
        <v xml:space="preserve">  when (x"00000716") =&gt;</v>
      </c>
    </row>
    <row r="55" spans="2:19" x14ac:dyDescent="0.25">
      <c r="B55" s="17" t="s">
        <v>452</v>
      </c>
      <c r="C55" s="17" t="s">
        <v>452</v>
      </c>
      <c r="D55" s="17"/>
      <c r="E55" s="17"/>
      <c r="F55" s="17"/>
      <c r="G55" s="18" t="str">
        <f>$B$3</f>
        <v>rmap_readdata_o</v>
      </c>
      <c r="H55" s="25" t="s">
        <v>489</v>
      </c>
      <c r="I55" s="18" t="str">
        <f>$B$2</f>
        <v>rmap_hk_registers_i</v>
      </c>
      <c r="J55" s="25" t="s">
        <v>621</v>
      </c>
      <c r="K55" s="18" t="str">
        <f>'[1]HK TREATED VHDL'!B25</f>
        <v>hk_ccd4_vrd_mon</v>
      </c>
      <c r="L55" s="25" t="s">
        <v>623</v>
      </c>
      <c r="M55" s="18">
        <v>7</v>
      </c>
      <c r="N55" s="25" t="s">
        <v>447</v>
      </c>
      <c r="O55" s="18">
        <v>0</v>
      </c>
      <c r="P55" s="25" t="s">
        <v>491</v>
      </c>
      <c r="Q55" s="25" t="s">
        <v>443</v>
      </c>
      <c r="S55" t="str">
        <f t="shared" si="0"/>
        <v xml:space="preserve">    rmap_readdata_o &lt;= rmap_hk_registers_i.hk_ccd4_vrd_mon(7 downto 0);</v>
      </c>
    </row>
    <row r="56" spans="2:19" x14ac:dyDescent="0.25">
      <c r="B56" s="17" t="s">
        <v>452</v>
      </c>
      <c r="C56" s="15" t="s">
        <v>625</v>
      </c>
      <c r="D56" s="16" t="str">
        <f>'[1]HK TREATED VHDL'!D26</f>
        <v>x"00000717"</v>
      </c>
      <c r="E56" s="15" t="s">
        <v>491</v>
      </c>
      <c r="F56" s="15" t="s">
        <v>488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S56" t="str">
        <f t="shared" si="0"/>
        <v xml:space="preserve">  when (x"00000717") =&gt;</v>
      </c>
    </row>
    <row r="57" spans="2:19" x14ac:dyDescent="0.25">
      <c r="B57" s="17" t="s">
        <v>452</v>
      </c>
      <c r="C57" s="17" t="s">
        <v>452</v>
      </c>
      <c r="D57" s="17"/>
      <c r="E57" s="17"/>
      <c r="F57" s="17"/>
      <c r="G57" s="18" t="str">
        <f>$B$3</f>
        <v>rmap_readdata_o</v>
      </c>
      <c r="H57" s="25" t="s">
        <v>489</v>
      </c>
      <c r="I57" s="18" t="str">
        <f>$B$2</f>
        <v>rmap_hk_registers_i</v>
      </c>
      <c r="J57" s="25" t="s">
        <v>621</v>
      </c>
      <c r="K57" s="18" t="str">
        <f>'[1]HK TREATED VHDL'!B25</f>
        <v>hk_ccd4_vrd_mon</v>
      </c>
      <c r="L57" s="25" t="s">
        <v>623</v>
      </c>
      <c r="M57" s="18">
        <v>15</v>
      </c>
      <c r="N57" s="25" t="s">
        <v>447</v>
      </c>
      <c r="O57" s="18">
        <v>8</v>
      </c>
      <c r="P57" s="25" t="s">
        <v>491</v>
      </c>
      <c r="Q57" s="25" t="s">
        <v>443</v>
      </c>
      <c r="S57" t="str">
        <f t="shared" si="0"/>
        <v xml:space="preserve">    rmap_readdata_o &lt;= rmap_hk_registers_i.hk_ccd4_vrd_mon(15 downto 8);</v>
      </c>
    </row>
    <row r="58" spans="2:19" x14ac:dyDescent="0.25">
      <c r="B58" s="17" t="s">
        <v>452</v>
      </c>
      <c r="C58" s="15" t="s">
        <v>625</v>
      </c>
      <c r="D58" s="16" t="str">
        <f>'[1]HK TREATED VHDL'!D27</f>
        <v>x"00000718"</v>
      </c>
      <c r="E58" s="15" t="s">
        <v>491</v>
      </c>
      <c r="F58" s="15" t="s">
        <v>488</v>
      </c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S58" t="str">
        <f t="shared" si="0"/>
        <v xml:space="preserve">  when (x"00000718") =&gt;</v>
      </c>
    </row>
    <row r="59" spans="2:19" x14ac:dyDescent="0.25">
      <c r="B59" s="17" t="s">
        <v>452</v>
      </c>
      <c r="C59" s="17" t="s">
        <v>452</v>
      </c>
      <c r="D59" s="17"/>
      <c r="E59" s="17"/>
      <c r="F59" s="17"/>
      <c r="G59" s="18" t="str">
        <f>$B$3</f>
        <v>rmap_readdata_o</v>
      </c>
      <c r="H59" s="25" t="s">
        <v>489</v>
      </c>
      <c r="I59" s="18" t="str">
        <f>$B$2</f>
        <v>rmap_hk_registers_i</v>
      </c>
      <c r="J59" s="25" t="s">
        <v>621</v>
      </c>
      <c r="K59" s="18" t="str">
        <f>'[1]HK TREATED VHDL'!B27</f>
        <v>hk_vccd</v>
      </c>
      <c r="L59" s="25" t="s">
        <v>623</v>
      </c>
      <c r="M59" s="18">
        <v>7</v>
      </c>
      <c r="N59" s="25" t="s">
        <v>447</v>
      </c>
      <c r="O59" s="18">
        <v>0</v>
      </c>
      <c r="P59" s="25" t="s">
        <v>491</v>
      </c>
      <c r="Q59" s="25" t="s">
        <v>443</v>
      </c>
      <c r="S59" t="str">
        <f t="shared" si="0"/>
        <v xml:space="preserve">    rmap_readdata_o &lt;= rmap_hk_registers_i.hk_vccd(7 downto 0);</v>
      </c>
    </row>
    <row r="60" spans="2:19" x14ac:dyDescent="0.25">
      <c r="B60" s="17" t="s">
        <v>452</v>
      </c>
      <c r="C60" s="15" t="s">
        <v>625</v>
      </c>
      <c r="D60" s="16" t="str">
        <f>'[1]HK TREATED VHDL'!D28</f>
        <v>x"00000719"</v>
      </c>
      <c r="E60" s="15" t="s">
        <v>491</v>
      </c>
      <c r="F60" s="15" t="s">
        <v>488</v>
      </c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S60" t="str">
        <f t="shared" si="0"/>
        <v xml:space="preserve">  when (x"00000719") =&gt;</v>
      </c>
    </row>
    <row r="61" spans="2:19" x14ac:dyDescent="0.25">
      <c r="B61" s="17" t="s">
        <v>452</v>
      </c>
      <c r="C61" s="17" t="s">
        <v>452</v>
      </c>
      <c r="D61" s="17"/>
      <c r="E61" s="17"/>
      <c r="F61" s="17"/>
      <c r="G61" s="18" t="str">
        <f>$B$3</f>
        <v>rmap_readdata_o</v>
      </c>
      <c r="H61" s="25" t="s">
        <v>489</v>
      </c>
      <c r="I61" s="18" t="str">
        <f>$B$2</f>
        <v>rmap_hk_registers_i</v>
      </c>
      <c r="J61" s="25" t="s">
        <v>621</v>
      </c>
      <c r="K61" s="18" t="str">
        <f>'[1]HK TREATED VHDL'!B27</f>
        <v>hk_vccd</v>
      </c>
      <c r="L61" s="25" t="s">
        <v>623</v>
      </c>
      <c r="M61" s="18">
        <v>15</v>
      </c>
      <c r="N61" s="25" t="s">
        <v>447</v>
      </c>
      <c r="O61" s="18">
        <v>8</v>
      </c>
      <c r="P61" s="25" t="s">
        <v>491</v>
      </c>
      <c r="Q61" s="25" t="s">
        <v>443</v>
      </c>
      <c r="S61" t="str">
        <f t="shared" si="0"/>
        <v xml:space="preserve">    rmap_readdata_o &lt;= rmap_hk_registers_i.hk_vccd(15 downto 8);</v>
      </c>
    </row>
    <row r="62" spans="2:19" x14ac:dyDescent="0.25">
      <c r="B62" s="17" t="s">
        <v>452</v>
      </c>
      <c r="C62" s="15" t="s">
        <v>625</v>
      </c>
      <c r="D62" s="16" t="str">
        <f>'[1]HK TREATED VHDL'!D29</f>
        <v>x"0000071A"</v>
      </c>
      <c r="E62" s="15" t="s">
        <v>491</v>
      </c>
      <c r="F62" s="15" t="s">
        <v>488</v>
      </c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S62" t="str">
        <f t="shared" si="0"/>
        <v xml:space="preserve">  when (x"0000071A") =&gt;</v>
      </c>
    </row>
    <row r="63" spans="2:19" x14ac:dyDescent="0.25">
      <c r="B63" s="17" t="s">
        <v>452</v>
      </c>
      <c r="C63" s="17" t="s">
        <v>452</v>
      </c>
      <c r="D63" s="17"/>
      <c r="E63" s="17"/>
      <c r="F63" s="17"/>
      <c r="G63" s="18" t="str">
        <f>$B$3</f>
        <v>rmap_readdata_o</v>
      </c>
      <c r="H63" s="25" t="s">
        <v>489</v>
      </c>
      <c r="I63" s="18" t="str">
        <f>$B$2</f>
        <v>rmap_hk_registers_i</v>
      </c>
      <c r="J63" s="25" t="s">
        <v>621</v>
      </c>
      <c r="K63" s="18" t="str">
        <f>'[1]HK TREATED VHDL'!B29</f>
        <v>hk_vrclk</v>
      </c>
      <c r="L63" s="25" t="s">
        <v>623</v>
      </c>
      <c r="M63" s="18">
        <v>7</v>
      </c>
      <c r="N63" s="25" t="s">
        <v>447</v>
      </c>
      <c r="O63" s="18">
        <v>0</v>
      </c>
      <c r="P63" s="25" t="s">
        <v>491</v>
      </c>
      <c r="Q63" s="25" t="s">
        <v>443</v>
      </c>
      <c r="S63" t="str">
        <f t="shared" si="0"/>
        <v xml:space="preserve">    rmap_readdata_o &lt;= rmap_hk_registers_i.hk_vrclk(7 downto 0);</v>
      </c>
    </row>
    <row r="64" spans="2:19" x14ac:dyDescent="0.25">
      <c r="B64" s="17" t="s">
        <v>452</v>
      </c>
      <c r="C64" s="15" t="s">
        <v>625</v>
      </c>
      <c r="D64" s="16" t="str">
        <f>'[1]HK TREATED VHDL'!D30</f>
        <v>x"0000071B"</v>
      </c>
      <c r="E64" s="15" t="s">
        <v>491</v>
      </c>
      <c r="F64" s="15" t="s">
        <v>488</v>
      </c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S64" t="str">
        <f t="shared" si="0"/>
        <v xml:space="preserve">  when (x"0000071B") =&gt;</v>
      </c>
    </row>
    <row r="65" spans="2:19" x14ac:dyDescent="0.25">
      <c r="B65" s="17" t="s">
        <v>452</v>
      </c>
      <c r="C65" s="17" t="s">
        <v>452</v>
      </c>
      <c r="D65" s="17"/>
      <c r="E65" s="17"/>
      <c r="F65" s="17"/>
      <c r="G65" s="18" t="str">
        <f>$B$3</f>
        <v>rmap_readdata_o</v>
      </c>
      <c r="H65" s="25" t="s">
        <v>489</v>
      </c>
      <c r="I65" s="18" t="str">
        <f>$B$2</f>
        <v>rmap_hk_registers_i</v>
      </c>
      <c r="J65" s="25" t="s">
        <v>621</v>
      </c>
      <c r="K65" s="18" t="str">
        <f>'[1]HK TREATED VHDL'!B29</f>
        <v>hk_vrclk</v>
      </c>
      <c r="L65" s="25" t="s">
        <v>623</v>
      </c>
      <c r="M65" s="18">
        <v>15</v>
      </c>
      <c r="N65" s="25" t="s">
        <v>447</v>
      </c>
      <c r="O65" s="18">
        <v>8</v>
      </c>
      <c r="P65" s="25" t="s">
        <v>491</v>
      </c>
      <c r="Q65" s="25" t="s">
        <v>443</v>
      </c>
      <c r="S65" t="str">
        <f t="shared" si="0"/>
        <v xml:space="preserve">    rmap_readdata_o &lt;= rmap_hk_registers_i.hk_vrclk(15 downto 8);</v>
      </c>
    </row>
    <row r="66" spans="2:19" x14ac:dyDescent="0.25">
      <c r="B66" s="17" t="s">
        <v>452</v>
      </c>
      <c r="C66" s="15" t="s">
        <v>625</v>
      </c>
      <c r="D66" s="16" t="str">
        <f>'[1]HK TREATED VHDL'!D31</f>
        <v>x"0000071C"</v>
      </c>
      <c r="E66" s="15" t="s">
        <v>491</v>
      </c>
      <c r="F66" s="15" t="s">
        <v>488</v>
      </c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S66" t="str">
        <f t="shared" si="0"/>
        <v xml:space="preserve">  when (x"0000071C") =&gt;</v>
      </c>
    </row>
    <row r="67" spans="2:19" x14ac:dyDescent="0.25">
      <c r="B67" s="17" t="s">
        <v>452</v>
      </c>
      <c r="C67" s="17" t="s">
        <v>452</v>
      </c>
      <c r="D67" s="17"/>
      <c r="E67" s="17"/>
      <c r="F67" s="17"/>
      <c r="G67" s="18" t="str">
        <f>$B$3</f>
        <v>rmap_readdata_o</v>
      </c>
      <c r="H67" s="25" t="s">
        <v>489</v>
      </c>
      <c r="I67" s="18" t="str">
        <f>$B$2</f>
        <v>rmap_hk_registers_i</v>
      </c>
      <c r="J67" s="25" t="s">
        <v>621</v>
      </c>
      <c r="K67" s="18" t="str">
        <f>'[1]HK TREATED VHDL'!B31</f>
        <v>hk_viclk</v>
      </c>
      <c r="L67" s="25" t="s">
        <v>623</v>
      </c>
      <c r="M67" s="18">
        <v>7</v>
      </c>
      <c r="N67" s="25" t="s">
        <v>447</v>
      </c>
      <c r="O67" s="18">
        <v>0</v>
      </c>
      <c r="P67" s="25" t="s">
        <v>491</v>
      </c>
      <c r="Q67" s="25" t="s">
        <v>443</v>
      </c>
      <c r="S67" t="str">
        <f t="shared" si="0"/>
        <v xml:space="preserve">    rmap_readdata_o &lt;= rmap_hk_registers_i.hk_viclk(7 downto 0);</v>
      </c>
    </row>
    <row r="68" spans="2:19" x14ac:dyDescent="0.25">
      <c r="B68" s="17" t="s">
        <v>452</v>
      </c>
      <c r="C68" s="15" t="s">
        <v>625</v>
      </c>
      <c r="D68" s="16" t="str">
        <f>'[1]HK TREATED VHDL'!D32</f>
        <v>x"0000071D"</v>
      </c>
      <c r="E68" s="15" t="s">
        <v>491</v>
      </c>
      <c r="F68" s="15" t="s">
        <v>488</v>
      </c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S68" t="str">
        <f t="shared" si="0"/>
        <v xml:space="preserve">  when (x"0000071D") =&gt;</v>
      </c>
    </row>
    <row r="69" spans="2:19" x14ac:dyDescent="0.25">
      <c r="B69" s="17" t="s">
        <v>452</v>
      </c>
      <c r="C69" s="17" t="s">
        <v>452</v>
      </c>
      <c r="D69" s="17"/>
      <c r="E69" s="17"/>
      <c r="F69" s="17"/>
      <c r="G69" s="18" t="str">
        <f>$B$3</f>
        <v>rmap_readdata_o</v>
      </c>
      <c r="H69" s="25" t="s">
        <v>489</v>
      </c>
      <c r="I69" s="18" t="str">
        <f>$B$2</f>
        <v>rmap_hk_registers_i</v>
      </c>
      <c r="J69" s="25" t="s">
        <v>621</v>
      </c>
      <c r="K69" s="18" t="str">
        <f>'[1]HK TREATED VHDL'!B31</f>
        <v>hk_viclk</v>
      </c>
      <c r="L69" s="25" t="s">
        <v>623</v>
      </c>
      <c r="M69" s="18">
        <v>15</v>
      </c>
      <c r="N69" s="25" t="s">
        <v>447</v>
      </c>
      <c r="O69" s="18">
        <v>8</v>
      </c>
      <c r="P69" s="25" t="s">
        <v>491</v>
      </c>
      <c r="Q69" s="25" t="s">
        <v>443</v>
      </c>
      <c r="S69" t="str">
        <f t="shared" si="0"/>
        <v xml:space="preserve">    rmap_readdata_o &lt;= rmap_hk_registers_i.hk_viclk(15 downto 8);</v>
      </c>
    </row>
    <row r="70" spans="2:19" x14ac:dyDescent="0.25">
      <c r="B70" s="17" t="s">
        <v>452</v>
      </c>
      <c r="C70" s="15" t="s">
        <v>625</v>
      </c>
      <c r="D70" s="16" t="str">
        <f>'[1]HK TREATED VHDL'!D33</f>
        <v>x"0000071E"</v>
      </c>
      <c r="E70" s="15" t="s">
        <v>491</v>
      </c>
      <c r="F70" s="15" t="s">
        <v>488</v>
      </c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S70" t="str">
        <f t="shared" si="0"/>
        <v xml:space="preserve">  when (x"0000071E") =&gt;</v>
      </c>
    </row>
    <row r="71" spans="2:19" x14ac:dyDescent="0.25">
      <c r="B71" s="17" t="s">
        <v>452</v>
      </c>
      <c r="C71" s="17" t="s">
        <v>452</v>
      </c>
      <c r="D71" s="17"/>
      <c r="E71" s="17"/>
      <c r="F71" s="17"/>
      <c r="G71" s="18" t="str">
        <f>$B$3</f>
        <v>rmap_readdata_o</v>
      </c>
      <c r="H71" s="25" t="s">
        <v>489</v>
      </c>
      <c r="I71" s="18" t="str">
        <f>$B$2</f>
        <v>rmap_hk_registers_i</v>
      </c>
      <c r="J71" s="25" t="s">
        <v>621</v>
      </c>
      <c r="K71" s="18" t="str">
        <f>'[1]HK TREATED VHDL'!B33</f>
        <v>hk_vrclk_low</v>
      </c>
      <c r="L71" s="25" t="s">
        <v>623</v>
      </c>
      <c r="M71" s="18">
        <v>7</v>
      </c>
      <c r="N71" s="25" t="s">
        <v>447</v>
      </c>
      <c r="O71" s="18">
        <v>0</v>
      </c>
      <c r="P71" s="25" t="s">
        <v>491</v>
      </c>
      <c r="Q71" s="25" t="s">
        <v>443</v>
      </c>
      <c r="S71" t="str">
        <f t="shared" si="0"/>
        <v xml:space="preserve">    rmap_readdata_o &lt;= rmap_hk_registers_i.hk_vrclk_low(7 downto 0);</v>
      </c>
    </row>
    <row r="72" spans="2:19" x14ac:dyDescent="0.25">
      <c r="B72" s="17" t="s">
        <v>452</v>
      </c>
      <c r="C72" s="15" t="s">
        <v>625</v>
      </c>
      <c r="D72" s="16" t="str">
        <f>'[1]HK TREATED VHDL'!D34</f>
        <v>x"0000071F"</v>
      </c>
      <c r="E72" s="15" t="s">
        <v>491</v>
      </c>
      <c r="F72" s="15" t="s">
        <v>488</v>
      </c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S72" t="str">
        <f t="shared" si="0"/>
        <v xml:space="preserve">  when (x"0000071F") =&gt;</v>
      </c>
    </row>
    <row r="73" spans="2:19" x14ac:dyDescent="0.25">
      <c r="B73" s="17" t="s">
        <v>452</v>
      </c>
      <c r="C73" s="17" t="s">
        <v>452</v>
      </c>
      <c r="D73" s="17"/>
      <c r="E73" s="17"/>
      <c r="F73" s="17"/>
      <c r="G73" s="18" t="str">
        <f>$B$3</f>
        <v>rmap_readdata_o</v>
      </c>
      <c r="H73" s="25" t="s">
        <v>489</v>
      </c>
      <c r="I73" s="18" t="str">
        <f>$B$2</f>
        <v>rmap_hk_registers_i</v>
      </c>
      <c r="J73" s="25" t="s">
        <v>621</v>
      </c>
      <c r="K73" s="18" t="str">
        <f>'[1]HK TREATED VHDL'!B33</f>
        <v>hk_vrclk_low</v>
      </c>
      <c r="L73" s="25" t="s">
        <v>623</v>
      </c>
      <c r="M73" s="18">
        <v>15</v>
      </c>
      <c r="N73" s="25" t="s">
        <v>447</v>
      </c>
      <c r="O73" s="18">
        <v>8</v>
      </c>
      <c r="P73" s="25" t="s">
        <v>491</v>
      </c>
      <c r="Q73" s="25" t="s">
        <v>443</v>
      </c>
      <c r="S73" t="str">
        <f t="shared" ref="S73:S136" si="1">CONCATENATE(B73,C73,D73,E73,F73,G73,H73,I73,J73,K73,L73,M73,N73,O73,P73,Q73)</f>
        <v xml:space="preserve">    rmap_readdata_o &lt;= rmap_hk_registers_i.hk_vrclk_low(15 downto 8);</v>
      </c>
    </row>
    <row r="74" spans="2:19" x14ac:dyDescent="0.25">
      <c r="B74" s="17" t="s">
        <v>452</v>
      </c>
      <c r="C74" s="15" t="s">
        <v>625</v>
      </c>
      <c r="D74" s="16" t="str">
        <f>'[1]HK TREATED VHDL'!D35</f>
        <v>x"00000720"</v>
      </c>
      <c r="E74" s="15" t="s">
        <v>491</v>
      </c>
      <c r="F74" s="15" t="s">
        <v>488</v>
      </c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S74" t="str">
        <f t="shared" si="1"/>
        <v xml:space="preserve">  when (x"00000720") =&gt;</v>
      </c>
    </row>
    <row r="75" spans="2:19" x14ac:dyDescent="0.25">
      <c r="B75" s="17" t="s">
        <v>452</v>
      </c>
      <c r="C75" s="17" t="s">
        <v>452</v>
      </c>
      <c r="D75" s="17"/>
      <c r="E75" s="17"/>
      <c r="F75" s="17"/>
      <c r="G75" s="18" t="str">
        <f>$B$3</f>
        <v>rmap_readdata_o</v>
      </c>
      <c r="H75" s="25" t="s">
        <v>489</v>
      </c>
      <c r="I75" s="18" t="str">
        <f>$B$2</f>
        <v>rmap_hk_registers_i</v>
      </c>
      <c r="J75" s="25" t="s">
        <v>621</v>
      </c>
      <c r="K75" s="18" t="str">
        <f>'[1]HK TREATED VHDL'!B35</f>
        <v>hk_5vb_pos</v>
      </c>
      <c r="L75" s="25" t="s">
        <v>623</v>
      </c>
      <c r="M75" s="18">
        <v>7</v>
      </c>
      <c r="N75" s="25" t="s">
        <v>447</v>
      </c>
      <c r="O75" s="18">
        <v>0</v>
      </c>
      <c r="P75" s="25" t="s">
        <v>491</v>
      </c>
      <c r="Q75" s="25" t="s">
        <v>443</v>
      </c>
      <c r="S75" t="str">
        <f t="shared" si="1"/>
        <v xml:space="preserve">    rmap_readdata_o &lt;= rmap_hk_registers_i.hk_5vb_pos(7 downto 0);</v>
      </c>
    </row>
    <row r="76" spans="2:19" x14ac:dyDescent="0.25">
      <c r="B76" s="17" t="s">
        <v>452</v>
      </c>
      <c r="C76" s="15" t="s">
        <v>625</v>
      </c>
      <c r="D76" s="16" t="str">
        <f>'[1]HK TREATED VHDL'!D36</f>
        <v>x"00000721"</v>
      </c>
      <c r="E76" s="15" t="s">
        <v>491</v>
      </c>
      <c r="F76" s="15" t="s">
        <v>488</v>
      </c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S76" t="str">
        <f t="shared" si="1"/>
        <v xml:space="preserve">  when (x"00000721") =&gt;</v>
      </c>
    </row>
    <row r="77" spans="2:19" x14ac:dyDescent="0.25">
      <c r="B77" s="17" t="s">
        <v>452</v>
      </c>
      <c r="C77" s="17" t="s">
        <v>452</v>
      </c>
      <c r="D77" s="17"/>
      <c r="E77" s="17"/>
      <c r="F77" s="17"/>
      <c r="G77" s="18" t="str">
        <f>$B$3</f>
        <v>rmap_readdata_o</v>
      </c>
      <c r="H77" s="25" t="s">
        <v>489</v>
      </c>
      <c r="I77" s="18" t="str">
        <f>$B$2</f>
        <v>rmap_hk_registers_i</v>
      </c>
      <c r="J77" s="25" t="s">
        <v>621</v>
      </c>
      <c r="K77" s="18" t="str">
        <f>'[1]HK TREATED VHDL'!B35</f>
        <v>hk_5vb_pos</v>
      </c>
      <c r="L77" s="25" t="s">
        <v>623</v>
      </c>
      <c r="M77" s="18">
        <v>15</v>
      </c>
      <c r="N77" s="25" t="s">
        <v>447</v>
      </c>
      <c r="O77" s="18">
        <v>8</v>
      </c>
      <c r="P77" s="25" t="s">
        <v>491</v>
      </c>
      <c r="Q77" s="25" t="s">
        <v>443</v>
      </c>
      <c r="S77" t="str">
        <f t="shared" si="1"/>
        <v xml:space="preserve">    rmap_readdata_o &lt;= rmap_hk_registers_i.hk_5vb_pos(15 downto 8);</v>
      </c>
    </row>
    <row r="78" spans="2:19" x14ac:dyDescent="0.25">
      <c r="B78" s="17" t="s">
        <v>452</v>
      </c>
      <c r="C78" s="15" t="s">
        <v>625</v>
      </c>
      <c r="D78" s="16" t="str">
        <f>'[1]HK TREATED VHDL'!D37</f>
        <v>x"00000722"</v>
      </c>
      <c r="E78" s="15" t="s">
        <v>491</v>
      </c>
      <c r="F78" s="15" t="s">
        <v>488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S78" t="str">
        <f t="shared" si="1"/>
        <v xml:space="preserve">  when (x"00000722") =&gt;</v>
      </c>
    </row>
    <row r="79" spans="2:19" x14ac:dyDescent="0.25">
      <c r="B79" s="17" t="s">
        <v>452</v>
      </c>
      <c r="C79" s="17" t="s">
        <v>452</v>
      </c>
      <c r="D79" s="17"/>
      <c r="E79" s="17"/>
      <c r="F79" s="17"/>
      <c r="G79" s="18" t="str">
        <f>$B$3</f>
        <v>rmap_readdata_o</v>
      </c>
      <c r="H79" s="25" t="s">
        <v>489</v>
      </c>
      <c r="I79" s="18" t="str">
        <f>$B$2</f>
        <v>rmap_hk_registers_i</v>
      </c>
      <c r="J79" s="25" t="s">
        <v>621</v>
      </c>
      <c r="K79" s="18" t="str">
        <f>'[1]HK TREATED VHDL'!B37</f>
        <v>hk_5vb_neg</v>
      </c>
      <c r="L79" s="25" t="s">
        <v>623</v>
      </c>
      <c r="M79" s="18">
        <v>7</v>
      </c>
      <c r="N79" s="25" t="s">
        <v>447</v>
      </c>
      <c r="O79" s="18">
        <v>0</v>
      </c>
      <c r="P79" s="25" t="s">
        <v>491</v>
      </c>
      <c r="Q79" s="25" t="s">
        <v>443</v>
      </c>
      <c r="S79" t="str">
        <f t="shared" si="1"/>
        <v xml:space="preserve">    rmap_readdata_o &lt;= rmap_hk_registers_i.hk_5vb_neg(7 downto 0);</v>
      </c>
    </row>
    <row r="80" spans="2:19" x14ac:dyDescent="0.25">
      <c r="B80" s="17" t="s">
        <v>452</v>
      </c>
      <c r="C80" s="15" t="s">
        <v>625</v>
      </c>
      <c r="D80" s="16" t="str">
        <f>'[1]HK TREATED VHDL'!D38</f>
        <v>x"00000723"</v>
      </c>
      <c r="E80" s="15" t="s">
        <v>491</v>
      </c>
      <c r="F80" s="15" t="s">
        <v>488</v>
      </c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S80" t="str">
        <f t="shared" si="1"/>
        <v xml:space="preserve">  when (x"00000723") =&gt;</v>
      </c>
    </row>
    <row r="81" spans="2:19" x14ac:dyDescent="0.25">
      <c r="B81" s="17" t="s">
        <v>452</v>
      </c>
      <c r="C81" s="17" t="s">
        <v>452</v>
      </c>
      <c r="D81" s="17"/>
      <c r="E81" s="17"/>
      <c r="F81" s="17"/>
      <c r="G81" s="18" t="str">
        <f>$B$3</f>
        <v>rmap_readdata_o</v>
      </c>
      <c r="H81" s="25" t="s">
        <v>489</v>
      </c>
      <c r="I81" s="18" t="str">
        <f>$B$2</f>
        <v>rmap_hk_registers_i</v>
      </c>
      <c r="J81" s="25" t="s">
        <v>621</v>
      </c>
      <c r="K81" s="18" t="str">
        <f>'[1]HK TREATED VHDL'!B37</f>
        <v>hk_5vb_neg</v>
      </c>
      <c r="L81" s="25" t="s">
        <v>623</v>
      </c>
      <c r="M81" s="18">
        <v>15</v>
      </c>
      <c r="N81" s="25" t="s">
        <v>447</v>
      </c>
      <c r="O81" s="18">
        <v>8</v>
      </c>
      <c r="P81" s="25" t="s">
        <v>491</v>
      </c>
      <c r="Q81" s="25" t="s">
        <v>443</v>
      </c>
      <c r="S81" t="str">
        <f t="shared" si="1"/>
        <v xml:space="preserve">    rmap_readdata_o &lt;= rmap_hk_registers_i.hk_5vb_neg(15 downto 8);</v>
      </c>
    </row>
    <row r="82" spans="2:19" x14ac:dyDescent="0.25">
      <c r="B82" s="17" t="s">
        <v>452</v>
      </c>
      <c r="C82" s="15" t="s">
        <v>625</v>
      </c>
      <c r="D82" s="16" t="str">
        <f>'[1]HK TREATED VHDL'!D39</f>
        <v>x"00000724"</v>
      </c>
      <c r="E82" s="15" t="s">
        <v>491</v>
      </c>
      <c r="F82" s="15" t="s">
        <v>488</v>
      </c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S82" t="str">
        <f t="shared" si="1"/>
        <v xml:space="preserve">  when (x"00000724") =&gt;</v>
      </c>
    </row>
    <row r="83" spans="2:19" x14ac:dyDescent="0.25">
      <c r="B83" s="17" t="s">
        <v>452</v>
      </c>
      <c r="C83" s="17" t="s">
        <v>452</v>
      </c>
      <c r="D83" s="17"/>
      <c r="E83" s="17"/>
      <c r="F83" s="17"/>
      <c r="G83" s="18" t="str">
        <f>$B$3</f>
        <v>rmap_readdata_o</v>
      </c>
      <c r="H83" s="25" t="s">
        <v>489</v>
      </c>
      <c r="I83" s="18" t="str">
        <f>$B$2</f>
        <v>rmap_hk_registers_i</v>
      </c>
      <c r="J83" s="25" t="s">
        <v>621</v>
      </c>
      <c r="K83" s="18" t="str">
        <f>'[1]HK TREATED VHDL'!B39</f>
        <v>hk_3_3vb_pos</v>
      </c>
      <c r="L83" s="25" t="s">
        <v>623</v>
      </c>
      <c r="M83" s="18">
        <v>7</v>
      </c>
      <c r="N83" s="25" t="s">
        <v>447</v>
      </c>
      <c r="O83" s="18">
        <v>0</v>
      </c>
      <c r="P83" s="25" t="s">
        <v>491</v>
      </c>
      <c r="Q83" s="25" t="s">
        <v>443</v>
      </c>
      <c r="S83" t="str">
        <f t="shared" si="1"/>
        <v xml:space="preserve">    rmap_readdata_o &lt;= rmap_hk_registers_i.hk_3_3vb_pos(7 downto 0);</v>
      </c>
    </row>
    <row r="84" spans="2:19" x14ac:dyDescent="0.25">
      <c r="B84" s="17" t="s">
        <v>452</v>
      </c>
      <c r="C84" s="15" t="s">
        <v>625</v>
      </c>
      <c r="D84" s="16" t="str">
        <f>'[1]HK TREATED VHDL'!D40</f>
        <v>x"00000725"</v>
      </c>
      <c r="E84" s="15" t="s">
        <v>491</v>
      </c>
      <c r="F84" s="15" t="s">
        <v>488</v>
      </c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S84" t="str">
        <f t="shared" si="1"/>
        <v xml:space="preserve">  when (x"00000725") =&gt;</v>
      </c>
    </row>
    <row r="85" spans="2:19" x14ac:dyDescent="0.25">
      <c r="B85" s="17" t="s">
        <v>452</v>
      </c>
      <c r="C85" s="17" t="s">
        <v>452</v>
      </c>
      <c r="D85" s="17"/>
      <c r="E85" s="17"/>
      <c r="F85" s="17"/>
      <c r="G85" s="18" t="str">
        <f>$B$3</f>
        <v>rmap_readdata_o</v>
      </c>
      <c r="H85" s="25" t="s">
        <v>489</v>
      </c>
      <c r="I85" s="18" t="str">
        <f>$B$2</f>
        <v>rmap_hk_registers_i</v>
      </c>
      <c r="J85" s="25" t="s">
        <v>621</v>
      </c>
      <c r="K85" s="18" t="str">
        <f>'[1]HK TREATED VHDL'!B39</f>
        <v>hk_3_3vb_pos</v>
      </c>
      <c r="L85" s="25" t="s">
        <v>623</v>
      </c>
      <c r="M85" s="18">
        <v>15</v>
      </c>
      <c r="N85" s="25" t="s">
        <v>447</v>
      </c>
      <c r="O85" s="18">
        <v>8</v>
      </c>
      <c r="P85" s="25" t="s">
        <v>491</v>
      </c>
      <c r="Q85" s="25" t="s">
        <v>443</v>
      </c>
      <c r="S85" t="str">
        <f t="shared" si="1"/>
        <v xml:space="preserve">    rmap_readdata_o &lt;= rmap_hk_registers_i.hk_3_3vb_pos(15 downto 8);</v>
      </c>
    </row>
    <row r="86" spans="2:19" x14ac:dyDescent="0.25">
      <c r="B86" s="17" t="s">
        <v>452</v>
      </c>
      <c r="C86" s="15" t="s">
        <v>625</v>
      </c>
      <c r="D86" s="16" t="str">
        <f>'[1]HK TREATED VHDL'!D41</f>
        <v>x"00000726"</v>
      </c>
      <c r="E86" s="15" t="s">
        <v>491</v>
      </c>
      <c r="F86" s="15" t="s">
        <v>488</v>
      </c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S86" t="str">
        <f t="shared" si="1"/>
        <v xml:space="preserve">  when (x"00000726") =&gt;</v>
      </c>
    </row>
    <row r="87" spans="2:19" x14ac:dyDescent="0.25">
      <c r="B87" s="17" t="s">
        <v>452</v>
      </c>
      <c r="C87" s="17" t="s">
        <v>452</v>
      </c>
      <c r="D87" s="17"/>
      <c r="E87" s="17"/>
      <c r="F87" s="17"/>
      <c r="G87" s="18" t="str">
        <f>$B$3</f>
        <v>rmap_readdata_o</v>
      </c>
      <c r="H87" s="25" t="s">
        <v>489</v>
      </c>
      <c r="I87" s="18" t="str">
        <f>$B$2</f>
        <v>rmap_hk_registers_i</v>
      </c>
      <c r="J87" s="25" t="s">
        <v>621</v>
      </c>
      <c r="K87" s="18" t="str">
        <f>'[1]HK TREATED VHDL'!B41</f>
        <v>hk_2_5va_pos</v>
      </c>
      <c r="L87" s="25" t="s">
        <v>623</v>
      </c>
      <c r="M87" s="18">
        <v>7</v>
      </c>
      <c r="N87" s="25" t="s">
        <v>447</v>
      </c>
      <c r="O87" s="18">
        <v>0</v>
      </c>
      <c r="P87" s="25" t="s">
        <v>491</v>
      </c>
      <c r="Q87" s="25" t="s">
        <v>443</v>
      </c>
      <c r="S87" t="str">
        <f t="shared" si="1"/>
        <v xml:space="preserve">    rmap_readdata_o &lt;= rmap_hk_registers_i.hk_2_5va_pos(7 downto 0);</v>
      </c>
    </row>
    <row r="88" spans="2:19" x14ac:dyDescent="0.25">
      <c r="B88" s="17" t="s">
        <v>452</v>
      </c>
      <c r="C88" s="15" t="s">
        <v>625</v>
      </c>
      <c r="D88" s="16" t="str">
        <f>'[1]HK TREATED VHDL'!D42</f>
        <v>x"00000727"</v>
      </c>
      <c r="E88" s="15" t="s">
        <v>491</v>
      </c>
      <c r="F88" s="15" t="s">
        <v>488</v>
      </c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S88" t="str">
        <f t="shared" si="1"/>
        <v xml:space="preserve">  when (x"00000727") =&gt;</v>
      </c>
    </row>
    <row r="89" spans="2:19" x14ac:dyDescent="0.25">
      <c r="B89" s="17" t="s">
        <v>452</v>
      </c>
      <c r="C89" s="17" t="s">
        <v>452</v>
      </c>
      <c r="D89" s="17"/>
      <c r="E89" s="17"/>
      <c r="F89" s="17"/>
      <c r="G89" s="18" t="str">
        <f>$B$3</f>
        <v>rmap_readdata_o</v>
      </c>
      <c r="H89" s="25" t="s">
        <v>489</v>
      </c>
      <c r="I89" s="18" t="str">
        <f>$B$2</f>
        <v>rmap_hk_registers_i</v>
      </c>
      <c r="J89" s="25" t="s">
        <v>621</v>
      </c>
      <c r="K89" s="18" t="str">
        <f>'[1]HK TREATED VHDL'!B41</f>
        <v>hk_2_5va_pos</v>
      </c>
      <c r="L89" s="25" t="s">
        <v>623</v>
      </c>
      <c r="M89" s="18">
        <v>15</v>
      </c>
      <c r="N89" s="25" t="s">
        <v>447</v>
      </c>
      <c r="O89" s="18">
        <v>8</v>
      </c>
      <c r="P89" s="25" t="s">
        <v>491</v>
      </c>
      <c r="Q89" s="25" t="s">
        <v>443</v>
      </c>
      <c r="S89" t="str">
        <f t="shared" si="1"/>
        <v xml:space="preserve">    rmap_readdata_o &lt;= rmap_hk_registers_i.hk_2_5va_pos(15 downto 8);</v>
      </c>
    </row>
    <row r="90" spans="2:19" x14ac:dyDescent="0.25">
      <c r="B90" s="17" t="s">
        <v>452</v>
      </c>
      <c r="C90" s="15" t="s">
        <v>625</v>
      </c>
      <c r="D90" s="16" t="str">
        <f>'[1]HK TREATED VHDL'!D43</f>
        <v>x"00000728"</v>
      </c>
      <c r="E90" s="15" t="s">
        <v>491</v>
      </c>
      <c r="F90" s="15" t="s">
        <v>488</v>
      </c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S90" t="str">
        <f t="shared" si="1"/>
        <v xml:space="preserve">  when (x"00000728") =&gt;</v>
      </c>
    </row>
    <row r="91" spans="2:19" x14ac:dyDescent="0.25">
      <c r="B91" s="17" t="s">
        <v>452</v>
      </c>
      <c r="C91" s="17" t="s">
        <v>452</v>
      </c>
      <c r="D91" s="17"/>
      <c r="E91" s="17"/>
      <c r="F91" s="17"/>
      <c r="G91" s="18" t="str">
        <f>$B$3</f>
        <v>rmap_readdata_o</v>
      </c>
      <c r="H91" s="25" t="s">
        <v>489</v>
      </c>
      <c r="I91" s="18" t="str">
        <f>$B$2</f>
        <v>rmap_hk_registers_i</v>
      </c>
      <c r="J91" s="25" t="s">
        <v>621</v>
      </c>
      <c r="K91" s="18" t="str">
        <f>'[1]HK TREATED VHDL'!B43</f>
        <v>hk_3_3vd_pos</v>
      </c>
      <c r="L91" s="25" t="s">
        <v>623</v>
      </c>
      <c r="M91" s="18">
        <v>7</v>
      </c>
      <c r="N91" s="25" t="s">
        <v>447</v>
      </c>
      <c r="O91" s="18">
        <v>0</v>
      </c>
      <c r="P91" s="25" t="s">
        <v>491</v>
      </c>
      <c r="Q91" s="25" t="s">
        <v>443</v>
      </c>
      <c r="S91" t="str">
        <f t="shared" si="1"/>
        <v xml:space="preserve">    rmap_readdata_o &lt;= rmap_hk_registers_i.hk_3_3vd_pos(7 downto 0);</v>
      </c>
    </row>
    <row r="92" spans="2:19" x14ac:dyDescent="0.25">
      <c r="B92" s="17" t="s">
        <v>452</v>
      </c>
      <c r="C92" s="15" t="s">
        <v>625</v>
      </c>
      <c r="D92" s="16" t="str">
        <f>'[1]HK TREATED VHDL'!D44</f>
        <v>x"00000729"</v>
      </c>
      <c r="E92" s="15" t="s">
        <v>491</v>
      </c>
      <c r="F92" s="15" t="s">
        <v>488</v>
      </c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S92" t="str">
        <f t="shared" si="1"/>
        <v xml:space="preserve">  when (x"00000729") =&gt;</v>
      </c>
    </row>
    <row r="93" spans="2:19" x14ac:dyDescent="0.25">
      <c r="B93" s="17" t="s">
        <v>452</v>
      </c>
      <c r="C93" s="17" t="s">
        <v>452</v>
      </c>
      <c r="D93" s="17"/>
      <c r="E93" s="17"/>
      <c r="F93" s="17"/>
      <c r="G93" s="18" t="str">
        <f>$B$3</f>
        <v>rmap_readdata_o</v>
      </c>
      <c r="H93" s="25" t="s">
        <v>489</v>
      </c>
      <c r="I93" s="18" t="str">
        <f>$B$2</f>
        <v>rmap_hk_registers_i</v>
      </c>
      <c r="J93" s="25" t="s">
        <v>621</v>
      </c>
      <c r="K93" s="18" t="str">
        <f>'[1]HK TREATED VHDL'!B43</f>
        <v>hk_3_3vd_pos</v>
      </c>
      <c r="L93" s="25" t="s">
        <v>623</v>
      </c>
      <c r="M93" s="18">
        <v>15</v>
      </c>
      <c r="N93" s="25" t="s">
        <v>447</v>
      </c>
      <c r="O93" s="18">
        <v>8</v>
      </c>
      <c r="P93" s="25" t="s">
        <v>491</v>
      </c>
      <c r="Q93" s="25" t="s">
        <v>443</v>
      </c>
      <c r="S93" t="str">
        <f t="shared" si="1"/>
        <v xml:space="preserve">    rmap_readdata_o &lt;= rmap_hk_registers_i.hk_3_3vd_pos(15 downto 8);</v>
      </c>
    </row>
    <row r="94" spans="2:19" x14ac:dyDescent="0.25">
      <c r="B94" s="17" t="s">
        <v>452</v>
      </c>
      <c r="C94" s="15" t="s">
        <v>625</v>
      </c>
      <c r="D94" s="16" t="str">
        <f>'[1]HK TREATED VHDL'!D45</f>
        <v>x"0000072A"</v>
      </c>
      <c r="E94" s="15" t="s">
        <v>491</v>
      </c>
      <c r="F94" s="15" t="s">
        <v>488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S94" t="str">
        <f t="shared" si="1"/>
        <v xml:space="preserve">  when (x"0000072A") =&gt;</v>
      </c>
    </row>
    <row r="95" spans="2:19" x14ac:dyDescent="0.25">
      <c r="B95" s="17" t="s">
        <v>452</v>
      </c>
      <c r="C95" s="17" t="s">
        <v>452</v>
      </c>
      <c r="D95" s="17"/>
      <c r="E95" s="17"/>
      <c r="F95" s="17"/>
      <c r="G95" s="18" t="str">
        <f>$B$3</f>
        <v>rmap_readdata_o</v>
      </c>
      <c r="H95" s="25" t="s">
        <v>489</v>
      </c>
      <c r="I95" s="18" t="str">
        <f>$B$2</f>
        <v>rmap_hk_registers_i</v>
      </c>
      <c r="J95" s="25" t="s">
        <v>621</v>
      </c>
      <c r="K95" s="18" t="str">
        <f>'[1]HK TREATED VHDL'!B45</f>
        <v>hk_2_5vd_pos</v>
      </c>
      <c r="L95" s="25" t="s">
        <v>623</v>
      </c>
      <c r="M95" s="18">
        <v>7</v>
      </c>
      <c r="N95" s="25" t="s">
        <v>447</v>
      </c>
      <c r="O95" s="18">
        <v>0</v>
      </c>
      <c r="P95" s="25" t="s">
        <v>491</v>
      </c>
      <c r="Q95" s="25" t="s">
        <v>443</v>
      </c>
      <c r="S95" t="str">
        <f t="shared" si="1"/>
        <v xml:space="preserve">    rmap_readdata_o &lt;= rmap_hk_registers_i.hk_2_5vd_pos(7 downto 0);</v>
      </c>
    </row>
    <row r="96" spans="2:19" x14ac:dyDescent="0.25">
      <c r="B96" s="17" t="s">
        <v>452</v>
      </c>
      <c r="C96" s="15" t="s">
        <v>625</v>
      </c>
      <c r="D96" s="16" t="str">
        <f>'[1]HK TREATED VHDL'!D46</f>
        <v>x"0000072B"</v>
      </c>
      <c r="E96" s="15" t="s">
        <v>491</v>
      </c>
      <c r="F96" s="15" t="s">
        <v>488</v>
      </c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S96" t="str">
        <f t="shared" si="1"/>
        <v xml:space="preserve">  when (x"0000072B") =&gt;</v>
      </c>
    </row>
    <row r="97" spans="2:19" x14ac:dyDescent="0.25">
      <c r="B97" s="17" t="s">
        <v>452</v>
      </c>
      <c r="C97" s="17" t="s">
        <v>452</v>
      </c>
      <c r="D97" s="17"/>
      <c r="E97" s="17"/>
      <c r="F97" s="17"/>
      <c r="G97" s="18" t="str">
        <f>$B$3</f>
        <v>rmap_readdata_o</v>
      </c>
      <c r="H97" s="25" t="s">
        <v>489</v>
      </c>
      <c r="I97" s="18" t="str">
        <f>$B$2</f>
        <v>rmap_hk_registers_i</v>
      </c>
      <c r="J97" s="25" t="s">
        <v>621</v>
      </c>
      <c r="K97" s="18" t="str">
        <f>'[1]HK TREATED VHDL'!B45</f>
        <v>hk_2_5vd_pos</v>
      </c>
      <c r="L97" s="25" t="s">
        <v>623</v>
      </c>
      <c r="M97" s="18">
        <v>15</v>
      </c>
      <c r="N97" s="25" t="s">
        <v>447</v>
      </c>
      <c r="O97" s="18">
        <v>8</v>
      </c>
      <c r="P97" s="25" t="s">
        <v>491</v>
      </c>
      <c r="Q97" s="25" t="s">
        <v>443</v>
      </c>
      <c r="S97" t="str">
        <f t="shared" si="1"/>
        <v xml:space="preserve">    rmap_readdata_o &lt;= rmap_hk_registers_i.hk_2_5vd_pos(15 downto 8);</v>
      </c>
    </row>
    <row r="98" spans="2:19" x14ac:dyDescent="0.25">
      <c r="B98" s="17" t="s">
        <v>452</v>
      </c>
      <c r="C98" s="15" t="s">
        <v>625</v>
      </c>
      <c r="D98" s="16" t="str">
        <f>'[1]HK TREATED VHDL'!D47</f>
        <v>x"0000072C"</v>
      </c>
      <c r="E98" s="15" t="s">
        <v>491</v>
      </c>
      <c r="F98" s="15" t="s">
        <v>488</v>
      </c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S98" t="str">
        <f t="shared" si="1"/>
        <v xml:space="preserve">  when (x"0000072C") =&gt;</v>
      </c>
    </row>
    <row r="99" spans="2:19" x14ac:dyDescent="0.25">
      <c r="B99" s="17" t="s">
        <v>452</v>
      </c>
      <c r="C99" s="17" t="s">
        <v>452</v>
      </c>
      <c r="D99" s="17"/>
      <c r="E99" s="17"/>
      <c r="F99" s="17"/>
      <c r="G99" s="18" t="str">
        <f>$B$3</f>
        <v>rmap_readdata_o</v>
      </c>
      <c r="H99" s="25" t="s">
        <v>489</v>
      </c>
      <c r="I99" s="18" t="str">
        <f>$B$2</f>
        <v>rmap_hk_registers_i</v>
      </c>
      <c r="J99" s="25" t="s">
        <v>621</v>
      </c>
      <c r="K99" s="18" t="str">
        <f>'[1]HK TREATED VHDL'!B47</f>
        <v>hk_1_5vd_pos</v>
      </c>
      <c r="L99" s="25" t="s">
        <v>623</v>
      </c>
      <c r="M99" s="18">
        <v>7</v>
      </c>
      <c r="N99" s="25" t="s">
        <v>447</v>
      </c>
      <c r="O99" s="18">
        <v>0</v>
      </c>
      <c r="P99" s="25" t="s">
        <v>491</v>
      </c>
      <c r="Q99" s="25" t="s">
        <v>443</v>
      </c>
      <c r="S99" t="str">
        <f t="shared" si="1"/>
        <v xml:space="preserve">    rmap_readdata_o &lt;= rmap_hk_registers_i.hk_1_5vd_pos(7 downto 0);</v>
      </c>
    </row>
    <row r="100" spans="2:19" x14ac:dyDescent="0.25">
      <c r="B100" s="17" t="s">
        <v>452</v>
      </c>
      <c r="C100" s="15" t="s">
        <v>625</v>
      </c>
      <c r="D100" s="16" t="str">
        <f>'[1]HK TREATED VHDL'!D48</f>
        <v>x"0000072D"</v>
      </c>
      <c r="E100" s="15" t="s">
        <v>491</v>
      </c>
      <c r="F100" s="15" t="s">
        <v>488</v>
      </c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S100" t="str">
        <f t="shared" si="1"/>
        <v xml:space="preserve">  when (x"0000072D") =&gt;</v>
      </c>
    </row>
    <row r="101" spans="2:19" x14ac:dyDescent="0.25">
      <c r="B101" s="17" t="s">
        <v>452</v>
      </c>
      <c r="C101" s="17" t="s">
        <v>452</v>
      </c>
      <c r="D101" s="17"/>
      <c r="E101" s="17"/>
      <c r="F101" s="17"/>
      <c r="G101" s="18" t="str">
        <f>$B$3</f>
        <v>rmap_readdata_o</v>
      </c>
      <c r="H101" s="25" t="s">
        <v>489</v>
      </c>
      <c r="I101" s="18" t="str">
        <f>$B$2</f>
        <v>rmap_hk_registers_i</v>
      </c>
      <c r="J101" s="25" t="s">
        <v>621</v>
      </c>
      <c r="K101" s="18" t="str">
        <f>'[1]HK TREATED VHDL'!B47</f>
        <v>hk_1_5vd_pos</v>
      </c>
      <c r="L101" s="25" t="s">
        <v>623</v>
      </c>
      <c r="M101" s="18">
        <v>15</v>
      </c>
      <c r="N101" s="25" t="s">
        <v>447</v>
      </c>
      <c r="O101" s="18">
        <v>8</v>
      </c>
      <c r="P101" s="25" t="s">
        <v>491</v>
      </c>
      <c r="Q101" s="25" t="s">
        <v>443</v>
      </c>
      <c r="S101" t="str">
        <f t="shared" si="1"/>
        <v xml:space="preserve">    rmap_readdata_o &lt;= rmap_hk_registers_i.hk_1_5vd_pos(15 downto 8);</v>
      </c>
    </row>
    <row r="102" spans="2:19" x14ac:dyDescent="0.25">
      <c r="B102" s="17" t="s">
        <v>452</v>
      </c>
      <c r="C102" s="15" t="s">
        <v>625</v>
      </c>
      <c r="D102" s="16" t="str">
        <f>'[1]HK TREATED VHDL'!D49</f>
        <v>x"0000072E"</v>
      </c>
      <c r="E102" s="15" t="s">
        <v>491</v>
      </c>
      <c r="F102" s="15" t="s">
        <v>488</v>
      </c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S102" t="str">
        <f t="shared" si="1"/>
        <v xml:space="preserve">  when (x"0000072E") =&gt;</v>
      </c>
    </row>
    <row r="103" spans="2:19" x14ac:dyDescent="0.25">
      <c r="B103" s="17" t="s">
        <v>452</v>
      </c>
      <c r="C103" s="17" t="s">
        <v>452</v>
      </c>
      <c r="D103" s="17"/>
      <c r="E103" s="17"/>
      <c r="F103" s="17"/>
      <c r="G103" s="18" t="str">
        <f>$B$3</f>
        <v>rmap_readdata_o</v>
      </c>
      <c r="H103" s="25" t="s">
        <v>489</v>
      </c>
      <c r="I103" s="18" t="str">
        <f>$B$2</f>
        <v>rmap_hk_registers_i</v>
      </c>
      <c r="J103" s="25" t="s">
        <v>621</v>
      </c>
      <c r="K103" s="18" t="str">
        <f>'[1]HK TREATED VHDL'!B49</f>
        <v>hk_5vref</v>
      </c>
      <c r="L103" s="25" t="s">
        <v>623</v>
      </c>
      <c r="M103" s="18">
        <v>7</v>
      </c>
      <c r="N103" s="25" t="s">
        <v>447</v>
      </c>
      <c r="O103" s="18">
        <v>0</v>
      </c>
      <c r="P103" s="25" t="s">
        <v>491</v>
      </c>
      <c r="Q103" s="25" t="s">
        <v>443</v>
      </c>
      <c r="S103" t="str">
        <f t="shared" si="1"/>
        <v xml:space="preserve">    rmap_readdata_o &lt;= rmap_hk_registers_i.hk_5vref(7 downto 0);</v>
      </c>
    </row>
    <row r="104" spans="2:19" x14ac:dyDescent="0.25">
      <c r="B104" s="17" t="s">
        <v>452</v>
      </c>
      <c r="C104" s="15" t="s">
        <v>625</v>
      </c>
      <c r="D104" s="16" t="str">
        <f>'[1]HK TREATED VHDL'!D50</f>
        <v>x"0000072F"</v>
      </c>
      <c r="E104" s="15" t="s">
        <v>491</v>
      </c>
      <c r="F104" s="15" t="s">
        <v>488</v>
      </c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S104" t="str">
        <f t="shared" si="1"/>
        <v xml:space="preserve">  when (x"0000072F") =&gt;</v>
      </c>
    </row>
    <row r="105" spans="2:19" x14ac:dyDescent="0.25">
      <c r="B105" s="17" t="s">
        <v>452</v>
      </c>
      <c r="C105" s="17" t="s">
        <v>452</v>
      </c>
      <c r="D105" s="17"/>
      <c r="E105" s="17"/>
      <c r="F105" s="17"/>
      <c r="G105" s="18" t="str">
        <f>$B$3</f>
        <v>rmap_readdata_o</v>
      </c>
      <c r="H105" s="25" t="s">
        <v>489</v>
      </c>
      <c r="I105" s="18" t="str">
        <f>$B$2</f>
        <v>rmap_hk_registers_i</v>
      </c>
      <c r="J105" s="25" t="s">
        <v>621</v>
      </c>
      <c r="K105" s="18" t="str">
        <f>'[1]HK TREATED VHDL'!B49</f>
        <v>hk_5vref</v>
      </c>
      <c r="L105" s="25" t="s">
        <v>623</v>
      </c>
      <c r="M105" s="18">
        <v>15</v>
      </c>
      <c r="N105" s="25" t="s">
        <v>447</v>
      </c>
      <c r="O105" s="18">
        <v>8</v>
      </c>
      <c r="P105" s="25" t="s">
        <v>491</v>
      </c>
      <c r="Q105" s="25" t="s">
        <v>443</v>
      </c>
      <c r="S105" t="str">
        <f t="shared" si="1"/>
        <v xml:space="preserve">    rmap_readdata_o &lt;= rmap_hk_registers_i.hk_5vref(15 downto 8);</v>
      </c>
    </row>
    <row r="106" spans="2:19" x14ac:dyDescent="0.25">
      <c r="B106" s="17" t="s">
        <v>452</v>
      </c>
      <c r="C106" s="15" t="s">
        <v>625</v>
      </c>
      <c r="D106" s="16" t="str">
        <f>'[1]HK TREATED VHDL'!D51</f>
        <v>x"00000730"</v>
      </c>
      <c r="E106" s="15" t="s">
        <v>491</v>
      </c>
      <c r="F106" s="15" t="s">
        <v>488</v>
      </c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S106" t="str">
        <f t="shared" si="1"/>
        <v xml:space="preserve">  when (x"00000730") =&gt;</v>
      </c>
    </row>
    <row r="107" spans="2:19" x14ac:dyDescent="0.25">
      <c r="B107" s="17" t="s">
        <v>452</v>
      </c>
      <c r="C107" s="17" t="s">
        <v>452</v>
      </c>
      <c r="D107" s="17"/>
      <c r="E107" s="17"/>
      <c r="F107" s="17"/>
      <c r="G107" s="18" t="str">
        <f>$B$3</f>
        <v>rmap_readdata_o</v>
      </c>
      <c r="H107" s="25" t="s">
        <v>489</v>
      </c>
      <c r="I107" s="18" t="str">
        <f>$B$2</f>
        <v>rmap_hk_registers_i</v>
      </c>
      <c r="J107" s="25" t="s">
        <v>621</v>
      </c>
      <c r="K107" s="18" t="str">
        <f>'[1]HK TREATED VHDL'!B51</f>
        <v>hk_vccd_pos_raw</v>
      </c>
      <c r="L107" s="25" t="s">
        <v>623</v>
      </c>
      <c r="M107" s="18">
        <v>7</v>
      </c>
      <c r="N107" s="25" t="s">
        <v>447</v>
      </c>
      <c r="O107" s="18">
        <v>0</v>
      </c>
      <c r="P107" s="25" t="s">
        <v>491</v>
      </c>
      <c r="Q107" s="25" t="s">
        <v>443</v>
      </c>
      <c r="S107" t="str">
        <f t="shared" si="1"/>
        <v xml:space="preserve">    rmap_readdata_o &lt;= rmap_hk_registers_i.hk_vccd_pos_raw(7 downto 0);</v>
      </c>
    </row>
    <row r="108" spans="2:19" x14ac:dyDescent="0.25">
      <c r="B108" s="17" t="s">
        <v>452</v>
      </c>
      <c r="C108" s="15" t="s">
        <v>625</v>
      </c>
      <c r="D108" s="16" t="str">
        <f>'[1]HK TREATED VHDL'!D52</f>
        <v>x"00000731"</v>
      </c>
      <c r="E108" s="15" t="s">
        <v>491</v>
      </c>
      <c r="F108" s="15" t="s">
        <v>488</v>
      </c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S108" t="str">
        <f t="shared" si="1"/>
        <v xml:space="preserve">  when (x"00000731") =&gt;</v>
      </c>
    </row>
    <row r="109" spans="2:19" x14ac:dyDescent="0.25">
      <c r="B109" s="17" t="s">
        <v>452</v>
      </c>
      <c r="C109" s="17" t="s">
        <v>452</v>
      </c>
      <c r="D109" s="17"/>
      <c r="E109" s="17"/>
      <c r="F109" s="17"/>
      <c r="G109" s="18" t="str">
        <f>$B$3</f>
        <v>rmap_readdata_o</v>
      </c>
      <c r="H109" s="25" t="s">
        <v>489</v>
      </c>
      <c r="I109" s="18" t="str">
        <f>$B$2</f>
        <v>rmap_hk_registers_i</v>
      </c>
      <c r="J109" s="25" t="s">
        <v>621</v>
      </c>
      <c r="K109" s="18" t="str">
        <f>'[1]HK TREATED VHDL'!B51</f>
        <v>hk_vccd_pos_raw</v>
      </c>
      <c r="L109" s="25" t="s">
        <v>623</v>
      </c>
      <c r="M109" s="18">
        <v>15</v>
      </c>
      <c r="N109" s="25" t="s">
        <v>447</v>
      </c>
      <c r="O109" s="18">
        <v>8</v>
      </c>
      <c r="P109" s="25" t="s">
        <v>491</v>
      </c>
      <c r="Q109" s="25" t="s">
        <v>443</v>
      </c>
      <c r="S109" t="str">
        <f t="shared" si="1"/>
        <v xml:space="preserve">    rmap_readdata_o &lt;= rmap_hk_registers_i.hk_vccd_pos_raw(15 downto 8);</v>
      </c>
    </row>
    <row r="110" spans="2:19" x14ac:dyDescent="0.25">
      <c r="B110" s="17" t="s">
        <v>452</v>
      </c>
      <c r="C110" s="15" t="s">
        <v>625</v>
      </c>
      <c r="D110" s="16" t="str">
        <f>'[1]HK TREATED VHDL'!D53</f>
        <v>x"00000732"</v>
      </c>
      <c r="E110" s="15" t="s">
        <v>491</v>
      </c>
      <c r="F110" s="15" t="s">
        <v>488</v>
      </c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S110" t="str">
        <f t="shared" si="1"/>
        <v xml:space="preserve">  when (x"00000732") =&gt;</v>
      </c>
    </row>
    <row r="111" spans="2:19" x14ac:dyDescent="0.25">
      <c r="B111" s="17" t="s">
        <v>452</v>
      </c>
      <c r="C111" s="17" t="s">
        <v>452</v>
      </c>
      <c r="D111" s="17"/>
      <c r="E111" s="17"/>
      <c r="F111" s="17"/>
      <c r="G111" s="18" t="str">
        <f>$B$3</f>
        <v>rmap_readdata_o</v>
      </c>
      <c r="H111" s="25" t="s">
        <v>489</v>
      </c>
      <c r="I111" s="18" t="str">
        <f>$B$2</f>
        <v>rmap_hk_registers_i</v>
      </c>
      <c r="J111" s="25" t="s">
        <v>621</v>
      </c>
      <c r="K111" s="18" t="str">
        <f>'[1]HK TREATED VHDL'!B53</f>
        <v>hk_vclk_pos_raw</v>
      </c>
      <c r="L111" s="25" t="s">
        <v>623</v>
      </c>
      <c r="M111" s="18">
        <v>7</v>
      </c>
      <c r="N111" s="25" t="s">
        <v>447</v>
      </c>
      <c r="O111" s="18">
        <v>0</v>
      </c>
      <c r="P111" s="25" t="s">
        <v>491</v>
      </c>
      <c r="Q111" s="25" t="s">
        <v>443</v>
      </c>
      <c r="S111" t="str">
        <f t="shared" si="1"/>
        <v xml:space="preserve">    rmap_readdata_o &lt;= rmap_hk_registers_i.hk_vclk_pos_raw(7 downto 0);</v>
      </c>
    </row>
    <row r="112" spans="2:19" x14ac:dyDescent="0.25">
      <c r="B112" s="17" t="s">
        <v>452</v>
      </c>
      <c r="C112" s="15" t="s">
        <v>625</v>
      </c>
      <c r="D112" s="16" t="str">
        <f>'[1]HK TREATED VHDL'!D54</f>
        <v>x"00000733"</v>
      </c>
      <c r="E112" s="15" t="s">
        <v>491</v>
      </c>
      <c r="F112" s="15" t="s">
        <v>488</v>
      </c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S112" t="str">
        <f t="shared" si="1"/>
        <v xml:space="preserve">  when (x"00000733") =&gt;</v>
      </c>
    </row>
    <row r="113" spans="2:19" x14ac:dyDescent="0.25">
      <c r="B113" s="17" t="s">
        <v>452</v>
      </c>
      <c r="C113" s="17" t="s">
        <v>452</v>
      </c>
      <c r="D113" s="17"/>
      <c r="E113" s="17"/>
      <c r="F113" s="17"/>
      <c r="G113" s="18" t="str">
        <f>$B$3</f>
        <v>rmap_readdata_o</v>
      </c>
      <c r="H113" s="25" t="s">
        <v>489</v>
      </c>
      <c r="I113" s="18" t="str">
        <f>$B$2</f>
        <v>rmap_hk_registers_i</v>
      </c>
      <c r="J113" s="25" t="s">
        <v>621</v>
      </c>
      <c r="K113" s="18" t="str">
        <f>'[1]HK TREATED VHDL'!B53</f>
        <v>hk_vclk_pos_raw</v>
      </c>
      <c r="L113" s="25" t="s">
        <v>623</v>
      </c>
      <c r="M113" s="18">
        <v>15</v>
      </c>
      <c r="N113" s="25" t="s">
        <v>447</v>
      </c>
      <c r="O113" s="18">
        <v>8</v>
      </c>
      <c r="P113" s="25" t="s">
        <v>491</v>
      </c>
      <c r="Q113" s="25" t="s">
        <v>443</v>
      </c>
      <c r="S113" t="str">
        <f t="shared" si="1"/>
        <v xml:space="preserve">    rmap_readdata_o &lt;= rmap_hk_registers_i.hk_vclk_pos_raw(15 downto 8);</v>
      </c>
    </row>
    <row r="114" spans="2:19" x14ac:dyDescent="0.25">
      <c r="B114" s="17" t="s">
        <v>452</v>
      </c>
      <c r="C114" s="15" t="s">
        <v>625</v>
      </c>
      <c r="D114" s="16" t="str">
        <f>'[1]HK TREATED VHDL'!D55</f>
        <v>x"00000734"</v>
      </c>
      <c r="E114" s="15" t="s">
        <v>491</v>
      </c>
      <c r="F114" s="15" t="s">
        <v>488</v>
      </c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S114" t="str">
        <f t="shared" si="1"/>
        <v xml:space="preserve">  when (x"00000734") =&gt;</v>
      </c>
    </row>
    <row r="115" spans="2:19" x14ac:dyDescent="0.25">
      <c r="B115" s="17" t="s">
        <v>452</v>
      </c>
      <c r="C115" s="17" t="s">
        <v>452</v>
      </c>
      <c r="D115" s="17"/>
      <c r="E115" s="17"/>
      <c r="F115" s="17"/>
      <c r="G115" s="18" t="str">
        <f>$B$3</f>
        <v>rmap_readdata_o</v>
      </c>
      <c r="H115" s="25" t="s">
        <v>489</v>
      </c>
      <c r="I115" s="18" t="str">
        <f>$B$2</f>
        <v>rmap_hk_registers_i</v>
      </c>
      <c r="J115" s="25" t="s">
        <v>621</v>
      </c>
      <c r="K115" s="18" t="str">
        <f>'[1]HK TREATED VHDL'!B55</f>
        <v>hk_van1_pos_raw</v>
      </c>
      <c r="L115" s="25" t="s">
        <v>623</v>
      </c>
      <c r="M115" s="18">
        <v>7</v>
      </c>
      <c r="N115" s="25" t="s">
        <v>447</v>
      </c>
      <c r="O115" s="18">
        <v>0</v>
      </c>
      <c r="P115" s="25" t="s">
        <v>491</v>
      </c>
      <c r="Q115" s="25" t="s">
        <v>443</v>
      </c>
      <c r="S115" t="str">
        <f t="shared" si="1"/>
        <v xml:space="preserve">    rmap_readdata_o &lt;= rmap_hk_registers_i.hk_van1_pos_raw(7 downto 0);</v>
      </c>
    </row>
    <row r="116" spans="2:19" x14ac:dyDescent="0.25">
      <c r="B116" s="17" t="s">
        <v>452</v>
      </c>
      <c r="C116" s="15" t="s">
        <v>625</v>
      </c>
      <c r="D116" s="16" t="str">
        <f>'[1]HK TREATED VHDL'!D56</f>
        <v>x"00000735"</v>
      </c>
      <c r="E116" s="15" t="s">
        <v>491</v>
      </c>
      <c r="F116" s="15" t="s">
        <v>488</v>
      </c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S116" t="str">
        <f t="shared" si="1"/>
        <v xml:space="preserve">  when (x"00000735") =&gt;</v>
      </c>
    </row>
    <row r="117" spans="2:19" x14ac:dyDescent="0.25">
      <c r="B117" s="17" t="s">
        <v>452</v>
      </c>
      <c r="C117" s="17" t="s">
        <v>452</v>
      </c>
      <c r="D117" s="17"/>
      <c r="E117" s="17"/>
      <c r="F117" s="17"/>
      <c r="G117" s="18" t="str">
        <f>$B$3</f>
        <v>rmap_readdata_o</v>
      </c>
      <c r="H117" s="25" t="s">
        <v>489</v>
      </c>
      <c r="I117" s="18" t="str">
        <f>$B$2</f>
        <v>rmap_hk_registers_i</v>
      </c>
      <c r="J117" s="25" t="s">
        <v>621</v>
      </c>
      <c r="K117" s="18" t="str">
        <f>'[1]HK TREATED VHDL'!B55</f>
        <v>hk_van1_pos_raw</v>
      </c>
      <c r="L117" s="25" t="s">
        <v>623</v>
      </c>
      <c r="M117" s="18">
        <v>15</v>
      </c>
      <c r="N117" s="25" t="s">
        <v>447</v>
      </c>
      <c r="O117" s="18">
        <v>8</v>
      </c>
      <c r="P117" s="25" t="s">
        <v>491</v>
      </c>
      <c r="Q117" s="25" t="s">
        <v>443</v>
      </c>
      <c r="S117" t="str">
        <f t="shared" si="1"/>
        <v xml:space="preserve">    rmap_readdata_o &lt;= rmap_hk_registers_i.hk_van1_pos_raw(15 downto 8);</v>
      </c>
    </row>
    <row r="118" spans="2:19" x14ac:dyDescent="0.25">
      <c r="B118" s="17" t="s">
        <v>452</v>
      </c>
      <c r="C118" s="15" t="s">
        <v>625</v>
      </c>
      <c r="D118" s="16" t="str">
        <f>'[1]HK TREATED VHDL'!D57</f>
        <v>x"00000736"</v>
      </c>
      <c r="E118" s="15" t="s">
        <v>491</v>
      </c>
      <c r="F118" s="15" t="s">
        <v>488</v>
      </c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S118" t="str">
        <f t="shared" si="1"/>
        <v xml:space="preserve">  when (x"00000736") =&gt;</v>
      </c>
    </row>
    <row r="119" spans="2:19" x14ac:dyDescent="0.25">
      <c r="B119" s="17" t="s">
        <v>452</v>
      </c>
      <c r="C119" s="17" t="s">
        <v>452</v>
      </c>
      <c r="D119" s="17"/>
      <c r="E119" s="17"/>
      <c r="F119" s="17"/>
      <c r="G119" s="18" t="str">
        <f>$B$3</f>
        <v>rmap_readdata_o</v>
      </c>
      <c r="H119" s="25" t="s">
        <v>489</v>
      </c>
      <c r="I119" s="18" t="str">
        <f>$B$2</f>
        <v>rmap_hk_registers_i</v>
      </c>
      <c r="J119" s="25" t="s">
        <v>621</v>
      </c>
      <c r="K119" s="18" t="str">
        <f>'[1]HK TREATED VHDL'!B57</f>
        <v>hk_van3_neg_raw</v>
      </c>
      <c r="L119" s="25" t="s">
        <v>623</v>
      </c>
      <c r="M119" s="18">
        <v>7</v>
      </c>
      <c r="N119" s="25" t="s">
        <v>447</v>
      </c>
      <c r="O119" s="18">
        <v>0</v>
      </c>
      <c r="P119" s="25" t="s">
        <v>491</v>
      </c>
      <c r="Q119" s="25" t="s">
        <v>443</v>
      </c>
      <c r="S119" t="str">
        <f t="shared" si="1"/>
        <v xml:space="preserve">    rmap_readdata_o &lt;= rmap_hk_registers_i.hk_van3_neg_raw(7 downto 0);</v>
      </c>
    </row>
    <row r="120" spans="2:19" x14ac:dyDescent="0.25">
      <c r="B120" s="17" t="s">
        <v>452</v>
      </c>
      <c r="C120" s="15" t="s">
        <v>625</v>
      </c>
      <c r="D120" s="16" t="str">
        <f>'[1]HK TREATED VHDL'!D58</f>
        <v>x"00000737"</v>
      </c>
      <c r="E120" s="15" t="s">
        <v>491</v>
      </c>
      <c r="F120" s="15" t="s">
        <v>488</v>
      </c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S120" t="str">
        <f t="shared" si="1"/>
        <v xml:space="preserve">  when (x"00000737") =&gt;</v>
      </c>
    </row>
    <row r="121" spans="2:19" x14ac:dyDescent="0.25">
      <c r="B121" s="17" t="s">
        <v>452</v>
      </c>
      <c r="C121" s="17" t="s">
        <v>452</v>
      </c>
      <c r="D121" s="17"/>
      <c r="E121" s="17"/>
      <c r="F121" s="17"/>
      <c r="G121" s="18" t="str">
        <f>$B$3</f>
        <v>rmap_readdata_o</v>
      </c>
      <c r="H121" s="25" t="s">
        <v>489</v>
      </c>
      <c r="I121" s="18" t="str">
        <f>$B$2</f>
        <v>rmap_hk_registers_i</v>
      </c>
      <c r="J121" s="25" t="s">
        <v>621</v>
      </c>
      <c r="K121" s="18" t="str">
        <f>'[1]HK TREATED VHDL'!B57</f>
        <v>hk_van3_neg_raw</v>
      </c>
      <c r="L121" s="25" t="s">
        <v>623</v>
      </c>
      <c r="M121" s="18">
        <v>15</v>
      </c>
      <c r="N121" s="25" t="s">
        <v>447</v>
      </c>
      <c r="O121" s="18">
        <v>8</v>
      </c>
      <c r="P121" s="25" t="s">
        <v>491</v>
      </c>
      <c r="Q121" s="25" t="s">
        <v>443</v>
      </c>
      <c r="S121" t="str">
        <f t="shared" si="1"/>
        <v xml:space="preserve">    rmap_readdata_o &lt;= rmap_hk_registers_i.hk_van3_neg_raw(15 downto 8);</v>
      </c>
    </row>
    <row r="122" spans="2:19" x14ac:dyDescent="0.25">
      <c r="B122" s="17" t="s">
        <v>452</v>
      </c>
      <c r="C122" s="15" t="s">
        <v>625</v>
      </c>
      <c r="D122" s="16" t="str">
        <f>'[1]HK TREATED VHDL'!D59</f>
        <v>x"00000738"</v>
      </c>
      <c r="E122" s="15" t="s">
        <v>491</v>
      </c>
      <c r="F122" s="15" t="s">
        <v>488</v>
      </c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S122" t="str">
        <f t="shared" si="1"/>
        <v xml:space="preserve">  when (x"00000738") =&gt;</v>
      </c>
    </row>
    <row r="123" spans="2:19" x14ac:dyDescent="0.25">
      <c r="B123" s="17" t="s">
        <v>452</v>
      </c>
      <c r="C123" s="17" t="s">
        <v>452</v>
      </c>
      <c r="D123" s="17"/>
      <c r="E123" s="17"/>
      <c r="F123" s="17"/>
      <c r="G123" s="18" t="str">
        <f>$B$3</f>
        <v>rmap_readdata_o</v>
      </c>
      <c r="H123" s="25" t="s">
        <v>489</v>
      </c>
      <c r="I123" s="18" t="str">
        <f>$B$2</f>
        <v>rmap_hk_registers_i</v>
      </c>
      <c r="J123" s="25" t="s">
        <v>621</v>
      </c>
      <c r="K123" s="18" t="str">
        <f>'[1]HK TREATED VHDL'!B59</f>
        <v>hk_van2_pos_raw</v>
      </c>
      <c r="L123" s="25" t="s">
        <v>623</v>
      </c>
      <c r="M123" s="18">
        <v>7</v>
      </c>
      <c r="N123" s="25" t="s">
        <v>447</v>
      </c>
      <c r="O123" s="18">
        <v>0</v>
      </c>
      <c r="P123" s="25" t="s">
        <v>491</v>
      </c>
      <c r="Q123" s="25" t="s">
        <v>443</v>
      </c>
      <c r="S123" t="str">
        <f t="shared" si="1"/>
        <v xml:space="preserve">    rmap_readdata_o &lt;= rmap_hk_registers_i.hk_van2_pos_raw(7 downto 0);</v>
      </c>
    </row>
    <row r="124" spans="2:19" x14ac:dyDescent="0.25">
      <c r="B124" s="17" t="s">
        <v>452</v>
      </c>
      <c r="C124" s="15" t="s">
        <v>625</v>
      </c>
      <c r="D124" s="16" t="str">
        <f>'[1]HK TREATED VHDL'!D60</f>
        <v>x"00000739"</v>
      </c>
      <c r="E124" s="15" t="s">
        <v>491</v>
      </c>
      <c r="F124" s="15" t="s">
        <v>488</v>
      </c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S124" t="str">
        <f t="shared" si="1"/>
        <v xml:space="preserve">  when (x"00000739") =&gt;</v>
      </c>
    </row>
    <row r="125" spans="2:19" x14ac:dyDescent="0.25">
      <c r="B125" s="17" t="s">
        <v>452</v>
      </c>
      <c r="C125" s="17" t="s">
        <v>452</v>
      </c>
      <c r="D125" s="17"/>
      <c r="E125" s="17"/>
      <c r="F125" s="17"/>
      <c r="G125" s="18" t="str">
        <f>$B$3</f>
        <v>rmap_readdata_o</v>
      </c>
      <c r="H125" s="25" t="s">
        <v>489</v>
      </c>
      <c r="I125" s="18" t="str">
        <f>$B$2</f>
        <v>rmap_hk_registers_i</v>
      </c>
      <c r="J125" s="25" t="s">
        <v>621</v>
      </c>
      <c r="K125" s="18" t="str">
        <f>'[1]HK TREATED VHDL'!B59</f>
        <v>hk_van2_pos_raw</v>
      </c>
      <c r="L125" s="25" t="s">
        <v>623</v>
      </c>
      <c r="M125" s="18">
        <v>15</v>
      </c>
      <c r="N125" s="25" t="s">
        <v>447</v>
      </c>
      <c r="O125" s="18">
        <v>8</v>
      </c>
      <c r="P125" s="25" t="s">
        <v>491</v>
      </c>
      <c r="Q125" s="25" t="s">
        <v>443</v>
      </c>
      <c r="S125" t="str">
        <f t="shared" si="1"/>
        <v xml:space="preserve">    rmap_readdata_o &lt;= rmap_hk_registers_i.hk_van2_pos_raw(15 downto 8);</v>
      </c>
    </row>
    <row r="126" spans="2:19" x14ac:dyDescent="0.25">
      <c r="B126" s="17" t="s">
        <v>452</v>
      </c>
      <c r="C126" s="15" t="s">
        <v>625</v>
      </c>
      <c r="D126" s="16" t="str">
        <f>'[1]HK TREATED VHDL'!D61</f>
        <v>x"0000073A"</v>
      </c>
      <c r="E126" s="15" t="s">
        <v>491</v>
      </c>
      <c r="F126" s="15" t="s">
        <v>488</v>
      </c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S126" t="str">
        <f t="shared" si="1"/>
        <v xml:space="preserve">  when (x"0000073A") =&gt;</v>
      </c>
    </row>
    <row r="127" spans="2:19" x14ac:dyDescent="0.25">
      <c r="B127" s="17" t="s">
        <v>452</v>
      </c>
      <c r="C127" s="17" t="s">
        <v>452</v>
      </c>
      <c r="D127" s="17"/>
      <c r="E127" s="17"/>
      <c r="F127" s="17"/>
      <c r="G127" s="18" t="str">
        <f>$B$3</f>
        <v>rmap_readdata_o</v>
      </c>
      <c r="H127" s="25" t="s">
        <v>489</v>
      </c>
      <c r="I127" s="18" t="str">
        <f>$B$2</f>
        <v>rmap_hk_registers_i</v>
      </c>
      <c r="J127" s="25" t="s">
        <v>621</v>
      </c>
      <c r="K127" s="18" t="str">
        <f>'[1]HK TREATED VHDL'!B61</f>
        <v>hk_vdig_fpga_raw</v>
      </c>
      <c r="L127" s="25" t="s">
        <v>623</v>
      </c>
      <c r="M127" s="18">
        <v>7</v>
      </c>
      <c r="N127" s="25" t="s">
        <v>447</v>
      </c>
      <c r="O127" s="18">
        <v>0</v>
      </c>
      <c r="P127" s="25" t="s">
        <v>491</v>
      </c>
      <c r="Q127" s="25" t="s">
        <v>443</v>
      </c>
      <c r="S127" t="str">
        <f t="shared" si="1"/>
        <v xml:space="preserve">    rmap_readdata_o &lt;= rmap_hk_registers_i.hk_vdig_fpga_raw(7 downto 0);</v>
      </c>
    </row>
    <row r="128" spans="2:19" x14ac:dyDescent="0.25">
      <c r="B128" s="17" t="s">
        <v>452</v>
      </c>
      <c r="C128" s="15" t="s">
        <v>625</v>
      </c>
      <c r="D128" s="16" t="str">
        <f>'[1]HK TREATED VHDL'!D62</f>
        <v>x"0000073B"</v>
      </c>
      <c r="E128" s="15" t="s">
        <v>491</v>
      </c>
      <c r="F128" s="15" t="s">
        <v>488</v>
      </c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S128" t="str">
        <f t="shared" si="1"/>
        <v xml:space="preserve">  when (x"0000073B") =&gt;</v>
      </c>
    </row>
    <row r="129" spans="2:19" x14ac:dyDescent="0.25">
      <c r="B129" s="17" t="s">
        <v>452</v>
      </c>
      <c r="C129" s="17" t="s">
        <v>452</v>
      </c>
      <c r="D129" s="17"/>
      <c r="E129" s="17"/>
      <c r="F129" s="17"/>
      <c r="G129" s="18" t="str">
        <f>$B$3</f>
        <v>rmap_readdata_o</v>
      </c>
      <c r="H129" s="25" t="s">
        <v>489</v>
      </c>
      <c r="I129" s="18" t="str">
        <f>$B$2</f>
        <v>rmap_hk_registers_i</v>
      </c>
      <c r="J129" s="25" t="s">
        <v>621</v>
      </c>
      <c r="K129" s="18" t="str">
        <f>'[1]HK TREATED VHDL'!B61</f>
        <v>hk_vdig_fpga_raw</v>
      </c>
      <c r="L129" s="25" t="s">
        <v>623</v>
      </c>
      <c r="M129" s="18">
        <v>15</v>
      </c>
      <c r="N129" s="25" t="s">
        <v>447</v>
      </c>
      <c r="O129" s="18">
        <v>8</v>
      </c>
      <c r="P129" s="25" t="s">
        <v>491</v>
      </c>
      <c r="Q129" s="25" t="s">
        <v>443</v>
      </c>
      <c r="S129" t="str">
        <f t="shared" si="1"/>
        <v xml:space="preserve">    rmap_readdata_o &lt;= rmap_hk_registers_i.hk_vdig_fpga_raw(15 downto 8);</v>
      </c>
    </row>
    <row r="130" spans="2:19" x14ac:dyDescent="0.25">
      <c r="B130" s="17" t="s">
        <v>452</v>
      </c>
      <c r="C130" s="15" t="s">
        <v>625</v>
      </c>
      <c r="D130" s="16" t="str">
        <f>'[1]HK TREATED VHDL'!D63</f>
        <v>x"0000073C"</v>
      </c>
      <c r="E130" s="15" t="s">
        <v>491</v>
      </c>
      <c r="F130" s="15" t="s">
        <v>488</v>
      </c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S130" t="str">
        <f t="shared" si="1"/>
        <v xml:space="preserve">  when (x"0000073C") =&gt;</v>
      </c>
    </row>
    <row r="131" spans="2:19" x14ac:dyDescent="0.25">
      <c r="B131" s="17" t="s">
        <v>452</v>
      </c>
      <c r="C131" s="17" t="s">
        <v>452</v>
      </c>
      <c r="D131" s="17"/>
      <c r="E131" s="17"/>
      <c r="F131" s="17"/>
      <c r="G131" s="18" t="str">
        <f>$B$3</f>
        <v>rmap_readdata_o</v>
      </c>
      <c r="H131" s="25" t="s">
        <v>489</v>
      </c>
      <c r="I131" s="18" t="str">
        <f>$B$2</f>
        <v>rmap_hk_registers_i</v>
      </c>
      <c r="J131" s="25" t="s">
        <v>621</v>
      </c>
      <c r="K131" s="18" t="str">
        <f>'[1]HK TREATED VHDL'!B63</f>
        <v>hk_vdig_spw_raw</v>
      </c>
      <c r="L131" s="25" t="s">
        <v>623</v>
      </c>
      <c r="M131" s="18">
        <v>7</v>
      </c>
      <c r="N131" s="25" t="s">
        <v>447</v>
      </c>
      <c r="O131" s="18">
        <v>0</v>
      </c>
      <c r="P131" s="25" t="s">
        <v>491</v>
      </c>
      <c r="Q131" s="25" t="s">
        <v>443</v>
      </c>
      <c r="S131" t="str">
        <f t="shared" si="1"/>
        <v xml:space="preserve">    rmap_readdata_o &lt;= rmap_hk_registers_i.hk_vdig_spw_raw(7 downto 0);</v>
      </c>
    </row>
    <row r="132" spans="2:19" x14ac:dyDescent="0.25">
      <c r="B132" s="17" t="s">
        <v>452</v>
      </c>
      <c r="C132" s="15" t="s">
        <v>625</v>
      </c>
      <c r="D132" s="16" t="str">
        <f>'[1]HK TREATED VHDL'!D64</f>
        <v>x"0000073D"</v>
      </c>
      <c r="E132" s="15" t="s">
        <v>491</v>
      </c>
      <c r="F132" s="15" t="s">
        <v>488</v>
      </c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S132" t="str">
        <f t="shared" si="1"/>
        <v xml:space="preserve">  when (x"0000073D") =&gt;</v>
      </c>
    </row>
    <row r="133" spans="2:19" x14ac:dyDescent="0.25">
      <c r="B133" s="17" t="s">
        <v>452</v>
      </c>
      <c r="C133" s="17" t="s">
        <v>452</v>
      </c>
      <c r="D133" s="17"/>
      <c r="E133" s="17"/>
      <c r="F133" s="17"/>
      <c r="G133" s="18" t="str">
        <f>$B$3</f>
        <v>rmap_readdata_o</v>
      </c>
      <c r="H133" s="25" t="s">
        <v>489</v>
      </c>
      <c r="I133" s="18" t="str">
        <f>$B$2</f>
        <v>rmap_hk_registers_i</v>
      </c>
      <c r="J133" s="25" t="s">
        <v>621</v>
      </c>
      <c r="K133" s="18" t="str">
        <f>'[1]HK TREATED VHDL'!B63</f>
        <v>hk_vdig_spw_raw</v>
      </c>
      <c r="L133" s="25" t="s">
        <v>623</v>
      </c>
      <c r="M133" s="18">
        <v>15</v>
      </c>
      <c r="N133" s="25" t="s">
        <v>447</v>
      </c>
      <c r="O133" s="18">
        <v>8</v>
      </c>
      <c r="P133" s="25" t="s">
        <v>491</v>
      </c>
      <c r="Q133" s="25" t="s">
        <v>443</v>
      </c>
      <c r="S133" t="str">
        <f t="shared" si="1"/>
        <v xml:space="preserve">    rmap_readdata_o &lt;= rmap_hk_registers_i.hk_vdig_spw_raw(15 downto 8);</v>
      </c>
    </row>
    <row r="134" spans="2:19" x14ac:dyDescent="0.25">
      <c r="B134" s="17" t="s">
        <v>452</v>
      </c>
      <c r="C134" s="15" t="s">
        <v>625</v>
      </c>
      <c r="D134" s="16" t="str">
        <f>'[1]HK TREATED VHDL'!D65</f>
        <v>x"0000073E"</v>
      </c>
      <c r="E134" s="15" t="s">
        <v>491</v>
      </c>
      <c r="F134" s="15" t="s">
        <v>488</v>
      </c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S134" t="str">
        <f t="shared" si="1"/>
        <v xml:space="preserve">  when (x"0000073E") =&gt;</v>
      </c>
    </row>
    <row r="135" spans="2:19" x14ac:dyDescent="0.25">
      <c r="B135" s="17" t="s">
        <v>452</v>
      </c>
      <c r="C135" s="17" t="s">
        <v>452</v>
      </c>
      <c r="D135" s="17"/>
      <c r="E135" s="17"/>
      <c r="F135" s="17"/>
      <c r="G135" s="18" t="str">
        <f>$B$3</f>
        <v>rmap_readdata_o</v>
      </c>
      <c r="H135" s="25" t="s">
        <v>489</v>
      </c>
      <c r="I135" s="18" t="str">
        <f>$B$2</f>
        <v>rmap_hk_registers_i</v>
      </c>
      <c r="J135" s="25" t="s">
        <v>621</v>
      </c>
      <c r="K135" s="18" t="str">
        <f>'[1]HK TREATED VHDL'!B65</f>
        <v>hk_viclk_low</v>
      </c>
      <c r="L135" s="25" t="s">
        <v>623</v>
      </c>
      <c r="M135" s="18">
        <v>7</v>
      </c>
      <c r="N135" s="25" t="s">
        <v>447</v>
      </c>
      <c r="O135" s="18">
        <v>0</v>
      </c>
      <c r="P135" s="25" t="s">
        <v>491</v>
      </c>
      <c r="Q135" s="25" t="s">
        <v>443</v>
      </c>
      <c r="S135" t="str">
        <f t="shared" si="1"/>
        <v xml:space="preserve">    rmap_readdata_o &lt;= rmap_hk_registers_i.hk_viclk_low(7 downto 0);</v>
      </c>
    </row>
    <row r="136" spans="2:19" x14ac:dyDescent="0.25">
      <c r="B136" s="17" t="s">
        <v>452</v>
      </c>
      <c r="C136" s="15" t="s">
        <v>625</v>
      </c>
      <c r="D136" s="16" t="str">
        <f>'[1]HK TREATED VHDL'!D66</f>
        <v>x"0000073F"</v>
      </c>
      <c r="E136" s="15" t="s">
        <v>491</v>
      </c>
      <c r="F136" s="15" t="s">
        <v>488</v>
      </c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S136" t="str">
        <f t="shared" si="1"/>
        <v xml:space="preserve">  when (x"0000073F") =&gt;</v>
      </c>
    </row>
    <row r="137" spans="2:19" x14ac:dyDescent="0.25">
      <c r="B137" s="17" t="s">
        <v>452</v>
      </c>
      <c r="C137" s="17" t="s">
        <v>452</v>
      </c>
      <c r="D137" s="17"/>
      <c r="E137" s="17"/>
      <c r="F137" s="17"/>
      <c r="G137" s="18" t="str">
        <f>$B$3</f>
        <v>rmap_readdata_o</v>
      </c>
      <c r="H137" s="25" t="s">
        <v>489</v>
      </c>
      <c r="I137" s="18" t="str">
        <f>$B$2</f>
        <v>rmap_hk_registers_i</v>
      </c>
      <c r="J137" s="25" t="s">
        <v>621</v>
      </c>
      <c r="K137" s="18" t="str">
        <f>'[1]HK TREATED VHDL'!B65</f>
        <v>hk_viclk_low</v>
      </c>
      <c r="L137" s="25" t="s">
        <v>623</v>
      </c>
      <c r="M137" s="18">
        <v>15</v>
      </c>
      <c r="N137" s="25" t="s">
        <v>447</v>
      </c>
      <c r="O137" s="18">
        <v>8</v>
      </c>
      <c r="P137" s="25" t="s">
        <v>491</v>
      </c>
      <c r="Q137" s="25" t="s">
        <v>443</v>
      </c>
      <c r="S137" t="str">
        <f t="shared" ref="S137:S200" si="2">CONCATENATE(B137,C137,D137,E137,F137,G137,H137,I137,J137,K137,L137,M137,N137,O137,P137,Q137)</f>
        <v xml:space="preserve">    rmap_readdata_o &lt;= rmap_hk_registers_i.hk_viclk_low(15 downto 8);</v>
      </c>
    </row>
    <row r="138" spans="2:19" x14ac:dyDescent="0.25">
      <c r="B138" s="17" t="s">
        <v>452</v>
      </c>
      <c r="C138" s="15" t="s">
        <v>625</v>
      </c>
      <c r="D138" s="16" t="str">
        <f>'[1]HK TREATED VHDL'!D67</f>
        <v>x"00000740"</v>
      </c>
      <c r="E138" s="15" t="s">
        <v>491</v>
      </c>
      <c r="F138" s="15" t="s">
        <v>488</v>
      </c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S138" t="str">
        <f t="shared" si="2"/>
        <v xml:space="preserve">  when (x"00000740") =&gt;</v>
      </c>
    </row>
    <row r="139" spans="2:19" x14ac:dyDescent="0.25">
      <c r="B139" s="17" t="s">
        <v>452</v>
      </c>
      <c r="C139" s="17" t="s">
        <v>452</v>
      </c>
      <c r="D139" s="17"/>
      <c r="E139" s="17"/>
      <c r="F139" s="17"/>
      <c r="G139" s="18" t="str">
        <f>$B$3</f>
        <v>rmap_readdata_o</v>
      </c>
      <c r="H139" s="25" t="s">
        <v>489</v>
      </c>
      <c r="I139" s="18" t="str">
        <f>$B$2</f>
        <v>rmap_hk_registers_i</v>
      </c>
      <c r="J139" s="25" t="s">
        <v>621</v>
      </c>
      <c r="K139" s="18" t="str">
        <f>'[1]HK TREATED VHDL'!B67</f>
        <v>hk_adc_temp_a_e</v>
      </c>
      <c r="L139" s="25" t="s">
        <v>623</v>
      </c>
      <c r="M139" s="18">
        <v>7</v>
      </c>
      <c r="N139" s="25" t="s">
        <v>447</v>
      </c>
      <c r="O139" s="18">
        <v>0</v>
      </c>
      <c r="P139" s="25" t="s">
        <v>491</v>
      </c>
      <c r="Q139" s="25" t="s">
        <v>443</v>
      </c>
      <c r="S139" t="str">
        <f t="shared" si="2"/>
        <v xml:space="preserve">    rmap_readdata_o &lt;= rmap_hk_registers_i.hk_adc_temp_a_e(7 downto 0);</v>
      </c>
    </row>
    <row r="140" spans="2:19" x14ac:dyDescent="0.25">
      <c r="B140" s="17" t="s">
        <v>452</v>
      </c>
      <c r="C140" s="15" t="s">
        <v>625</v>
      </c>
      <c r="D140" s="16" t="str">
        <f>'[1]HK TREATED VHDL'!D68</f>
        <v>x"00000741"</v>
      </c>
      <c r="E140" s="15" t="s">
        <v>491</v>
      </c>
      <c r="F140" s="15" t="s">
        <v>488</v>
      </c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S140" t="str">
        <f t="shared" si="2"/>
        <v xml:space="preserve">  when (x"00000741") =&gt;</v>
      </c>
    </row>
    <row r="141" spans="2:19" x14ac:dyDescent="0.25">
      <c r="B141" s="17" t="s">
        <v>452</v>
      </c>
      <c r="C141" s="17" t="s">
        <v>452</v>
      </c>
      <c r="D141" s="17"/>
      <c r="E141" s="17"/>
      <c r="F141" s="17"/>
      <c r="G141" s="18" t="str">
        <f>$B$3</f>
        <v>rmap_readdata_o</v>
      </c>
      <c r="H141" s="25" t="s">
        <v>489</v>
      </c>
      <c r="I141" s="18" t="str">
        <f>$B$2</f>
        <v>rmap_hk_registers_i</v>
      </c>
      <c r="J141" s="25" t="s">
        <v>621</v>
      </c>
      <c r="K141" s="18" t="str">
        <f>'[1]HK TREATED VHDL'!B67</f>
        <v>hk_adc_temp_a_e</v>
      </c>
      <c r="L141" s="25" t="s">
        <v>623</v>
      </c>
      <c r="M141" s="18">
        <v>15</v>
      </c>
      <c r="N141" s="25" t="s">
        <v>447</v>
      </c>
      <c r="O141" s="18">
        <v>8</v>
      </c>
      <c r="P141" s="25" t="s">
        <v>491</v>
      </c>
      <c r="Q141" s="25" t="s">
        <v>443</v>
      </c>
      <c r="S141" t="str">
        <f t="shared" si="2"/>
        <v xml:space="preserve">    rmap_readdata_o &lt;= rmap_hk_registers_i.hk_adc_temp_a_e(15 downto 8);</v>
      </c>
    </row>
    <row r="142" spans="2:19" x14ac:dyDescent="0.25">
      <c r="B142" s="17" t="s">
        <v>452</v>
      </c>
      <c r="C142" s="15" t="s">
        <v>625</v>
      </c>
      <c r="D142" s="16" t="str">
        <f>'[1]HK TREATED VHDL'!D69</f>
        <v>x"00000742"</v>
      </c>
      <c r="E142" s="15" t="s">
        <v>491</v>
      </c>
      <c r="F142" s="15" t="s">
        <v>488</v>
      </c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S142" t="str">
        <f t="shared" si="2"/>
        <v xml:space="preserve">  when (x"00000742") =&gt;</v>
      </c>
    </row>
    <row r="143" spans="2:19" x14ac:dyDescent="0.25">
      <c r="B143" s="17" t="s">
        <v>452</v>
      </c>
      <c r="C143" s="17" t="s">
        <v>452</v>
      </c>
      <c r="D143" s="17"/>
      <c r="E143" s="17"/>
      <c r="F143" s="17"/>
      <c r="G143" s="18" t="str">
        <f>$B$3</f>
        <v>rmap_readdata_o</v>
      </c>
      <c r="H143" s="25" t="s">
        <v>489</v>
      </c>
      <c r="I143" s="18" t="str">
        <f>$B$2</f>
        <v>rmap_hk_registers_i</v>
      </c>
      <c r="J143" s="25" t="s">
        <v>621</v>
      </c>
      <c r="K143" s="18" t="str">
        <f>'[1]HK TREATED VHDL'!B69</f>
        <v>hk_adc_temp_a_f</v>
      </c>
      <c r="L143" s="25" t="s">
        <v>623</v>
      </c>
      <c r="M143" s="18">
        <v>7</v>
      </c>
      <c r="N143" s="25" t="s">
        <v>447</v>
      </c>
      <c r="O143" s="18">
        <v>0</v>
      </c>
      <c r="P143" s="25" t="s">
        <v>491</v>
      </c>
      <c r="Q143" s="25" t="s">
        <v>443</v>
      </c>
      <c r="S143" t="str">
        <f t="shared" si="2"/>
        <v xml:space="preserve">    rmap_readdata_o &lt;= rmap_hk_registers_i.hk_adc_temp_a_f(7 downto 0);</v>
      </c>
    </row>
    <row r="144" spans="2:19" x14ac:dyDescent="0.25">
      <c r="B144" s="17" t="s">
        <v>452</v>
      </c>
      <c r="C144" s="15" t="s">
        <v>625</v>
      </c>
      <c r="D144" s="16" t="str">
        <f>'[1]HK TREATED VHDL'!D70</f>
        <v>x"00000743"</v>
      </c>
      <c r="E144" s="15" t="s">
        <v>491</v>
      </c>
      <c r="F144" s="15" t="s">
        <v>488</v>
      </c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S144" t="str">
        <f t="shared" si="2"/>
        <v xml:space="preserve">  when (x"00000743") =&gt;</v>
      </c>
    </row>
    <row r="145" spans="2:19" x14ac:dyDescent="0.25">
      <c r="B145" s="17" t="s">
        <v>452</v>
      </c>
      <c r="C145" s="17" t="s">
        <v>452</v>
      </c>
      <c r="D145" s="17"/>
      <c r="E145" s="17"/>
      <c r="F145" s="17"/>
      <c r="G145" s="18" t="str">
        <f>$B$3</f>
        <v>rmap_readdata_o</v>
      </c>
      <c r="H145" s="25" t="s">
        <v>489</v>
      </c>
      <c r="I145" s="18" t="str">
        <f>$B$2</f>
        <v>rmap_hk_registers_i</v>
      </c>
      <c r="J145" s="25" t="s">
        <v>621</v>
      </c>
      <c r="K145" s="18" t="str">
        <f>'[1]HK TREATED VHDL'!B69</f>
        <v>hk_adc_temp_a_f</v>
      </c>
      <c r="L145" s="25" t="s">
        <v>623</v>
      </c>
      <c r="M145" s="18">
        <v>15</v>
      </c>
      <c r="N145" s="25" t="s">
        <v>447</v>
      </c>
      <c r="O145" s="18">
        <v>8</v>
      </c>
      <c r="P145" s="25" t="s">
        <v>491</v>
      </c>
      <c r="Q145" s="25" t="s">
        <v>443</v>
      </c>
      <c r="S145" t="str">
        <f t="shared" si="2"/>
        <v xml:space="preserve">    rmap_readdata_o &lt;= rmap_hk_registers_i.hk_adc_temp_a_f(15 downto 8);</v>
      </c>
    </row>
    <row r="146" spans="2:19" x14ac:dyDescent="0.25">
      <c r="B146" s="17" t="s">
        <v>452</v>
      </c>
      <c r="C146" s="15" t="s">
        <v>625</v>
      </c>
      <c r="D146" s="16" t="str">
        <f>'[1]HK TREATED VHDL'!D71</f>
        <v>x"00000744"</v>
      </c>
      <c r="E146" s="15" t="s">
        <v>491</v>
      </c>
      <c r="F146" s="15" t="s">
        <v>488</v>
      </c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S146" t="str">
        <f t="shared" si="2"/>
        <v xml:space="preserve">  when (x"00000744") =&gt;</v>
      </c>
    </row>
    <row r="147" spans="2:19" x14ac:dyDescent="0.25">
      <c r="B147" s="17" t="s">
        <v>452</v>
      </c>
      <c r="C147" s="17" t="s">
        <v>452</v>
      </c>
      <c r="D147" s="17"/>
      <c r="E147" s="17"/>
      <c r="F147" s="17"/>
      <c r="G147" s="18" t="str">
        <f>$B$3</f>
        <v>rmap_readdata_o</v>
      </c>
      <c r="H147" s="25" t="s">
        <v>489</v>
      </c>
      <c r="I147" s="18" t="str">
        <f>$B$2</f>
        <v>rmap_hk_registers_i</v>
      </c>
      <c r="J147" s="25" t="s">
        <v>621</v>
      </c>
      <c r="K147" s="18" t="str">
        <f>'[1]HK TREATED VHDL'!B71</f>
        <v>hk_ccd1_temp</v>
      </c>
      <c r="L147" s="25" t="s">
        <v>623</v>
      </c>
      <c r="M147" s="18">
        <v>7</v>
      </c>
      <c r="N147" s="25" t="s">
        <v>447</v>
      </c>
      <c r="O147" s="18">
        <v>0</v>
      </c>
      <c r="P147" s="25" t="s">
        <v>491</v>
      </c>
      <c r="Q147" s="25" t="s">
        <v>443</v>
      </c>
      <c r="S147" t="str">
        <f t="shared" si="2"/>
        <v xml:space="preserve">    rmap_readdata_o &lt;= rmap_hk_registers_i.hk_ccd1_temp(7 downto 0);</v>
      </c>
    </row>
    <row r="148" spans="2:19" x14ac:dyDescent="0.25">
      <c r="B148" s="17" t="s">
        <v>452</v>
      </c>
      <c r="C148" s="15" t="s">
        <v>625</v>
      </c>
      <c r="D148" s="16" t="str">
        <f>'[1]HK TREATED VHDL'!D72</f>
        <v>x"00000745"</v>
      </c>
      <c r="E148" s="15" t="s">
        <v>491</v>
      </c>
      <c r="F148" s="15" t="s">
        <v>488</v>
      </c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S148" t="str">
        <f t="shared" si="2"/>
        <v xml:space="preserve">  when (x"00000745") =&gt;</v>
      </c>
    </row>
    <row r="149" spans="2:19" x14ac:dyDescent="0.25">
      <c r="B149" s="17" t="s">
        <v>452</v>
      </c>
      <c r="C149" s="17" t="s">
        <v>452</v>
      </c>
      <c r="D149" s="17"/>
      <c r="E149" s="17"/>
      <c r="F149" s="17"/>
      <c r="G149" s="18" t="str">
        <f>$B$3</f>
        <v>rmap_readdata_o</v>
      </c>
      <c r="H149" s="25" t="s">
        <v>489</v>
      </c>
      <c r="I149" s="18" t="str">
        <f>$B$2</f>
        <v>rmap_hk_registers_i</v>
      </c>
      <c r="J149" s="25" t="s">
        <v>621</v>
      </c>
      <c r="K149" s="18" t="str">
        <f>'[1]HK TREATED VHDL'!B71</f>
        <v>hk_ccd1_temp</v>
      </c>
      <c r="L149" s="25" t="s">
        <v>623</v>
      </c>
      <c r="M149" s="18">
        <v>15</v>
      </c>
      <c r="N149" s="25" t="s">
        <v>447</v>
      </c>
      <c r="O149" s="18">
        <v>8</v>
      </c>
      <c r="P149" s="25" t="s">
        <v>491</v>
      </c>
      <c r="Q149" s="25" t="s">
        <v>443</v>
      </c>
      <c r="S149" t="str">
        <f t="shared" si="2"/>
        <v xml:space="preserve">    rmap_readdata_o &lt;= rmap_hk_registers_i.hk_ccd1_temp(15 downto 8);</v>
      </c>
    </row>
    <row r="150" spans="2:19" x14ac:dyDescent="0.25">
      <c r="B150" s="17" t="s">
        <v>452</v>
      </c>
      <c r="C150" s="15" t="s">
        <v>625</v>
      </c>
      <c r="D150" s="16" t="str">
        <f>'[1]HK TREATED VHDL'!D73</f>
        <v>x"00000746"</v>
      </c>
      <c r="E150" s="15" t="s">
        <v>491</v>
      </c>
      <c r="F150" s="15" t="s">
        <v>488</v>
      </c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S150" t="str">
        <f t="shared" si="2"/>
        <v xml:space="preserve">  when (x"00000746") =&gt;</v>
      </c>
    </row>
    <row r="151" spans="2:19" x14ac:dyDescent="0.25">
      <c r="B151" s="17" t="s">
        <v>452</v>
      </c>
      <c r="C151" s="17" t="s">
        <v>452</v>
      </c>
      <c r="D151" s="17"/>
      <c r="E151" s="17"/>
      <c r="F151" s="17"/>
      <c r="G151" s="18" t="str">
        <f>$B$3</f>
        <v>rmap_readdata_o</v>
      </c>
      <c r="H151" s="25" t="s">
        <v>489</v>
      </c>
      <c r="I151" s="18" t="str">
        <f>$B$2</f>
        <v>rmap_hk_registers_i</v>
      </c>
      <c r="J151" s="25" t="s">
        <v>621</v>
      </c>
      <c r="K151" s="18" t="str">
        <f>'[1]HK TREATED VHDL'!B73</f>
        <v>hk_ccd2_temp</v>
      </c>
      <c r="L151" s="25" t="s">
        <v>623</v>
      </c>
      <c r="M151" s="18">
        <v>7</v>
      </c>
      <c r="N151" s="25" t="s">
        <v>447</v>
      </c>
      <c r="O151" s="18">
        <v>0</v>
      </c>
      <c r="P151" s="25" t="s">
        <v>491</v>
      </c>
      <c r="Q151" s="25" t="s">
        <v>443</v>
      </c>
      <c r="S151" t="str">
        <f t="shared" si="2"/>
        <v xml:space="preserve">    rmap_readdata_o &lt;= rmap_hk_registers_i.hk_ccd2_temp(7 downto 0);</v>
      </c>
    </row>
    <row r="152" spans="2:19" x14ac:dyDescent="0.25">
      <c r="B152" s="17" t="s">
        <v>452</v>
      </c>
      <c r="C152" s="15" t="s">
        <v>625</v>
      </c>
      <c r="D152" s="16" t="str">
        <f>'[1]HK TREATED VHDL'!D74</f>
        <v>x"00000747"</v>
      </c>
      <c r="E152" s="15" t="s">
        <v>491</v>
      </c>
      <c r="F152" s="15" t="s">
        <v>488</v>
      </c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S152" t="str">
        <f t="shared" si="2"/>
        <v xml:space="preserve">  when (x"00000747") =&gt;</v>
      </c>
    </row>
    <row r="153" spans="2:19" x14ac:dyDescent="0.25">
      <c r="B153" s="17" t="s">
        <v>452</v>
      </c>
      <c r="C153" s="17" t="s">
        <v>452</v>
      </c>
      <c r="D153" s="17"/>
      <c r="E153" s="17"/>
      <c r="F153" s="17"/>
      <c r="G153" s="18" t="str">
        <f>$B$3</f>
        <v>rmap_readdata_o</v>
      </c>
      <c r="H153" s="25" t="s">
        <v>489</v>
      </c>
      <c r="I153" s="18" t="str">
        <f>$B$2</f>
        <v>rmap_hk_registers_i</v>
      </c>
      <c r="J153" s="25" t="s">
        <v>621</v>
      </c>
      <c r="K153" s="18" t="str">
        <f>'[1]HK TREATED VHDL'!B73</f>
        <v>hk_ccd2_temp</v>
      </c>
      <c r="L153" s="25" t="s">
        <v>623</v>
      </c>
      <c r="M153" s="18">
        <v>15</v>
      </c>
      <c r="N153" s="25" t="s">
        <v>447</v>
      </c>
      <c r="O153" s="18">
        <v>8</v>
      </c>
      <c r="P153" s="25" t="s">
        <v>491</v>
      </c>
      <c r="Q153" s="25" t="s">
        <v>443</v>
      </c>
      <c r="S153" t="str">
        <f t="shared" si="2"/>
        <v xml:space="preserve">    rmap_readdata_o &lt;= rmap_hk_registers_i.hk_ccd2_temp(15 downto 8);</v>
      </c>
    </row>
    <row r="154" spans="2:19" x14ac:dyDescent="0.25">
      <c r="B154" s="17" t="s">
        <v>452</v>
      </c>
      <c r="C154" s="15" t="s">
        <v>625</v>
      </c>
      <c r="D154" s="16" t="str">
        <f>'[1]HK TREATED VHDL'!D75</f>
        <v>x"00000748"</v>
      </c>
      <c r="E154" s="15" t="s">
        <v>491</v>
      </c>
      <c r="F154" s="15" t="s">
        <v>488</v>
      </c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S154" t="str">
        <f t="shared" si="2"/>
        <v xml:space="preserve">  when (x"00000748") =&gt;</v>
      </c>
    </row>
    <row r="155" spans="2:19" x14ac:dyDescent="0.25">
      <c r="B155" s="17" t="s">
        <v>452</v>
      </c>
      <c r="C155" s="17" t="s">
        <v>452</v>
      </c>
      <c r="D155" s="17"/>
      <c r="E155" s="17"/>
      <c r="F155" s="17"/>
      <c r="G155" s="18" t="str">
        <f>$B$3</f>
        <v>rmap_readdata_o</v>
      </c>
      <c r="H155" s="25" t="s">
        <v>489</v>
      </c>
      <c r="I155" s="18" t="str">
        <f>$B$2</f>
        <v>rmap_hk_registers_i</v>
      </c>
      <c r="J155" s="25" t="s">
        <v>621</v>
      </c>
      <c r="K155" s="18" t="str">
        <f>'[1]HK TREATED VHDL'!B75</f>
        <v>hk_ccd3_temp</v>
      </c>
      <c r="L155" s="25" t="s">
        <v>623</v>
      </c>
      <c r="M155" s="18">
        <v>7</v>
      </c>
      <c r="N155" s="25" t="s">
        <v>447</v>
      </c>
      <c r="O155" s="18">
        <v>0</v>
      </c>
      <c r="P155" s="25" t="s">
        <v>491</v>
      </c>
      <c r="Q155" s="25" t="s">
        <v>443</v>
      </c>
      <c r="S155" t="str">
        <f t="shared" si="2"/>
        <v xml:space="preserve">    rmap_readdata_o &lt;= rmap_hk_registers_i.hk_ccd3_temp(7 downto 0);</v>
      </c>
    </row>
    <row r="156" spans="2:19" x14ac:dyDescent="0.25">
      <c r="B156" s="17" t="s">
        <v>452</v>
      </c>
      <c r="C156" s="15" t="s">
        <v>625</v>
      </c>
      <c r="D156" s="16" t="str">
        <f>'[1]HK TREATED VHDL'!D76</f>
        <v>x"00000749"</v>
      </c>
      <c r="E156" s="15" t="s">
        <v>491</v>
      </c>
      <c r="F156" s="15" t="s">
        <v>488</v>
      </c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S156" t="str">
        <f t="shared" si="2"/>
        <v xml:space="preserve">  when (x"00000749") =&gt;</v>
      </c>
    </row>
    <row r="157" spans="2:19" x14ac:dyDescent="0.25">
      <c r="B157" s="17" t="s">
        <v>452</v>
      </c>
      <c r="C157" s="17" t="s">
        <v>452</v>
      </c>
      <c r="D157" s="17"/>
      <c r="E157" s="17"/>
      <c r="F157" s="17"/>
      <c r="G157" s="18" t="str">
        <f>$B$3</f>
        <v>rmap_readdata_o</v>
      </c>
      <c r="H157" s="25" t="s">
        <v>489</v>
      </c>
      <c r="I157" s="18" t="str">
        <f>$B$2</f>
        <v>rmap_hk_registers_i</v>
      </c>
      <c r="J157" s="25" t="s">
        <v>621</v>
      </c>
      <c r="K157" s="18" t="str">
        <f>'[1]HK TREATED VHDL'!B75</f>
        <v>hk_ccd3_temp</v>
      </c>
      <c r="L157" s="25" t="s">
        <v>623</v>
      </c>
      <c r="M157" s="18">
        <v>15</v>
      </c>
      <c r="N157" s="25" t="s">
        <v>447</v>
      </c>
      <c r="O157" s="18">
        <v>8</v>
      </c>
      <c r="P157" s="25" t="s">
        <v>491</v>
      </c>
      <c r="Q157" s="25" t="s">
        <v>443</v>
      </c>
      <c r="S157" t="str">
        <f t="shared" si="2"/>
        <v xml:space="preserve">    rmap_readdata_o &lt;= rmap_hk_registers_i.hk_ccd3_temp(15 downto 8);</v>
      </c>
    </row>
    <row r="158" spans="2:19" x14ac:dyDescent="0.25">
      <c r="B158" s="17" t="s">
        <v>452</v>
      </c>
      <c r="C158" s="15" t="s">
        <v>625</v>
      </c>
      <c r="D158" s="16" t="str">
        <f>'[1]HK TREATED VHDL'!D77</f>
        <v>x"0000074A"</v>
      </c>
      <c r="E158" s="15" t="s">
        <v>491</v>
      </c>
      <c r="F158" s="15" t="s">
        <v>488</v>
      </c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S158" t="str">
        <f t="shared" si="2"/>
        <v xml:space="preserve">  when (x"0000074A") =&gt;</v>
      </c>
    </row>
    <row r="159" spans="2:19" x14ac:dyDescent="0.25">
      <c r="B159" s="17" t="s">
        <v>452</v>
      </c>
      <c r="C159" s="17" t="s">
        <v>452</v>
      </c>
      <c r="D159" s="17"/>
      <c r="E159" s="17"/>
      <c r="F159" s="17"/>
      <c r="G159" s="18" t="str">
        <f>$B$3</f>
        <v>rmap_readdata_o</v>
      </c>
      <c r="H159" s="25" t="s">
        <v>489</v>
      </c>
      <c r="I159" s="18" t="str">
        <f>$B$2</f>
        <v>rmap_hk_registers_i</v>
      </c>
      <c r="J159" s="25" t="s">
        <v>621</v>
      </c>
      <c r="K159" s="18" t="str">
        <f>'[1]HK TREATED VHDL'!B77</f>
        <v>hk_ccd4_temp</v>
      </c>
      <c r="L159" s="25" t="s">
        <v>623</v>
      </c>
      <c r="M159" s="18">
        <v>7</v>
      </c>
      <c r="N159" s="25" t="s">
        <v>447</v>
      </c>
      <c r="O159" s="18">
        <v>0</v>
      </c>
      <c r="P159" s="25" t="s">
        <v>491</v>
      </c>
      <c r="Q159" s="25" t="s">
        <v>443</v>
      </c>
      <c r="S159" t="str">
        <f t="shared" si="2"/>
        <v xml:space="preserve">    rmap_readdata_o &lt;= rmap_hk_registers_i.hk_ccd4_temp(7 downto 0);</v>
      </c>
    </row>
    <row r="160" spans="2:19" x14ac:dyDescent="0.25">
      <c r="B160" s="17" t="s">
        <v>452</v>
      </c>
      <c r="C160" s="15" t="s">
        <v>625</v>
      </c>
      <c r="D160" s="16" t="str">
        <f>'[1]HK TREATED VHDL'!D78</f>
        <v>x"0000074B"</v>
      </c>
      <c r="E160" s="15" t="s">
        <v>491</v>
      </c>
      <c r="F160" s="15" t="s">
        <v>488</v>
      </c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S160" t="str">
        <f t="shared" si="2"/>
        <v xml:space="preserve">  when (x"0000074B") =&gt;</v>
      </c>
    </row>
    <row r="161" spans="2:19" x14ac:dyDescent="0.25">
      <c r="B161" s="17" t="s">
        <v>452</v>
      </c>
      <c r="C161" s="17" t="s">
        <v>452</v>
      </c>
      <c r="D161" s="17"/>
      <c r="E161" s="17"/>
      <c r="F161" s="17"/>
      <c r="G161" s="18" t="str">
        <f>$B$3</f>
        <v>rmap_readdata_o</v>
      </c>
      <c r="H161" s="25" t="s">
        <v>489</v>
      </c>
      <c r="I161" s="18" t="str">
        <f>$B$2</f>
        <v>rmap_hk_registers_i</v>
      </c>
      <c r="J161" s="25" t="s">
        <v>621</v>
      </c>
      <c r="K161" s="18" t="str">
        <f>'[1]HK TREATED VHDL'!B77</f>
        <v>hk_ccd4_temp</v>
      </c>
      <c r="L161" s="25" t="s">
        <v>623</v>
      </c>
      <c r="M161" s="18">
        <v>15</v>
      </c>
      <c r="N161" s="25" t="s">
        <v>447</v>
      </c>
      <c r="O161" s="18">
        <v>8</v>
      </c>
      <c r="P161" s="25" t="s">
        <v>491</v>
      </c>
      <c r="Q161" s="25" t="s">
        <v>443</v>
      </c>
      <c r="S161" t="str">
        <f t="shared" si="2"/>
        <v xml:space="preserve">    rmap_readdata_o &lt;= rmap_hk_registers_i.hk_ccd4_temp(15 downto 8);</v>
      </c>
    </row>
    <row r="162" spans="2:19" x14ac:dyDescent="0.25">
      <c r="B162" s="17" t="s">
        <v>452</v>
      </c>
      <c r="C162" s="15" t="s">
        <v>625</v>
      </c>
      <c r="D162" s="16" t="str">
        <f>'[1]HK TREATED VHDL'!D79</f>
        <v>x"0000074C"</v>
      </c>
      <c r="E162" s="15" t="s">
        <v>491</v>
      </c>
      <c r="F162" s="15" t="s">
        <v>488</v>
      </c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S162" t="str">
        <f t="shared" si="2"/>
        <v xml:space="preserve">  when (x"0000074C") =&gt;</v>
      </c>
    </row>
    <row r="163" spans="2:19" x14ac:dyDescent="0.25">
      <c r="B163" s="17" t="s">
        <v>452</v>
      </c>
      <c r="C163" s="17" t="s">
        <v>452</v>
      </c>
      <c r="D163" s="17"/>
      <c r="E163" s="17"/>
      <c r="F163" s="17"/>
      <c r="G163" s="18" t="str">
        <f>$B$3</f>
        <v>rmap_readdata_o</v>
      </c>
      <c r="H163" s="25" t="s">
        <v>489</v>
      </c>
      <c r="I163" s="18" t="str">
        <f>$B$2</f>
        <v>rmap_hk_registers_i</v>
      </c>
      <c r="J163" s="25" t="s">
        <v>621</v>
      </c>
      <c r="K163" s="18" t="str">
        <f>'[1]HK TREATED VHDL'!B79</f>
        <v>hk_wp605_spare</v>
      </c>
      <c r="L163" s="25" t="s">
        <v>623</v>
      </c>
      <c r="M163" s="18">
        <v>7</v>
      </c>
      <c r="N163" s="25" t="s">
        <v>447</v>
      </c>
      <c r="O163" s="18">
        <v>0</v>
      </c>
      <c r="P163" s="25" t="s">
        <v>491</v>
      </c>
      <c r="Q163" s="25" t="s">
        <v>443</v>
      </c>
      <c r="S163" t="str">
        <f t="shared" si="2"/>
        <v xml:space="preserve">    rmap_readdata_o &lt;= rmap_hk_registers_i.hk_wp605_spare(7 downto 0);</v>
      </c>
    </row>
    <row r="164" spans="2:19" x14ac:dyDescent="0.25">
      <c r="B164" s="17" t="s">
        <v>452</v>
      </c>
      <c r="C164" s="15" t="s">
        <v>625</v>
      </c>
      <c r="D164" s="16" t="str">
        <f>'[1]HK TREATED VHDL'!D80</f>
        <v>x"0000074D"</v>
      </c>
      <c r="E164" s="15" t="s">
        <v>491</v>
      </c>
      <c r="F164" s="15" t="s">
        <v>488</v>
      </c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S164" t="str">
        <f t="shared" si="2"/>
        <v xml:space="preserve">  when (x"0000074D") =&gt;</v>
      </c>
    </row>
    <row r="165" spans="2:19" x14ac:dyDescent="0.25">
      <c r="B165" s="17" t="s">
        <v>452</v>
      </c>
      <c r="C165" s="17" t="s">
        <v>452</v>
      </c>
      <c r="D165" s="17"/>
      <c r="E165" s="17"/>
      <c r="F165" s="17"/>
      <c r="G165" s="18" t="str">
        <f>$B$3</f>
        <v>rmap_readdata_o</v>
      </c>
      <c r="H165" s="25" t="s">
        <v>489</v>
      </c>
      <c r="I165" s="18" t="str">
        <f>$B$2</f>
        <v>rmap_hk_registers_i</v>
      </c>
      <c r="J165" s="25" t="s">
        <v>621</v>
      </c>
      <c r="K165" s="18" t="str">
        <f>'[1]HK TREATED VHDL'!B79</f>
        <v>hk_wp605_spare</v>
      </c>
      <c r="L165" s="25" t="s">
        <v>623</v>
      </c>
      <c r="M165" s="18">
        <v>15</v>
      </c>
      <c r="N165" s="25" t="s">
        <v>447</v>
      </c>
      <c r="O165" s="18">
        <v>8</v>
      </c>
      <c r="P165" s="25" t="s">
        <v>491</v>
      </c>
      <c r="Q165" s="25" t="s">
        <v>443</v>
      </c>
      <c r="S165" t="str">
        <f t="shared" si="2"/>
        <v xml:space="preserve">    rmap_readdata_o &lt;= rmap_hk_registers_i.hk_wp605_spare(15 downto 8);</v>
      </c>
    </row>
    <row r="166" spans="2:19" x14ac:dyDescent="0.25">
      <c r="B166" s="17" t="s">
        <v>452</v>
      </c>
      <c r="C166" s="15" t="s">
        <v>625</v>
      </c>
      <c r="D166" s="16" t="str">
        <f>'[1]HK TREATED VHDL'!D81</f>
        <v>x"0000074E"</v>
      </c>
      <c r="E166" s="15" t="s">
        <v>491</v>
      </c>
      <c r="F166" s="15" t="s">
        <v>488</v>
      </c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S166" t="str">
        <f t="shared" si="2"/>
        <v xml:space="preserve">  when (x"0000074E") =&gt;</v>
      </c>
    </row>
    <row r="167" spans="2:19" x14ac:dyDescent="0.25">
      <c r="B167" s="17" t="s">
        <v>452</v>
      </c>
      <c r="C167" s="17" t="s">
        <v>452</v>
      </c>
      <c r="D167" s="17"/>
      <c r="E167" s="17"/>
      <c r="F167" s="17"/>
      <c r="G167" s="18" t="str">
        <f>$B$3</f>
        <v>rmap_readdata_o</v>
      </c>
      <c r="H167" s="25" t="s">
        <v>489</v>
      </c>
      <c r="I167" s="18" t="str">
        <f>$B$2</f>
        <v>rmap_hk_registers_i</v>
      </c>
      <c r="J167" s="25" t="s">
        <v>621</v>
      </c>
      <c r="K167" s="18" t="str">
        <f>'[1]HK TREATED VHDL'!B81</f>
        <v>lowres_prt_a_0</v>
      </c>
      <c r="L167" s="25" t="s">
        <v>623</v>
      </c>
      <c r="M167" s="18">
        <v>7</v>
      </c>
      <c r="N167" s="25" t="s">
        <v>447</v>
      </c>
      <c r="O167" s="18">
        <v>0</v>
      </c>
      <c r="P167" s="25" t="s">
        <v>491</v>
      </c>
      <c r="Q167" s="25" t="s">
        <v>443</v>
      </c>
      <c r="S167" t="str">
        <f t="shared" si="2"/>
        <v xml:space="preserve">    rmap_readdata_o &lt;= rmap_hk_registers_i.lowres_prt_a_0(7 downto 0);</v>
      </c>
    </row>
    <row r="168" spans="2:19" x14ac:dyDescent="0.25">
      <c r="B168" s="17" t="s">
        <v>452</v>
      </c>
      <c r="C168" s="15" t="s">
        <v>625</v>
      </c>
      <c r="D168" s="16" t="str">
        <f>'[1]HK TREATED VHDL'!D82</f>
        <v>x"0000074F"</v>
      </c>
      <c r="E168" s="15" t="s">
        <v>491</v>
      </c>
      <c r="F168" s="15" t="s">
        <v>488</v>
      </c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S168" t="str">
        <f t="shared" si="2"/>
        <v xml:space="preserve">  when (x"0000074F") =&gt;</v>
      </c>
    </row>
    <row r="169" spans="2:19" x14ac:dyDescent="0.25">
      <c r="B169" s="17" t="s">
        <v>452</v>
      </c>
      <c r="C169" s="17" t="s">
        <v>452</v>
      </c>
      <c r="D169" s="17"/>
      <c r="E169" s="17"/>
      <c r="F169" s="17"/>
      <c r="G169" s="18" t="str">
        <f>$B$3</f>
        <v>rmap_readdata_o</v>
      </c>
      <c r="H169" s="25" t="s">
        <v>489</v>
      </c>
      <c r="I169" s="18" t="str">
        <f>$B$2</f>
        <v>rmap_hk_registers_i</v>
      </c>
      <c r="J169" s="25" t="s">
        <v>621</v>
      </c>
      <c r="K169" s="18" t="str">
        <f>'[1]HK TREATED VHDL'!B81</f>
        <v>lowres_prt_a_0</v>
      </c>
      <c r="L169" s="25" t="s">
        <v>623</v>
      </c>
      <c r="M169" s="18">
        <v>15</v>
      </c>
      <c r="N169" s="25" t="s">
        <v>447</v>
      </c>
      <c r="O169" s="18">
        <v>8</v>
      </c>
      <c r="P169" s="25" t="s">
        <v>491</v>
      </c>
      <c r="Q169" s="25" t="s">
        <v>443</v>
      </c>
      <c r="S169" t="str">
        <f t="shared" si="2"/>
        <v xml:space="preserve">    rmap_readdata_o &lt;= rmap_hk_registers_i.lowres_prt_a_0(15 downto 8);</v>
      </c>
    </row>
    <row r="170" spans="2:19" x14ac:dyDescent="0.25">
      <c r="B170" s="17" t="s">
        <v>452</v>
      </c>
      <c r="C170" s="15" t="s">
        <v>625</v>
      </c>
      <c r="D170" s="16" t="str">
        <f>'[1]HK TREATED VHDL'!D83</f>
        <v>x"00000750"</v>
      </c>
      <c r="E170" s="15" t="s">
        <v>491</v>
      </c>
      <c r="F170" s="15" t="s">
        <v>488</v>
      </c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S170" t="str">
        <f t="shared" si="2"/>
        <v xml:space="preserve">  when (x"00000750") =&gt;</v>
      </c>
    </row>
    <row r="171" spans="2:19" x14ac:dyDescent="0.25">
      <c r="B171" s="17" t="s">
        <v>452</v>
      </c>
      <c r="C171" s="17" t="s">
        <v>452</v>
      </c>
      <c r="D171" s="17"/>
      <c r="E171" s="17"/>
      <c r="F171" s="17"/>
      <c r="G171" s="18" t="str">
        <f>$B$3</f>
        <v>rmap_readdata_o</v>
      </c>
      <c r="H171" s="25" t="s">
        <v>489</v>
      </c>
      <c r="I171" s="18" t="str">
        <f>$B$2</f>
        <v>rmap_hk_registers_i</v>
      </c>
      <c r="J171" s="25" t="s">
        <v>621</v>
      </c>
      <c r="K171" s="18" t="str">
        <f>'[1]HK TREATED VHDL'!B83</f>
        <v>lowres_prt_a_1</v>
      </c>
      <c r="L171" s="25" t="s">
        <v>623</v>
      </c>
      <c r="M171" s="18">
        <v>7</v>
      </c>
      <c r="N171" s="25" t="s">
        <v>447</v>
      </c>
      <c r="O171" s="18">
        <v>0</v>
      </c>
      <c r="P171" s="25" t="s">
        <v>491</v>
      </c>
      <c r="Q171" s="25" t="s">
        <v>443</v>
      </c>
      <c r="S171" t="str">
        <f t="shared" si="2"/>
        <v xml:space="preserve">    rmap_readdata_o &lt;= rmap_hk_registers_i.lowres_prt_a_1(7 downto 0);</v>
      </c>
    </row>
    <row r="172" spans="2:19" x14ac:dyDescent="0.25">
      <c r="B172" s="17" t="s">
        <v>452</v>
      </c>
      <c r="C172" s="15" t="s">
        <v>625</v>
      </c>
      <c r="D172" s="16" t="str">
        <f>'[1]HK TREATED VHDL'!D84</f>
        <v>x"00000751"</v>
      </c>
      <c r="E172" s="15" t="s">
        <v>491</v>
      </c>
      <c r="F172" s="15" t="s">
        <v>488</v>
      </c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S172" t="str">
        <f t="shared" si="2"/>
        <v xml:space="preserve">  when (x"00000751") =&gt;</v>
      </c>
    </row>
    <row r="173" spans="2:19" x14ac:dyDescent="0.25">
      <c r="B173" s="17" t="s">
        <v>452</v>
      </c>
      <c r="C173" s="17" t="s">
        <v>452</v>
      </c>
      <c r="D173" s="17"/>
      <c r="E173" s="17"/>
      <c r="F173" s="17"/>
      <c r="G173" s="18" t="str">
        <f>$B$3</f>
        <v>rmap_readdata_o</v>
      </c>
      <c r="H173" s="25" t="s">
        <v>489</v>
      </c>
      <c r="I173" s="18" t="str">
        <f>$B$2</f>
        <v>rmap_hk_registers_i</v>
      </c>
      <c r="J173" s="25" t="s">
        <v>621</v>
      </c>
      <c r="K173" s="18" t="str">
        <f>'[1]HK TREATED VHDL'!B83</f>
        <v>lowres_prt_a_1</v>
      </c>
      <c r="L173" s="25" t="s">
        <v>623</v>
      </c>
      <c r="M173" s="18">
        <v>15</v>
      </c>
      <c r="N173" s="25" t="s">
        <v>447</v>
      </c>
      <c r="O173" s="18">
        <v>8</v>
      </c>
      <c r="P173" s="25" t="s">
        <v>491</v>
      </c>
      <c r="Q173" s="25" t="s">
        <v>443</v>
      </c>
      <c r="S173" t="str">
        <f t="shared" si="2"/>
        <v xml:space="preserve">    rmap_readdata_o &lt;= rmap_hk_registers_i.lowres_prt_a_1(15 downto 8);</v>
      </c>
    </row>
    <row r="174" spans="2:19" x14ac:dyDescent="0.25">
      <c r="B174" s="17" t="s">
        <v>452</v>
      </c>
      <c r="C174" s="15" t="s">
        <v>625</v>
      </c>
      <c r="D174" s="16" t="str">
        <f>'[1]HK TREATED VHDL'!D85</f>
        <v>x"00000752"</v>
      </c>
      <c r="E174" s="15" t="s">
        <v>491</v>
      </c>
      <c r="F174" s="15" t="s">
        <v>488</v>
      </c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S174" t="str">
        <f t="shared" si="2"/>
        <v xml:space="preserve">  when (x"00000752") =&gt;</v>
      </c>
    </row>
    <row r="175" spans="2:19" x14ac:dyDescent="0.25">
      <c r="B175" s="17" t="s">
        <v>452</v>
      </c>
      <c r="C175" s="17" t="s">
        <v>452</v>
      </c>
      <c r="D175" s="17"/>
      <c r="E175" s="17"/>
      <c r="F175" s="17"/>
      <c r="G175" s="18" t="str">
        <f>$B$3</f>
        <v>rmap_readdata_o</v>
      </c>
      <c r="H175" s="25" t="s">
        <v>489</v>
      </c>
      <c r="I175" s="18" t="str">
        <f>$B$2</f>
        <v>rmap_hk_registers_i</v>
      </c>
      <c r="J175" s="25" t="s">
        <v>621</v>
      </c>
      <c r="K175" s="18" t="str">
        <f>'[1]HK TREATED VHDL'!B85</f>
        <v>lowres_prt_a_2</v>
      </c>
      <c r="L175" s="25" t="s">
        <v>623</v>
      </c>
      <c r="M175" s="18">
        <v>7</v>
      </c>
      <c r="N175" s="25" t="s">
        <v>447</v>
      </c>
      <c r="O175" s="18">
        <v>0</v>
      </c>
      <c r="P175" s="25" t="s">
        <v>491</v>
      </c>
      <c r="Q175" s="25" t="s">
        <v>443</v>
      </c>
      <c r="S175" t="str">
        <f t="shared" si="2"/>
        <v xml:space="preserve">    rmap_readdata_o &lt;= rmap_hk_registers_i.lowres_prt_a_2(7 downto 0);</v>
      </c>
    </row>
    <row r="176" spans="2:19" x14ac:dyDescent="0.25">
      <c r="B176" s="17" t="s">
        <v>452</v>
      </c>
      <c r="C176" s="15" t="s">
        <v>625</v>
      </c>
      <c r="D176" s="16" t="str">
        <f>'[1]HK TREATED VHDL'!D86</f>
        <v>x"00000753"</v>
      </c>
      <c r="E176" s="15" t="s">
        <v>491</v>
      </c>
      <c r="F176" s="15" t="s">
        <v>488</v>
      </c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S176" t="str">
        <f t="shared" si="2"/>
        <v xml:space="preserve">  when (x"00000753") =&gt;</v>
      </c>
    </row>
    <row r="177" spans="2:19" x14ac:dyDescent="0.25">
      <c r="B177" s="17" t="s">
        <v>452</v>
      </c>
      <c r="C177" s="17" t="s">
        <v>452</v>
      </c>
      <c r="D177" s="17"/>
      <c r="E177" s="17"/>
      <c r="F177" s="17"/>
      <c r="G177" s="18" t="str">
        <f>$B$3</f>
        <v>rmap_readdata_o</v>
      </c>
      <c r="H177" s="25" t="s">
        <v>489</v>
      </c>
      <c r="I177" s="18" t="str">
        <f>$B$2</f>
        <v>rmap_hk_registers_i</v>
      </c>
      <c r="J177" s="25" t="s">
        <v>621</v>
      </c>
      <c r="K177" s="18" t="str">
        <f>'[1]HK TREATED VHDL'!B85</f>
        <v>lowres_prt_a_2</v>
      </c>
      <c r="L177" s="25" t="s">
        <v>623</v>
      </c>
      <c r="M177" s="18">
        <v>15</v>
      </c>
      <c r="N177" s="25" t="s">
        <v>447</v>
      </c>
      <c r="O177" s="18">
        <v>8</v>
      </c>
      <c r="P177" s="25" t="s">
        <v>491</v>
      </c>
      <c r="Q177" s="25" t="s">
        <v>443</v>
      </c>
      <c r="S177" t="str">
        <f t="shared" si="2"/>
        <v xml:space="preserve">    rmap_readdata_o &lt;= rmap_hk_registers_i.lowres_prt_a_2(15 downto 8);</v>
      </c>
    </row>
    <row r="178" spans="2:19" x14ac:dyDescent="0.25">
      <c r="B178" s="17" t="s">
        <v>452</v>
      </c>
      <c r="C178" s="15" t="s">
        <v>625</v>
      </c>
      <c r="D178" s="16" t="str">
        <f>'[1]HK TREATED VHDL'!D87</f>
        <v>x"00000754"</v>
      </c>
      <c r="E178" s="15" t="s">
        <v>491</v>
      </c>
      <c r="F178" s="15" t="s">
        <v>488</v>
      </c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S178" t="str">
        <f t="shared" si="2"/>
        <v xml:space="preserve">  when (x"00000754") =&gt;</v>
      </c>
    </row>
    <row r="179" spans="2:19" x14ac:dyDescent="0.25">
      <c r="B179" s="17" t="s">
        <v>452</v>
      </c>
      <c r="C179" s="17" t="s">
        <v>452</v>
      </c>
      <c r="D179" s="17"/>
      <c r="E179" s="17"/>
      <c r="F179" s="17"/>
      <c r="G179" s="18" t="str">
        <f>$B$3</f>
        <v>rmap_readdata_o</v>
      </c>
      <c r="H179" s="25" t="s">
        <v>489</v>
      </c>
      <c r="I179" s="18" t="str">
        <f>$B$2</f>
        <v>rmap_hk_registers_i</v>
      </c>
      <c r="J179" s="25" t="s">
        <v>621</v>
      </c>
      <c r="K179" s="18" t="str">
        <f>'[1]HK TREATED VHDL'!B87</f>
        <v>lowres_prt_a_3</v>
      </c>
      <c r="L179" s="25" t="s">
        <v>623</v>
      </c>
      <c r="M179" s="18">
        <v>7</v>
      </c>
      <c r="N179" s="25" t="s">
        <v>447</v>
      </c>
      <c r="O179" s="18">
        <v>0</v>
      </c>
      <c r="P179" s="25" t="s">
        <v>491</v>
      </c>
      <c r="Q179" s="25" t="s">
        <v>443</v>
      </c>
      <c r="S179" t="str">
        <f t="shared" si="2"/>
        <v xml:space="preserve">    rmap_readdata_o &lt;= rmap_hk_registers_i.lowres_prt_a_3(7 downto 0);</v>
      </c>
    </row>
    <row r="180" spans="2:19" x14ac:dyDescent="0.25">
      <c r="B180" s="17" t="s">
        <v>452</v>
      </c>
      <c r="C180" s="15" t="s">
        <v>625</v>
      </c>
      <c r="D180" s="16" t="str">
        <f>'[1]HK TREATED VHDL'!D88</f>
        <v>x"00000755"</v>
      </c>
      <c r="E180" s="15" t="s">
        <v>491</v>
      </c>
      <c r="F180" s="15" t="s">
        <v>488</v>
      </c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S180" t="str">
        <f t="shared" si="2"/>
        <v xml:space="preserve">  when (x"00000755") =&gt;</v>
      </c>
    </row>
    <row r="181" spans="2:19" x14ac:dyDescent="0.25">
      <c r="B181" s="17" t="s">
        <v>452</v>
      </c>
      <c r="C181" s="17" t="s">
        <v>452</v>
      </c>
      <c r="D181" s="17"/>
      <c r="E181" s="17"/>
      <c r="F181" s="17"/>
      <c r="G181" s="18" t="str">
        <f>$B$3</f>
        <v>rmap_readdata_o</v>
      </c>
      <c r="H181" s="25" t="s">
        <v>489</v>
      </c>
      <c r="I181" s="18" t="str">
        <f>$B$2</f>
        <v>rmap_hk_registers_i</v>
      </c>
      <c r="J181" s="25" t="s">
        <v>621</v>
      </c>
      <c r="K181" s="18" t="str">
        <f>'[1]HK TREATED VHDL'!B87</f>
        <v>lowres_prt_a_3</v>
      </c>
      <c r="L181" s="25" t="s">
        <v>623</v>
      </c>
      <c r="M181" s="18">
        <v>15</v>
      </c>
      <c r="N181" s="25" t="s">
        <v>447</v>
      </c>
      <c r="O181" s="18">
        <v>8</v>
      </c>
      <c r="P181" s="25" t="s">
        <v>491</v>
      </c>
      <c r="Q181" s="25" t="s">
        <v>443</v>
      </c>
      <c r="S181" t="str">
        <f t="shared" si="2"/>
        <v xml:space="preserve">    rmap_readdata_o &lt;= rmap_hk_registers_i.lowres_prt_a_3(15 downto 8);</v>
      </c>
    </row>
    <row r="182" spans="2:19" x14ac:dyDescent="0.25">
      <c r="B182" s="17" t="s">
        <v>452</v>
      </c>
      <c r="C182" s="15" t="s">
        <v>625</v>
      </c>
      <c r="D182" s="16" t="str">
        <f>'[1]HK TREATED VHDL'!D89</f>
        <v>x"00000756"</v>
      </c>
      <c r="E182" s="15" t="s">
        <v>491</v>
      </c>
      <c r="F182" s="15" t="s">
        <v>488</v>
      </c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S182" t="str">
        <f t="shared" si="2"/>
        <v xml:space="preserve">  when (x"00000756") =&gt;</v>
      </c>
    </row>
    <row r="183" spans="2:19" x14ac:dyDescent="0.25">
      <c r="B183" s="17" t="s">
        <v>452</v>
      </c>
      <c r="C183" s="17" t="s">
        <v>452</v>
      </c>
      <c r="D183" s="17"/>
      <c r="E183" s="17"/>
      <c r="F183" s="17"/>
      <c r="G183" s="18" t="str">
        <f>$B$3</f>
        <v>rmap_readdata_o</v>
      </c>
      <c r="H183" s="25" t="s">
        <v>489</v>
      </c>
      <c r="I183" s="18" t="str">
        <f>$B$2</f>
        <v>rmap_hk_registers_i</v>
      </c>
      <c r="J183" s="25" t="s">
        <v>621</v>
      </c>
      <c r="K183" s="18" t="str">
        <f>'[1]HK TREATED VHDL'!B89</f>
        <v>lowres_prt_a_4</v>
      </c>
      <c r="L183" s="25" t="s">
        <v>623</v>
      </c>
      <c r="M183" s="18">
        <v>7</v>
      </c>
      <c r="N183" s="25" t="s">
        <v>447</v>
      </c>
      <c r="O183" s="18">
        <v>0</v>
      </c>
      <c r="P183" s="25" t="s">
        <v>491</v>
      </c>
      <c r="Q183" s="25" t="s">
        <v>443</v>
      </c>
      <c r="S183" t="str">
        <f t="shared" si="2"/>
        <v xml:space="preserve">    rmap_readdata_o &lt;= rmap_hk_registers_i.lowres_prt_a_4(7 downto 0);</v>
      </c>
    </row>
    <row r="184" spans="2:19" x14ac:dyDescent="0.25">
      <c r="B184" s="17" t="s">
        <v>452</v>
      </c>
      <c r="C184" s="15" t="s">
        <v>625</v>
      </c>
      <c r="D184" s="16" t="str">
        <f>'[1]HK TREATED VHDL'!D90</f>
        <v>x"00000757"</v>
      </c>
      <c r="E184" s="15" t="s">
        <v>491</v>
      </c>
      <c r="F184" s="15" t="s">
        <v>488</v>
      </c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S184" t="str">
        <f t="shared" si="2"/>
        <v xml:space="preserve">  when (x"00000757") =&gt;</v>
      </c>
    </row>
    <row r="185" spans="2:19" x14ac:dyDescent="0.25">
      <c r="B185" s="17" t="s">
        <v>452</v>
      </c>
      <c r="C185" s="17" t="s">
        <v>452</v>
      </c>
      <c r="D185" s="17"/>
      <c r="E185" s="17"/>
      <c r="F185" s="17"/>
      <c r="G185" s="18" t="str">
        <f>$B$3</f>
        <v>rmap_readdata_o</v>
      </c>
      <c r="H185" s="25" t="s">
        <v>489</v>
      </c>
      <c r="I185" s="18" t="str">
        <f>$B$2</f>
        <v>rmap_hk_registers_i</v>
      </c>
      <c r="J185" s="25" t="s">
        <v>621</v>
      </c>
      <c r="K185" s="18" t="str">
        <f>'[1]HK TREATED VHDL'!B89</f>
        <v>lowres_prt_a_4</v>
      </c>
      <c r="L185" s="25" t="s">
        <v>623</v>
      </c>
      <c r="M185" s="18">
        <v>15</v>
      </c>
      <c r="N185" s="25" t="s">
        <v>447</v>
      </c>
      <c r="O185" s="18">
        <v>8</v>
      </c>
      <c r="P185" s="25" t="s">
        <v>491</v>
      </c>
      <c r="Q185" s="25" t="s">
        <v>443</v>
      </c>
      <c r="S185" t="str">
        <f t="shared" si="2"/>
        <v xml:space="preserve">    rmap_readdata_o &lt;= rmap_hk_registers_i.lowres_prt_a_4(15 downto 8);</v>
      </c>
    </row>
    <row r="186" spans="2:19" x14ac:dyDescent="0.25">
      <c r="B186" s="17" t="s">
        <v>452</v>
      </c>
      <c r="C186" s="15" t="s">
        <v>625</v>
      </c>
      <c r="D186" s="16" t="str">
        <f>'[1]HK TREATED VHDL'!D91</f>
        <v>x"00000758"</v>
      </c>
      <c r="E186" s="15" t="s">
        <v>491</v>
      </c>
      <c r="F186" s="15" t="s">
        <v>488</v>
      </c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S186" t="str">
        <f t="shared" si="2"/>
        <v xml:space="preserve">  when (x"00000758") =&gt;</v>
      </c>
    </row>
    <row r="187" spans="2:19" x14ac:dyDescent="0.25">
      <c r="B187" s="17" t="s">
        <v>452</v>
      </c>
      <c r="C187" s="17" t="s">
        <v>452</v>
      </c>
      <c r="D187" s="17"/>
      <c r="E187" s="17"/>
      <c r="F187" s="17"/>
      <c r="G187" s="18" t="str">
        <f>$B$3</f>
        <v>rmap_readdata_o</v>
      </c>
      <c r="H187" s="25" t="s">
        <v>489</v>
      </c>
      <c r="I187" s="18" t="str">
        <f>$B$2</f>
        <v>rmap_hk_registers_i</v>
      </c>
      <c r="J187" s="25" t="s">
        <v>621</v>
      </c>
      <c r="K187" s="18" t="str">
        <f>'[1]HK TREATED VHDL'!B91</f>
        <v>lowres_prt_a_5</v>
      </c>
      <c r="L187" s="25" t="s">
        <v>623</v>
      </c>
      <c r="M187" s="18">
        <v>7</v>
      </c>
      <c r="N187" s="25" t="s">
        <v>447</v>
      </c>
      <c r="O187" s="18">
        <v>0</v>
      </c>
      <c r="P187" s="25" t="s">
        <v>491</v>
      </c>
      <c r="Q187" s="25" t="s">
        <v>443</v>
      </c>
      <c r="S187" t="str">
        <f t="shared" si="2"/>
        <v xml:space="preserve">    rmap_readdata_o &lt;= rmap_hk_registers_i.lowres_prt_a_5(7 downto 0);</v>
      </c>
    </row>
    <row r="188" spans="2:19" x14ac:dyDescent="0.25">
      <c r="B188" s="17" t="s">
        <v>452</v>
      </c>
      <c r="C188" s="15" t="s">
        <v>625</v>
      </c>
      <c r="D188" s="16" t="str">
        <f>'[1]HK TREATED VHDL'!D92</f>
        <v>x"00000759"</v>
      </c>
      <c r="E188" s="15" t="s">
        <v>491</v>
      </c>
      <c r="F188" s="15" t="s">
        <v>488</v>
      </c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S188" t="str">
        <f t="shared" si="2"/>
        <v xml:space="preserve">  when (x"00000759") =&gt;</v>
      </c>
    </row>
    <row r="189" spans="2:19" x14ac:dyDescent="0.25">
      <c r="B189" s="17" t="s">
        <v>452</v>
      </c>
      <c r="C189" s="17" t="s">
        <v>452</v>
      </c>
      <c r="D189" s="17"/>
      <c r="E189" s="17"/>
      <c r="F189" s="17"/>
      <c r="G189" s="18" t="str">
        <f>$B$3</f>
        <v>rmap_readdata_o</v>
      </c>
      <c r="H189" s="25" t="s">
        <v>489</v>
      </c>
      <c r="I189" s="18" t="str">
        <f>$B$2</f>
        <v>rmap_hk_registers_i</v>
      </c>
      <c r="J189" s="25" t="s">
        <v>621</v>
      </c>
      <c r="K189" s="18" t="str">
        <f>'[1]HK TREATED VHDL'!B91</f>
        <v>lowres_prt_a_5</v>
      </c>
      <c r="L189" s="25" t="s">
        <v>623</v>
      </c>
      <c r="M189" s="18">
        <v>15</v>
      </c>
      <c r="N189" s="25" t="s">
        <v>447</v>
      </c>
      <c r="O189" s="18">
        <v>8</v>
      </c>
      <c r="P189" s="25" t="s">
        <v>491</v>
      </c>
      <c r="Q189" s="25" t="s">
        <v>443</v>
      </c>
      <c r="S189" t="str">
        <f t="shared" si="2"/>
        <v xml:space="preserve">    rmap_readdata_o &lt;= rmap_hk_registers_i.lowres_prt_a_5(15 downto 8);</v>
      </c>
    </row>
    <row r="190" spans="2:19" x14ac:dyDescent="0.25">
      <c r="B190" s="17" t="s">
        <v>452</v>
      </c>
      <c r="C190" s="15" t="s">
        <v>625</v>
      </c>
      <c r="D190" s="16" t="str">
        <f>'[1]HK TREATED VHDL'!D93</f>
        <v>x"0000075A"</v>
      </c>
      <c r="E190" s="15" t="s">
        <v>491</v>
      </c>
      <c r="F190" s="15" t="s">
        <v>488</v>
      </c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S190" t="str">
        <f t="shared" si="2"/>
        <v xml:space="preserve">  when (x"0000075A") =&gt;</v>
      </c>
    </row>
    <row r="191" spans="2:19" x14ac:dyDescent="0.25">
      <c r="B191" s="17" t="s">
        <v>452</v>
      </c>
      <c r="C191" s="17" t="s">
        <v>452</v>
      </c>
      <c r="D191" s="17"/>
      <c r="E191" s="17"/>
      <c r="F191" s="17"/>
      <c r="G191" s="18" t="str">
        <f>$B$3</f>
        <v>rmap_readdata_o</v>
      </c>
      <c r="H191" s="25" t="s">
        <v>489</v>
      </c>
      <c r="I191" s="18" t="str">
        <f>$B$2</f>
        <v>rmap_hk_registers_i</v>
      </c>
      <c r="J191" s="25" t="s">
        <v>621</v>
      </c>
      <c r="K191" s="18" t="str">
        <f>'[1]HK TREATED VHDL'!B93</f>
        <v>lowres_prt_a_6</v>
      </c>
      <c r="L191" s="25" t="s">
        <v>623</v>
      </c>
      <c r="M191" s="18">
        <v>7</v>
      </c>
      <c r="N191" s="25" t="s">
        <v>447</v>
      </c>
      <c r="O191" s="18">
        <v>0</v>
      </c>
      <c r="P191" s="25" t="s">
        <v>491</v>
      </c>
      <c r="Q191" s="25" t="s">
        <v>443</v>
      </c>
      <c r="S191" t="str">
        <f t="shared" si="2"/>
        <v xml:space="preserve">    rmap_readdata_o &lt;= rmap_hk_registers_i.lowres_prt_a_6(7 downto 0);</v>
      </c>
    </row>
    <row r="192" spans="2:19" x14ac:dyDescent="0.25">
      <c r="B192" s="17" t="s">
        <v>452</v>
      </c>
      <c r="C192" s="15" t="s">
        <v>625</v>
      </c>
      <c r="D192" s="16" t="str">
        <f>'[1]HK TREATED VHDL'!D94</f>
        <v>x"0000075B"</v>
      </c>
      <c r="E192" s="15" t="s">
        <v>491</v>
      </c>
      <c r="F192" s="15" t="s">
        <v>488</v>
      </c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S192" t="str">
        <f t="shared" si="2"/>
        <v xml:space="preserve">  when (x"0000075B") =&gt;</v>
      </c>
    </row>
    <row r="193" spans="2:19" x14ac:dyDescent="0.25">
      <c r="B193" s="17" t="s">
        <v>452</v>
      </c>
      <c r="C193" s="17" t="s">
        <v>452</v>
      </c>
      <c r="D193" s="17"/>
      <c r="E193" s="17"/>
      <c r="F193" s="17"/>
      <c r="G193" s="18" t="str">
        <f>$B$3</f>
        <v>rmap_readdata_o</v>
      </c>
      <c r="H193" s="25" t="s">
        <v>489</v>
      </c>
      <c r="I193" s="18" t="str">
        <f>$B$2</f>
        <v>rmap_hk_registers_i</v>
      </c>
      <c r="J193" s="25" t="s">
        <v>621</v>
      </c>
      <c r="K193" s="18" t="str">
        <f>'[1]HK TREATED VHDL'!B93</f>
        <v>lowres_prt_a_6</v>
      </c>
      <c r="L193" s="25" t="s">
        <v>623</v>
      </c>
      <c r="M193" s="18">
        <v>15</v>
      </c>
      <c r="N193" s="25" t="s">
        <v>447</v>
      </c>
      <c r="O193" s="18">
        <v>8</v>
      </c>
      <c r="P193" s="25" t="s">
        <v>491</v>
      </c>
      <c r="Q193" s="25" t="s">
        <v>443</v>
      </c>
      <c r="S193" t="str">
        <f t="shared" si="2"/>
        <v xml:space="preserve">    rmap_readdata_o &lt;= rmap_hk_registers_i.lowres_prt_a_6(15 downto 8);</v>
      </c>
    </row>
    <row r="194" spans="2:19" x14ac:dyDescent="0.25">
      <c r="B194" s="17" t="s">
        <v>452</v>
      </c>
      <c r="C194" s="15" t="s">
        <v>625</v>
      </c>
      <c r="D194" s="16" t="str">
        <f>'[1]HK TREATED VHDL'!D95</f>
        <v>x"0000075C"</v>
      </c>
      <c r="E194" s="15" t="s">
        <v>491</v>
      </c>
      <c r="F194" s="15" t="s">
        <v>488</v>
      </c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S194" t="str">
        <f t="shared" si="2"/>
        <v xml:space="preserve">  when (x"0000075C") =&gt;</v>
      </c>
    </row>
    <row r="195" spans="2:19" x14ac:dyDescent="0.25">
      <c r="B195" s="17" t="s">
        <v>452</v>
      </c>
      <c r="C195" s="17" t="s">
        <v>452</v>
      </c>
      <c r="D195" s="17"/>
      <c r="E195" s="17"/>
      <c r="F195" s="17"/>
      <c r="G195" s="18" t="str">
        <f>$B$3</f>
        <v>rmap_readdata_o</v>
      </c>
      <c r="H195" s="25" t="s">
        <v>489</v>
      </c>
      <c r="I195" s="18" t="str">
        <f>$B$2</f>
        <v>rmap_hk_registers_i</v>
      </c>
      <c r="J195" s="25" t="s">
        <v>621</v>
      </c>
      <c r="K195" s="18" t="str">
        <f>'[1]HK TREATED VHDL'!B95</f>
        <v>lowres_prt_a_7</v>
      </c>
      <c r="L195" s="25" t="s">
        <v>623</v>
      </c>
      <c r="M195" s="18">
        <v>7</v>
      </c>
      <c r="N195" s="25" t="s">
        <v>447</v>
      </c>
      <c r="O195" s="18">
        <v>0</v>
      </c>
      <c r="P195" s="25" t="s">
        <v>491</v>
      </c>
      <c r="Q195" s="25" t="s">
        <v>443</v>
      </c>
      <c r="S195" t="str">
        <f t="shared" si="2"/>
        <v xml:space="preserve">    rmap_readdata_o &lt;= rmap_hk_registers_i.lowres_prt_a_7(7 downto 0);</v>
      </c>
    </row>
    <row r="196" spans="2:19" x14ac:dyDescent="0.25">
      <c r="B196" s="17" t="s">
        <v>452</v>
      </c>
      <c r="C196" s="15" t="s">
        <v>625</v>
      </c>
      <c r="D196" s="16" t="str">
        <f>'[1]HK TREATED VHDL'!D96</f>
        <v>x"0000075D"</v>
      </c>
      <c r="E196" s="15" t="s">
        <v>491</v>
      </c>
      <c r="F196" s="15" t="s">
        <v>488</v>
      </c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S196" t="str">
        <f t="shared" si="2"/>
        <v xml:space="preserve">  when (x"0000075D") =&gt;</v>
      </c>
    </row>
    <row r="197" spans="2:19" x14ac:dyDescent="0.25">
      <c r="B197" s="17" t="s">
        <v>452</v>
      </c>
      <c r="C197" s="17" t="s">
        <v>452</v>
      </c>
      <c r="D197" s="17"/>
      <c r="E197" s="17"/>
      <c r="F197" s="17"/>
      <c r="G197" s="18" t="str">
        <f>$B$3</f>
        <v>rmap_readdata_o</v>
      </c>
      <c r="H197" s="25" t="s">
        <v>489</v>
      </c>
      <c r="I197" s="18" t="str">
        <f>$B$2</f>
        <v>rmap_hk_registers_i</v>
      </c>
      <c r="J197" s="25" t="s">
        <v>621</v>
      </c>
      <c r="K197" s="18" t="str">
        <f>'[1]HK TREATED VHDL'!B95</f>
        <v>lowres_prt_a_7</v>
      </c>
      <c r="L197" s="25" t="s">
        <v>623</v>
      </c>
      <c r="M197" s="18">
        <v>15</v>
      </c>
      <c r="N197" s="25" t="s">
        <v>447</v>
      </c>
      <c r="O197" s="18">
        <v>8</v>
      </c>
      <c r="P197" s="25" t="s">
        <v>491</v>
      </c>
      <c r="Q197" s="25" t="s">
        <v>443</v>
      </c>
      <c r="S197" t="str">
        <f t="shared" si="2"/>
        <v xml:space="preserve">    rmap_readdata_o &lt;= rmap_hk_registers_i.lowres_prt_a_7(15 downto 8);</v>
      </c>
    </row>
    <row r="198" spans="2:19" x14ac:dyDescent="0.25">
      <c r="B198" s="17" t="s">
        <v>452</v>
      </c>
      <c r="C198" s="15" t="s">
        <v>625</v>
      </c>
      <c r="D198" s="16" t="str">
        <f>'[1]HK TREATED VHDL'!D97</f>
        <v>x"0000075E"</v>
      </c>
      <c r="E198" s="15" t="s">
        <v>491</v>
      </c>
      <c r="F198" s="15" t="s">
        <v>488</v>
      </c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S198" t="str">
        <f t="shared" si="2"/>
        <v xml:space="preserve">  when (x"0000075E") =&gt;</v>
      </c>
    </row>
    <row r="199" spans="2:19" x14ac:dyDescent="0.25">
      <c r="B199" s="17" t="s">
        <v>452</v>
      </c>
      <c r="C199" s="17" t="s">
        <v>452</v>
      </c>
      <c r="D199" s="17"/>
      <c r="E199" s="17"/>
      <c r="F199" s="17"/>
      <c r="G199" s="18" t="str">
        <f>$B$3</f>
        <v>rmap_readdata_o</v>
      </c>
      <c r="H199" s="25" t="s">
        <v>489</v>
      </c>
      <c r="I199" s="18" t="str">
        <f>$B$2</f>
        <v>rmap_hk_registers_i</v>
      </c>
      <c r="J199" s="25" t="s">
        <v>621</v>
      </c>
      <c r="K199" s="18" t="str">
        <f>'[1]HK TREATED VHDL'!B97</f>
        <v>lowres_prt_a_8</v>
      </c>
      <c r="L199" s="25" t="s">
        <v>623</v>
      </c>
      <c r="M199" s="18">
        <v>7</v>
      </c>
      <c r="N199" s="25" t="s">
        <v>447</v>
      </c>
      <c r="O199" s="18">
        <v>0</v>
      </c>
      <c r="P199" s="25" t="s">
        <v>491</v>
      </c>
      <c r="Q199" s="25" t="s">
        <v>443</v>
      </c>
      <c r="S199" t="str">
        <f t="shared" si="2"/>
        <v xml:space="preserve">    rmap_readdata_o &lt;= rmap_hk_registers_i.lowres_prt_a_8(7 downto 0);</v>
      </c>
    </row>
    <row r="200" spans="2:19" x14ac:dyDescent="0.25">
      <c r="B200" s="17" t="s">
        <v>452</v>
      </c>
      <c r="C200" s="15" t="s">
        <v>625</v>
      </c>
      <c r="D200" s="16" t="str">
        <f>'[1]HK TREATED VHDL'!D98</f>
        <v>x"0000075F"</v>
      </c>
      <c r="E200" s="15" t="s">
        <v>491</v>
      </c>
      <c r="F200" s="15" t="s">
        <v>488</v>
      </c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S200" t="str">
        <f t="shared" si="2"/>
        <v xml:space="preserve">  when (x"0000075F") =&gt;</v>
      </c>
    </row>
    <row r="201" spans="2:19" x14ac:dyDescent="0.25">
      <c r="B201" s="17" t="s">
        <v>452</v>
      </c>
      <c r="C201" s="17" t="s">
        <v>452</v>
      </c>
      <c r="D201" s="17"/>
      <c r="E201" s="17"/>
      <c r="F201" s="17"/>
      <c r="G201" s="18" t="str">
        <f>$B$3</f>
        <v>rmap_readdata_o</v>
      </c>
      <c r="H201" s="25" t="s">
        <v>489</v>
      </c>
      <c r="I201" s="18" t="str">
        <f>$B$2</f>
        <v>rmap_hk_registers_i</v>
      </c>
      <c r="J201" s="25" t="s">
        <v>621</v>
      </c>
      <c r="K201" s="18" t="str">
        <f>'[1]HK TREATED VHDL'!B97</f>
        <v>lowres_prt_a_8</v>
      </c>
      <c r="L201" s="25" t="s">
        <v>623</v>
      </c>
      <c r="M201" s="18">
        <v>15</v>
      </c>
      <c r="N201" s="25" t="s">
        <v>447</v>
      </c>
      <c r="O201" s="18">
        <v>8</v>
      </c>
      <c r="P201" s="25" t="s">
        <v>491</v>
      </c>
      <c r="Q201" s="25" t="s">
        <v>443</v>
      </c>
      <c r="S201" t="str">
        <f t="shared" ref="S201:S264" si="3">CONCATENATE(B201,C201,D201,E201,F201,G201,H201,I201,J201,K201,L201,M201,N201,O201,P201,Q201)</f>
        <v xml:space="preserve">    rmap_readdata_o &lt;= rmap_hk_registers_i.lowres_prt_a_8(15 downto 8);</v>
      </c>
    </row>
    <row r="202" spans="2:19" x14ac:dyDescent="0.25">
      <c r="B202" s="17" t="s">
        <v>452</v>
      </c>
      <c r="C202" s="15" t="s">
        <v>625</v>
      </c>
      <c r="D202" s="16" t="str">
        <f>'[1]HK TREATED VHDL'!D99</f>
        <v>x"00000760"</v>
      </c>
      <c r="E202" s="15" t="s">
        <v>491</v>
      </c>
      <c r="F202" s="15" t="s">
        <v>488</v>
      </c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S202" t="str">
        <f t="shared" si="3"/>
        <v xml:space="preserve">  when (x"00000760") =&gt;</v>
      </c>
    </row>
    <row r="203" spans="2:19" x14ac:dyDescent="0.25">
      <c r="B203" s="17" t="s">
        <v>452</v>
      </c>
      <c r="C203" s="17" t="s">
        <v>452</v>
      </c>
      <c r="D203" s="17"/>
      <c r="E203" s="17"/>
      <c r="F203" s="17"/>
      <c r="G203" s="18" t="str">
        <f>$B$3</f>
        <v>rmap_readdata_o</v>
      </c>
      <c r="H203" s="25" t="s">
        <v>489</v>
      </c>
      <c r="I203" s="18" t="str">
        <f>$B$2</f>
        <v>rmap_hk_registers_i</v>
      </c>
      <c r="J203" s="25" t="s">
        <v>621</v>
      </c>
      <c r="K203" s="18" t="str">
        <f>'[1]HK TREATED VHDL'!B99</f>
        <v>lowres_prt_a_9</v>
      </c>
      <c r="L203" s="25" t="s">
        <v>623</v>
      </c>
      <c r="M203" s="18">
        <v>7</v>
      </c>
      <c r="N203" s="25" t="s">
        <v>447</v>
      </c>
      <c r="O203" s="18">
        <v>0</v>
      </c>
      <c r="P203" s="25" t="s">
        <v>491</v>
      </c>
      <c r="Q203" s="25" t="s">
        <v>443</v>
      </c>
      <c r="S203" t="str">
        <f t="shared" si="3"/>
        <v xml:space="preserve">    rmap_readdata_o &lt;= rmap_hk_registers_i.lowres_prt_a_9(7 downto 0);</v>
      </c>
    </row>
    <row r="204" spans="2:19" x14ac:dyDescent="0.25">
      <c r="B204" s="17" t="s">
        <v>452</v>
      </c>
      <c r="C204" s="15" t="s">
        <v>625</v>
      </c>
      <c r="D204" s="16" t="str">
        <f>'[1]HK TREATED VHDL'!D100</f>
        <v>x"00000761"</v>
      </c>
      <c r="E204" s="15" t="s">
        <v>491</v>
      </c>
      <c r="F204" s="15" t="s">
        <v>488</v>
      </c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S204" t="str">
        <f t="shared" si="3"/>
        <v xml:space="preserve">  when (x"00000761") =&gt;</v>
      </c>
    </row>
    <row r="205" spans="2:19" x14ac:dyDescent="0.25">
      <c r="B205" s="17" t="s">
        <v>452</v>
      </c>
      <c r="C205" s="17" t="s">
        <v>452</v>
      </c>
      <c r="D205" s="17"/>
      <c r="E205" s="17"/>
      <c r="F205" s="17"/>
      <c r="G205" s="18" t="str">
        <f>$B$3</f>
        <v>rmap_readdata_o</v>
      </c>
      <c r="H205" s="25" t="s">
        <v>489</v>
      </c>
      <c r="I205" s="18" t="str">
        <f>$B$2</f>
        <v>rmap_hk_registers_i</v>
      </c>
      <c r="J205" s="25" t="s">
        <v>621</v>
      </c>
      <c r="K205" s="18" t="str">
        <f>'[1]HK TREATED VHDL'!B99</f>
        <v>lowres_prt_a_9</v>
      </c>
      <c r="L205" s="25" t="s">
        <v>623</v>
      </c>
      <c r="M205" s="18">
        <v>15</v>
      </c>
      <c r="N205" s="25" t="s">
        <v>447</v>
      </c>
      <c r="O205" s="18">
        <v>8</v>
      </c>
      <c r="P205" s="25" t="s">
        <v>491</v>
      </c>
      <c r="Q205" s="25" t="s">
        <v>443</v>
      </c>
      <c r="S205" t="str">
        <f t="shared" si="3"/>
        <v xml:space="preserve">    rmap_readdata_o &lt;= rmap_hk_registers_i.lowres_prt_a_9(15 downto 8);</v>
      </c>
    </row>
    <row r="206" spans="2:19" x14ac:dyDescent="0.25">
      <c r="B206" s="17" t="s">
        <v>452</v>
      </c>
      <c r="C206" s="15" t="s">
        <v>625</v>
      </c>
      <c r="D206" s="16" t="str">
        <f>'[1]HK TREATED VHDL'!D101</f>
        <v>x"00000762"</v>
      </c>
      <c r="E206" s="15" t="s">
        <v>491</v>
      </c>
      <c r="F206" s="15" t="s">
        <v>488</v>
      </c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S206" t="str">
        <f t="shared" si="3"/>
        <v xml:space="preserve">  when (x"00000762") =&gt;</v>
      </c>
    </row>
    <row r="207" spans="2:19" x14ac:dyDescent="0.25">
      <c r="B207" s="17" t="s">
        <v>452</v>
      </c>
      <c r="C207" s="17" t="s">
        <v>452</v>
      </c>
      <c r="D207" s="17"/>
      <c r="E207" s="17"/>
      <c r="F207" s="17"/>
      <c r="G207" s="18" t="str">
        <f>$B$3</f>
        <v>rmap_readdata_o</v>
      </c>
      <c r="H207" s="25" t="s">
        <v>489</v>
      </c>
      <c r="I207" s="18" t="str">
        <f>$B$2</f>
        <v>rmap_hk_registers_i</v>
      </c>
      <c r="J207" s="25" t="s">
        <v>621</v>
      </c>
      <c r="K207" s="18" t="str">
        <f>'[1]HK TREATED VHDL'!B101</f>
        <v>lowres_prt_a_10</v>
      </c>
      <c r="L207" s="25" t="s">
        <v>623</v>
      </c>
      <c r="M207" s="18">
        <v>7</v>
      </c>
      <c r="N207" s="25" t="s">
        <v>447</v>
      </c>
      <c r="O207" s="18">
        <v>0</v>
      </c>
      <c r="P207" s="25" t="s">
        <v>491</v>
      </c>
      <c r="Q207" s="25" t="s">
        <v>443</v>
      </c>
      <c r="S207" t="str">
        <f t="shared" si="3"/>
        <v xml:space="preserve">    rmap_readdata_o &lt;= rmap_hk_registers_i.lowres_prt_a_10(7 downto 0);</v>
      </c>
    </row>
    <row r="208" spans="2:19" x14ac:dyDescent="0.25">
      <c r="B208" s="17" t="s">
        <v>452</v>
      </c>
      <c r="C208" s="15" t="s">
        <v>625</v>
      </c>
      <c r="D208" s="16" t="str">
        <f>'[1]HK TREATED VHDL'!D102</f>
        <v>x"00000763"</v>
      </c>
      <c r="E208" s="15" t="s">
        <v>491</v>
      </c>
      <c r="F208" s="15" t="s">
        <v>488</v>
      </c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S208" t="str">
        <f t="shared" si="3"/>
        <v xml:space="preserve">  when (x"00000763") =&gt;</v>
      </c>
    </row>
    <row r="209" spans="2:19" x14ac:dyDescent="0.25">
      <c r="B209" s="17" t="s">
        <v>452</v>
      </c>
      <c r="C209" s="17" t="s">
        <v>452</v>
      </c>
      <c r="D209" s="17"/>
      <c r="E209" s="17"/>
      <c r="F209" s="17"/>
      <c r="G209" s="18" t="str">
        <f>$B$3</f>
        <v>rmap_readdata_o</v>
      </c>
      <c r="H209" s="25" t="s">
        <v>489</v>
      </c>
      <c r="I209" s="18" t="str">
        <f>$B$2</f>
        <v>rmap_hk_registers_i</v>
      </c>
      <c r="J209" s="25" t="s">
        <v>621</v>
      </c>
      <c r="K209" s="18" t="str">
        <f>'[1]HK TREATED VHDL'!B101</f>
        <v>lowres_prt_a_10</v>
      </c>
      <c r="L209" s="25" t="s">
        <v>623</v>
      </c>
      <c r="M209" s="18">
        <v>15</v>
      </c>
      <c r="N209" s="25" t="s">
        <v>447</v>
      </c>
      <c r="O209" s="18">
        <v>8</v>
      </c>
      <c r="P209" s="25" t="s">
        <v>491</v>
      </c>
      <c r="Q209" s="25" t="s">
        <v>443</v>
      </c>
      <c r="S209" t="str">
        <f t="shared" si="3"/>
        <v xml:space="preserve">    rmap_readdata_o &lt;= rmap_hk_registers_i.lowres_prt_a_10(15 downto 8);</v>
      </c>
    </row>
    <row r="210" spans="2:19" x14ac:dyDescent="0.25">
      <c r="B210" s="17" t="s">
        <v>452</v>
      </c>
      <c r="C210" s="15" t="s">
        <v>625</v>
      </c>
      <c r="D210" s="16" t="str">
        <f>'[1]HK TREATED VHDL'!D103</f>
        <v>x"00000764"</v>
      </c>
      <c r="E210" s="15" t="s">
        <v>491</v>
      </c>
      <c r="F210" s="15" t="s">
        <v>488</v>
      </c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S210" t="str">
        <f t="shared" si="3"/>
        <v xml:space="preserve">  when (x"00000764") =&gt;</v>
      </c>
    </row>
    <row r="211" spans="2:19" x14ac:dyDescent="0.25">
      <c r="B211" s="17" t="s">
        <v>452</v>
      </c>
      <c r="C211" s="17" t="s">
        <v>452</v>
      </c>
      <c r="D211" s="17"/>
      <c r="E211" s="17"/>
      <c r="F211" s="17"/>
      <c r="G211" s="18" t="str">
        <f>$B$3</f>
        <v>rmap_readdata_o</v>
      </c>
      <c r="H211" s="25" t="s">
        <v>489</v>
      </c>
      <c r="I211" s="18" t="str">
        <f>$B$2</f>
        <v>rmap_hk_registers_i</v>
      </c>
      <c r="J211" s="25" t="s">
        <v>621</v>
      </c>
      <c r="K211" s="18" t="str">
        <f>'[1]HK TREATED VHDL'!B103</f>
        <v>lowres_prt_a_11</v>
      </c>
      <c r="L211" s="25" t="s">
        <v>623</v>
      </c>
      <c r="M211" s="18">
        <v>7</v>
      </c>
      <c r="N211" s="25" t="s">
        <v>447</v>
      </c>
      <c r="O211" s="18">
        <v>0</v>
      </c>
      <c r="P211" s="25" t="s">
        <v>491</v>
      </c>
      <c r="Q211" s="25" t="s">
        <v>443</v>
      </c>
      <c r="S211" t="str">
        <f t="shared" si="3"/>
        <v xml:space="preserve">    rmap_readdata_o &lt;= rmap_hk_registers_i.lowres_prt_a_11(7 downto 0);</v>
      </c>
    </row>
    <row r="212" spans="2:19" x14ac:dyDescent="0.25">
      <c r="B212" s="17" t="s">
        <v>452</v>
      </c>
      <c r="C212" s="15" t="s">
        <v>625</v>
      </c>
      <c r="D212" s="16" t="str">
        <f>'[1]HK TREATED VHDL'!D104</f>
        <v>x"00000765"</v>
      </c>
      <c r="E212" s="15" t="s">
        <v>491</v>
      </c>
      <c r="F212" s="15" t="s">
        <v>488</v>
      </c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S212" t="str">
        <f t="shared" si="3"/>
        <v xml:space="preserve">  when (x"00000765") =&gt;</v>
      </c>
    </row>
    <row r="213" spans="2:19" x14ac:dyDescent="0.25">
      <c r="B213" s="17" t="s">
        <v>452</v>
      </c>
      <c r="C213" s="17" t="s">
        <v>452</v>
      </c>
      <c r="D213" s="17"/>
      <c r="E213" s="17"/>
      <c r="F213" s="17"/>
      <c r="G213" s="18" t="str">
        <f>$B$3</f>
        <v>rmap_readdata_o</v>
      </c>
      <c r="H213" s="25" t="s">
        <v>489</v>
      </c>
      <c r="I213" s="18" t="str">
        <f>$B$2</f>
        <v>rmap_hk_registers_i</v>
      </c>
      <c r="J213" s="25" t="s">
        <v>621</v>
      </c>
      <c r="K213" s="18" t="str">
        <f>'[1]HK TREATED VHDL'!B103</f>
        <v>lowres_prt_a_11</v>
      </c>
      <c r="L213" s="25" t="s">
        <v>623</v>
      </c>
      <c r="M213" s="18">
        <v>15</v>
      </c>
      <c r="N213" s="25" t="s">
        <v>447</v>
      </c>
      <c r="O213" s="18">
        <v>8</v>
      </c>
      <c r="P213" s="25" t="s">
        <v>491</v>
      </c>
      <c r="Q213" s="25" t="s">
        <v>443</v>
      </c>
      <c r="S213" t="str">
        <f t="shared" si="3"/>
        <v xml:space="preserve">    rmap_readdata_o &lt;= rmap_hk_registers_i.lowres_prt_a_11(15 downto 8);</v>
      </c>
    </row>
    <row r="214" spans="2:19" x14ac:dyDescent="0.25">
      <c r="B214" s="17" t="s">
        <v>452</v>
      </c>
      <c r="C214" s="15" t="s">
        <v>625</v>
      </c>
      <c r="D214" s="16" t="str">
        <f>'[1]HK TREATED VHDL'!D105</f>
        <v>x"00000766"</v>
      </c>
      <c r="E214" s="15" t="s">
        <v>491</v>
      </c>
      <c r="F214" s="15" t="s">
        <v>488</v>
      </c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S214" t="str">
        <f t="shared" si="3"/>
        <v xml:space="preserve">  when (x"00000766") =&gt;</v>
      </c>
    </row>
    <row r="215" spans="2:19" x14ac:dyDescent="0.25">
      <c r="B215" s="17" t="s">
        <v>452</v>
      </c>
      <c r="C215" s="17" t="s">
        <v>452</v>
      </c>
      <c r="D215" s="17"/>
      <c r="E215" s="17"/>
      <c r="F215" s="17"/>
      <c r="G215" s="18" t="str">
        <f>$B$3</f>
        <v>rmap_readdata_o</v>
      </c>
      <c r="H215" s="25" t="s">
        <v>489</v>
      </c>
      <c r="I215" s="18" t="str">
        <f>$B$2</f>
        <v>rmap_hk_registers_i</v>
      </c>
      <c r="J215" s="25" t="s">
        <v>621</v>
      </c>
      <c r="K215" s="18" t="str">
        <f>'[1]HK TREATED VHDL'!B105</f>
        <v>lowres_prt_a_12</v>
      </c>
      <c r="L215" s="25" t="s">
        <v>623</v>
      </c>
      <c r="M215" s="18">
        <v>7</v>
      </c>
      <c r="N215" s="25" t="s">
        <v>447</v>
      </c>
      <c r="O215" s="18">
        <v>0</v>
      </c>
      <c r="P215" s="25" t="s">
        <v>491</v>
      </c>
      <c r="Q215" s="25" t="s">
        <v>443</v>
      </c>
      <c r="S215" t="str">
        <f t="shared" si="3"/>
        <v xml:space="preserve">    rmap_readdata_o &lt;= rmap_hk_registers_i.lowres_prt_a_12(7 downto 0);</v>
      </c>
    </row>
    <row r="216" spans="2:19" x14ac:dyDescent="0.25">
      <c r="B216" s="17" t="s">
        <v>452</v>
      </c>
      <c r="C216" s="15" t="s">
        <v>625</v>
      </c>
      <c r="D216" s="16" t="str">
        <f>'[1]HK TREATED VHDL'!D106</f>
        <v>x"00000767"</v>
      </c>
      <c r="E216" s="15" t="s">
        <v>491</v>
      </c>
      <c r="F216" s="15" t="s">
        <v>488</v>
      </c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S216" t="str">
        <f t="shared" si="3"/>
        <v xml:space="preserve">  when (x"00000767") =&gt;</v>
      </c>
    </row>
    <row r="217" spans="2:19" x14ac:dyDescent="0.25">
      <c r="B217" s="17" t="s">
        <v>452</v>
      </c>
      <c r="C217" s="17" t="s">
        <v>452</v>
      </c>
      <c r="D217" s="17"/>
      <c r="E217" s="17"/>
      <c r="F217" s="17"/>
      <c r="G217" s="18" t="str">
        <f>$B$3</f>
        <v>rmap_readdata_o</v>
      </c>
      <c r="H217" s="25" t="s">
        <v>489</v>
      </c>
      <c r="I217" s="18" t="str">
        <f>$B$2</f>
        <v>rmap_hk_registers_i</v>
      </c>
      <c r="J217" s="25" t="s">
        <v>621</v>
      </c>
      <c r="K217" s="18" t="str">
        <f>'[1]HK TREATED VHDL'!B105</f>
        <v>lowres_prt_a_12</v>
      </c>
      <c r="L217" s="25" t="s">
        <v>623</v>
      </c>
      <c r="M217" s="18">
        <v>15</v>
      </c>
      <c r="N217" s="25" t="s">
        <v>447</v>
      </c>
      <c r="O217" s="18">
        <v>8</v>
      </c>
      <c r="P217" s="25" t="s">
        <v>491</v>
      </c>
      <c r="Q217" s="25" t="s">
        <v>443</v>
      </c>
      <c r="S217" t="str">
        <f t="shared" si="3"/>
        <v xml:space="preserve">    rmap_readdata_o &lt;= rmap_hk_registers_i.lowres_prt_a_12(15 downto 8);</v>
      </c>
    </row>
    <row r="218" spans="2:19" x14ac:dyDescent="0.25">
      <c r="B218" s="17" t="s">
        <v>452</v>
      </c>
      <c r="C218" s="15" t="s">
        <v>625</v>
      </c>
      <c r="D218" s="16" t="str">
        <f>'[1]HK TREATED VHDL'!D107</f>
        <v>x"00000768"</v>
      </c>
      <c r="E218" s="15" t="s">
        <v>491</v>
      </c>
      <c r="F218" s="15" t="s">
        <v>488</v>
      </c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S218" t="str">
        <f t="shared" si="3"/>
        <v xml:space="preserve">  when (x"00000768") =&gt;</v>
      </c>
    </row>
    <row r="219" spans="2:19" x14ac:dyDescent="0.25">
      <c r="B219" s="17" t="s">
        <v>452</v>
      </c>
      <c r="C219" s="17" t="s">
        <v>452</v>
      </c>
      <c r="D219" s="17"/>
      <c r="E219" s="17"/>
      <c r="F219" s="17"/>
      <c r="G219" s="18" t="str">
        <f>$B$3</f>
        <v>rmap_readdata_o</v>
      </c>
      <c r="H219" s="25" t="s">
        <v>489</v>
      </c>
      <c r="I219" s="18" t="str">
        <f>$B$2</f>
        <v>rmap_hk_registers_i</v>
      </c>
      <c r="J219" s="25" t="s">
        <v>621</v>
      </c>
      <c r="K219" s="18" t="str">
        <f>'[1]HK TREATED VHDL'!B107</f>
        <v>lowres_prt_a_13</v>
      </c>
      <c r="L219" s="25" t="s">
        <v>623</v>
      </c>
      <c r="M219" s="18">
        <v>7</v>
      </c>
      <c r="N219" s="25" t="s">
        <v>447</v>
      </c>
      <c r="O219" s="18">
        <v>0</v>
      </c>
      <c r="P219" s="25" t="s">
        <v>491</v>
      </c>
      <c r="Q219" s="25" t="s">
        <v>443</v>
      </c>
      <c r="S219" t="str">
        <f t="shared" si="3"/>
        <v xml:space="preserve">    rmap_readdata_o &lt;= rmap_hk_registers_i.lowres_prt_a_13(7 downto 0);</v>
      </c>
    </row>
    <row r="220" spans="2:19" x14ac:dyDescent="0.25">
      <c r="B220" s="17" t="s">
        <v>452</v>
      </c>
      <c r="C220" s="15" t="s">
        <v>625</v>
      </c>
      <c r="D220" s="16" t="str">
        <f>'[1]HK TREATED VHDL'!D108</f>
        <v>x"00000769"</v>
      </c>
      <c r="E220" s="15" t="s">
        <v>491</v>
      </c>
      <c r="F220" s="15" t="s">
        <v>488</v>
      </c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S220" t="str">
        <f t="shared" si="3"/>
        <v xml:space="preserve">  when (x"00000769") =&gt;</v>
      </c>
    </row>
    <row r="221" spans="2:19" x14ac:dyDescent="0.25">
      <c r="B221" s="17" t="s">
        <v>452</v>
      </c>
      <c r="C221" s="17" t="s">
        <v>452</v>
      </c>
      <c r="D221" s="17"/>
      <c r="E221" s="17"/>
      <c r="F221" s="17"/>
      <c r="G221" s="18" t="str">
        <f>$B$3</f>
        <v>rmap_readdata_o</v>
      </c>
      <c r="H221" s="25" t="s">
        <v>489</v>
      </c>
      <c r="I221" s="18" t="str">
        <f>$B$2</f>
        <v>rmap_hk_registers_i</v>
      </c>
      <c r="J221" s="25" t="s">
        <v>621</v>
      </c>
      <c r="K221" s="18" t="str">
        <f>'[1]HK TREATED VHDL'!B107</f>
        <v>lowres_prt_a_13</v>
      </c>
      <c r="L221" s="25" t="s">
        <v>623</v>
      </c>
      <c r="M221" s="18">
        <v>15</v>
      </c>
      <c r="N221" s="25" t="s">
        <v>447</v>
      </c>
      <c r="O221" s="18">
        <v>8</v>
      </c>
      <c r="P221" s="25" t="s">
        <v>491</v>
      </c>
      <c r="Q221" s="25" t="s">
        <v>443</v>
      </c>
      <c r="S221" t="str">
        <f t="shared" si="3"/>
        <v xml:space="preserve">    rmap_readdata_o &lt;= rmap_hk_registers_i.lowres_prt_a_13(15 downto 8);</v>
      </c>
    </row>
    <row r="222" spans="2:19" x14ac:dyDescent="0.25">
      <c r="B222" s="17" t="s">
        <v>452</v>
      </c>
      <c r="C222" s="15" t="s">
        <v>625</v>
      </c>
      <c r="D222" s="16" t="str">
        <f>'[1]HK TREATED VHDL'!D109</f>
        <v>x"0000076A"</v>
      </c>
      <c r="E222" s="15" t="s">
        <v>491</v>
      </c>
      <c r="F222" s="15" t="s">
        <v>488</v>
      </c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S222" t="str">
        <f t="shared" si="3"/>
        <v xml:space="preserve">  when (x"0000076A") =&gt;</v>
      </c>
    </row>
    <row r="223" spans="2:19" x14ac:dyDescent="0.25">
      <c r="B223" s="17" t="s">
        <v>452</v>
      </c>
      <c r="C223" s="17" t="s">
        <v>452</v>
      </c>
      <c r="D223" s="17"/>
      <c r="E223" s="17"/>
      <c r="F223" s="17"/>
      <c r="G223" s="18" t="str">
        <f>$B$3</f>
        <v>rmap_readdata_o</v>
      </c>
      <c r="H223" s="25" t="s">
        <v>489</v>
      </c>
      <c r="I223" s="18" t="str">
        <f>$B$2</f>
        <v>rmap_hk_registers_i</v>
      </c>
      <c r="J223" s="25" t="s">
        <v>621</v>
      </c>
      <c r="K223" s="18" t="str">
        <f>'[1]HK TREATED VHDL'!B109</f>
        <v>lowres_prt_a_14</v>
      </c>
      <c r="L223" s="25" t="s">
        <v>623</v>
      </c>
      <c r="M223" s="18">
        <v>7</v>
      </c>
      <c r="N223" s="25" t="s">
        <v>447</v>
      </c>
      <c r="O223" s="18">
        <v>0</v>
      </c>
      <c r="P223" s="25" t="s">
        <v>491</v>
      </c>
      <c r="Q223" s="25" t="s">
        <v>443</v>
      </c>
      <c r="S223" t="str">
        <f t="shared" si="3"/>
        <v xml:space="preserve">    rmap_readdata_o &lt;= rmap_hk_registers_i.lowres_prt_a_14(7 downto 0);</v>
      </c>
    </row>
    <row r="224" spans="2:19" x14ac:dyDescent="0.25">
      <c r="B224" s="17" t="s">
        <v>452</v>
      </c>
      <c r="C224" s="15" t="s">
        <v>625</v>
      </c>
      <c r="D224" s="16" t="str">
        <f>'[1]HK TREATED VHDL'!D110</f>
        <v>x"0000076B"</v>
      </c>
      <c r="E224" s="15" t="s">
        <v>491</v>
      </c>
      <c r="F224" s="15" t="s">
        <v>488</v>
      </c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S224" t="str">
        <f t="shared" si="3"/>
        <v xml:space="preserve">  when (x"0000076B") =&gt;</v>
      </c>
    </row>
    <row r="225" spans="2:19" x14ac:dyDescent="0.25">
      <c r="B225" s="17" t="s">
        <v>452</v>
      </c>
      <c r="C225" s="17" t="s">
        <v>452</v>
      </c>
      <c r="D225" s="17"/>
      <c r="E225" s="17"/>
      <c r="F225" s="17"/>
      <c r="G225" s="18" t="str">
        <f>$B$3</f>
        <v>rmap_readdata_o</v>
      </c>
      <c r="H225" s="25" t="s">
        <v>489</v>
      </c>
      <c r="I225" s="18" t="str">
        <f>$B$2</f>
        <v>rmap_hk_registers_i</v>
      </c>
      <c r="J225" s="25" t="s">
        <v>621</v>
      </c>
      <c r="K225" s="18" t="str">
        <f>'[1]HK TREATED VHDL'!B109</f>
        <v>lowres_prt_a_14</v>
      </c>
      <c r="L225" s="25" t="s">
        <v>623</v>
      </c>
      <c r="M225" s="18">
        <v>15</v>
      </c>
      <c r="N225" s="25" t="s">
        <v>447</v>
      </c>
      <c r="O225" s="18">
        <v>8</v>
      </c>
      <c r="P225" s="25" t="s">
        <v>491</v>
      </c>
      <c r="Q225" s="25" t="s">
        <v>443</v>
      </c>
      <c r="S225" t="str">
        <f t="shared" si="3"/>
        <v xml:space="preserve">    rmap_readdata_o &lt;= rmap_hk_registers_i.lowres_prt_a_14(15 downto 8);</v>
      </c>
    </row>
    <row r="226" spans="2:19" x14ac:dyDescent="0.25">
      <c r="B226" s="17" t="s">
        <v>452</v>
      </c>
      <c r="C226" s="15" t="s">
        <v>625</v>
      </c>
      <c r="D226" s="16" t="str">
        <f>'[1]HK TREATED VHDL'!D111</f>
        <v>x"0000076C"</v>
      </c>
      <c r="E226" s="15" t="s">
        <v>491</v>
      </c>
      <c r="F226" s="15" t="s">
        <v>488</v>
      </c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S226" t="str">
        <f t="shared" si="3"/>
        <v xml:space="preserve">  when (x"0000076C") =&gt;</v>
      </c>
    </row>
    <row r="227" spans="2:19" x14ac:dyDescent="0.25">
      <c r="B227" s="17" t="s">
        <v>452</v>
      </c>
      <c r="C227" s="17" t="s">
        <v>452</v>
      </c>
      <c r="D227" s="17"/>
      <c r="E227" s="17"/>
      <c r="F227" s="17"/>
      <c r="G227" s="18" t="str">
        <f>$B$3</f>
        <v>rmap_readdata_o</v>
      </c>
      <c r="H227" s="25" t="s">
        <v>489</v>
      </c>
      <c r="I227" s="18" t="str">
        <f>$B$2</f>
        <v>rmap_hk_registers_i</v>
      </c>
      <c r="J227" s="25" t="s">
        <v>621</v>
      </c>
      <c r="K227" s="18" t="str">
        <f>'[1]HK TREATED VHDL'!B111</f>
        <v>lowres_prt_a_15</v>
      </c>
      <c r="L227" s="25" t="s">
        <v>623</v>
      </c>
      <c r="M227" s="18">
        <v>7</v>
      </c>
      <c r="N227" s="25" t="s">
        <v>447</v>
      </c>
      <c r="O227" s="18">
        <v>0</v>
      </c>
      <c r="P227" s="25" t="s">
        <v>491</v>
      </c>
      <c r="Q227" s="25" t="s">
        <v>443</v>
      </c>
      <c r="S227" t="str">
        <f t="shared" si="3"/>
        <v xml:space="preserve">    rmap_readdata_o &lt;= rmap_hk_registers_i.lowres_prt_a_15(7 downto 0);</v>
      </c>
    </row>
    <row r="228" spans="2:19" x14ac:dyDescent="0.25">
      <c r="B228" s="17" t="s">
        <v>452</v>
      </c>
      <c r="C228" s="15" t="s">
        <v>625</v>
      </c>
      <c r="D228" s="16" t="str">
        <f>'[1]HK TREATED VHDL'!D112</f>
        <v>x"0000076D"</v>
      </c>
      <c r="E228" s="15" t="s">
        <v>491</v>
      </c>
      <c r="F228" s="15" t="s">
        <v>488</v>
      </c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S228" t="str">
        <f t="shared" si="3"/>
        <v xml:space="preserve">  when (x"0000076D") =&gt;</v>
      </c>
    </row>
    <row r="229" spans="2:19" x14ac:dyDescent="0.25">
      <c r="B229" s="17" t="s">
        <v>452</v>
      </c>
      <c r="C229" s="17" t="s">
        <v>452</v>
      </c>
      <c r="D229" s="17"/>
      <c r="E229" s="17"/>
      <c r="F229" s="17"/>
      <c r="G229" s="18" t="str">
        <f>$B$3</f>
        <v>rmap_readdata_o</v>
      </c>
      <c r="H229" s="25" t="s">
        <v>489</v>
      </c>
      <c r="I229" s="18" t="str">
        <f>$B$2</f>
        <v>rmap_hk_registers_i</v>
      </c>
      <c r="J229" s="25" t="s">
        <v>621</v>
      </c>
      <c r="K229" s="18" t="str">
        <f>'[1]HK TREATED VHDL'!B111</f>
        <v>lowres_prt_a_15</v>
      </c>
      <c r="L229" s="25" t="s">
        <v>623</v>
      </c>
      <c r="M229" s="18">
        <v>15</v>
      </c>
      <c r="N229" s="25" t="s">
        <v>447</v>
      </c>
      <c r="O229" s="18">
        <v>8</v>
      </c>
      <c r="P229" s="25" t="s">
        <v>491</v>
      </c>
      <c r="Q229" s="25" t="s">
        <v>443</v>
      </c>
      <c r="S229" t="str">
        <f t="shared" si="3"/>
        <v xml:space="preserve">    rmap_readdata_o &lt;= rmap_hk_registers_i.lowres_prt_a_15(15 downto 8);</v>
      </c>
    </row>
    <row r="230" spans="2:19" x14ac:dyDescent="0.25">
      <c r="B230" s="17" t="s">
        <v>452</v>
      </c>
      <c r="C230" s="15" t="s">
        <v>625</v>
      </c>
      <c r="D230" s="16" t="str">
        <f>'[1]HK TREATED VHDL'!D113</f>
        <v>x"0000076E"</v>
      </c>
      <c r="E230" s="15" t="s">
        <v>491</v>
      </c>
      <c r="F230" s="15" t="s">
        <v>488</v>
      </c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S230" t="str">
        <f t="shared" si="3"/>
        <v xml:space="preserve">  when (x"0000076E") =&gt;</v>
      </c>
    </row>
    <row r="231" spans="2:19" x14ac:dyDescent="0.25">
      <c r="B231" s="17" t="s">
        <v>452</v>
      </c>
      <c r="C231" s="17" t="s">
        <v>452</v>
      </c>
      <c r="D231" s="17"/>
      <c r="E231" s="17"/>
      <c r="F231" s="17"/>
      <c r="G231" s="18" t="str">
        <f>$B$3</f>
        <v>rmap_readdata_o</v>
      </c>
      <c r="H231" s="25" t="s">
        <v>489</v>
      </c>
      <c r="I231" s="18" t="str">
        <f>$B$2</f>
        <v>rmap_hk_registers_i</v>
      </c>
      <c r="J231" s="25" t="s">
        <v>621</v>
      </c>
      <c r="K231" s="18" t="str">
        <f>'[1]HK TREATED VHDL'!B113</f>
        <v>sel_hires_prt0</v>
      </c>
      <c r="L231" s="25" t="s">
        <v>623</v>
      </c>
      <c r="M231" s="18">
        <v>7</v>
      </c>
      <c r="N231" s="25" t="s">
        <v>447</v>
      </c>
      <c r="O231" s="18">
        <v>0</v>
      </c>
      <c r="P231" s="25" t="s">
        <v>491</v>
      </c>
      <c r="Q231" s="25" t="s">
        <v>443</v>
      </c>
      <c r="S231" t="str">
        <f t="shared" si="3"/>
        <v xml:space="preserve">    rmap_readdata_o &lt;= rmap_hk_registers_i.sel_hires_prt0(7 downto 0);</v>
      </c>
    </row>
    <row r="232" spans="2:19" x14ac:dyDescent="0.25">
      <c r="B232" s="17" t="s">
        <v>452</v>
      </c>
      <c r="C232" s="15" t="s">
        <v>625</v>
      </c>
      <c r="D232" s="16" t="str">
        <f>'[1]HK TREATED VHDL'!D114</f>
        <v>x"0000076F"</v>
      </c>
      <c r="E232" s="15" t="s">
        <v>491</v>
      </c>
      <c r="F232" s="15" t="s">
        <v>488</v>
      </c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S232" t="str">
        <f t="shared" si="3"/>
        <v xml:space="preserve">  when (x"0000076F") =&gt;</v>
      </c>
    </row>
    <row r="233" spans="2:19" x14ac:dyDescent="0.25">
      <c r="B233" s="17" t="s">
        <v>452</v>
      </c>
      <c r="C233" s="17" t="s">
        <v>452</v>
      </c>
      <c r="D233" s="17"/>
      <c r="E233" s="17"/>
      <c r="F233" s="17"/>
      <c r="G233" s="18" t="str">
        <f>$B$3</f>
        <v>rmap_readdata_o</v>
      </c>
      <c r="H233" s="25" t="s">
        <v>489</v>
      </c>
      <c r="I233" s="18" t="str">
        <f>$B$2</f>
        <v>rmap_hk_registers_i</v>
      </c>
      <c r="J233" s="25" t="s">
        <v>621</v>
      </c>
      <c r="K233" s="18" t="str">
        <f>'[1]HK TREATED VHDL'!B113</f>
        <v>sel_hires_prt0</v>
      </c>
      <c r="L233" s="25" t="s">
        <v>623</v>
      </c>
      <c r="M233" s="18">
        <v>15</v>
      </c>
      <c r="N233" s="25" t="s">
        <v>447</v>
      </c>
      <c r="O233" s="18">
        <v>8</v>
      </c>
      <c r="P233" s="25" t="s">
        <v>491</v>
      </c>
      <c r="Q233" s="25" t="s">
        <v>443</v>
      </c>
      <c r="S233" t="str">
        <f t="shared" si="3"/>
        <v xml:space="preserve">    rmap_readdata_o &lt;= rmap_hk_registers_i.sel_hires_prt0(15 downto 8);</v>
      </c>
    </row>
    <row r="234" spans="2:19" x14ac:dyDescent="0.25">
      <c r="B234" s="17" t="s">
        <v>452</v>
      </c>
      <c r="C234" s="15" t="s">
        <v>625</v>
      </c>
      <c r="D234" s="16" t="str">
        <f>'[1]HK TREATED VHDL'!D115</f>
        <v>x"00000770"</v>
      </c>
      <c r="E234" s="15" t="s">
        <v>491</v>
      </c>
      <c r="F234" s="15" t="s">
        <v>488</v>
      </c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S234" t="str">
        <f t="shared" si="3"/>
        <v xml:space="preserve">  when (x"00000770") =&gt;</v>
      </c>
    </row>
    <row r="235" spans="2:19" x14ac:dyDescent="0.25">
      <c r="B235" s="17" t="s">
        <v>452</v>
      </c>
      <c r="C235" s="17" t="s">
        <v>452</v>
      </c>
      <c r="D235" s="17"/>
      <c r="E235" s="17"/>
      <c r="F235" s="17"/>
      <c r="G235" s="18" t="str">
        <f>$B$3</f>
        <v>rmap_readdata_o</v>
      </c>
      <c r="H235" s="25" t="s">
        <v>489</v>
      </c>
      <c r="I235" s="18" t="str">
        <f>$B$2</f>
        <v>rmap_hk_registers_i</v>
      </c>
      <c r="J235" s="25" t="s">
        <v>621</v>
      </c>
      <c r="K235" s="18" t="str">
        <f>'[1]HK TREATED VHDL'!B115</f>
        <v>sel_hires_prt1</v>
      </c>
      <c r="L235" s="25" t="s">
        <v>623</v>
      </c>
      <c r="M235" s="18">
        <v>7</v>
      </c>
      <c r="N235" s="25" t="s">
        <v>447</v>
      </c>
      <c r="O235" s="18">
        <v>0</v>
      </c>
      <c r="P235" s="25" t="s">
        <v>491</v>
      </c>
      <c r="Q235" s="25" t="s">
        <v>443</v>
      </c>
      <c r="S235" t="str">
        <f t="shared" si="3"/>
        <v xml:space="preserve">    rmap_readdata_o &lt;= rmap_hk_registers_i.sel_hires_prt1(7 downto 0);</v>
      </c>
    </row>
    <row r="236" spans="2:19" x14ac:dyDescent="0.25">
      <c r="B236" s="17" t="s">
        <v>452</v>
      </c>
      <c r="C236" s="15" t="s">
        <v>625</v>
      </c>
      <c r="D236" s="16" t="str">
        <f>'[1]HK TREATED VHDL'!D116</f>
        <v>x"00000771"</v>
      </c>
      <c r="E236" s="15" t="s">
        <v>491</v>
      </c>
      <c r="F236" s="15" t="s">
        <v>488</v>
      </c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S236" t="str">
        <f t="shared" si="3"/>
        <v xml:space="preserve">  when (x"00000771") =&gt;</v>
      </c>
    </row>
    <row r="237" spans="2:19" x14ac:dyDescent="0.25">
      <c r="B237" s="17" t="s">
        <v>452</v>
      </c>
      <c r="C237" s="17" t="s">
        <v>452</v>
      </c>
      <c r="D237" s="17"/>
      <c r="E237" s="17"/>
      <c r="F237" s="17"/>
      <c r="G237" s="18" t="str">
        <f>$B$3</f>
        <v>rmap_readdata_o</v>
      </c>
      <c r="H237" s="25" t="s">
        <v>489</v>
      </c>
      <c r="I237" s="18" t="str">
        <f>$B$2</f>
        <v>rmap_hk_registers_i</v>
      </c>
      <c r="J237" s="25" t="s">
        <v>621</v>
      </c>
      <c r="K237" s="18" t="str">
        <f>'[1]HK TREATED VHDL'!B115</f>
        <v>sel_hires_prt1</v>
      </c>
      <c r="L237" s="25" t="s">
        <v>623</v>
      </c>
      <c r="M237" s="18">
        <v>15</v>
      </c>
      <c r="N237" s="25" t="s">
        <v>447</v>
      </c>
      <c r="O237" s="18">
        <v>8</v>
      </c>
      <c r="P237" s="25" t="s">
        <v>491</v>
      </c>
      <c r="Q237" s="25" t="s">
        <v>443</v>
      </c>
      <c r="S237" t="str">
        <f t="shared" si="3"/>
        <v xml:space="preserve">    rmap_readdata_o &lt;= rmap_hk_registers_i.sel_hires_prt1(15 downto 8);</v>
      </c>
    </row>
    <row r="238" spans="2:19" x14ac:dyDescent="0.25">
      <c r="B238" s="17" t="s">
        <v>452</v>
      </c>
      <c r="C238" s="15" t="s">
        <v>625</v>
      </c>
      <c r="D238" s="16" t="str">
        <f>'[1]HK TREATED VHDL'!D117</f>
        <v>x"00000772"</v>
      </c>
      <c r="E238" s="15" t="s">
        <v>491</v>
      </c>
      <c r="F238" s="15" t="s">
        <v>488</v>
      </c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S238" t="str">
        <f t="shared" si="3"/>
        <v xml:space="preserve">  when (x"00000772") =&gt;</v>
      </c>
    </row>
    <row r="239" spans="2:19" x14ac:dyDescent="0.25">
      <c r="B239" s="17" t="s">
        <v>452</v>
      </c>
      <c r="C239" s="17" t="s">
        <v>452</v>
      </c>
      <c r="D239" s="17"/>
      <c r="E239" s="17"/>
      <c r="F239" s="17"/>
      <c r="G239" s="18" t="str">
        <f>$B$3</f>
        <v>rmap_readdata_o</v>
      </c>
      <c r="H239" s="25" t="s">
        <v>489</v>
      </c>
      <c r="I239" s="18" t="str">
        <f>$B$2</f>
        <v>rmap_hk_registers_i</v>
      </c>
      <c r="J239" s="25" t="s">
        <v>621</v>
      </c>
      <c r="K239" s="18" t="str">
        <f>'[1]HK TREATED VHDL'!B117</f>
        <v>sel_hires_prt2</v>
      </c>
      <c r="L239" s="25" t="s">
        <v>623</v>
      </c>
      <c r="M239" s="18">
        <v>7</v>
      </c>
      <c r="N239" s="25" t="s">
        <v>447</v>
      </c>
      <c r="O239" s="18">
        <v>0</v>
      </c>
      <c r="P239" s="25" t="s">
        <v>491</v>
      </c>
      <c r="Q239" s="25" t="s">
        <v>443</v>
      </c>
      <c r="S239" t="str">
        <f t="shared" si="3"/>
        <v xml:space="preserve">    rmap_readdata_o &lt;= rmap_hk_registers_i.sel_hires_prt2(7 downto 0);</v>
      </c>
    </row>
    <row r="240" spans="2:19" x14ac:dyDescent="0.25">
      <c r="B240" s="17" t="s">
        <v>452</v>
      </c>
      <c r="C240" s="15" t="s">
        <v>625</v>
      </c>
      <c r="D240" s="16" t="str">
        <f>'[1]HK TREATED VHDL'!D118</f>
        <v>x"00000773"</v>
      </c>
      <c r="E240" s="15" t="s">
        <v>491</v>
      </c>
      <c r="F240" s="15" t="s">
        <v>488</v>
      </c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S240" t="str">
        <f t="shared" si="3"/>
        <v xml:space="preserve">  when (x"00000773") =&gt;</v>
      </c>
    </row>
    <row r="241" spans="2:19" x14ac:dyDescent="0.25">
      <c r="B241" s="17" t="s">
        <v>452</v>
      </c>
      <c r="C241" s="17" t="s">
        <v>452</v>
      </c>
      <c r="D241" s="17"/>
      <c r="E241" s="17"/>
      <c r="F241" s="17"/>
      <c r="G241" s="18" t="str">
        <f>$B$3</f>
        <v>rmap_readdata_o</v>
      </c>
      <c r="H241" s="25" t="s">
        <v>489</v>
      </c>
      <c r="I241" s="18" t="str">
        <f>$B$2</f>
        <v>rmap_hk_registers_i</v>
      </c>
      <c r="J241" s="25" t="s">
        <v>621</v>
      </c>
      <c r="K241" s="18" t="str">
        <f>'[1]HK TREATED VHDL'!B117</f>
        <v>sel_hires_prt2</v>
      </c>
      <c r="L241" s="25" t="s">
        <v>623</v>
      </c>
      <c r="M241" s="18">
        <v>15</v>
      </c>
      <c r="N241" s="25" t="s">
        <v>447</v>
      </c>
      <c r="O241" s="18">
        <v>8</v>
      </c>
      <c r="P241" s="25" t="s">
        <v>491</v>
      </c>
      <c r="Q241" s="25" t="s">
        <v>443</v>
      </c>
      <c r="S241" t="str">
        <f t="shared" si="3"/>
        <v xml:space="preserve">    rmap_readdata_o &lt;= rmap_hk_registers_i.sel_hires_prt2(15 downto 8);</v>
      </c>
    </row>
    <row r="242" spans="2:19" x14ac:dyDescent="0.25">
      <c r="B242" s="17" t="s">
        <v>452</v>
      </c>
      <c r="C242" s="15" t="s">
        <v>625</v>
      </c>
      <c r="D242" s="16" t="str">
        <f>'[1]HK TREATED VHDL'!D119</f>
        <v>x"00000774"</v>
      </c>
      <c r="E242" s="15" t="s">
        <v>491</v>
      </c>
      <c r="F242" s="15" t="s">
        <v>488</v>
      </c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S242" t="str">
        <f t="shared" si="3"/>
        <v xml:space="preserve">  when (x"00000774") =&gt;</v>
      </c>
    </row>
    <row r="243" spans="2:19" x14ac:dyDescent="0.25">
      <c r="B243" s="17" t="s">
        <v>452</v>
      </c>
      <c r="C243" s="17" t="s">
        <v>452</v>
      </c>
      <c r="D243" s="17"/>
      <c r="E243" s="17"/>
      <c r="F243" s="17"/>
      <c r="G243" s="18" t="str">
        <f>$B$3</f>
        <v>rmap_readdata_o</v>
      </c>
      <c r="H243" s="25" t="s">
        <v>489</v>
      </c>
      <c r="I243" s="18" t="str">
        <f>$B$2</f>
        <v>rmap_hk_registers_i</v>
      </c>
      <c r="J243" s="25" t="s">
        <v>621</v>
      </c>
      <c r="K243" s="18" t="str">
        <f>'[1]HK TREATED VHDL'!B119</f>
        <v>sel_hires_prt3</v>
      </c>
      <c r="L243" s="25" t="s">
        <v>623</v>
      </c>
      <c r="M243" s="18">
        <v>7</v>
      </c>
      <c r="N243" s="25" t="s">
        <v>447</v>
      </c>
      <c r="O243" s="18">
        <v>0</v>
      </c>
      <c r="P243" s="25" t="s">
        <v>491</v>
      </c>
      <c r="Q243" s="25" t="s">
        <v>443</v>
      </c>
      <c r="S243" t="str">
        <f t="shared" si="3"/>
        <v xml:space="preserve">    rmap_readdata_o &lt;= rmap_hk_registers_i.sel_hires_prt3(7 downto 0);</v>
      </c>
    </row>
    <row r="244" spans="2:19" x14ac:dyDescent="0.25">
      <c r="B244" s="17" t="s">
        <v>452</v>
      </c>
      <c r="C244" s="15" t="s">
        <v>625</v>
      </c>
      <c r="D244" s="16" t="str">
        <f>'[1]HK TREATED VHDL'!D120</f>
        <v>x"00000775"</v>
      </c>
      <c r="E244" s="15" t="s">
        <v>491</v>
      </c>
      <c r="F244" s="15" t="s">
        <v>488</v>
      </c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S244" t="str">
        <f t="shared" si="3"/>
        <v xml:space="preserve">  when (x"00000775") =&gt;</v>
      </c>
    </row>
    <row r="245" spans="2:19" x14ac:dyDescent="0.25">
      <c r="B245" s="17" t="s">
        <v>452</v>
      </c>
      <c r="C245" s="17" t="s">
        <v>452</v>
      </c>
      <c r="D245" s="17"/>
      <c r="E245" s="17"/>
      <c r="F245" s="17"/>
      <c r="G245" s="18" t="str">
        <f>$B$3</f>
        <v>rmap_readdata_o</v>
      </c>
      <c r="H245" s="25" t="s">
        <v>489</v>
      </c>
      <c r="I245" s="18" t="str">
        <f>$B$2</f>
        <v>rmap_hk_registers_i</v>
      </c>
      <c r="J245" s="25" t="s">
        <v>621</v>
      </c>
      <c r="K245" s="18" t="str">
        <f>'[1]HK TREATED VHDL'!B119</f>
        <v>sel_hires_prt3</v>
      </c>
      <c r="L245" s="25" t="s">
        <v>623</v>
      </c>
      <c r="M245" s="18">
        <v>15</v>
      </c>
      <c r="N245" s="25" t="s">
        <v>447</v>
      </c>
      <c r="O245" s="18">
        <v>8</v>
      </c>
      <c r="P245" s="25" t="s">
        <v>491</v>
      </c>
      <c r="Q245" s="25" t="s">
        <v>443</v>
      </c>
      <c r="S245" t="str">
        <f t="shared" si="3"/>
        <v xml:space="preserve">    rmap_readdata_o &lt;= rmap_hk_registers_i.sel_hires_prt3(15 downto 8);</v>
      </c>
    </row>
    <row r="246" spans="2:19" x14ac:dyDescent="0.25">
      <c r="B246" s="17" t="s">
        <v>452</v>
      </c>
      <c r="C246" s="15" t="s">
        <v>625</v>
      </c>
      <c r="D246" s="16" t="str">
        <f>'[1]HK TREATED VHDL'!D121</f>
        <v>x"00000776"</v>
      </c>
      <c r="E246" s="15" t="s">
        <v>491</v>
      </c>
      <c r="F246" s="15" t="s">
        <v>488</v>
      </c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S246" t="str">
        <f t="shared" si="3"/>
        <v xml:space="preserve">  when (x"00000776") =&gt;</v>
      </c>
    </row>
    <row r="247" spans="2:19" x14ac:dyDescent="0.25">
      <c r="B247" s="17" t="s">
        <v>452</v>
      </c>
      <c r="C247" s="17" t="s">
        <v>452</v>
      </c>
      <c r="D247" s="17"/>
      <c r="E247" s="17"/>
      <c r="F247" s="17"/>
      <c r="G247" s="18" t="str">
        <f t="shared" ref="G247" si="4">$B$3</f>
        <v>rmap_readdata_o</v>
      </c>
      <c r="H247" s="25" t="s">
        <v>489</v>
      </c>
      <c r="I247" s="18" t="str">
        <f>$B$2</f>
        <v>rmap_hk_registers_i</v>
      </c>
      <c r="J247" s="25" t="s">
        <v>621</v>
      </c>
      <c r="K247" s="18" t="str">
        <f>'[1]HK TREATED VHDL'!B121</f>
        <v>sel_hires_prt4</v>
      </c>
      <c r="L247" s="25" t="s">
        <v>623</v>
      </c>
      <c r="M247" s="18">
        <v>7</v>
      </c>
      <c r="N247" s="25" t="s">
        <v>447</v>
      </c>
      <c r="O247" s="18">
        <v>0</v>
      </c>
      <c r="P247" s="25" t="s">
        <v>491</v>
      </c>
      <c r="Q247" s="25" t="s">
        <v>443</v>
      </c>
      <c r="S247" t="str">
        <f t="shared" si="3"/>
        <v xml:space="preserve">    rmap_readdata_o &lt;= rmap_hk_registers_i.sel_hires_prt4(7 downto 0);</v>
      </c>
    </row>
    <row r="248" spans="2:19" x14ac:dyDescent="0.25">
      <c r="B248" s="17" t="s">
        <v>452</v>
      </c>
      <c r="C248" s="15" t="s">
        <v>625</v>
      </c>
      <c r="D248" s="16" t="str">
        <f>'[1]HK TREATED VHDL'!D122</f>
        <v>x"00000777"</v>
      </c>
      <c r="E248" s="15" t="s">
        <v>491</v>
      </c>
      <c r="F248" s="15" t="s">
        <v>488</v>
      </c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S248" t="str">
        <f t="shared" si="3"/>
        <v xml:space="preserve">  when (x"00000777") =&gt;</v>
      </c>
    </row>
    <row r="249" spans="2:19" x14ac:dyDescent="0.25">
      <c r="B249" s="17" t="s">
        <v>452</v>
      </c>
      <c r="C249" s="17" t="s">
        <v>452</v>
      </c>
      <c r="D249" s="17"/>
      <c r="E249" s="17"/>
      <c r="F249" s="17"/>
      <c r="G249" s="18" t="str">
        <f t="shared" ref="G249" si="5">$B$3</f>
        <v>rmap_readdata_o</v>
      </c>
      <c r="H249" s="25" t="s">
        <v>489</v>
      </c>
      <c r="I249" s="18" t="str">
        <f>$B$2</f>
        <v>rmap_hk_registers_i</v>
      </c>
      <c r="J249" s="25" t="s">
        <v>621</v>
      </c>
      <c r="K249" s="18" t="str">
        <f>'[1]HK TREATED VHDL'!B121</f>
        <v>sel_hires_prt4</v>
      </c>
      <c r="L249" s="25" t="s">
        <v>623</v>
      </c>
      <c r="M249" s="18">
        <v>15</v>
      </c>
      <c r="N249" s="25" t="s">
        <v>447</v>
      </c>
      <c r="O249" s="18">
        <v>8</v>
      </c>
      <c r="P249" s="25" t="s">
        <v>491</v>
      </c>
      <c r="Q249" s="25" t="s">
        <v>443</v>
      </c>
      <c r="S249" t="str">
        <f t="shared" si="3"/>
        <v xml:space="preserve">    rmap_readdata_o &lt;= rmap_hk_registers_i.sel_hires_prt4(15 downto 8);</v>
      </c>
    </row>
    <row r="250" spans="2:19" x14ac:dyDescent="0.25">
      <c r="B250" s="17" t="s">
        <v>452</v>
      </c>
      <c r="C250" s="15" t="s">
        <v>625</v>
      </c>
      <c r="D250" s="16" t="str">
        <f>'[1]HK TREATED VHDL'!D123</f>
        <v>x"00000778"</v>
      </c>
      <c r="E250" s="15" t="s">
        <v>491</v>
      </c>
      <c r="F250" s="15" t="s">
        <v>488</v>
      </c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S250" t="str">
        <f t="shared" si="3"/>
        <v xml:space="preserve">  when (x"00000778") =&gt;</v>
      </c>
    </row>
    <row r="251" spans="2:19" x14ac:dyDescent="0.25">
      <c r="B251" s="17" t="s">
        <v>452</v>
      </c>
      <c r="C251" s="17" t="s">
        <v>452</v>
      </c>
      <c r="D251" s="17"/>
      <c r="E251" s="17"/>
      <c r="F251" s="17"/>
      <c r="G251" s="18" t="str">
        <f t="shared" ref="G251" si="6">$B$3</f>
        <v>rmap_readdata_o</v>
      </c>
      <c r="H251" s="25" t="s">
        <v>489</v>
      </c>
      <c r="I251" s="18" t="str">
        <f>$B$2</f>
        <v>rmap_hk_registers_i</v>
      </c>
      <c r="J251" s="25" t="s">
        <v>621</v>
      </c>
      <c r="K251" s="18" t="str">
        <f>'[1]HK TREATED VHDL'!B123</f>
        <v>sel_hires_prt5</v>
      </c>
      <c r="L251" s="25" t="s">
        <v>623</v>
      </c>
      <c r="M251" s="18">
        <v>7</v>
      </c>
      <c r="N251" s="25" t="s">
        <v>447</v>
      </c>
      <c r="O251" s="18">
        <v>0</v>
      </c>
      <c r="P251" s="25" t="s">
        <v>491</v>
      </c>
      <c r="Q251" s="25" t="s">
        <v>443</v>
      </c>
      <c r="S251" t="str">
        <f t="shared" si="3"/>
        <v xml:space="preserve">    rmap_readdata_o &lt;= rmap_hk_registers_i.sel_hires_prt5(7 downto 0);</v>
      </c>
    </row>
    <row r="252" spans="2:19" x14ac:dyDescent="0.25">
      <c r="B252" s="17" t="s">
        <v>452</v>
      </c>
      <c r="C252" s="15" t="s">
        <v>625</v>
      </c>
      <c r="D252" s="16" t="str">
        <f>'[1]HK TREATED VHDL'!D124</f>
        <v>x"00000779"</v>
      </c>
      <c r="E252" s="15" t="s">
        <v>491</v>
      </c>
      <c r="F252" s="15" t="s">
        <v>488</v>
      </c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S252" t="str">
        <f t="shared" si="3"/>
        <v xml:space="preserve">  when (x"00000779") =&gt;</v>
      </c>
    </row>
    <row r="253" spans="2:19" x14ac:dyDescent="0.25">
      <c r="B253" s="17" t="s">
        <v>452</v>
      </c>
      <c r="C253" s="17" t="s">
        <v>452</v>
      </c>
      <c r="D253" s="17"/>
      <c r="E253" s="17"/>
      <c r="F253" s="17"/>
      <c r="G253" s="18" t="str">
        <f t="shared" ref="G253" si="7">$B$3</f>
        <v>rmap_readdata_o</v>
      </c>
      <c r="H253" s="25" t="s">
        <v>489</v>
      </c>
      <c r="I253" s="18" t="str">
        <f>$B$2</f>
        <v>rmap_hk_registers_i</v>
      </c>
      <c r="J253" s="25" t="s">
        <v>621</v>
      </c>
      <c r="K253" s="18" t="str">
        <f>'[1]HK TREATED VHDL'!B123</f>
        <v>sel_hires_prt5</v>
      </c>
      <c r="L253" s="25" t="s">
        <v>623</v>
      </c>
      <c r="M253" s="18">
        <v>15</v>
      </c>
      <c r="N253" s="25" t="s">
        <v>447</v>
      </c>
      <c r="O253" s="18">
        <v>8</v>
      </c>
      <c r="P253" s="25" t="s">
        <v>491</v>
      </c>
      <c r="Q253" s="25" t="s">
        <v>443</v>
      </c>
      <c r="S253" t="str">
        <f t="shared" si="3"/>
        <v xml:space="preserve">    rmap_readdata_o &lt;= rmap_hk_registers_i.sel_hires_prt5(15 downto 8);</v>
      </c>
    </row>
    <row r="254" spans="2:19" x14ac:dyDescent="0.25">
      <c r="B254" s="17" t="s">
        <v>452</v>
      </c>
      <c r="C254" s="15" t="s">
        <v>625</v>
      </c>
      <c r="D254" s="16" t="str">
        <f>'[1]HK TREATED VHDL'!D125</f>
        <v>x"0000077A"</v>
      </c>
      <c r="E254" s="15" t="s">
        <v>491</v>
      </c>
      <c r="F254" s="15" t="s">
        <v>488</v>
      </c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S254" t="str">
        <f t="shared" si="3"/>
        <v xml:space="preserve">  when (x"0000077A") =&gt;</v>
      </c>
    </row>
    <row r="255" spans="2:19" x14ac:dyDescent="0.25">
      <c r="B255" s="17" t="s">
        <v>452</v>
      </c>
      <c r="C255" s="17" t="s">
        <v>452</v>
      </c>
      <c r="D255" s="17"/>
      <c r="E255" s="17"/>
      <c r="F255" s="17"/>
      <c r="G255" s="18" t="str">
        <f t="shared" ref="G255" si="8">$B$3</f>
        <v>rmap_readdata_o</v>
      </c>
      <c r="H255" s="25" t="s">
        <v>489</v>
      </c>
      <c r="I255" s="18" t="str">
        <f>$B$2</f>
        <v>rmap_hk_registers_i</v>
      </c>
      <c r="J255" s="25" t="s">
        <v>621</v>
      </c>
      <c r="K255" s="18" t="str">
        <f>'[1]HK TREATED VHDL'!B125</f>
        <v>sel_hires_prt6</v>
      </c>
      <c r="L255" s="25" t="s">
        <v>623</v>
      </c>
      <c r="M255" s="18">
        <v>7</v>
      </c>
      <c r="N255" s="25" t="s">
        <v>447</v>
      </c>
      <c r="O255" s="18">
        <v>0</v>
      </c>
      <c r="P255" s="25" t="s">
        <v>491</v>
      </c>
      <c r="Q255" s="25" t="s">
        <v>443</v>
      </c>
      <c r="S255" t="str">
        <f t="shared" si="3"/>
        <v xml:space="preserve">    rmap_readdata_o &lt;= rmap_hk_registers_i.sel_hires_prt6(7 downto 0);</v>
      </c>
    </row>
    <row r="256" spans="2:19" x14ac:dyDescent="0.25">
      <c r="B256" s="17" t="s">
        <v>452</v>
      </c>
      <c r="C256" s="15" t="s">
        <v>625</v>
      </c>
      <c r="D256" s="16" t="str">
        <f>'[1]HK TREATED VHDL'!D126</f>
        <v>x"0000077B"</v>
      </c>
      <c r="E256" s="15" t="s">
        <v>491</v>
      </c>
      <c r="F256" s="15" t="s">
        <v>488</v>
      </c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S256" t="str">
        <f t="shared" si="3"/>
        <v xml:space="preserve">  when (x"0000077B") =&gt;</v>
      </c>
    </row>
    <row r="257" spans="2:19" x14ac:dyDescent="0.25">
      <c r="B257" s="17" t="s">
        <v>452</v>
      </c>
      <c r="C257" s="17" t="s">
        <v>452</v>
      </c>
      <c r="D257" s="17"/>
      <c r="E257" s="17"/>
      <c r="F257" s="17"/>
      <c r="G257" s="18" t="str">
        <f t="shared" ref="G257" si="9">$B$3</f>
        <v>rmap_readdata_o</v>
      </c>
      <c r="H257" s="25" t="s">
        <v>489</v>
      </c>
      <c r="I257" s="18" t="str">
        <f>$B$2</f>
        <v>rmap_hk_registers_i</v>
      </c>
      <c r="J257" s="25" t="s">
        <v>621</v>
      </c>
      <c r="K257" s="18" t="str">
        <f>'[1]HK TREATED VHDL'!B125</f>
        <v>sel_hires_prt6</v>
      </c>
      <c r="L257" s="25" t="s">
        <v>623</v>
      </c>
      <c r="M257" s="18">
        <v>15</v>
      </c>
      <c r="N257" s="25" t="s">
        <v>447</v>
      </c>
      <c r="O257" s="18">
        <v>8</v>
      </c>
      <c r="P257" s="25" t="s">
        <v>491</v>
      </c>
      <c r="Q257" s="25" t="s">
        <v>443</v>
      </c>
      <c r="S257" t="str">
        <f t="shared" si="3"/>
        <v xml:space="preserve">    rmap_readdata_o &lt;= rmap_hk_registers_i.sel_hires_prt6(15 downto 8);</v>
      </c>
    </row>
    <row r="258" spans="2:19" x14ac:dyDescent="0.25">
      <c r="B258" s="17" t="s">
        <v>452</v>
      </c>
      <c r="C258" s="15" t="s">
        <v>625</v>
      </c>
      <c r="D258" s="16" t="str">
        <f>'[1]HK TREATED VHDL'!D127</f>
        <v>x"0000077C"</v>
      </c>
      <c r="E258" s="15" t="s">
        <v>491</v>
      </c>
      <c r="F258" s="15" t="s">
        <v>488</v>
      </c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S258" t="str">
        <f t="shared" si="3"/>
        <v xml:space="preserve">  when (x"0000077C") =&gt;</v>
      </c>
    </row>
    <row r="259" spans="2:19" x14ac:dyDescent="0.25">
      <c r="B259" s="17" t="s">
        <v>452</v>
      </c>
      <c r="C259" s="17" t="s">
        <v>452</v>
      </c>
      <c r="D259" s="17"/>
      <c r="E259" s="17"/>
      <c r="F259" s="17"/>
      <c r="G259" s="18" t="str">
        <f t="shared" ref="G259" si="10">$B$3</f>
        <v>rmap_readdata_o</v>
      </c>
      <c r="H259" s="25" t="s">
        <v>489</v>
      </c>
      <c r="I259" s="18" t="str">
        <f>$B$2</f>
        <v>rmap_hk_registers_i</v>
      </c>
      <c r="J259" s="25" t="s">
        <v>621</v>
      </c>
      <c r="K259" s="18" t="str">
        <f>'[1]HK TREATED VHDL'!B127</f>
        <v>sel_hires_prt7</v>
      </c>
      <c r="L259" s="25" t="s">
        <v>623</v>
      </c>
      <c r="M259" s="18">
        <v>7</v>
      </c>
      <c r="N259" s="25" t="s">
        <v>447</v>
      </c>
      <c r="O259" s="18">
        <v>0</v>
      </c>
      <c r="P259" s="25" t="s">
        <v>491</v>
      </c>
      <c r="Q259" s="25" t="s">
        <v>443</v>
      </c>
      <c r="S259" t="str">
        <f t="shared" si="3"/>
        <v xml:space="preserve">    rmap_readdata_o &lt;= rmap_hk_registers_i.sel_hires_prt7(7 downto 0);</v>
      </c>
    </row>
    <row r="260" spans="2:19" x14ac:dyDescent="0.25">
      <c r="B260" s="17" t="s">
        <v>452</v>
      </c>
      <c r="C260" s="15" t="s">
        <v>625</v>
      </c>
      <c r="D260" s="16" t="str">
        <f>'[1]HK TREATED VHDL'!D128</f>
        <v>x"0000077D"</v>
      </c>
      <c r="E260" s="15" t="s">
        <v>491</v>
      </c>
      <c r="F260" s="15" t="s">
        <v>488</v>
      </c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S260" t="str">
        <f t="shared" si="3"/>
        <v xml:space="preserve">  when (x"0000077D") =&gt;</v>
      </c>
    </row>
    <row r="261" spans="2:19" x14ac:dyDescent="0.25">
      <c r="B261" s="17" t="s">
        <v>452</v>
      </c>
      <c r="C261" s="17" t="s">
        <v>452</v>
      </c>
      <c r="D261" s="17"/>
      <c r="E261" s="17"/>
      <c r="F261" s="17"/>
      <c r="G261" s="18" t="str">
        <f t="shared" ref="G261" si="11">$B$3</f>
        <v>rmap_readdata_o</v>
      </c>
      <c r="H261" s="25" t="s">
        <v>489</v>
      </c>
      <c r="I261" s="18" t="str">
        <f>$B$2</f>
        <v>rmap_hk_registers_i</v>
      </c>
      <c r="J261" s="25" t="s">
        <v>621</v>
      </c>
      <c r="K261" s="18" t="str">
        <f>'[1]HK TREATED VHDL'!B127</f>
        <v>sel_hires_prt7</v>
      </c>
      <c r="L261" s="25" t="s">
        <v>623</v>
      </c>
      <c r="M261" s="18">
        <v>15</v>
      </c>
      <c r="N261" s="25" t="s">
        <v>447</v>
      </c>
      <c r="O261" s="18">
        <v>8</v>
      </c>
      <c r="P261" s="25" t="s">
        <v>491</v>
      </c>
      <c r="Q261" s="25" t="s">
        <v>443</v>
      </c>
      <c r="S261" t="str">
        <f t="shared" si="3"/>
        <v xml:space="preserve">    rmap_readdata_o &lt;= rmap_hk_registers_i.sel_hires_prt7(15 downto 8);</v>
      </c>
    </row>
    <row r="262" spans="2:19" x14ac:dyDescent="0.25">
      <c r="B262" s="17" t="s">
        <v>452</v>
      </c>
      <c r="C262" s="15" t="s">
        <v>625</v>
      </c>
      <c r="D262" s="16" t="str">
        <f>'[1]HK TREATED VHDL'!D129</f>
        <v>x"0000077E"</v>
      </c>
      <c r="E262" s="15" t="s">
        <v>491</v>
      </c>
      <c r="F262" s="15" t="s">
        <v>488</v>
      </c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S262" t="str">
        <f t="shared" si="3"/>
        <v xml:space="preserve">  when (x"0000077E") =&gt;</v>
      </c>
    </row>
    <row r="263" spans="2:19" x14ac:dyDescent="0.25">
      <c r="B263" s="17" t="s">
        <v>452</v>
      </c>
      <c r="C263" s="17" t="s">
        <v>452</v>
      </c>
      <c r="D263" s="17"/>
      <c r="E263" s="17"/>
      <c r="F263" s="17"/>
      <c r="G263" s="18" t="str">
        <f t="shared" ref="G263" si="12">$B$3</f>
        <v>rmap_readdata_o</v>
      </c>
      <c r="H263" s="25" t="s">
        <v>489</v>
      </c>
      <c r="I263" s="18" t="str">
        <f>$B$2</f>
        <v>rmap_hk_registers_i</v>
      </c>
      <c r="J263" s="25" t="s">
        <v>621</v>
      </c>
      <c r="K263" s="18" t="str">
        <f>'[1]HK TREATED VHDL'!B129</f>
        <v>zero_hires_amp</v>
      </c>
      <c r="L263" s="25" t="s">
        <v>623</v>
      </c>
      <c r="M263" s="18">
        <v>7</v>
      </c>
      <c r="N263" s="25" t="s">
        <v>447</v>
      </c>
      <c r="O263" s="18">
        <v>0</v>
      </c>
      <c r="P263" s="25" t="s">
        <v>491</v>
      </c>
      <c r="Q263" s="25" t="s">
        <v>443</v>
      </c>
      <c r="S263" t="str">
        <f t="shared" si="3"/>
        <v xml:space="preserve">    rmap_readdata_o &lt;= rmap_hk_registers_i.zero_hires_amp(7 downto 0);</v>
      </c>
    </row>
    <row r="264" spans="2:19" x14ac:dyDescent="0.25">
      <c r="B264" s="17" t="s">
        <v>452</v>
      </c>
      <c r="C264" s="15" t="s">
        <v>625</v>
      </c>
      <c r="D264" s="16" t="str">
        <f>'[1]HK TREATED VHDL'!D130</f>
        <v>x"0000077F"</v>
      </c>
      <c r="E264" s="15" t="s">
        <v>491</v>
      </c>
      <c r="F264" s="15" t="s">
        <v>488</v>
      </c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S264" t="str">
        <f t="shared" si="3"/>
        <v xml:space="preserve">  when (x"0000077F") =&gt;</v>
      </c>
    </row>
    <row r="265" spans="2:19" x14ac:dyDescent="0.25">
      <c r="B265" s="17" t="s">
        <v>452</v>
      </c>
      <c r="C265" s="17" t="s">
        <v>452</v>
      </c>
      <c r="D265" s="17"/>
      <c r="E265" s="17"/>
      <c r="F265" s="17"/>
      <c r="G265" s="18" t="str">
        <f t="shared" ref="G265" si="13">$B$3</f>
        <v>rmap_readdata_o</v>
      </c>
      <c r="H265" s="25" t="s">
        <v>489</v>
      </c>
      <c r="I265" s="18" t="str">
        <f>$B$2</f>
        <v>rmap_hk_registers_i</v>
      </c>
      <c r="J265" s="25" t="s">
        <v>621</v>
      </c>
      <c r="K265" s="18" t="str">
        <f>'[1]HK TREATED VHDL'!B129</f>
        <v>zero_hires_amp</v>
      </c>
      <c r="L265" s="25" t="s">
        <v>623</v>
      </c>
      <c r="M265" s="18">
        <v>15</v>
      </c>
      <c r="N265" s="25" t="s">
        <v>447</v>
      </c>
      <c r="O265" s="18">
        <v>8</v>
      </c>
      <c r="P265" s="25" t="s">
        <v>491</v>
      </c>
      <c r="Q265" s="25" t="s">
        <v>443</v>
      </c>
      <c r="S265" t="str">
        <f t="shared" ref="S265:S268" si="14">CONCATENATE(B265,C265,D265,E265,F265,G265,H265,I265,J265,K265,L265,M265,N265,O265,P265,Q265)</f>
        <v xml:space="preserve">    rmap_readdata_o &lt;= rmap_hk_registers_i.zero_hires_amp(15 downto 8);</v>
      </c>
    </row>
    <row r="266" spans="2:19" x14ac:dyDescent="0.25">
      <c r="B266" s="17" t="s">
        <v>452</v>
      </c>
      <c r="C266" s="15" t="s">
        <v>626</v>
      </c>
      <c r="D266" s="16" t="s">
        <v>487</v>
      </c>
      <c r="E266" s="15" t="s">
        <v>488</v>
      </c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S266" t="str">
        <f t="shared" si="14"/>
        <v xml:space="preserve">  when others =&gt;</v>
      </c>
    </row>
    <row r="267" spans="2:19" x14ac:dyDescent="0.25">
      <c r="B267" s="17" t="s">
        <v>452</v>
      </c>
      <c r="C267" s="17" t="s">
        <v>452</v>
      </c>
      <c r="D267" s="17" t="s">
        <v>452</v>
      </c>
      <c r="E267" s="17" t="s">
        <v>452</v>
      </c>
      <c r="F267" s="17" t="s">
        <v>452</v>
      </c>
      <c r="G267" s="18" t="str">
        <f>$B$3</f>
        <v>rmap_readdata_o</v>
      </c>
      <c r="H267" s="25" t="s">
        <v>489</v>
      </c>
      <c r="I267" s="25" t="s">
        <v>490</v>
      </c>
      <c r="J267" s="18">
        <v>0</v>
      </c>
      <c r="K267" s="27" t="s">
        <v>624</v>
      </c>
      <c r="L267" s="17"/>
      <c r="M267" s="17"/>
      <c r="N267" s="17"/>
      <c r="O267" s="17"/>
      <c r="P267" s="17"/>
      <c r="Q267" s="27" t="s">
        <v>443</v>
      </c>
      <c r="S267" t="str">
        <f t="shared" si="14"/>
        <v xml:space="preserve">          rmap_readdata_o &lt;= (others =&gt; '0');</v>
      </c>
    </row>
    <row r="268" spans="2:19" x14ac:dyDescent="0.25">
      <c r="B268" s="15" t="s">
        <v>484</v>
      </c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S268" t="str">
        <f t="shared" si="14"/>
        <v>end case;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2"/>
  <sheetViews>
    <sheetView workbookViewId="0">
      <selection activeCell="F39" sqref="F39"/>
    </sheetView>
  </sheetViews>
  <sheetFormatPr defaultRowHeight="15" x14ac:dyDescent="0.25"/>
  <cols>
    <col min="2" max="2" width="22.7109375" bestFit="1" customWidth="1"/>
    <col min="3" max="3" width="21.42578125" bestFit="1" customWidth="1"/>
    <col min="4" max="4" width="16.85546875" bestFit="1" customWidth="1"/>
    <col min="5" max="5" width="2.85546875" customWidth="1"/>
    <col min="6" max="6" width="16.7109375" bestFit="1" customWidth="1"/>
    <col min="7" max="7" width="19.85546875" bestFit="1" customWidth="1"/>
    <col min="8" max="8" width="2.85546875" customWidth="1"/>
    <col min="9" max="9" width="26.42578125" bestFit="1" customWidth="1"/>
    <col min="10" max="10" width="2.85546875" customWidth="1"/>
    <col min="11" max="11" width="43.28515625" bestFit="1" customWidth="1"/>
    <col min="12" max="12" width="8.7109375" bestFit="1" customWidth="1"/>
    <col min="13" max="13" width="2" bestFit="1" customWidth="1"/>
    <col min="14" max="14" width="1.7109375" bestFit="1" customWidth="1"/>
    <col min="15" max="15" width="27.5703125" bestFit="1" customWidth="1"/>
    <col min="16" max="16" width="7.5703125" bestFit="1" customWidth="1"/>
    <col min="17" max="17" width="3.85546875" bestFit="1" customWidth="1"/>
    <col min="18" max="18" width="16.85546875" bestFit="1" customWidth="1"/>
    <col min="19" max="19" width="8.7109375" bestFit="1" customWidth="1"/>
    <col min="20" max="20" width="10.7109375" bestFit="1" customWidth="1"/>
    <col min="21" max="21" width="1.7109375" bestFit="1" customWidth="1"/>
    <col min="22" max="22" width="1.5703125" bestFit="1" customWidth="1"/>
    <col min="24" max="24" width="133" bestFit="1" customWidth="1"/>
  </cols>
  <sheetData>
    <row r="1" spans="1:24" x14ac:dyDescent="0.25">
      <c r="A1" s="26" t="s">
        <v>478</v>
      </c>
    </row>
    <row r="2" spans="1:24" x14ac:dyDescent="0.25">
      <c r="B2" s="16" t="s">
        <v>749</v>
      </c>
      <c r="C2" s="15" t="s">
        <v>473</v>
      </c>
      <c r="D2" s="16" t="s">
        <v>750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5" t="s">
        <v>444</v>
      </c>
      <c r="P2" s="15" t="s">
        <v>747</v>
      </c>
      <c r="Q2" s="15" t="s">
        <v>623</v>
      </c>
      <c r="R2" s="16">
        <v>7</v>
      </c>
      <c r="S2" s="15" t="s">
        <v>447</v>
      </c>
      <c r="T2" s="16">
        <v>0</v>
      </c>
      <c r="U2" s="15" t="s">
        <v>491</v>
      </c>
      <c r="V2" s="15" t="s">
        <v>477</v>
      </c>
      <c r="X2" t="str">
        <f>CONCATENATE(B2,C2,D2,E2,F2,G2,H2,I2,J2,K2,L2,M2,N2,O2,P2,Q2,R2,S2,T2,U2,V2)</f>
        <v>rmap_writedata_i  : instd_logic_vector(7 downto 0),</v>
      </c>
    </row>
    <row r="3" spans="1:24" x14ac:dyDescent="0.25">
      <c r="B3" s="16" t="s">
        <v>755</v>
      </c>
      <c r="C3" s="15" t="s">
        <v>473</v>
      </c>
      <c r="D3" s="16" t="s">
        <v>486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6" t="str">
        <f>'HK VHDL Types'!C2</f>
        <v>t_rmap_memory_hk_area</v>
      </c>
      <c r="P3" s="17"/>
      <c r="Q3" s="17"/>
      <c r="R3" s="17"/>
      <c r="S3" s="17"/>
      <c r="T3" s="17"/>
      <c r="U3" s="17"/>
      <c r="V3" s="15" t="s">
        <v>477</v>
      </c>
      <c r="X3" t="str">
        <f>CONCATENATE(B3,C3,D3,E3,F3,G3,H3,I3,J3,K3,L3,M3,N3,O3,P3,Q3,R3,S3,T3,U3,V3)</f>
        <v>rmap_hk_registers_o  : out t_rmap_memory_hk_area,</v>
      </c>
    </row>
    <row r="5" spans="1:24" x14ac:dyDescent="0.25">
      <c r="A5" s="26" t="s">
        <v>479</v>
      </c>
    </row>
    <row r="6" spans="1:24" x14ac:dyDescent="0.25">
      <c r="B6" s="25" t="s">
        <v>481</v>
      </c>
      <c r="C6" s="18" t="s">
        <v>751</v>
      </c>
      <c r="D6" s="25" t="s">
        <v>473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25" t="s">
        <v>444</v>
      </c>
      <c r="P6" s="25" t="s">
        <v>747</v>
      </c>
      <c r="Q6" s="25" t="s">
        <v>623</v>
      </c>
      <c r="R6" s="18">
        <v>31</v>
      </c>
      <c r="S6" s="25" t="s">
        <v>447</v>
      </c>
      <c r="T6" s="18">
        <v>0</v>
      </c>
      <c r="U6" s="25" t="s">
        <v>491</v>
      </c>
      <c r="V6" s="25" t="s">
        <v>443</v>
      </c>
      <c r="X6" t="str">
        <f>CONCATENATE(B6,C6,D6,E6,F6,G6,H6,I6,J6,K6,L6,M6,N6,O6,P6,Q6,R6,S6,T6,U6,V6)</f>
        <v>signal s_rmap_write_address  : std_logic_vector(31 downto 0);</v>
      </c>
    </row>
    <row r="8" spans="1:24" x14ac:dyDescent="0.25">
      <c r="A8" s="26" t="s">
        <v>476</v>
      </c>
    </row>
    <row r="9" spans="1:24" x14ac:dyDescent="0.25">
      <c r="B9" s="15" t="s">
        <v>482</v>
      </c>
      <c r="C9" s="16" t="str">
        <f>$C$6</f>
        <v>s_rmap_write_address</v>
      </c>
      <c r="D9" s="15" t="s">
        <v>491</v>
      </c>
      <c r="E9" s="15" t="s">
        <v>752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X9" t="str">
        <f t="shared" ref="X9:X72" si="0">CONCATENATE(B9,C9,D9,E9,F9,G9,H9,I9,J9,K9,L9,M9,N9,O9,P9,Q9,R9,S9,T9,U9,V9)</f>
        <v>case (s_rmap_write_address) is</v>
      </c>
    </row>
    <row r="10" spans="1:24" x14ac:dyDescent="0.25">
      <c r="B10" s="17" t="s">
        <v>452</v>
      </c>
      <c r="C10" s="15" t="s">
        <v>625</v>
      </c>
      <c r="D10" s="16" t="str">
        <f>'HK TREATED VHDL'!D3</f>
        <v>x"00000700"</v>
      </c>
      <c r="E10" s="15" t="s">
        <v>491</v>
      </c>
      <c r="F10" s="15" t="s">
        <v>488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X10" t="str">
        <f t="shared" si="0"/>
        <v xml:space="preserve">  when (x"00000700") =&gt;</v>
      </c>
    </row>
    <row r="11" spans="1:24" x14ac:dyDescent="0.25">
      <c r="B11" s="17" t="s">
        <v>452</v>
      </c>
      <c r="C11" s="17" t="s">
        <v>452</v>
      </c>
      <c r="D11" s="17"/>
      <c r="E11" s="17"/>
      <c r="F11" s="17"/>
      <c r="G11" s="18" t="str">
        <f>$B$3</f>
        <v>rmap_hk_registers_o</v>
      </c>
      <c r="H11" s="25" t="s">
        <v>621</v>
      </c>
      <c r="I11" s="18" t="str">
        <f>'HK TREATED VHDL'!B3</f>
        <v>hk_ccd1_vod_e</v>
      </c>
      <c r="J11" s="25" t="s">
        <v>623</v>
      </c>
      <c r="K11" s="18">
        <v>7</v>
      </c>
      <c r="L11" s="25" t="s">
        <v>447</v>
      </c>
      <c r="M11" s="18">
        <v>0</v>
      </c>
      <c r="N11" s="25" t="s">
        <v>491</v>
      </c>
      <c r="O11" s="17"/>
      <c r="P11" s="17"/>
      <c r="Q11" s="25" t="s">
        <v>489</v>
      </c>
      <c r="R11" s="18" t="str">
        <f>$B$2</f>
        <v>rmap_writedata_i</v>
      </c>
      <c r="S11" s="17"/>
      <c r="T11" s="17"/>
      <c r="U11" s="17"/>
      <c r="V11" s="25" t="s">
        <v>443</v>
      </c>
      <c r="X11" t="str">
        <f t="shared" si="0"/>
        <v xml:space="preserve">    rmap_hk_registers_o.hk_ccd1_vod_e(7 downto 0) &lt;= rmap_writedata_i;</v>
      </c>
    </row>
    <row r="12" spans="1:24" x14ac:dyDescent="0.25">
      <c r="B12" s="17" t="s">
        <v>452</v>
      </c>
      <c r="C12" s="15" t="s">
        <v>625</v>
      </c>
      <c r="D12" s="16" t="str">
        <f>'HK TREATED VHDL'!D4</f>
        <v>x"00000701"</v>
      </c>
      <c r="E12" s="15" t="s">
        <v>491</v>
      </c>
      <c r="F12" s="15" t="s">
        <v>488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X12" t="str">
        <f t="shared" si="0"/>
        <v xml:space="preserve">  when (x"00000701") =&gt;</v>
      </c>
    </row>
    <row r="13" spans="1:24" x14ac:dyDescent="0.25">
      <c r="B13" s="17" t="s">
        <v>452</v>
      </c>
      <c r="C13" s="17" t="s">
        <v>452</v>
      </c>
      <c r="D13" s="17"/>
      <c r="E13" s="17"/>
      <c r="F13" s="17"/>
      <c r="G13" s="18" t="str">
        <f>$B$3</f>
        <v>rmap_hk_registers_o</v>
      </c>
      <c r="H13" s="25" t="s">
        <v>621</v>
      </c>
      <c r="I13" s="18" t="str">
        <f>'HK TREATED VHDL'!B3</f>
        <v>hk_ccd1_vod_e</v>
      </c>
      <c r="J13" s="25" t="s">
        <v>623</v>
      </c>
      <c r="K13" s="18">
        <v>15</v>
      </c>
      <c r="L13" s="25" t="s">
        <v>447</v>
      </c>
      <c r="M13" s="18">
        <v>8</v>
      </c>
      <c r="N13" s="25" t="s">
        <v>491</v>
      </c>
      <c r="O13" s="17"/>
      <c r="P13" s="17"/>
      <c r="Q13" s="25" t="s">
        <v>489</v>
      </c>
      <c r="R13" s="18" t="str">
        <f>$B$2</f>
        <v>rmap_writedata_i</v>
      </c>
      <c r="S13" s="17"/>
      <c r="T13" s="17"/>
      <c r="U13" s="17"/>
      <c r="V13" s="25" t="s">
        <v>443</v>
      </c>
      <c r="X13" t="str">
        <f t="shared" si="0"/>
        <v xml:space="preserve">    rmap_hk_registers_o.hk_ccd1_vod_e(15 downto 8) &lt;= rmap_writedata_i;</v>
      </c>
    </row>
    <row r="14" spans="1:24" x14ac:dyDescent="0.25">
      <c r="B14" s="17" t="s">
        <v>452</v>
      </c>
      <c r="C14" s="15" t="s">
        <v>625</v>
      </c>
      <c r="D14" s="16" t="str">
        <f>'HK TREATED VHDL'!D5</f>
        <v>x"00000702"</v>
      </c>
      <c r="E14" s="15" t="s">
        <v>491</v>
      </c>
      <c r="F14" s="15" t="s">
        <v>488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X14" t="str">
        <f t="shared" si="0"/>
        <v xml:space="preserve">  when (x"00000702") =&gt;</v>
      </c>
    </row>
    <row r="15" spans="1:24" x14ac:dyDescent="0.25">
      <c r="B15" s="17" t="s">
        <v>452</v>
      </c>
      <c r="C15" s="17" t="s">
        <v>452</v>
      </c>
      <c r="D15" s="17"/>
      <c r="E15" s="17"/>
      <c r="F15" s="17"/>
      <c r="G15" s="18" t="str">
        <f>$B$3</f>
        <v>rmap_hk_registers_o</v>
      </c>
      <c r="H15" s="25" t="s">
        <v>621</v>
      </c>
      <c r="I15" s="18" t="str">
        <f>'HK TREATED VHDL'!B5</f>
        <v>hk_ccd1_vod_f</v>
      </c>
      <c r="J15" s="25" t="s">
        <v>623</v>
      </c>
      <c r="K15" s="18">
        <v>7</v>
      </c>
      <c r="L15" s="25" t="s">
        <v>447</v>
      </c>
      <c r="M15" s="18">
        <v>0</v>
      </c>
      <c r="N15" s="25" t="s">
        <v>491</v>
      </c>
      <c r="O15" s="17"/>
      <c r="P15" s="17"/>
      <c r="Q15" s="25" t="s">
        <v>489</v>
      </c>
      <c r="R15" s="18" t="str">
        <f>$B$2</f>
        <v>rmap_writedata_i</v>
      </c>
      <c r="S15" s="17"/>
      <c r="T15" s="17"/>
      <c r="U15" s="17"/>
      <c r="V15" s="25" t="s">
        <v>443</v>
      </c>
      <c r="X15" t="str">
        <f t="shared" si="0"/>
        <v xml:space="preserve">    rmap_hk_registers_o.hk_ccd1_vod_f(7 downto 0) &lt;= rmap_writedata_i;</v>
      </c>
    </row>
    <row r="16" spans="1:24" x14ac:dyDescent="0.25">
      <c r="B16" s="17" t="s">
        <v>452</v>
      </c>
      <c r="C16" s="15" t="s">
        <v>625</v>
      </c>
      <c r="D16" s="16" t="str">
        <f>'HK TREATED VHDL'!D6</f>
        <v>x"00000703"</v>
      </c>
      <c r="E16" s="15" t="s">
        <v>491</v>
      </c>
      <c r="F16" s="15" t="s">
        <v>488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X16" t="str">
        <f t="shared" si="0"/>
        <v xml:space="preserve">  when (x"00000703") =&gt;</v>
      </c>
    </row>
    <row r="17" spans="2:24" x14ac:dyDescent="0.25">
      <c r="B17" s="17" t="s">
        <v>452</v>
      </c>
      <c r="C17" s="17" t="s">
        <v>452</v>
      </c>
      <c r="D17" s="17"/>
      <c r="E17" s="17"/>
      <c r="F17" s="17"/>
      <c r="G17" s="18" t="str">
        <f>$B$3</f>
        <v>rmap_hk_registers_o</v>
      </c>
      <c r="H17" s="25" t="s">
        <v>621</v>
      </c>
      <c r="I17" s="18" t="str">
        <f>'HK TREATED VHDL'!B5</f>
        <v>hk_ccd1_vod_f</v>
      </c>
      <c r="J17" s="25" t="s">
        <v>623</v>
      </c>
      <c r="K17" s="18">
        <v>15</v>
      </c>
      <c r="L17" s="25" t="s">
        <v>447</v>
      </c>
      <c r="M17" s="18">
        <v>8</v>
      </c>
      <c r="N17" s="25" t="s">
        <v>491</v>
      </c>
      <c r="O17" s="17"/>
      <c r="P17" s="17"/>
      <c r="Q17" s="25" t="s">
        <v>489</v>
      </c>
      <c r="R17" s="18" t="str">
        <f>$B$2</f>
        <v>rmap_writedata_i</v>
      </c>
      <c r="S17" s="17"/>
      <c r="T17" s="17"/>
      <c r="U17" s="17"/>
      <c r="V17" s="25" t="s">
        <v>443</v>
      </c>
      <c r="X17" t="str">
        <f t="shared" si="0"/>
        <v xml:space="preserve">    rmap_hk_registers_o.hk_ccd1_vod_f(15 downto 8) &lt;= rmap_writedata_i;</v>
      </c>
    </row>
    <row r="18" spans="2:24" x14ac:dyDescent="0.25">
      <c r="B18" s="17" t="s">
        <v>452</v>
      </c>
      <c r="C18" s="15" t="s">
        <v>625</v>
      </c>
      <c r="D18" s="16" t="str">
        <f>'HK TREATED VHDL'!D7</f>
        <v>x"00000704"</v>
      </c>
      <c r="E18" s="15" t="s">
        <v>491</v>
      </c>
      <c r="F18" s="15" t="s">
        <v>488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X18" t="str">
        <f t="shared" si="0"/>
        <v xml:space="preserve">  when (x"00000704") =&gt;</v>
      </c>
    </row>
    <row r="19" spans="2:24" x14ac:dyDescent="0.25">
      <c r="B19" s="17" t="s">
        <v>452</v>
      </c>
      <c r="C19" s="17" t="s">
        <v>452</v>
      </c>
      <c r="D19" s="17"/>
      <c r="E19" s="17"/>
      <c r="F19" s="17"/>
      <c r="G19" s="18" t="str">
        <f>$B$3</f>
        <v>rmap_hk_registers_o</v>
      </c>
      <c r="H19" s="25" t="s">
        <v>621</v>
      </c>
      <c r="I19" s="18" t="str">
        <f>'HK TREATED VHDL'!B7</f>
        <v>hk_ccd1_vrd_mon</v>
      </c>
      <c r="J19" s="25" t="s">
        <v>623</v>
      </c>
      <c r="K19" s="18">
        <v>7</v>
      </c>
      <c r="L19" s="25" t="s">
        <v>447</v>
      </c>
      <c r="M19" s="18">
        <v>0</v>
      </c>
      <c r="N19" s="25" t="s">
        <v>491</v>
      </c>
      <c r="O19" s="17"/>
      <c r="P19" s="17"/>
      <c r="Q19" s="25" t="s">
        <v>489</v>
      </c>
      <c r="R19" s="18" t="str">
        <f>$B$2</f>
        <v>rmap_writedata_i</v>
      </c>
      <c r="S19" s="17"/>
      <c r="T19" s="17"/>
      <c r="U19" s="17"/>
      <c r="V19" s="25" t="s">
        <v>443</v>
      </c>
      <c r="X19" t="str">
        <f t="shared" si="0"/>
        <v xml:space="preserve">    rmap_hk_registers_o.hk_ccd1_vrd_mon(7 downto 0) &lt;= rmap_writedata_i;</v>
      </c>
    </row>
    <row r="20" spans="2:24" x14ac:dyDescent="0.25">
      <c r="B20" s="17" t="s">
        <v>452</v>
      </c>
      <c r="C20" s="15" t="s">
        <v>625</v>
      </c>
      <c r="D20" s="16" t="str">
        <f>'HK TREATED VHDL'!D8</f>
        <v>x"00000705"</v>
      </c>
      <c r="E20" s="15" t="s">
        <v>491</v>
      </c>
      <c r="F20" s="15" t="s">
        <v>488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X20" t="str">
        <f t="shared" si="0"/>
        <v xml:space="preserve">  when (x"00000705") =&gt;</v>
      </c>
    </row>
    <row r="21" spans="2:24" x14ac:dyDescent="0.25">
      <c r="B21" s="17" t="s">
        <v>452</v>
      </c>
      <c r="C21" s="17" t="s">
        <v>452</v>
      </c>
      <c r="D21" s="17"/>
      <c r="E21" s="17"/>
      <c r="F21" s="17"/>
      <c r="G21" s="18" t="str">
        <f>$B$3</f>
        <v>rmap_hk_registers_o</v>
      </c>
      <c r="H21" s="25" t="s">
        <v>621</v>
      </c>
      <c r="I21" s="18" t="str">
        <f>'HK TREATED VHDL'!B7</f>
        <v>hk_ccd1_vrd_mon</v>
      </c>
      <c r="J21" s="25" t="s">
        <v>623</v>
      </c>
      <c r="K21" s="18">
        <v>15</v>
      </c>
      <c r="L21" s="25" t="s">
        <v>447</v>
      </c>
      <c r="M21" s="18">
        <v>8</v>
      </c>
      <c r="N21" s="25" t="s">
        <v>491</v>
      </c>
      <c r="O21" s="17"/>
      <c r="P21" s="17"/>
      <c r="Q21" s="25" t="s">
        <v>489</v>
      </c>
      <c r="R21" s="18" t="str">
        <f>$B$2</f>
        <v>rmap_writedata_i</v>
      </c>
      <c r="S21" s="17"/>
      <c r="T21" s="17"/>
      <c r="U21" s="17"/>
      <c r="V21" s="25" t="s">
        <v>443</v>
      </c>
      <c r="X21" t="str">
        <f t="shared" si="0"/>
        <v xml:space="preserve">    rmap_hk_registers_o.hk_ccd1_vrd_mon(15 downto 8) &lt;= rmap_writedata_i;</v>
      </c>
    </row>
    <row r="22" spans="2:24" x14ac:dyDescent="0.25">
      <c r="B22" s="17" t="s">
        <v>452</v>
      </c>
      <c r="C22" s="15" t="s">
        <v>625</v>
      </c>
      <c r="D22" s="16" t="str">
        <f>'HK TREATED VHDL'!D9</f>
        <v>x"00000706"</v>
      </c>
      <c r="E22" s="15" t="s">
        <v>491</v>
      </c>
      <c r="F22" s="15" t="s">
        <v>488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X22" t="str">
        <f t="shared" si="0"/>
        <v xml:space="preserve">  when (x"00000706") =&gt;</v>
      </c>
    </row>
    <row r="23" spans="2:24" x14ac:dyDescent="0.25">
      <c r="B23" s="17" t="s">
        <v>452</v>
      </c>
      <c r="C23" s="17" t="s">
        <v>452</v>
      </c>
      <c r="D23" s="17"/>
      <c r="E23" s="17"/>
      <c r="F23" s="17"/>
      <c r="G23" s="18" t="str">
        <f>$B$3</f>
        <v>rmap_hk_registers_o</v>
      </c>
      <c r="H23" s="25" t="s">
        <v>621</v>
      </c>
      <c r="I23" s="18" t="str">
        <f>'HK TREATED VHDL'!B9</f>
        <v>hk_ccd2_vod_e</v>
      </c>
      <c r="J23" s="25" t="s">
        <v>623</v>
      </c>
      <c r="K23" s="18">
        <v>7</v>
      </c>
      <c r="L23" s="25" t="s">
        <v>447</v>
      </c>
      <c r="M23" s="18">
        <v>0</v>
      </c>
      <c r="N23" s="25" t="s">
        <v>491</v>
      </c>
      <c r="O23" s="17"/>
      <c r="P23" s="17"/>
      <c r="Q23" s="25" t="s">
        <v>489</v>
      </c>
      <c r="R23" s="18" t="str">
        <f>$B$2</f>
        <v>rmap_writedata_i</v>
      </c>
      <c r="S23" s="17"/>
      <c r="T23" s="17"/>
      <c r="U23" s="17"/>
      <c r="V23" s="25" t="s">
        <v>443</v>
      </c>
      <c r="X23" t="str">
        <f t="shared" si="0"/>
        <v xml:space="preserve">    rmap_hk_registers_o.hk_ccd2_vod_e(7 downto 0) &lt;= rmap_writedata_i;</v>
      </c>
    </row>
    <row r="24" spans="2:24" x14ac:dyDescent="0.25">
      <c r="B24" s="17" t="s">
        <v>452</v>
      </c>
      <c r="C24" s="15" t="s">
        <v>625</v>
      </c>
      <c r="D24" s="16" t="str">
        <f>'HK TREATED VHDL'!D10</f>
        <v>x"00000707"</v>
      </c>
      <c r="E24" s="15" t="s">
        <v>491</v>
      </c>
      <c r="F24" s="15" t="s">
        <v>488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X24" t="str">
        <f t="shared" si="0"/>
        <v xml:space="preserve">  when (x"00000707") =&gt;</v>
      </c>
    </row>
    <row r="25" spans="2:24" x14ac:dyDescent="0.25">
      <c r="B25" s="17" t="s">
        <v>452</v>
      </c>
      <c r="C25" s="17" t="s">
        <v>452</v>
      </c>
      <c r="D25" s="17"/>
      <c r="E25" s="17"/>
      <c r="F25" s="17"/>
      <c r="G25" s="18" t="str">
        <f>$B$3</f>
        <v>rmap_hk_registers_o</v>
      </c>
      <c r="H25" s="25" t="s">
        <v>621</v>
      </c>
      <c r="I25" s="18" t="str">
        <f>'HK TREATED VHDL'!B9</f>
        <v>hk_ccd2_vod_e</v>
      </c>
      <c r="J25" s="25" t="s">
        <v>623</v>
      </c>
      <c r="K25" s="18">
        <v>15</v>
      </c>
      <c r="L25" s="25" t="s">
        <v>447</v>
      </c>
      <c r="M25" s="18">
        <v>8</v>
      </c>
      <c r="N25" s="25" t="s">
        <v>491</v>
      </c>
      <c r="O25" s="17"/>
      <c r="P25" s="17"/>
      <c r="Q25" s="25" t="s">
        <v>489</v>
      </c>
      <c r="R25" s="18" t="str">
        <f>$B$2</f>
        <v>rmap_writedata_i</v>
      </c>
      <c r="S25" s="17"/>
      <c r="T25" s="17"/>
      <c r="U25" s="17"/>
      <c r="V25" s="25" t="s">
        <v>443</v>
      </c>
      <c r="X25" t="str">
        <f t="shared" si="0"/>
        <v xml:space="preserve">    rmap_hk_registers_o.hk_ccd2_vod_e(15 downto 8) &lt;= rmap_writedata_i;</v>
      </c>
    </row>
    <row r="26" spans="2:24" x14ac:dyDescent="0.25">
      <c r="B26" s="17" t="s">
        <v>452</v>
      </c>
      <c r="C26" s="15" t="s">
        <v>625</v>
      </c>
      <c r="D26" s="16" t="str">
        <f>'HK TREATED VHDL'!D11</f>
        <v>x"00000708"</v>
      </c>
      <c r="E26" s="15" t="s">
        <v>491</v>
      </c>
      <c r="F26" s="15" t="s">
        <v>488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X26" t="str">
        <f t="shared" si="0"/>
        <v xml:space="preserve">  when (x"00000708") =&gt;</v>
      </c>
    </row>
    <row r="27" spans="2:24" x14ac:dyDescent="0.25">
      <c r="B27" s="17" t="s">
        <v>452</v>
      </c>
      <c r="C27" s="17" t="s">
        <v>452</v>
      </c>
      <c r="D27" s="17"/>
      <c r="E27" s="17"/>
      <c r="F27" s="17"/>
      <c r="G27" s="18" t="str">
        <f>$B$3</f>
        <v>rmap_hk_registers_o</v>
      </c>
      <c r="H27" s="25" t="s">
        <v>621</v>
      </c>
      <c r="I27" s="18" t="str">
        <f>'HK TREATED VHDL'!B11</f>
        <v>hk_ccd2_vod_f</v>
      </c>
      <c r="J27" s="25" t="s">
        <v>623</v>
      </c>
      <c r="K27" s="18">
        <v>7</v>
      </c>
      <c r="L27" s="25" t="s">
        <v>447</v>
      </c>
      <c r="M27" s="18">
        <v>0</v>
      </c>
      <c r="N27" s="25" t="s">
        <v>491</v>
      </c>
      <c r="O27" s="17"/>
      <c r="P27" s="17"/>
      <c r="Q27" s="25" t="s">
        <v>489</v>
      </c>
      <c r="R27" s="18" t="str">
        <f>$B$2</f>
        <v>rmap_writedata_i</v>
      </c>
      <c r="S27" s="17"/>
      <c r="T27" s="17"/>
      <c r="U27" s="17"/>
      <c r="V27" s="25" t="s">
        <v>443</v>
      </c>
      <c r="X27" t="str">
        <f t="shared" si="0"/>
        <v xml:space="preserve">    rmap_hk_registers_o.hk_ccd2_vod_f(7 downto 0) &lt;= rmap_writedata_i;</v>
      </c>
    </row>
    <row r="28" spans="2:24" x14ac:dyDescent="0.25">
      <c r="B28" s="17" t="s">
        <v>452</v>
      </c>
      <c r="C28" s="15" t="s">
        <v>625</v>
      </c>
      <c r="D28" s="16" t="str">
        <f>'HK TREATED VHDL'!D12</f>
        <v>x"00000709"</v>
      </c>
      <c r="E28" s="15" t="s">
        <v>491</v>
      </c>
      <c r="F28" s="15" t="s">
        <v>488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X28" t="str">
        <f t="shared" si="0"/>
        <v xml:space="preserve">  when (x"00000709") =&gt;</v>
      </c>
    </row>
    <row r="29" spans="2:24" x14ac:dyDescent="0.25">
      <c r="B29" s="17" t="s">
        <v>452</v>
      </c>
      <c r="C29" s="17" t="s">
        <v>452</v>
      </c>
      <c r="D29" s="17"/>
      <c r="E29" s="17"/>
      <c r="F29" s="17"/>
      <c r="G29" s="18" t="str">
        <f>$B$3</f>
        <v>rmap_hk_registers_o</v>
      </c>
      <c r="H29" s="25" t="s">
        <v>621</v>
      </c>
      <c r="I29" s="18" t="str">
        <f>'HK TREATED VHDL'!B11</f>
        <v>hk_ccd2_vod_f</v>
      </c>
      <c r="J29" s="25" t="s">
        <v>623</v>
      </c>
      <c r="K29" s="18">
        <v>15</v>
      </c>
      <c r="L29" s="25" t="s">
        <v>447</v>
      </c>
      <c r="M29" s="18">
        <v>8</v>
      </c>
      <c r="N29" s="25" t="s">
        <v>491</v>
      </c>
      <c r="O29" s="17"/>
      <c r="P29" s="17"/>
      <c r="Q29" s="25" t="s">
        <v>489</v>
      </c>
      <c r="R29" s="18" t="str">
        <f>$B$2</f>
        <v>rmap_writedata_i</v>
      </c>
      <c r="S29" s="17"/>
      <c r="T29" s="17"/>
      <c r="U29" s="17"/>
      <c r="V29" s="25" t="s">
        <v>443</v>
      </c>
      <c r="X29" t="str">
        <f t="shared" si="0"/>
        <v xml:space="preserve">    rmap_hk_registers_o.hk_ccd2_vod_f(15 downto 8) &lt;= rmap_writedata_i;</v>
      </c>
    </row>
    <row r="30" spans="2:24" x14ac:dyDescent="0.25">
      <c r="B30" s="17" t="s">
        <v>452</v>
      </c>
      <c r="C30" s="15" t="s">
        <v>625</v>
      </c>
      <c r="D30" s="16" t="str">
        <f>'HK TREATED VHDL'!D13</f>
        <v>x"0000070A"</v>
      </c>
      <c r="E30" s="15" t="s">
        <v>491</v>
      </c>
      <c r="F30" s="15" t="s">
        <v>488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X30" t="str">
        <f t="shared" si="0"/>
        <v xml:space="preserve">  when (x"0000070A") =&gt;</v>
      </c>
    </row>
    <row r="31" spans="2:24" x14ac:dyDescent="0.25">
      <c r="B31" s="17" t="s">
        <v>452</v>
      </c>
      <c r="C31" s="17" t="s">
        <v>452</v>
      </c>
      <c r="D31" s="17"/>
      <c r="E31" s="17"/>
      <c r="F31" s="17"/>
      <c r="G31" s="18" t="str">
        <f>$B$3</f>
        <v>rmap_hk_registers_o</v>
      </c>
      <c r="H31" s="25" t="s">
        <v>621</v>
      </c>
      <c r="I31" s="18" t="str">
        <f>'HK TREATED VHDL'!B13</f>
        <v>hk_ccd2_vrd_mon</v>
      </c>
      <c r="J31" s="25" t="s">
        <v>623</v>
      </c>
      <c r="K31" s="18">
        <v>7</v>
      </c>
      <c r="L31" s="25" t="s">
        <v>447</v>
      </c>
      <c r="M31" s="18">
        <v>0</v>
      </c>
      <c r="N31" s="25" t="s">
        <v>491</v>
      </c>
      <c r="O31" s="17"/>
      <c r="P31" s="17"/>
      <c r="Q31" s="25" t="s">
        <v>489</v>
      </c>
      <c r="R31" s="18" t="str">
        <f>$B$2</f>
        <v>rmap_writedata_i</v>
      </c>
      <c r="S31" s="17"/>
      <c r="T31" s="17"/>
      <c r="U31" s="17"/>
      <c r="V31" s="25" t="s">
        <v>443</v>
      </c>
      <c r="X31" t="str">
        <f t="shared" si="0"/>
        <v xml:space="preserve">    rmap_hk_registers_o.hk_ccd2_vrd_mon(7 downto 0) &lt;= rmap_writedata_i;</v>
      </c>
    </row>
    <row r="32" spans="2:24" x14ac:dyDescent="0.25">
      <c r="B32" s="17" t="s">
        <v>452</v>
      </c>
      <c r="C32" s="15" t="s">
        <v>625</v>
      </c>
      <c r="D32" s="16" t="str">
        <f>'HK TREATED VHDL'!D14</f>
        <v>x"0000070B"</v>
      </c>
      <c r="E32" s="15" t="s">
        <v>491</v>
      </c>
      <c r="F32" s="15" t="s">
        <v>488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X32" t="str">
        <f t="shared" si="0"/>
        <v xml:space="preserve">  when (x"0000070B") =&gt;</v>
      </c>
    </row>
    <row r="33" spans="2:24" x14ac:dyDescent="0.25">
      <c r="B33" s="17" t="s">
        <v>452</v>
      </c>
      <c r="C33" s="17" t="s">
        <v>452</v>
      </c>
      <c r="D33" s="17"/>
      <c r="E33" s="17"/>
      <c r="F33" s="17"/>
      <c r="G33" s="18" t="str">
        <f>$B$3</f>
        <v>rmap_hk_registers_o</v>
      </c>
      <c r="H33" s="25" t="s">
        <v>621</v>
      </c>
      <c r="I33" s="18" t="str">
        <f>'HK TREATED VHDL'!B13</f>
        <v>hk_ccd2_vrd_mon</v>
      </c>
      <c r="J33" s="25" t="s">
        <v>623</v>
      </c>
      <c r="K33" s="18">
        <v>15</v>
      </c>
      <c r="L33" s="25" t="s">
        <v>447</v>
      </c>
      <c r="M33" s="18">
        <v>8</v>
      </c>
      <c r="N33" s="25" t="s">
        <v>491</v>
      </c>
      <c r="O33" s="17"/>
      <c r="P33" s="17"/>
      <c r="Q33" s="25" t="s">
        <v>489</v>
      </c>
      <c r="R33" s="18" t="str">
        <f>$B$2</f>
        <v>rmap_writedata_i</v>
      </c>
      <c r="S33" s="17"/>
      <c r="T33" s="17"/>
      <c r="U33" s="17"/>
      <c r="V33" s="25" t="s">
        <v>443</v>
      </c>
      <c r="X33" t="str">
        <f t="shared" si="0"/>
        <v xml:space="preserve">    rmap_hk_registers_o.hk_ccd2_vrd_mon(15 downto 8) &lt;= rmap_writedata_i;</v>
      </c>
    </row>
    <row r="34" spans="2:24" x14ac:dyDescent="0.25">
      <c r="B34" s="17" t="s">
        <v>452</v>
      </c>
      <c r="C34" s="15" t="s">
        <v>625</v>
      </c>
      <c r="D34" s="16" t="str">
        <f>'HK TREATED VHDL'!D15</f>
        <v>x"0000070C"</v>
      </c>
      <c r="E34" s="15" t="s">
        <v>491</v>
      </c>
      <c r="F34" s="15" t="s">
        <v>488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X34" t="str">
        <f t="shared" si="0"/>
        <v xml:space="preserve">  when (x"0000070C") =&gt;</v>
      </c>
    </row>
    <row r="35" spans="2:24" x14ac:dyDescent="0.25">
      <c r="B35" s="17" t="s">
        <v>452</v>
      </c>
      <c r="C35" s="17" t="s">
        <v>452</v>
      </c>
      <c r="D35" s="17"/>
      <c r="E35" s="17"/>
      <c r="F35" s="17"/>
      <c r="G35" s="18" t="str">
        <f>$B$3</f>
        <v>rmap_hk_registers_o</v>
      </c>
      <c r="H35" s="25" t="s">
        <v>621</v>
      </c>
      <c r="I35" s="18" t="str">
        <f>'HK TREATED VHDL'!B15</f>
        <v>hk_ccd3_vod_e</v>
      </c>
      <c r="J35" s="25" t="s">
        <v>623</v>
      </c>
      <c r="K35" s="18">
        <v>7</v>
      </c>
      <c r="L35" s="25" t="s">
        <v>447</v>
      </c>
      <c r="M35" s="18">
        <v>0</v>
      </c>
      <c r="N35" s="25" t="s">
        <v>491</v>
      </c>
      <c r="O35" s="17"/>
      <c r="P35" s="17"/>
      <c r="Q35" s="25" t="s">
        <v>489</v>
      </c>
      <c r="R35" s="18" t="str">
        <f>$B$2</f>
        <v>rmap_writedata_i</v>
      </c>
      <c r="S35" s="17"/>
      <c r="T35" s="17"/>
      <c r="U35" s="17"/>
      <c r="V35" s="25" t="s">
        <v>443</v>
      </c>
      <c r="X35" t="str">
        <f t="shared" si="0"/>
        <v xml:space="preserve">    rmap_hk_registers_o.hk_ccd3_vod_e(7 downto 0) &lt;= rmap_writedata_i;</v>
      </c>
    </row>
    <row r="36" spans="2:24" x14ac:dyDescent="0.25">
      <c r="B36" s="17" t="s">
        <v>452</v>
      </c>
      <c r="C36" s="15" t="s">
        <v>625</v>
      </c>
      <c r="D36" s="16" t="str">
        <f>'HK TREATED VHDL'!D16</f>
        <v>x"0000070D"</v>
      </c>
      <c r="E36" s="15" t="s">
        <v>491</v>
      </c>
      <c r="F36" s="15" t="s">
        <v>488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X36" t="str">
        <f t="shared" si="0"/>
        <v xml:space="preserve">  when (x"0000070D") =&gt;</v>
      </c>
    </row>
    <row r="37" spans="2:24" x14ac:dyDescent="0.25">
      <c r="B37" s="17" t="s">
        <v>452</v>
      </c>
      <c r="C37" s="17" t="s">
        <v>452</v>
      </c>
      <c r="D37" s="17"/>
      <c r="E37" s="17"/>
      <c r="F37" s="17"/>
      <c r="G37" s="18" t="str">
        <f>$B$3</f>
        <v>rmap_hk_registers_o</v>
      </c>
      <c r="H37" s="25" t="s">
        <v>621</v>
      </c>
      <c r="I37" s="18" t="str">
        <f>'HK TREATED VHDL'!B15</f>
        <v>hk_ccd3_vod_e</v>
      </c>
      <c r="J37" s="25" t="s">
        <v>623</v>
      </c>
      <c r="K37" s="18">
        <v>15</v>
      </c>
      <c r="L37" s="25" t="s">
        <v>447</v>
      </c>
      <c r="M37" s="18">
        <v>8</v>
      </c>
      <c r="N37" s="25" t="s">
        <v>491</v>
      </c>
      <c r="O37" s="17"/>
      <c r="P37" s="17"/>
      <c r="Q37" s="25" t="s">
        <v>489</v>
      </c>
      <c r="R37" s="18" t="str">
        <f>$B$2</f>
        <v>rmap_writedata_i</v>
      </c>
      <c r="S37" s="17"/>
      <c r="T37" s="17"/>
      <c r="U37" s="17"/>
      <c r="V37" s="25" t="s">
        <v>443</v>
      </c>
      <c r="X37" t="str">
        <f t="shared" si="0"/>
        <v xml:space="preserve">    rmap_hk_registers_o.hk_ccd3_vod_e(15 downto 8) &lt;= rmap_writedata_i;</v>
      </c>
    </row>
    <row r="38" spans="2:24" x14ac:dyDescent="0.25">
      <c r="B38" s="17" t="s">
        <v>452</v>
      </c>
      <c r="C38" s="15" t="s">
        <v>625</v>
      </c>
      <c r="D38" s="16" t="str">
        <f>'HK TREATED VHDL'!D17</f>
        <v>x"0000070E"</v>
      </c>
      <c r="E38" s="15" t="s">
        <v>491</v>
      </c>
      <c r="F38" s="15" t="s">
        <v>488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X38" t="str">
        <f t="shared" si="0"/>
        <v xml:space="preserve">  when (x"0000070E") =&gt;</v>
      </c>
    </row>
    <row r="39" spans="2:24" x14ac:dyDescent="0.25">
      <c r="B39" s="17" t="s">
        <v>452</v>
      </c>
      <c r="C39" s="17" t="s">
        <v>452</v>
      </c>
      <c r="D39" s="17"/>
      <c r="E39" s="17"/>
      <c r="F39" s="17"/>
      <c r="G39" s="18" t="str">
        <f>$B$3</f>
        <v>rmap_hk_registers_o</v>
      </c>
      <c r="H39" s="25" t="s">
        <v>621</v>
      </c>
      <c r="I39" s="18" t="str">
        <f>'HK TREATED VHDL'!B17</f>
        <v>hk_ccd3_vod_f</v>
      </c>
      <c r="J39" s="25" t="s">
        <v>623</v>
      </c>
      <c r="K39" s="18">
        <v>7</v>
      </c>
      <c r="L39" s="25" t="s">
        <v>447</v>
      </c>
      <c r="M39" s="18">
        <v>0</v>
      </c>
      <c r="N39" s="25" t="s">
        <v>491</v>
      </c>
      <c r="O39" s="17"/>
      <c r="P39" s="17"/>
      <c r="Q39" s="25" t="s">
        <v>489</v>
      </c>
      <c r="R39" s="18" t="str">
        <f>$B$2</f>
        <v>rmap_writedata_i</v>
      </c>
      <c r="S39" s="17"/>
      <c r="T39" s="17"/>
      <c r="U39" s="17"/>
      <c r="V39" s="25" t="s">
        <v>443</v>
      </c>
      <c r="X39" t="str">
        <f t="shared" si="0"/>
        <v xml:space="preserve">    rmap_hk_registers_o.hk_ccd3_vod_f(7 downto 0) &lt;= rmap_writedata_i;</v>
      </c>
    </row>
    <row r="40" spans="2:24" x14ac:dyDescent="0.25">
      <c r="B40" s="17" t="s">
        <v>452</v>
      </c>
      <c r="C40" s="15" t="s">
        <v>625</v>
      </c>
      <c r="D40" s="16" t="str">
        <f>'HK TREATED VHDL'!D18</f>
        <v>x"0000070F"</v>
      </c>
      <c r="E40" s="15" t="s">
        <v>491</v>
      </c>
      <c r="F40" s="15" t="s">
        <v>488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X40" t="str">
        <f t="shared" si="0"/>
        <v xml:space="preserve">  when (x"0000070F") =&gt;</v>
      </c>
    </row>
    <row r="41" spans="2:24" x14ac:dyDescent="0.25">
      <c r="B41" s="17" t="s">
        <v>452</v>
      </c>
      <c r="C41" s="17" t="s">
        <v>452</v>
      </c>
      <c r="D41" s="17"/>
      <c r="E41" s="17"/>
      <c r="F41" s="17"/>
      <c r="G41" s="18" t="str">
        <f>$B$3</f>
        <v>rmap_hk_registers_o</v>
      </c>
      <c r="H41" s="25" t="s">
        <v>621</v>
      </c>
      <c r="I41" s="18" t="str">
        <f>'HK TREATED VHDL'!B17</f>
        <v>hk_ccd3_vod_f</v>
      </c>
      <c r="J41" s="25" t="s">
        <v>623</v>
      </c>
      <c r="K41" s="18">
        <v>15</v>
      </c>
      <c r="L41" s="25" t="s">
        <v>447</v>
      </c>
      <c r="M41" s="18">
        <v>8</v>
      </c>
      <c r="N41" s="25" t="s">
        <v>491</v>
      </c>
      <c r="O41" s="17"/>
      <c r="P41" s="17"/>
      <c r="Q41" s="25" t="s">
        <v>489</v>
      </c>
      <c r="R41" s="18" t="str">
        <f>$B$2</f>
        <v>rmap_writedata_i</v>
      </c>
      <c r="S41" s="17"/>
      <c r="T41" s="17"/>
      <c r="U41" s="17"/>
      <c r="V41" s="25" t="s">
        <v>443</v>
      </c>
      <c r="X41" t="str">
        <f t="shared" si="0"/>
        <v xml:space="preserve">    rmap_hk_registers_o.hk_ccd3_vod_f(15 downto 8) &lt;= rmap_writedata_i;</v>
      </c>
    </row>
    <row r="42" spans="2:24" ht="15.75" customHeight="1" x14ac:dyDescent="0.25">
      <c r="B42" s="17" t="s">
        <v>452</v>
      </c>
      <c r="C42" s="15" t="s">
        <v>625</v>
      </c>
      <c r="D42" s="16" t="str">
        <f>'HK TREATED VHDL'!D19</f>
        <v>x"00000710"</v>
      </c>
      <c r="E42" s="15" t="s">
        <v>491</v>
      </c>
      <c r="F42" s="15" t="s">
        <v>488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X42" t="str">
        <f t="shared" si="0"/>
        <v xml:space="preserve">  when (x"00000710") =&gt;</v>
      </c>
    </row>
    <row r="43" spans="2:24" x14ac:dyDescent="0.25">
      <c r="B43" s="17" t="s">
        <v>452</v>
      </c>
      <c r="C43" s="17" t="s">
        <v>452</v>
      </c>
      <c r="D43" s="17"/>
      <c r="E43" s="17"/>
      <c r="F43" s="17"/>
      <c r="G43" s="18" t="str">
        <f>$B$3</f>
        <v>rmap_hk_registers_o</v>
      </c>
      <c r="H43" s="25" t="s">
        <v>621</v>
      </c>
      <c r="I43" s="18" t="str">
        <f>'HK TREATED VHDL'!B19</f>
        <v>hk_ccd3_vrd_mon</v>
      </c>
      <c r="J43" s="25" t="s">
        <v>623</v>
      </c>
      <c r="K43" s="18">
        <v>7</v>
      </c>
      <c r="L43" s="25" t="s">
        <v>447</v>
      </c>
      <c r="M43" s="18">
        <v>0</v>
      </c>
      <c r="N43" s="25" t="s">
        <v>491</v>
      </c>
      <c r="O43" s="17"/>
      <c r="P43" s="17"/>
      <c r="Q43" s="25" t="s">
        <v>489</v>
      </c>
      <c r="R43" s="18" t="str">
        <f>$B$2</f>
        <v>rmap_writedata_i</v>
      </c>
      <c r="S43" s="17"/>
      <c r="T43" s="17"/>
      <c r="U43" s="17"/>
      <c r="V43" s="25" t="s">
        <v>443</v>
      </c>
      <c r="X43" t="str">
        <f t="shared" si="0"/>
        <v xml:space="preserve">    rmap_hk_registers_o.hk_ccd3_vrd_mon(7 downto 0) &lt;= rmap_writedata_i;</v>
      </c>
    </row>
    <row r="44" spans="2:24" x14ac:dyDescent="0.25">
      <c r="B44" s="17" t="s">
        <v>452</v>
      </c>
      <c r="C44" s="15" t="s">
        <v>625</v>
      </c>
      <c r="D44" s="16" t="str">
        <f>'HK TREATED VHDL'!D20</f>
        <v>x"00000711"</v>
      </c>
      <c r="E44" s="15" t="s">
        <v>491</v>
      </c>
      <c r="F44" s="15" t="s">
        <v>488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X44" t="str">
        <f t="shared" si="0"/>
        <v xml:space="preserve">  when (x"00000711") =&gt;</v>
      </c>
    </row>
    <row r="45" spans="2:24" x14ac:dyDescent="0.25">
      <c r="B45" s="17" t="s">
        <v>452</v>
      </c>
      <c r="C45" s="17" t="s">
        <v>452</v>
      </c>
      <c r="D45" s="17"/>
      <c r="E45" s="17"/>
      <c r="F45" s="17"/>
      <c r="G45" s="18" t="str">
        <f>$B$3</f>
        <v>rmap_hk_registers_o</v>
      </c>
      <c r="H45" s="25" t="s">
        <v>621</v>
      </c>
      <c r="I45" s="18" t="str">
        <f>'HK TREATED VHDL'!B19</f>
        <v>hk_ccd3_vrd_mon</v>
      </c>
      <c r="J45" s="25" t="s">
        <v>623</v>
      </c>
      <c r="K45" s="18">
        <v>15</v>
      </c>
      <c r="L45" s="25" t="s">
        <v>447</v>
      </c>
      <c r="M45" s="18">
        <v>8</v>
      </c>
      <c r="N45" s="25" t="s">
        <v>491</v>
      </c>
      <c r="O45" s="17"/>
      <c r="P45" s="17"/>
      <c r="Q45" s="25" t="s">
        <v>489</v>
      </c>
      <c r="R45" s="18" t="str">
        <f>$B$2</f>
        <v>rmap_writedata_i</v>
      </c>
      <c r="S45" s="17"/>
      <c r="T45" s="17"/>
      <c r="U45" s="17"/>
      <c r="V45" s="25" t="s">
        <v>443</v>
      </c>
      <c r="X45" t="str">
        <f t="shared" si="0"/>
        <v xml:space="preserve">    rmap_hk_registers_o.hk_ccd3_vrd_mon(15 downto 8) &lt;= rmap_writedata_i;</v>
      </c>
    </row>
    <row r="46" spans="2:24" x14ac:dyDescent="0.25">
      <c r="B46" s="17" t="s">
        <v>452</v>
      </c>
      <c r="C46" s="15" t="s">
        <v>625</v>
      </c>
      <c r="D46" s="16" t="str">
        <f>'HK TREATED VHDL'!D21</f>
        <v>x"00000712"</v>
      </c>
      <c r="E46" s="15" t="s">
        <v>491</v>
      </c>
      <c r="F46" s="15" t="s">
        <v>488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X46" t="str">
        <f t="shared" si="0"/>
        <v xml:space="preserve">  when (x"00000712") =&gt;</v>
      </c>
    </row>
    <row r="47" spans="2:24" x14ac:dyDescent="0.25">
      <c r="B47" s="17" t="s">
        <v>452</v>
      </c>
      <c r="C47" s="17" t="s">
        <v>452</v>
      </c>
      <c r="D47" s="17"/>
      <c r="E47" s="17"/>
      <c r="F47" s="17"/>
      <c r="G47" s="18" t="str">
        <f>$B$3</f>
        <v>rmap_hk_registers_o</v>
      </c>
      <c r="H47" s="25" t="s">
        <v>621</v>
      </c>
      <c r="I47" s="18" t="str">
        <f>'HK TREATED VHDL'!B21</f>
        <v>hk_ccd4_vod_e</v>
      </c>
      <c r="J47" s="25" t="s">
        <v>623</v>
      </c>
      <c r="K47" s="18">
        <v>7</v>
      </c>
      <c r="L47" s="25" t="s">
        <v>447</v>
      </c>
      <c r="M47" s="18">
        <v>0</v>
      </c>
      <c r="N47" s="25" t="s">
        <v>491</v>
      </c>
      <c r="O47" s="17"/>
      <c r="P47" s="17"/>
      <c r="Q47" s="25" t="s">
        <v>489</v>
      </c>
      <c r="R47" s="18" t="str">
        <f>$B$2</f>
        <v>rmap_writedata_i</v>
      </c>
      <c r="S47" s="17"/>
      <c r="T47" s="17"/>
      <c r="U47" s="17"/>
      <c r="V47" s="25" t="s">
        <v>443</v>
      </c>
      <c r="X47" t="str">
        <f t="shared" si="0"/>
        <v xml:space="preserve">    rmap_hk_registers_o.hk_ccd4_vod_e(7 downto 0) &lt;= rmap_writedata_i;</v>
      </c>
    </row>
    <row r="48" spans="2:24" x14ac:dyDescent="0.25">
      <c r="B48" s="17" t="s">
        <v>452</v>
      </c>
      <c r="C48" s="15" t="s">
        <v>625</v>
      </c>
      <c r="D48" s="16" t="str">
        <f>'HK TREATED VHDL'!D22</f>
        <v>x"00000713"</v>
      </c>
      <c r="E48" s="15" t="s">
        <v>491</v>
      </c>
      <c r="F48" s="15" t="s">
        <v>488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X48" t="str">
        <f t="shared" si="0"/>
        <v xml:space="preserve">  when (x"00000713") =&gt;</v>
      </c>
    </row>
    <row r="49" spans="2:24" x14ac:dyDescent="0.25">
      <c r="B49" s="17" t="s">
        <v>452</v>
      </c>
      <c r="C49" s="17" t="s">
        <v>452</v>
      </c>
      <c r="D49" s="17"/>
      <c r="E49" s="17"/>
      <c r="F49" s="17"/>
      <c r="G49" s="18" t="str">
        <f>$B$3</f>
        <v>rmap_hk_registers_o</v>
      </c>
      <c r="H49" s="25" t="s">
        <v>621</v>
      </c>
      <c r="I49" s="18" t="str">
        <f>'HK TREATED VHDL'!B21</f>
        <v>hk_ccd4_vod_e</v>
      </c>
      <c r="J49" s="25" t="s">
        <v>623</v>
      </c>
      <c r="K49" s="18">
        <v>15</v>
      </c>
      <c r="L49" s="25" t="s">
        <v>447</v>
      </c>
      <c r="M49" s="18">
        <v>8</v>
      </c>
      <c r="N49" s="25" t="s">
        <v>491</v>
      </c>
      <c r="O49" s="17"/>
      <c r="P49" s="17"/>
      <c r="Q49" s="25" t="s">
        <v>489</v>
      </c>
      <c r="R49" s="18" t="str">
        <f>$B$2</f>
        <v>rmap_writedata_i</v>
      </c>
      <c r="S49" s="17"/>
      <c r="T49" s="17"/>
      <c r="U49" s="17"/>
      <c r="V49" s="25" t="s">
        <v>443</v>
      </c>
      <c r="X49" t="str">
        <f t="shared" si="0"/>
        <v xml:space="preserve">    rmap_hk_registers_o.hk_ccd4_vod_e(15 downto 8) &lt;= rmap_writedata_i;</v>
      </c>
    </row>
    <row r="50" spans="2:24" x14ac:dyDescent="0.25">
      <c r="B50" s="17" t="s">
        <v>452</v>
      </c>
      <c r="C50" s="15" t="s">
        <v>625</v>
      </c>
      <c r="D50" s="16" t="str">
        <f>'HK TREATED VHDL'!D23</f>
        <v>x"00000714"</v>
      </c>
      <c r="E50" s="15" t="s">
        <v>491</v>
      </c>
      <c r="F50" s="15" t="s">
        <v>488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X50" t="str">
        <f t="shared" si="0"/>
        <v xml:space="preserve">  when (x"00000714") =&gt;</v>
      </c>
    </row>
    <row r="51" spans="2:24" x14ac:dyDescent="0.25">
      <c r="B51" s="17" t="s">
        <v>452</v>
      </c>
      <c r="C51" s="17" t="s">
        <v>452</v>
      </c>
      <c r="D51" s="17"/>
      <c r="E51" s="17"/>
      <c r="F51" s="17"/>
      <c r="G51" s="18" t="str">
        <f>$B$3</f>
        <v>rmap_hk_registers_o</v>
      </c>
      <c r="H51" s="25" t="s">
        <v>621</v>
      </c>
      <c r="I51" s="18" t="str">
        <f>'HK TREATED VHDL'!B23</f>
        <v>hk_ccd4_vod_f</v>
      </c>
      <c r="J51" s="25" t="s">
        <v>623</v>
      </c>
      <c r="K51" s="18">
        <v>7</v>
      </c>
      <c r="L51" s="25" t="s">
        <v>447</v>
      </c>
      <c r="M51" s="18">
        <v>0</v>
      </c>
      <c r="N51" s="25" t="s">
        <v>491</v>
      </c>
      <c r="O51" s="17"/>
      <c r="P51" s="17"/>
      <c r="Q51" s="25" t="s">
        <v>489</v>
      </c>
      <c r="R51" s="18" t="str">
        <f>$B$2</f>
        <v>rmap_writedata_i</v>
      </c>
      <c r="S51" s="17"/>
      <c r="T51" s="17"/>
      <c r="U51" s="17"/>
      <c r="V51" s="25" t="s">
        <v>443</v>
      </c>
      <c r="X51" t="str">
        <f t="shared" si="0"/>
        <v xml:space="preserve">    rmap_hk_registers_o.hk_ccd4_vod_f(7 downto 0) &lt;= rmap_writedata_i;</v>
      </c>
    </row>
    <row r="52" spans="2:24" x14ac:dyDescent="0.25">
      <c r="B52" s="17" t="s">
        <v>452</v>
      </c>
      <c r="C52" s="15" t="s">
        <v>625</v>
      </c>
      <c r="D52" s="16" t="str">
        <f>'HK TREATED VHDL'!D24</f>
        <v>x"00000715"</v>
      </c>
      <c r="E52" s="15" t="s">
        <v>491</v>
      </c>
      <c r="F52" s="15" t="s">
        <v>488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X52" t="str">
        <f t="shared" si="0"/>
        <v xml:space="preserve">  when (x"00000715") =&gt;</v>
      </c>
    </row>
    <row r="53" spans="2:24" x14ac:dyDescent="0.25">
      <c r="B53" s="17" t="s">
        <v>452</v>
      </c>
      <c r="C53" s="17" t="s">
        <v>452</v>
      </c>
      <c r="D53" s="17"/>
      <c r="E53" s="17"/>
      <c r="F53" s="17"/>
      <c r="G53" s="18" t="str">
        <f>$B$3</f>
        <v>rmap_hk_registers_o</v>
      </c>
      <c r="H53" s="25" t="s">
        <v>621</v>
      </c>
      <c r="I53" s="18" t="str">
        <f>'HK TREATED VHDL'!B23</f>
        <v>hk_ccd4_vod_f</v>
      </c>
      <c r="J53" s="25" t="s">
        <v>623</v>
      </c>
      <c r="K53" s="18">
        <v>15</v>
      </c>
      <c r="L53" s="25" t="s">
        <v>447</v>
      </c>
      <c r="M53" s="18">
        <v>8</v>
      </c>
      <c r="N53" s="25" t="s">
        <v>491</v>
      </c>
      <c r="O53" s="17"/>
      <c r="P53" s="17"/>
      <c r="Q53" s="25" t="s">
        <v>489</v>
      </c>
      <c r="R53" s="18" t="str">
        <f>$B$2</f>
        <v>rmap_writedata_i</v>
      </c>
      <c r="S53" s="17"/>
      <c r="T53" s="17"/>
      <c r="U53" s="17"/>
      <c r="V53" s="25" t="s">
        <v>443</v>
      </c>
      <c r="X53" t="str">
        <f t="shared" si="0"/>
        <v xml:space="preserve">    rmap_hk_registers_o.hk_ccd4_vod_f(15 downto 8) &lt;= rmap_writedata_i;</v>
      </c>
    </row>
    <row r="54" spans="2:24" x14ac:dyDescent="0.25">
      <c r="B54" s="17" t="s">
        <v>452</v>
      </c>
      <c r="C54" s="15" t="s">
        <v>625</v>
      </c>
      <c r="D54" s="16" t="str">
        <f>'HK TREATED VHDL'!D25</f>
        <v>x"00000716"</v>
      </c>
      <c r="E54" s="15" t="s">
        <v>491</v>
      </c>
      <c r="F54" s="15" t="s">
        <v>488</v>
      </c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X54" t="str">
        <f t="shared" si="0"/>
        <v xml:space="preserve">  when (x"00000716") =&gt;</v>
      </c>
    </row>
    <row r="55" spans="2:24" x14ac:dyDescent="0.25">
      <c r="B55" s="17" t="s">
        <v>452</v>
      </c>
      <c r="C55" s="17" t="s">
        <v>452</v>
      </c>
      <c r="D55" s="17"/>
      <c r="E55" s="17"/>
      <c r="F55" s="17"/>
      <c r="G55" s="18" t="str">
        <f>$B$3</f>
        <v>rmap_hk_registers_o</v>
      </c>
      <c r="H55" s="25" t="s">
        <v>621</v>
      </c>
      <c r="I55" s="18" t="str">
        <f>'HK TREATED VHDL'!B25</f>
        <v>hk_ccd4_vrd_mon</v>
      </c>
      <c r="J55" s="25" t="s">
        <v>623</v>
      </c>
      <c r="K55" s="18">
        <v>7</v>
      </c>
      <c r="L55" s="25" t="s">
        <v>447</v>
      </c>
      <c r="M55" s="18">
        <v>0</v>
      </c>
      <c r="N55" s="25" t="s">
        <v>491</v>
      </c>
      <c r="O55" s="17"/>
      <c r="P55" s="17"/>
      <c r="Q55" s="25" t="s">
        <v>489</v>
      </c>
      <c r="R55" s="18" t="str">
        <f>$B$2</f>
        <v>rmap_writedata_i</v>
      </c>
      <c r="S55" s="17"/>
      <c r="T55" s="17"/>
      <c r="U55" s="17"/>
      <c r="V55" s="25" t="s">
        <v>443</v>
      </c>
      <c r="X55" t="str">
        <f t="shared" si="0"/>
        <v xml:space="preserve">    rmap_hk_registers_o.hk_ccd4_vrd_mon(7 downto 0) &lt;= rmap_writedata_i;</v>
      </c>
    </row>
    <row r="56" spans="2:24" x14ac:dyDescent="0.25">
      <c r="B56" s="17" t="s">
        <v>452</v>
      </c>
      <c r="C56" s="15" t="s">
        <v>625</v>
      </c>
      <c r="D56" s="16" t="str">
        <f>'HK TREATED VHDL'!D26</f>
        <v>x"00000717"</v>
      </c>
      <c r="E56" s="15" t="s">
        <v>491</v>
      </c>
      <c r="F56" s="15" t="s">
        <v>488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X56" t="str">
        <f t="shared" si="0"/>
        <v xml:space="preserve">  when (x"00000717") =&gt;</v>
      </c>
    </row>
    <row r="57" spans="2:24" x14ac:dyDescent="0.25">
      <c r="B57" s="17" t="s">
        <v>452</v>
      </c>
      <c r="C57" s="17" t="s">
        <v>452</v>
      </c>
      <c r="D57" s="17"/>
      <c r="E57" s="17"/>
      <c r="F57" s="17"/>
      <c r="G57" s="18" t="str">
        <f>$B$3</f>
        <v>rmap_hk_registers_o</v>
      </c>
      <c r="H57" s="25" t="s">
        <v>621</v>
      </c>
      <c r="I57" s="18" t="str">
        <f>'HK TREATED VHDL'!B25</f>
        <v>hk_ccd4_vrd_mon</v>
      </c>
      <c r="J57" s="25" t="s">
        <v>623</v>
      </c>
      <c r="K57" s="18">
        <v>15</v>
      </c>
      <c r="L57" s="25" t="s">
        <v>447</v>
      </c>
      <c r="M57" s="18">
        <v>8</v>
      </c>
      <c r="N57" s="25" t="s">
        <v>491</v>
      </c>
      <c r="O57" s="17"/>
      <c r="P57" s="17"/>
      <c r="Q57" s="25" t="s">
        <v>489</v>
      </c>
      <c r="R57" s="18" t="str">
        <f>$B$2</f>
        <v>rmap_writedata_i</v>
      </c>
      <c r="S57" s="17"/>
      <c r="T57" s="17"/>
      <c r="U57" s="17"/>
      <c r="V57" s="25" t="s">
        <v>443</v>
      </c>
      <c r="X57" t="str">
        <f t="shared" si="0"/>
        <v xml:space="preserve">    rmap_hk_registers_o.hk_ccd4_vrd_mon(15 downto 8) &lt;= rmap_writedata_i;</v>
      </c>
    </row>
    <row r="58" spans="2:24" x14ac:dyDescent="0.25">
      <c r="B58" s="17" t="s">
        <v>452</v>
      </c>
      <c r="C58" s="15" t="s">
        <v>625</v>
      </c>
      <c r="D58" s="16" t="str">
        <f>'HK TREATED VHDL'!D27</f>
        <v>x"00000718"</v>
      </c>
      <c r="E58" s="15" t="s">
        <v>491</v>
      </c>
      <c r="F58" s="15" t="s">
        <v>488</v>
      </c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X58" t="str">
        <f t="shared" si="0"/>
        <v xml:space="preserve">  when (x"00000718") =&gt;</v>
      </c>
    </row>
    <row r="59" spans="2:24" x14ac:dyDescent="0.25">
      <c r="B59" s="17" t="s">
        <v>452</v>
      </c>
      <c r="C59" s="17" t="s">
        <v>452</v>
      </c>
      <c r="D59" s="17"/>
      <c r="E59" s="17"/>
      <c r="F59" s="17"/>
      <c r="G59" s="18" t="str">
        <f>$B$3</f>
        <v>rmap_hk_registers_o</v>
      </c>
      <c r="H59" s="25" t="s">
        <v>621</v>
      </c>
      <c r="I59" s="18" t="str">
        <f>'HK TREATED VHDL'!B27</f>
        <v>hk_vccd</v>
      </c>
      <c r="J59" s="25" t="s">
        <v>623</v>
      </c>
      <c r="K59" s="18">
        <v>7</v>
      </c>
      <c r="L59" s="25" t="s">
        <v>447</v>
      </c>
      <c r="M59" s="18">
        <v>0</v>
      </c>
      <c r="N59" s="25" t="s">
        <v>491</v>
      </c>
      <c r="O59" s="17"/>
      <c r="P59" s="17"/>
      <c r="Q59" s="25" t="s">
        <v>489</v>
      </c>
      <c r="R59" s="18" t="str">
        <f>$B$2</f>
        <v>rmap_writedata_i</v>
      </c>
      <c r="S59" s="17"/>
      <c r="T59" s="17"/>
      <c r="U59" s="17"/>
      <c r="V59" s="25" t="s">
        <v>443</v>
      </c>
      <c r="X59" t="str">
        <f t="shared" si="0"/>
        <v xml:space="preserve">    rmap_hk_registers_o.hk_vccd(7 downto 0) &lt;= rmap_writedata_i;</v>
      </c>
    </row>
    <row r="60" spans="2:24" x14ac:dyDescent="0.25">
      <c r="B60" s="17" t="s">
        <v>452</v>
      </c>
      <c r="C60" s="15" t="s">
        <v>625</v>
      </c>
      <c r="D60" s="16" t="str">
        <f>'HK TREATED VHDL'!D28</f>
        <v>x"00000719"</v>
      </c>
      <c r="E60" s="15" t="s">
        <v>491</v>
      </c>
      <c r="F60" s="15" t="s">
        <v>488</v>
      </c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X60" t="str">
        <f t="shared" si="0"/>
        <v xml:space="preserve">  when (x"00000719") =&gt;</v>
      </c>
    </row>
    <row r="61" spans="2:24" x14ac:dyDescent="0.25">
      <c r="B61" s="17" t="s">
        <v>452</v>
      </c>
      <c r="C61" s="17" t="s">
        <v>452</v>
      </c>
      <c r="D61" s="17"/>
      <c r="E61" s="17"/>
      <c r="F61" s="17"/>
      <c r="G61" s="18" t="str">
        <f>$B$3</f>
        <v>rmap_hk_registers_o</v>
      </c>
      <c r="H61" s="25" t="s">
        <v>621</v>
      </c>
      <c r="I61" s="18" t="str">
        <f>'HK TREATED VHDL'!B27</f>
        <v>hk_vccd</v>
      </c>
      <c r="J61" s="25" t="s">
        <v>623</v>
      </c>
      <c r="K61" s="18">
        <v>15</v>
      </c>
      <c r="L61" s="25" t="s">
        <v>447</v>
      </c>
      <c r="M61" s="18">
        <v>8</v>
      </c>
      <c r="N61" s="25" t="s">
        <v>491</v>
      </c>
      <c r="O61" s="17"/>
      <c r="P61" s="17"/>
      <c r="Q61" s="25" t="s">
        <v>489</v>
      </c>
      <c r="R61" s="18" t="str">
        <f>$B$2</f>
        <v>rmap_writedata_i</v>
      </c>
      <c r="S61" s="17"/>
      <c r="T61" s="17"/>
      <c r="U61" s="17"/>
      <c r="V61" s="25" t="s">
        <v>443</v>
      </c>
      <c r="X61" t="str">
        <f t="shared" si="0"/>
        <v xml:space="preserve">    rmap_hk_registers_o.hk_vccd(15 downto 8) &lt;= rmap_writedata_i;</v>
      </c>
    </row>
    <row r="62" spans="2:24" x14ac:dyDescent="0.25">
      <c r="B62" s="17" t="s">
        <v>452</v>
      </c>
      <c r="C62" s="15" t="s">
        <v>625</v>
      </c>
      <c r="D62" s="16" t="str">
        <f>'HK TREATED VHDL'!D29</f>
        <v>x"0000071A"</v>
      </c>
      <c r="E62" s="15" t="s">
        <v>491</v>
      </c>
      <c r="F62" s="15" t="s">
        <v>488</v>
      </c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X62" t="str">
        <f t="shared" si="0"/>
        <v xml:space="preserve">  when (x"0000071A") =&gt;</v>
      </c>
    </row>
    <row r="63" spans="2:24" x14ac:dyDescent="0.25">
      <c r="B63" s="17" t="s">
        <v>452</v>
      </c>
      <c r="C63" s="17" t="s">
        <v>452</v>
      </c>
      <c r="D63" s="17"/>
      <c r="E63" s="17"/>
      <c r="F63" s="17"/>
      <c r="G63" s="18" t="str">
        <f>$B$3</f>
        <v>rmap_hk_registers_o</v>
      </c>
      <c r="H63" s="25" t="s">
        <v>621</v>
      </c>
      <c r="I63" s="18" t="str">
        <f>'HK TREATED VHDL'!B29</f>
        <v>hk_vrclk</v>
      </c>
      <c r="J63" s="25" t="s">
        <v>623</v>
      </c>
      <c r="K63" s="18">
        <v>7</v>
      </c>
      <c r="L63" s="25" t="s">
        <v>447</v>
      </c>
      <c r="M63" s="18">
        <v>0</v>
      </c>
      <c r="N63" s="25" t="s">
        <v>491</v>
      </c>
      <c r="O63" s="17"/>
      <c r="P63" s="17"/>
      <c r="Q63" s="25" t="s">
        <v>489</v>
      </c>
      <c r="R63" s="18" t="str">
        <f>$B$2</f>
        <v>rmap_writedata_i</v>
      </c>
      <c r="S63" s="17"/>
      <c r="T63" s="17"/>
      <c r="U63" s="17"/>
      <c r="V63" s="25" t="s">
        <v>443</v>
      </c>
      <c r="X63" t="str">
        <f t="shared" si="0"/>
        <v xml:space="preserve">    rmap_hk_registers_o.hk_vrclk(7 downto 0) &lt;= rmap_writedata_i;</v>
      </c>
    </row>
    <row r="64" spans="2:24" x14ac:dyDescent="0.25">
      <c r="B64" s="17" t="s">
        <v>452</v>
      </c>
      <c r="C64" s="15" t="s">
        <v>625</v>
      </c>
      <c r="D64" s="16" t="str">
        <f>'HK TREATED VHDL'!D30</f>
        <v>x"0000071B"</v>
      </c>
      <c r="E64" s="15" t="s">
        <v>491</v>
      </c>
      <c r="F64" s="15" t="s">
        <v>488</v>
      </c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X64" t="str">
        <f t="shared" si="0"/>
        <v xml:space="preserve">  when (x"0000071B") =&gt;</v>
      </c>
    </row>
    <row r="65" spans="2:24" x14ac:dyDescent="0.25">
      <c r="B65" s="17" t="s">
        <v>452</v>
      </c>
      <c r="C65" s="17" t="s">
        <v>452</v>
      </c>
      <c r="D65" s="17"/>
      <c r="E65" s="17"/>
      <c r="F65" s="17"/>
      <c r="G65" s="18" t="str">
        <f>$B$3</f>
        <v>rmap_hk_registers_o</v>
      </c>
      <c r="H65" s="25" t="s">
        <v>621</v>
      </c>
      <c r="I65" s="18" t="str">
        <f>'HK TREATED VHDL'!B29</f>
        <v>hk_vrclk</v>
      </c>
      <c r="J65" s="25" t="s">
        <v>623</v>
      </c>
      <c r="K65" s="18">
        <v>15</v>
      </c>
      <c r="L65" s="25" t="s">
        <v>447</v>
      </c>
      <c r="M65" s="18">
        <v>8</v>
      </c>
      <c r="N65" s="25" t="s">
        <v>491</v>
      </c>
      <c r="O65" s="17"/>
      <c r="P65" s="17"/>
      <c r="Q65" s="25" t="s">
        <v>489</v>
      </c>
      <c r="R65" s="18" t="str">
        <f>$B$2</f>
        <v>rmap_writedata_i</v>
      </c>
      <c r="S65" s="17"/>
      <c r="T65" s="17"/>
      <c r="U65" s="17"/>
      <c r="V65" s="25" t="s">
        <v>443</v>
      </c>
      <c r="X65" t="str">
        <f t="shared" si="0"/>
        <v xml:space="preserve">    rmap_hk_registers_o.hk_vrclk(15 downto 8) &lt;= rmap_writedata_i;</v>
      </c>
    </row>
    <row r="66" spans="2:24" x14ac:dyDescent="0.25">
      <c r="B66" s="17" t="s">
        <v>452</v>
      </c>
      <c r="C66" s="15" t="s">
        <v>625</v>
      </c>
      <c r="D66" s="16" t="str">
        <f>'HK TREATED VHDL'!D31</f>
        <v>x"0000071C"</v>
      </c>
      <c r="E66" s="15" t="s">
        <v>491</v>
      </c>
      <c r="F66" s="15" t="s">
        <v>488</v>
      </c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X66" t="str">
        <f t="shared" si="0"/>
        <v xml:space="preserve">  when (x"0000071C") =&gt;</v>
      </c>
    </row>
    <row r="67" spans="2:24" x14ac:dyDescent="0.25">
      <c r="B67" s="17" t="s">
        <v>452</v>
      </c>
      <c r="C67" s="17" t="s">
        <v>452</v>
      </c>
      <c r="D67" s="17"/>
      <c r="E67" s="17"/>
      <c r="F67" s="17"/>
      <c r="G67" s="18" t="str">
        <f>$B$3</f>
        <v>rmap_hk_registers_o</v>
      </c>
      <c r="H67" s="25" t="s">
        <v>621</v>
      </c>
      <c r="I67" s="18" t="str">
        <f>'HK TREATED VHDL'!B31</f>
        <v>hk_viclk</v>
      </c>
      <c r="J67" s="25" t="s">
        <v>623</v>
      </c>
      <c r="K67" s="18">
        <v>7</v>
      </c>
      <c r="L67" s="25" t="s">
        <v>447</v>
      </c>
      <c r="M67" s="18">
        <v>0</v>
      </c>
      <c r="N67" s="25" t="s">
        <v>491</v>
      </c>
      <c r="O67" s="17"/>
      <c r="P67" s="17"/>
      <c r="Q67" s="25" t="s">
        <v>489</v>
      </c>
      <c r="R67" s="18" t="str">
        <f>$B$2</f>
        <v>rmap_writedata_i</v>
      </c>
      <c r="S67" s="17"/>
      <c r="T67" s="17"/>
      <c r="U67" s="17"/>
      <c r="V67" s="25" t="s">
        <v>443</v>
      </c>
      <c r="X67" t="str">
        <f t="shared" si="0"/>
        <v xml:space="preserve">    rmap_hk_registers_o.hk_viclk(7 downto 0) &lt;= rmap_writedata_i;</v>
      </c>
    </row>
    <row r="68" spans="2:24" x14ac:dyDescent="0.25">
      <c r="B68" s="17" t="s">
        <v>452</v>
      </c>
      <c r="C68" s="15" t="s">
        <v>625</v>
      </c>
      <c r="D68" s="16" t="str">
        <f>'HK TREATED VHDL'!D32</f>
        <v>x"0000071D"</v>
      </c>
      <c r="E68" s="15" t="s">
        <v>491</v>
      </c>
      <c r="F68" s="15" t="s">
        <v>488</v>
      </c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X68" t="str">
        <f t="shared" si="0"/>
        <v xml:space="preserve">  when (x"0000071D") =&gt;</v>
      </c>
    </row>
    <row r="69" spans="2:24" x14ac:dyDescent="0.25">
      <c r="B69" s="17" t="s">
        <v>452</v>
      </c>
      <c r="C69" s="17" t="s">
        <v>452</v>
      </c>
      <c r="D69" s="17"/>
      <c r="E69" s="17"/>
      <c r="F69" s="17"/>
      <c r="G69" s="18" t="str">
        <f>$B$3</f>
        <v>rmap_hk_registers_o</v>
      </c>
      <c r="H69" s="25" t="s">
        <v>621</v>
      </c>
      <c r="I69" s="18" t="str">
        <f>'HK TREATED VHDL'!B31</f>
        <v>hk_viclk</v>
      </c>
      <c r="J69" s="25" t="s">
        <v>623</v>
      </c>
      <c r="K69" s="18">
        <v>15</v>
      </c>
      <c r="L69" s="25" t="s">
        <v>447</v>
      </c>
      <c r="M69" s="18">
        <v>8</v>
      </c>
      <c r="N69" s="25" t="s">
        <v>491</v>
      </c>
      <c r="O69" s="17"/>
      <c r="P69" s="17"/>
      <c r="Q69" s="25" t="s">
        <v>489</v>
      </c>
      <c r="R69" s="18" t="str">
        <f>$B$2</f>
        <v>rmap_writedata_i</v>
      </c>
      <c r="S69" s="17"/>
      <c r="T69" s="17"/>
      <c r="U69" s="17"/>
      <c r="V69" s="25" t="s">
        <v>443</v>
      </c>
      <c r="X69" t="str">
        <f t="shared" si="0"/>
        <v xml:space="preserve">    rmap_hk_registers_o.hk_viclk(15 downto 8) &lt;= rmap_writedata_i;</v>
      </c>
    </row>
    <row r="70" spans="2:24" x14ac:dyDescent="0.25">
      <c r="B70" s="17" t="s">
        <v>452</v>
      </c>
      <c r="C70" s="15" t="s">
        <v>625</v>
      </c>
      <c r="D70" s="16" t="str">
        <f>'HK TREATED VHDL'!D33</f>
        <v>x"0000071E"</v>
      </c>
      <c r="E70" s="15" t="s">
        <v>491</v>
      </c>
      <c r="F70" s="15" t="s">
        <v>488</v>
      </c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X70" t="str">
        <f t="shared" si="0"/>
        <v xml:space="preserve">  when (x"0000071E") =&gt;</v>
      </c>
    </row>
    <row r="71" spans="2:24" x14ac:dyDescent="0.25">
      <c r="B71" s="17" t="s">
        <v>452</v>
      </c>
      <c r="C71" s="17" t="s">
        <v>452</v>
      </c>
      <c r="D71" s="17"/>
      <c r="E71" s="17"/>
      <c r="F71" s="17"/>
      <c r="G71" s="18" t="str">
        <f>$B$3</f>
        <v>rmap_hk_registers_o</v>
      </c>
      <c r="H71" s="25" t="s">
        <v>621</v>
      </c>
      <c r="I71" s="18" t="str">
        <f>'HK TREATED VHDL'!B33</f>
        <v>hk_vrclk_low</v>
      </c>
      <c r="J71" s="25" t="s">
        <v>623</v>
      </c>
      <c r="K71" s="18">
        <v>7</v>
      </c>
      <c r="L71" s="25" t="s">
        <v>447</v>
      </c>
      <c r="M71" s="18">
        <v>0</v>
      </c>
      <c r="N71" s="25" t="s">
        <v>491</v>
      </c>
      <c r="O71" s="17"/>
      <c r="P71" s="17"/>
      <c r="Q71" s="25" t="s">
        <v>489</v>
      </c>
      <c r="R71" s="18" t="str">
        <f>$B$2</f>
        <v>rmap_writedata_i</v>
      </c>
      <c r="S71" s="17"/>
      <c r="T71" s="17"/>
      <c r="U71" s="17"/>
      <c r="V71" s="25" t="s">
        <v>443</v>
      </c>
      <c r="X71" t="str">
        <f t="shared" si="0"/>
        <v xml:space="preserve">    rmap_hk_registers_o.hk_vrclk_low(7 downto 0) &lt;= rmap_writedata_i;</v>
      </c>
    </row>
    <row r="72" spans="2:24" x14ac:dyDescent="0.25">
      <c r="B72" s="17" t="s">
        <v>452</v>
      </c>
      <c r="C72" s="15" t="s">
        <v>625</v>
      </c>
      <c r="D72" s="16" t="str">
        <f>'HK TREATED VHDL'!D34</f>
        <v>x"0000071F"</v>
      </c>
      <c r="E72" s="15" t="s">
        <v>491</v>
      </c>
      <c r="F72" s="15" t="s">
        <v>488</v>
      </c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X72" t="str">
        <f t="shared" si="0"/>
        <v xml:space="preserve">  when (x"0000071F") =&gt;</v>
      </c>
    </row>
    <row r="73" spans="2:24" x14ac:dyDescent="0.25">
      <c r="B73" s="17" t="s">
        <v>452</v>
      </c>
      <c r="C73" s="17" t="s">
        <v>452</v>
      </c>
      <c r="D73" s="17"/>
      <c r="E73" s="17"/>
      <c r="F73" s="17"/>
      <c r="G73" s="18" t="str">
        <f>$B$3</f>
        <v>rmap_hk_registers_o</v>
      </c>
      <c r="H73" s="25" t="s">
        <v>621</v>
      </c>
      <c r="I73" s="18" t="str">
        <f>'HK TREATED VHDL'!B33</f>
        <v>hk_vrclk_low</v>
      </c>
      <c r="J73" s="25" t="s">
        <v>623</v>
      </c>
      <c r="K73" s="18">
        <v>15</v>
      </c>
      <c r="L73" s="25" t="s">
        <v>447</v>
      </c>
      <c r="M73" s="18">
        <v>8</v>
      </c>
      <c r="N73" s="25" t="s">
        <v>491</v>
      </c>
      <c r="O73" s="17"/>
      <c r="P73" s="17"/>
      <c r="Q73" s="25" t="s">
        <v>489</v>
      </c>
      <c r="R73" s="18" t="str">
        <f>$B$2</f>
        <v>rmap_writedata_i</v>
      </c>
      <c r="S73" s="17"/>
      <c r="T73" s="17"/>
      <c r="U73" s="17"/>
      <c r="V73" s="25" t="s">
        <v>443</v>
      </c>
      <c r="X73" t="str">
        <f t="shared" ref="X73:X136" si="1">CONCATENATE(B73,C73,D73,E73,F73,G73,H73,I73,J73,K73,L73,M73,N73,O73,P73,Q73,R73,S73,T73,U73,V73)</f>
        <v xml:space="preserve">    rmap_hk_registers_o.hk_vrclk_low(15 downto 8) &lt;= rmap_writedata_i;</v>
      </c>
    </row>
    <row r="74" spans="2:24" x14ac:dyDescent="0.25">
      <c r="B74" s="17" t="s">
        <v>452</v>
      </c>
      <c r="C74" s="15" t="s">
        <v>625</v>
      </c>
      <c r="D74" s="16" t="str">
        <f>'HK TREATED VHDL'!D35</f>
        <v>x"00000720"</v>
      </c>
      <c r="E74" s="15" t="s">
        <v>491</v>
      </c>
      <c r="F74" s="15" t="s">
        <v>488</v>
      </c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X74" t="str">
        <f t="shared" si="1"/>
        <v xml:space="preserve">  when (x"00000720") =&gt;</v>
      </c>
    </row>
    <row r="75" spans="2:24" x14ac:dyDescent="0.25">
      <c r="B75" s="17" t="s">
        <v>452</v>
      </c>
      <c r="C75" s="17" t="s">
        <v>452</v>
      </c>
      <c r="D75" s="17"/>
      <c r="E75" s="17"/>
      <c r="F75" s="17"/>
      <c r="G75" s="18" t="str">
        <f>$B$3</f>
        <v>rmap_hk_registers_o</v>
      </c>
      <c r="H75" s="25" t="s">
        <v>621</v>
      </c>
      <c r="I75" s="18" t="str">
        <f>'HK TREATED VHDL'!B35</f>
        <v>hk_5vb_pos</v>
      </c>
      <c r="J75" s="25" t="s">
        <v>623</v>
      </c>
      <c r="K75" s="18">
        <v>7</v>
      </c>
      <c r="L75" s="25" t="s">
        <v>447</v>
      </c>
      <c r="M75" s="18">
        <v>0</v>
      </c>
      <c r="N75" s="25" t="s">
        <v>491</v>
      </c>
      <c r="O75" s="17"/>
      <c r="P75" s="17"/>
      <c r="Q75" s="25" t="s">
        <v>489</v>
      </c>
      <c r="R75" s="18" t="str">
        <f>$B$2</f>
        <v>rmap_writedata_i</v>
      </c>
      <c r="S75" s="17"/>
      <c r="T75" s="17"/>
      <c r="U75" s="17"/>
      <c r="V75" s="25" t="s">
        <v>443</v>
      </c>
      <c r="X75" t="str">
        <f t="shared" si="1"/>
        <v xml:space="preserve">    rmap_hk_registers_o.hk_5vb_pos(7 downto 0) &lt;= rmap_writedata_i;</v>
      </c>
    </row>
    <row r="76" spans="2:24" x14ac:dyDescent="0.25">
      <c r="B76" s="17" t="s">
        <v>452</v>
      </c>
      <c r="C76" s="15" t="s">
        <v>625</v>
      </c>
      <c r="D76" s="16" t="str">
        <f>'HK TREATED VHDL'!D36</f>
        <v>x"00000721"</v>
      </c>
      <c r="E76" s="15" t="s">
        <v>491</v>
      </c>
      <c r="F76" s="15" t="s">
        <v>488</v>
      </c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X76" t="str">
        <f t="shared" si="1"/>
        <v xml:space="preserve">  when (x"00000721") =&gt;</v>
      </c>
    </row>
    <row r="77" spans="2:24" x14ac:dyDescent="0.25">
      <c r="B77" s="17" t="s">
        <v>452</v>
      </c>
      <c r="C77" s="17" t="s">
        <v>452</v>
      </c>
      <c r="D77" s="17"/>
      <c r="E77" s="17"/>
      <c r="F77" s="17"/>
      <c r="G77" s="18" t="str">
        <f>$B$3</f>
        <v>rmap_hk_registers_o</v>
      </c>
      <c r="H77" s="25" t="s">
        <v>621</v>
      </c>
      <c r="I77" s="18" t="str">
        <f>'HK TREATED VHDL'!B35</f>
        <v>hk_5vb_pos</v>
      </c>
      <c r="J77" s="25" t="s">
        <v>623</v>
      </c>
      <c r="K77" s="18">
        <v>15</v>
      </c>
      <c r="L77" s="25" t="s">
        <v>447</v>
      </c>
      <c r="M77" s="18">
        <v>8</v>
      </c>
      <c r="N77" s="25" t="s">
        <v>491</v>
      </c>
      <c r="O77" s="17"/>
      <c r="P77" s="17"/>
      <c r="Q77" s="25" t="s">
        <v>489</v>
      </c>
      <c r="R77" s="18" t="str">
        <f>$B$2</f>
        <v>rmap_writedata_i</v>
      </c>
      <c r="S77" s="17"/>
      <c r="T77" s="17"/>
      <c r="U77" s="17"/>
      <c r="V77" s="25" t="s">
        <v>443</v>
      </c>
      <c r="X77" t="str">
        <f t="shared" si="1"/>
        <v xml:space="preserve">    rmap_hk_registers_o.hk_5vb_pos(15 downto 8) &lt;= rmap_writedata_i;</v>
      </c>
    </row>
    <row r="78" spans="2:24" x14ac:dyDescent="0.25">
      <c r="B78" s="17" t="s">
        <v>452</v>
      </c>
      <c r="C78" s="15" t="s">
        <v>625</v>
      </c>
      <c r="D78" s="16" t="str">
        <f>'HK TREATED VHDL'!D37</f>
        <v>x"00000722"</v>
      </c>
      <c r="E78" s="15" t="s">
        <v>491</v>
      </c>
      <c r="F78" s="15" t="s">
        <v>488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X78" t="str">
        <f t="shared" si="1"/>
        <v xml:space="preserve">  when (x"00000722") =&gt;</v>
      </c>
    </row>
    <row r="79" spans="2:24" x14ac:dyDescent="0.25">
      <c r="B79" s="17" t="s">
        <v>452</v>
      </c>
      <c r="C79" s="17" t="s">
        <v>452</v>
      </c>
      <c r="D79" s="17"/>
      <c r="E79" s="17"/>
      <c r="F79" s="17"/>
      <c r="G79" s="18" t="str">
        <f>$B$3</f>
        <v>rmap_hk_registers_o</v>
      </c>
      <c r="H79" s="25" t="s">
        <v>621</v>
      </c>
      <c r="I79" s="18" t="str">
        <f>'HK TREATED VHDL'!B37</f>
        <v>hk_5vb_neg</v>
      </c>
      <c r="J79" s="25" t="s">
        <v>623</v>
      </c>
      <c r="K79" s="18">
        <v>7</v>
      </c>
      <c r="L79" s="25" t="s">
        <v>447</v>
      </c>
      <c r="M79" s="18">
        <v>0</v>
      </c>
      <c r="N79" s="25" t="s">
        <v>491</v>
      </c>
      <c r="O79" s="17"/>
      <c r="P79" s="17"/>
      <c r="Q79" s="25" t="s">
        <v>489</v>
      </c>
      <c r="R79" s="18" t="str">
        <f>$B$2</f>
        <v>rmap_writedata_i</v>
      </c>
      <c r="S79" s="17"/>
      <c r="T79" s="17"/>
      <c r="U79" s="17"/>
      <c r="V79" s="25" t="s">
        <v>443</v>
      </c>
      <c r="X79" t="str">
        <f t="shared" si="1"/>
        <v xml:space="preserve">    rmap_hk_registers_o.hk_5vb_neg(7 downto 0) &lt;= rmap_writedata_i;</v>
      </c>
    </row>
    <row r="80" spans="2:24" x14ac:dyDescent="0.25">
      <c r="B80" s="17" t="s">
        <v>452</v>
      </c>
      <c r="C80" s="15" t="s">
        <v>625</v>
      </c>
      <c r="D80" s="16" t="str">
        <f>'HK TREATED VHDL'!D38</f>
        <v>x"00000723"</v>
      </c>
      <c r="E80" s="15" t="s">
        <v>491</v>
      </c>
      <c r="F80" s="15" t="s">
        <v>488</v>
      </c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X80" t="str">
        <f t="shared" si="1"/>
        <v xml:space="preserve">  when (x"00000723") =&gt;</v>
      </c>
    </row>
    <row r="81" spans="2:24" x14ac:dyDescent="0.25">
      <c r="B81" s="17" t="s">
        <v>452</v>
      </c>
      <c r="C81" s="17" t="s">
        <v>452</v>
      </c>
      <c r="D81" s="17"/>
      <c r="E81" s="17"/>
      <c r="F81" s="17"/>
      <c r="G81" s="18" t="str">
        <f>$B$3</f>
        <v>rmap_hk_registers_o</v>
      </c>
      <c r="H81" s="25" t="s">
        <v>621</v>
      </c>
      <c r="I81" s="18" t="str">
        <f>'HK TREATED VHDL'!B37</f>
        <v>hk_5vb_neg</v>
      </c>
      <c r="J81" s="25" t="s">
        <v>623</v>
      </c>
      <c r="K81" s="18">
        <v>15</v>
      </c>
      <c r="L81" s="25" t="s">
        <v>447</v>
      </c>
      <c r="M81" s="18">
        <v>8</v>
      </c>
      <c r="N81" s="25" t="s">
        <v>491</v>
      </c>
      <c r="O81" s="17"/>
      <c r="P81" s="17"/>
      <c r="Q81" s="25" t="s">
        <v>489</v>
      </c>
      <c r="R81" s="18" t="str">
        <f>$B$2</f>
        <v>rmap_writedata_i</v>
      </c>
      <c r="S81" s="17"/>
      <c r="T81" s="17"/>
      <c r="U81" s="17"/>
      <c r="V81" s="25" t="s">
        <v>443</v>
      </c>
      <c r="X81" t="str">
        <f t="shared" si="1"/>
        <v xml:space="preserve">    rmap_hk_registers_o.hk_5vb_neg(15 downto 8) &lt;= rmap_writedata_i;</v>
      </c>
    </row>
    <row r="82" spans="2:24" x14ac:dyDescent="0.25">
      <c r="B82" s="17" t="s">
        <v>452</v>
      </c>
      <c r="C82" s="15" t="s">
        <v>625</v>
      </c>
      <c r="D82" s="16" t="str">
        <f>'HK TREATED VHDL'!D39</f>
        <v>x"00000724"</v>
      </c>
      <c r="E82" s="15" t="s">
        <v>491</v>
      </c>
      <c r="F82" s="15" t="s">
        <v>488</v>
      </c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X82" t="str">
        <f t="shared" si="1"/>
        <v xml:space="preserve">  when (x"00000724") =&gt;</v>
      </c>
    </row>
    <row r="83" spans="2:24" x14ac:dyDescent="0.25">
      <c r="B83" s="17" t="s">
        <v>452</v>
      </c>
      <c r="C83" s="17" t="s">
        <v>452</v>
      </c>
      <c r="D83" s="17"/>
      <c r="E83" s="17"/>
      <c r="F83" s="17"/>
      <c r="G83" s="18" t="str">
        <f t="shared" ref="G83" si="2">$B$3</f>
        <v>rmap_hk_registers_o</v>
      </c>
      <c r="H83" s="25" t="s">
        <v>621</v>
      </c>
      <c r="I83" s="18" t="str">
        <f>'HK TREATED VHDL'!B39</f>
        <v>hk_3_3vb_pos</v>
      </c>
      <c r="J83" s="25" t="s">
        <v>623</v>
      </c>
      <c r="K83" s="18">
        <v>7</v>
      </c>
      <c r="L83" s="25" t="s">
        <v>447</v>
      </c>
      <c r="M83" s="18">
        <v>0</v>
      </c>
      <c r="N83" s="25" t="s">
        <v>491</v>
      </c>
      <c r="O83" s="17"/>
      <c r="P83" s="17"/>
      <c r="Q83" s="25" t="s">
        <v>489</v>
      </c>
      <c r="R83" s="18" t="str">
        <f>$B$2</f>
        <v>rmap_writedata_i</v>
      </c>
      <c r="S83" s="17"/>
      <c r="T83" s="17"/>
      <c r="U83" s="17"/>
      <c r="V83" s="25" t="s">
        <v>443</v>
      </c>
      <c r="X83" t="str">
        <f t="shared" si="1"/>
        <v xml:space="preserve">    rmap_hk_registers_o.hk_3_3vb_pos(7 downto 0) &lt;= rmap_writedata_i;</v>
      </c>
    </row>
    <row r="84" spans="2:24" x14ac:dyDescent="0.25">
      <c r="B84" s="17" t="s">
        <v>452</v>
      </c>
      <c r="C84" s="15" t="s">
        <v>625</v>
      </c>
      <c r="D84" s="16" t="str">
        <f>'HK TREATED VHDL'!D40</f>
        <v>x"00000725"</v>
      </c>
      <c r="E84" s="15" t="s">
        <v>491</v>
      </c>
      <c r="F84" s="15" t="s">
        <v>488</v>
      </c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X84" t="str">
        <f t="shared" si="1"/>
        <v xml:space="preserve">  when (x"00000725") =&gt;</v>
      </c>
    </row>
    <row r="85" spans="2:24" x14ac:dyDescent="0.25">
      <c r="B85" s="17" t="s">
        <v>452</v>
      </c>
      <c r="C85" s="17" t="s">
        <v>452</v>
      </c>
      <c r="D85" s="17"/>
      <c r="E85" s="17"/>
      <c r="F85" s="17"/>
      <c r="G85" s="18" t="str">
        <f t="shared" ref="G85" si="3">$B$3</f>
        <v>rmap_hk_registers_o</v>
      </c>
      <c r="H85" s="25" t="s">
        <v>621</v>
      </c>
      <c r="I85" s="18" t="str">
        <f>'HK TREATED VHDL'!B39</f>
        <v>hk_3_3vb_pos</v>
      </c>
      <c r="J85" s="25" t="s">
        <v>623</v>
      </c>
      <c r="K85" s="18">
        <v>15</v>
      </c>
      <c r="L85" s="25" t="s">
        <v>447</v>
      </c>
      <c r="M85" s="18">
        <v>8</v>
      </c>
      <c r="N85" s="25" t="s">
        <v>491</v>
      </c>
      <c r="O85" s="17"/>
      <c r="P85" s="17"/>
      <c r="Q85" s="25" t="s">
        <v>489</v>
      </c>
      <c r="R85" s="18" t="str">
        <f>$B$2</f>
        <v>rmap_writedata_i</v>
      </c>
      <c r="S85" s="17"/>
      <c r="T85" s="17"/>
      <c r="U85" s="17"/>
      <c r="V85" s="25" t="s">
        <v>443</v>
      </c>
      <c r="X85" t="str">
        <f t="shared" si="1"/>
        <v xml:space="preserve">    rmap_hk_registers_o.hk_3_3vb_pos(15 downto 8) &lt;= rmap_writedata_i;</v>
      </c>
    </row>
    <row r="86" spans="2:24" x14ac:dyDescent="0.25">
      <c r="B86" s="17" t="s">
        <v>452</v>
      </c>
      <c r="C86" s="15" t="s">
        <v>625</v>
      </c>
      <c r="D86" s="16" t="str">
        <f>'HK TREATED VHDL'!D41</f>
        <v>x"00000726"</v>
      </c>
      <c r="E86" s="15" t="s">
        <v>491</v>
      </c>
      <c r="F86" s="15" t="s">
        <v>488</v>
      </c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X86" t="str">
        <f t="shared" si="1"/>
        <v xml:space="preserve">  when (x"00000726") =&gt;</v>
      </c>
    </row>
    <row r="87" spans="2:24" x14ac:dyDescent="0.25">
      <c r="B87" s="17" t="s">
        <v>452</v>
      </c>
      <c r="C87" s="17" t="s">
        <v>452</v>
      </c>
      <c r="D87" s="17"/>
      <c r="E87" s="17"/>
      <c r="F87" s="17"/>
      <c r="G87" s="18" t="str">
        <f t="shared" ref="G87" si="4">$B$3</f>
        <v>rmap_hk_registers_o</v>
      </c>
      <c r="H87" s="25" t="s">
        <v>621</v>
      </c>
      <c r="I87" s="18" t="str">
        <f>'HK TREATED VHDL'!B41</f>
        <v>hk_2_5va_pos</v>
      </c>
      <c r="J87" s="25" t="s">
        <v>623</v>
      </c>
      <c r="K87" s="18">
        <v>7</v>
      </c>
      <c r="L87" s="25" t="s">
        <v>447</v>
      </c>
      <c r="M87" s="18">
        <v>0</v>
      </c>
      <c r="N87" s="25" t="s">
        <v>491</v>
      </c>
      <c r="O87" s="17"/>
      <c r="P87" s="17"/>
      <c r="Q87" s="25" t="s">
        <v>489</v>
      </c>
      <c r="R87" s="18" t="str">
        <f>$B$2</f>
        <v>rmap_writedata_i</v>
      </c>
      <c r="S87" s="17"/>
      <c r="T87" s="17"/>
      <c r="U87" s="17"/>
      <c r="V87" s="25" t="s">
        <v>443</v>
      </c>
      <c r="X87" t="str">
        <f t="shared" si="1"/>
        <v xml:space="preserve">    rmap_hk_registers_o.hk_2_5va_pos(7 downto 0) &lt;= rmap_writedata_i;</v>
      </c>
    </row>
    <row r="88" spans="2:24" x14ac:dyDescent="0.25">
      <c r="B88" s="17" t="s">
        <v>452</v>
      </c>
      <c r="C88" s="15" t="s">
        <v>625</v>
      </c>
      <c r="D88" s="16" t="str">
        <f>'HK TREATED VHDL'!D42</f>
        <v>x"00000727"</v>
      </c>
      <c r="E88" s="15" t="s">
        <v>491</v>
      </c>
      <c r="F88" s="15" t="s">
        <v>488</v>
      </c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X88" t="str">
        <f t="shared" si="1"/>
        <v xml:space="preserve">  when (x"00000727") =&gt;</v>
      </c>
    </row>
    <row r="89" spans="2:24" x14ac:dyDescent="0.25">
      <c r="B89" s="17" t="s">
        <v>452</v>
      </c>
      <c r="C89" s="17" t="s">
        <v>452</v>
      </c>
      <c r="D89" s="17"/>
      <c r="E89" s="17"/>
      <c r="F89" s="17"/>
      <c r="G89" s="18" t="str">
        <f t="shared" ref="G89" si="5">$B$3</f>
        <v>rmap_hk_registers_o</v>
      </c>
      <c r="H89" s="25" t="s">
        <v>621</v>
      </c>
      <c r="I89" s="18" t="str">
        <f>'HK TREATED VHDL'!B41</f>
        <v>hk_2_5va_pos</v>
      </c>
      <c r="J89" s="25" t="s">
        <v>623</v>
      </c>
      <c r="K89" s="18">
        <v>15</v>
      </c>
      <c r="L89" s="25" t="s">
        <v>447</v>
      </c>
      <c r="M89" s="18">
        <v>8</v>
      </c>
      <c r="N89" s="25" t="s">
        <v>491</v>
      </c>
      <c r="O89" s="17"/>
      <c r="P89" s="17"/>
      <c r="Q89" s="25" t="s">
        <v>489</v>
      </c>
      <c r="R89" s="18" t="str">
        <f>$B$2</f>
        <v>rmap_writedata_i</v>
      </c>
      <c r="S89" s="17"/>
      <c r="T89" s="17"/>
      <c r="U89" s="17"/>
      <c r="V89" s="25" t="s">
        <v>443</v>
      </c>
      <c r="X89" t="str">
        <f t="shared" si="1"/>
        <v xml:space="preserve">    rmap_hk_registers_o.hk_2_5va_pos(15 downto 8) &lt;= rmap_writedata_i;</v>
      </c>
    </row>
    <row r="90" spans="2:24" x14ac:dyDescent="0.25">
      <c r="B90" s="17" t="s">
        <v>452</v>
      </c>
      <c r="C90" s="15" t="s">
        <v>625</v>
      </c>
      <c r="D90" s="16" t="str">
        <f>'HK TREATED VHDL'!D43</f>
        <v>x"00000728"</v>
      </c>
      <c r="E90" s="15" t="s">
        <v>491</v>
      </c>
      <c r="F90" s="15" t="s">
        <v>488</v>
      </c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X90" t="str">
        <f t="shared" si="1"/>
        <v xml:space="preserve">  when (x"00000728") =&gt;</v>
      </c>
    </row>
    <row r="91" spans="2:24" x14ac:dyDescent="0.25">
      <c r="B91" s="17" t="s">
        <v>452</v>
      </c>
      <c r="C91" s="17" t="s">
        <v>452</v>
      </c>
      <c r="D91" s="17"/>
      <c r="E91" s="17"/>
      <c r="F91" s="17"/>
      <c r="G91" s="18" t="str">
        <f t="shared" ref="G91" si="6">$B$3</f>
        <v>rmap_hk_registers_o</v>
      </c>
      <c r="H91" s="25" t="s">
        <v>621</v>
      </c>
      <c r="I91" s="18" t="str">
        <f>'HK TREATED VHDL'!B43</f>
        <v>hk_3_3vd_pos</v>
      </c>
      <c r="J91" s="25" t="s">
        <v>623</v>
      </c>
      <c r="K91" s="18">
        <v>7</v>
      </c>
      <c r="L91" s="25" t="s">
        <v>447</v>
      </c>
      <c r="M91" s="18">
        <v>0</v>
      </c>
      <c r="N91" s="25" t="s">
        <v>491</v>
      </c>
      <c r="O91" s="17"/>
      <c r="P91" s="17"/>
      <c r="Q91" s="25" t="s">
        <v>489</v>
      </c>
      <c r="R91" s="18" t="str">
        <f>$B$2</f>
        <v>rmap_writedata_i</v>
      </c>
      <c r="S91" s="17"/>
      <c r="T91" s="17"/>
      <c r="U91" s="17"/>
      <c r="V91" s="25" t="s">
        <v>443</v>
      </c>
      <c r="X91" t="str">
        <f t="shared" si="1"/>
        <v xml:space="preserve">    rmap_hk_registers_o.hk_3_3vd_pos(7 downto 0) &lt;= rmap_writedata_i;</v>
      </c>
    </row>
    <row r="92" spans="2:24" x14ac:dyDescent="0.25">
      <c r="B92" s="17" t="s">
        <v>452</v>
      </c>
      <c r="C92" s="15" t="s">
        <v>625</v>
      </c>
      <c r="D92" s="16" t="str">
        <f>'HK TREATED VHDL'!D44</f>
        <v>x"00000729"</v>
      </c>
      <c r="E92" s="15" t="s">
        <v>491</v>
      </c>
      <c r="F92" s="15" t="s">
        <v>488</v>
      </c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X92" t="str">
        <f t="shared" si="1"/>
        <v xml:space="preserve">  when (x"00000729") =&gt;</v>
      </c>
    </row>
    <row r="93" spans="2:24" x14ac:dyDescent="0.25">
      <c r="B93" s="17" t="s">
        <v>452</v>
      </c>
      <c r="C93" s="17" t="s">
        <v>452</v>
      </c>
      <c r="D93" s="17"/>
      <c r="E93" s="17"/>
      <c r="F93" s="17"/>
      <c r="G93" s="18" t="str">
        <f t="shared" ref="G93" si="7">$B$3</f>
        <v>rmap_hk_registers_o</v>
      </c>
      <c r="H93" s="25" t="s">
        <v>621</v>
      </c>
      <c r="I93" s="18" t="str">
        <f>'HK TREATED VHDL'!B43</f>
        <v>hk_3_3vd_pos</v>
      </c>
      <c r="J93" s="25" t="s">
        <v>623</v>
      </c>
      <c r="K93" s="18">
        <v>15</v>
      </c>
      <c r="L93" s="25" t="s">
        <v>447</v>
      </c>
      <c r="M93" s="18">
        <v>8</v>
      </c>
      <c r="N93" s="25" t="s">
        <v>491</v>
      </c>
      <c r="O93" s="17"/>
      <c r="P93" s="17"/>
      <c r="Q93" s="25" t="s">
        <v>489</v>
      </c>
      <c r="R93" s="18" t="str">
        <f>$B$2</f>
        <v>rmap_writedata_i</v>
      </c>
      <c r="S93" s="17"/>
      <c r="T93" s="17"/>
      <c r="U93" s="17"/>
      <c r="V93" s="25" t="s">
        <v>443</v>
      </c>
      <c r="X93" t="str">
        <f t="shared" si="1"/>
        <v xml:space="preserve">    rmap_hk_registers_o.hk_3_3vd_pos(15 downto 8) &lt;= rmap_writedata_i;</v>
      </c>
    </row>
    <row r="94" spans="2:24" x14ac:dyDescent="0.25">
      <c r="B94" s="17" t="s">
        <v>452</v>
      </c>
      <c r="C94" s="15" t="s">
        <v>625</v>
      </c>
      <c r="D94" s="16" t="str">
        <f>'HK TREATED VHDL'!D45</f>
        <v>x"0000072A"</v>
      </c>
      <c r="E94" s="15" t="s">
        <v>491</v>
      </c>
      <c r="F94" s="15" t="s">
        <v>488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X94" t="str">
        <f t="shared" si="1"/>
        <v xml:space="preserve">  when (x"0000072A") =&gt;</v>
      </c>
    </row>
    <row r="95" spans="2:24" x14ac:dyDescent="0.25">
      <c r="B95" s="17" t="s">
        <v>452</v>
      </c>
      <c r="C95" s="17" t="s">
        <v>452</v>
      </c>
      <c r="D95" s="17"/>
      <c r="E95" s="17"/>
      <c r="F95" s="17"/>
      <c r="G95" s="18" t="str">
        <f t="shared" ref="G95" si="8">$B$3</f>
        <v>rmap_hk_registers_o</v>
      </c>
      <c r="H95" s="25" t="s">
        <v>621</v>
      </c>
      <c r="I95" s="18" t="str">
        <f>'HK TREATED VHDL'!B45</f>
        <v>hk_2_5vd_pos</v>
      </c>
      <c r="J95" s="25" t="s">
        <v>623</v>
      </c>
      <c r="K95" s="18">
        <v>7</v>
      </c>
      <c r="L95" s="25" t="s">
        <v>447</v>
      </c>
      <c r="M95" s="18">
        <v>0</v>
      </c>
      <c r="N95" s="25" t="s">
        <v>491</v>
      </c>
      <c r="O95" s="17"/>
      <c r="P95" s="17"/>
      <c r="Q95" s="25" t="s">
        <v>489</v>
      </c>
      <c r="R95" s="18" t="str">
        <f>$B$2</f>
        <v>rmap_writedata_i</v>
      </c>
      <c r="S95" s="17"/>
      <c r="T95" s="17"/>
      <c r="U95" s="17"/>
      <c r="V95" s="25" t="s">
        <v>443</v>
      </c>
      <c r="X95" t="str">
        <f t="shared" si="1"/>
        <v xml:space="preserve">    rmap_hk_registers_o.hk_2_5vd_pos(7 downto 0) &lt;= rmap_writedata_i;</v>
      </c>
    </row>
    <row r="96" spans="2:24" x14ac:dyDescent="0.25">
      <c r="B96" s="17" t="s">
        <v>452</v>
      </c>
      <c r="C96" s="15" t="s">
        <v>625</v>
      </c>
      <c r="D96" s="16" t="str">
        <f>'HK TREATED VHDL'!D46</f>
        <v>x"0000072B"</v>
      </c>
      <c r="E96" s="15" t="s">
        <v>491</v>
      </c>
      <c r="F96" s="15" t="s">
        <v>488</v>
      </c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X96" t="str">
        <f t="shared" si="1"/>
        <v xml:space="preserve">  when (x"0000072B") =&gt;</v>
      </c>
    </row>
    <row r="97" spans="2:24" x14ac:dyDescent="0.25">
      <c r="B97" s="17" t="s">
        <v>452</v>
      </c>
      <c r="C97" s="17" t="s">
        <v>452</v>
      </c>
      <c r="D97" s="17"/>
      <c r="E97" s="17"/>
      <c r="F97" s="17"/>
      <c r="G97" s="18" t="str">
        <f t="shared" ref="G97" si="9">$B$3</f>
        <v>rmap_hk_registers_o</v>
      </c>
      <c r="H97" s="25" t="s">
        <v>621</v>
      </c>
      <c r="I97" s="18" t="str">
        <f>'HK TREATED VHDL'!B45</f>
        <v>hk_2_5vd_pos</v>
      </c>
      <c r="J97" s="25" t="s">
        <v>623</v>
      </c>
      <c r="K97" s="18">
        <v>15</v>
      </c>
      <c r="L97" s="25" t="s">
        <v>447</v>
      </c>
      <c r="M97" s="18">
        <v>8</v>
      </c>
      <c r="N97" s="25" t="s">
        <v>491</v>
      </c>
      <c r="O97" s="17"/>
      <c r="P97" s="17"/>
      <c r="Q97" s="25" t="s">
        <v>489</v>
      </c>
      <c r="R97" s="18" t="str">
        <f>$B$2</f>
        <v>rmap_writedata_i</v>
      </c>
      <c r="S97" s="17"/>
      <c r="T97" s="17"/>
      <c r="U97" s="17"/>
      <c r="V97" s="25" t="s">
        <v>443</v>
      </c>
      <c r="X97" t="str">
        <f t="shared" si="1"/>
        <v xml:space="preserve">    rmap_hk_registers_o.hk_2_5vd_pos(15 downto 8) &lt;= rmap_writedata_i;</v>
      </c>
    </row>
    <row r="98" spans="2:24" x14ac:dyDescent="0.25">
      <c r="B98" s="17" t="s">
        <v>452</v>
      </c>
      <c r="C98" s="15" t="s">
        <v>625</v>
      </c>
      <c r="D98" s="16" t="str">
        <f>'HK TREATED VHDL'!D47</f>
        <v>x"0000072C"</v>
      </c>
      <c r="E98" s="15" t="s">
        <v>491</v>
      </c>
      <c r="F98" s="15" t="s">
        <v>488</v>
      </c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X98" t="str">
        <f t="shared" si="1"/>
        <v xml:space="preserve">  when (x"0000072C") =&gt;</v>
      </c>
    </row>
    <row r="99" spans="2:24" x14ac:dyDescent="0.25">
      <c r="B99" s="17" t="s">
        <v>452</v>
      </c>
      <c r="C99" s="17" t="s">
        <v>452</v>
      </c>
      <c r="D99" s="17"/>
      <c r="E99" s="17"/>
      <c r="F99" s="17"/>
      <c r="G99" s="18" t="str">
        <f t="shared" ref="G99" si="10">$B$3</f>
        <v>rmap_hk_registers_o</v>
      </c>
      <c r="H99" s="25" t="s">
        <v>621</v>
      </c>
      <c r="I99" s="18" t="str">
        <f>'HK TREATED VHDL'!B47</f>
        <v>hk_1_5vd_pos</v>
      </c>
      <c r="J99" s="25" t="s">
        <v>623</v>
      </c>
      <c r="K99" s="18">
        <v>7</v>
      </c>
      <c r="L99" s="25" t="s">
        <v>447</v>
      </c>
      <c r="M99" s="18">
        <v>0</v>
      </c>
      <c r="N99" s="25" t="s">
        <v>491</v>
      </c>
      <c r="O99" s="17"/>
      <c r="P99" s="17"/>
      <c r="Q99" s="25" t="s">
        <v>489</v>
      </c>
      <c r="R99" s="18" t="str">
        <f>$B$2</f>
        <v>rmap_writedata_i</v>
      </c>
      <c r="S99" s="17"/>
      <c r="T99" s="17"/>
      <c r="U99" s="17"/>
      <c r="V99" s="25" t="s">
        <v>443</v>
      </c>
      <c r="X99" t="str">
        <f t="shared" si="1"/>
        <v xml:space="preserve">    rmap_hk_registers_o.hk_1_5vd_pos(7 downto 0) &lt;= rmap_writedata_i;</v>
      </c>
    </row>
    <row r="100" spans="2:24" x14ac:dyDescent="0.25">
      <c r="B100" s="17" t="s">
        <v>452</v>
      </c>
      <c r="C100" s="15" t="s">
        <v>625</v>
      </c>
      <c r="D100" s="16" t="str">
        <f>'HK TREATED VHDL'!D48</f>
        <v>x"0000072D"</v>
      </c>
      <c r="E100" s="15" t="s">
        <v>491</v>
      </c>
      <c r="F100" s="15" t="s">
        <v>488</v>
      </c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X100" t="str">
        <f t="shared" si="1"/>
        <v xml:space="preserve">  when (x"0000072D") =&gt;</v>
      </c>
    </row>
    <row r="101" spans="2:24" x14ac:dyDescent="0.25">
      <c r="B101" s="17" t="s">
        <v>452</v>
      </c>
      <c r="C101" s="17" t="s">
        <v>452</v>
      </c>
      <c r="D101" s="17"/>
      <c r="E101" s="17"/>
      <c r="F101" s="17"/>
      <c r="G101" s="18" t="str">
        <f t="shared" ref="G101" si="11">$B$3</f>
        <v>rmap_hk_registers_o</v>
      </c>
      <c r="H101" s="25" t="s">
        <v>621</v>
      </c>
      <c r="I101" s="18" t="str">
        <f>'HK TREATED VHDL'!B47</f>
        <v>hk_1_5vd_pos</v>
      </c>
      <c r="J101" s="25" t="s">
        <v>623</v>
      </c>
      <c r="K101" s="18">
        <v>15</v>
      </c>
      <c r="L101" s="25" t="s">
        <v>447</v>
      </c>
      <c r="M101" s="18">
        <v>8</v>
      </c>
      <c r="N101" s="25" t="s">
        <v>491</v>
      </c>
      <c r="O101" s="17"/>
      <c r="P101" s="17"/>
      <c r="Q101" s="25" t="s">
        <v>489</v>
      </c>
      <c r="R101" s="18" t="str">
        <f>$B$2</f>
        <v>rmap_writedata_i</v>
      </c>
      <c r="S101" s="17"/>
      <c r="T101" s="17"/>
      <c r="U101" s="17"/>
      <c r="V101" s="25" t="s">
        <v>443</v>
      </c>
      <c r="X101" t="str">
        <f t="shared" si="1"/>
        <v xml:space="preserve">    rmap_hk_registers_o.hk_1_5vd_pos(15 downto 8) &lt;= rmap_writedata_i;</v>
      </c>
    </row>
    <row r="102" spans="2:24" x14ac:dyDescent="0.25">
      <c r="B102" s="17" t="s">
        <v>452</v>
      </c>
      <c r="C102" s="15" t="s">
        <v>625</v>
      </c>
      <c r="D102" s="16" t="str">
        <f>'HK TREATED VHDL'!D49</f>
        <v>x"0000072E"</v>
      </c>
      <c r="E102" s="15" t="s">
        <v>491</v>
      </c>
      <c r="F102" s="15" t="s">
        <v>488</v>
      </c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X102" t="str">
        <f t="shared" si="1"/>
        <v xml:space="preserve">  when (x"0000072E") =&gt;</v>
      </c>
    </row>
    <row r="103" spans="2:24" x14ac:dyDescent="0.25">
      <c r="B103" s="17" t="s">
        <v>452</v>
      </c>
      <c r="C103" s="17" t="s">
        <v>452</v>
      </c>
      <c r="D103" s="17"/>
      <c r="E103" s="17"/>
      <c r="F103" s="17"/>
      <c r="G103" s="18" t="str">
        <f t="shared" ref="G103" si="12">$B$3</f>
        <v>rmap_hk_registers_o</v>
      </c>
      <c r="H103" s="25" t="s">
        <v>621</v>
      </c>
      <c r="I103" s="18" t="str">
        <f>'HK TREATED VHDL'!B49</f>
        <v>hk_5vref</v>
      </c>
      <c r="J103" s="25" t="s">
        <v>623</v>
      </c>
      <c r="K103" s="18">
        <v>7</v>
      </c>
      <c r="L103" s="25" t="s">
        <v>447</v>
      </c>
      <c r="M103" s="18">
        <v>0</v>
      </c>
      <c r="N103" s="25" t="s">
        <v>491</v>
      </c>
      <c r="O103" s="17"/>
      <c r="P103" s="17"/>
      <c r="Q103" s="25" t="s">
        <v>489</v>
      </c>
      <c r="R103" s="18" t="str">
        <f>$B$2</f>
        <v>rmap_writedata_i</v>
      </c>
      <c r="S103" s="17"/>
      <c r="T103" s="17"/>
      <c r="U103" s="17"/>
      <c r="V103" s="25" t="s">
        <v>443</v>
      </c>
      <c r="X103" t="str">
        <f t="shared" si="1"/>
        <v xml:space="preserve">    rmap_hk_registers_o.hk_5vref(7 downto 0) &lt;= rmap_writedata_i;</v>
      </c>
    </row>
    <row r="104" spans="2:24" x14ac:dyDescent="0.25">
      <c r="B104" s="17" t="s">
        <v>452</v>
      </c>
      <c r="C104" s="15" t="s">
        <v>625</v>
      </c>
      <c r="D104" s="16" t="str">
        <f>'HK TREATED VHDL'!D50</f>
        <v>x"0000072F"</v>
      </c>
      <c r="E104" s="15" t="s">
        <v>491</v>
      </c>
      <c r="F104" s="15" t="s">
        <v>488</v>
      </c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X104" t="str">
        <f t="shared" si="1"/>
        <v xml:space="preserve">  when (x"0000072F") =&gt;</v>
      </c>
    </row>
    <row r="105" spans="2:24" x14ac:dyDescent="0.25">
      <c r="B105" s="17" t="s">
        <v>452</v>
      </c>
      <c r="C105" s="17" t="s">
        <v>452</v>
      </c>
      <c r="D105" s="17"/>
      <c r="E105" s="17"/>
      <c r="F105" s="17"/>
      <c r="G105" s="18" t="str">
        <f t="shared" ref="G105" si="13">$B$3</f>
        <v>rmap_hk_registers_o</v>
      </c>
      <c r="H105" s="25" t="s">
        <v>621</v>
      </c>
      <c r="I105" s="18" t="str">
        <f>'HK TREATED VHDL'!B49</f>
        <v>hk_5vref</v>
      </c>
      <c r="J105" s="25" t="s">
        <v>623</v>
      </c>
      <c r="K105" s="18">
        <v>15</v>
      </c>
      <c r="L105" s="25" t="s">
        <v>447</v>
      </c>
      <c r="M105" s="18">
        <v>8</v>
      </c>
      <c r="N105" s="25" t="s">
        <v>491</v>
      </c>
      <c r="O105" s="17"/>
      <c r="P105" s="17"/>
      <c r="Q105" s="25" t="s">
        <v>489</v>
      </c>
      <c r="R105" s="18" t="str">
        <f>$B$2</f>
        <v>rmap_writedata_i</v>
      </c>
      <c r="S105" s="17"/>
      <c r="T105" s="17"/>
      <c r="U105" s="17"/>
      <c r="V105" s="25" t="s">
        <v>443</v>
      </c>
      <c r="X105" t="str">
        <f t="shared" si="1"/>
        <v xml:space="preserve">    rmap_hk_registers_o.hk_5vref(15 downto 8) &lt;= rmap_writedata_i;</v>
      </c>
    </row>
    <row r="106" spans="2:24" x14ac:dyDescent="0.25">
      <c r="B106" s="17" t="s">
        <v>452</v>
      </c>
      <c r="C106" s="15" t="s">
        <v>625</v>
      </c>
      <c r="D106" s="16" t="str">
        <f>'HK TREATED VHDL'!D51</f>
        <v>x"00000730"</v>
      </c>
      <c r="E106" s="15" t="s">
        <v>491</v>
      </c>
      <c r="F106" s="15" t="s">
        <v>488</v>
      </c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X106" t="str">
        <f t="shared" si="1"/>
        <v xml:space="preserve">  when (x"00000730") =&gt;</v>
      </c>
    </row>
    <row r="107" spans="2:24" x14ac:dyDescent="0.25">
      <c r="B107" s="17" t="s">
        <v>452</v>
      </c>
      <c r="C107" s="17" t="s">
        <v>452</v>
      </c>
      <c r="D107" s="17"/>
      <c r="E107" s="17"/>
      <c r="F107" s="17"/>
      <c r="G107" s="18" t="str">
        <f t="shared" ref="G107" si="14">$B$3</f>
        <v>rmap_hk_registers_o</v>
      </c>
      <c r="H107" s="25" t="s">
        <v>621</v>
      </c>
      <c r="I107" s="18" t="str">
        <f>'HK TREATED VHDL'!B51</f>
        <v>hk_vccd_pos_raw</v>
      </c>
      <c r="J107" s="25" t="s">
        <v>623</v>
      </c>
      <c r="K107" s="18">
        <v>7</v>
      </c>
      <c r="L107" s="25" t="s">
        <v>447</v>
      </c>
      <c r="M107" s="18">
        <v>0</v>
      </c>
      <c r="N107" s="25" t="s">
        <v>491</v>
      </c>
      <c r="O107" s="17"/>
      <c r="P107" s="17"/>
      <c r="Q107" s="25" t="s">
        <v>489</v>
      </c>
      <c r="R107" s="18" t="str">
        <f>$B$2</f>
        <v>rmap_writedata_i</v>
      </c>
      <c r="S107" s="17"/>
      <c r="T107" s="17"/>
      <c r="U107" s="17"/>
      <c r="V107" s="25" t="s">
        <v>443</v>
      </c>
      <c r="X107" t="str">
        <f t="shared" si="1"/>
        <v xml:space="preserve">    rmap_hk_registers_o.hk_vccd_pos_raw(7 downto 0) &lt;= rmap_writedata_i;</v>
      </c>
    </row>
    <row r="108" spans="2:24" x14ac:dyDescent="0.25">
      <c r="B108" s="17" t="s">
        <v>452</v>
      </c>
      <c r="C108" s="15" t="s">
        <v>625</v>
      </c>
      <c r="D108" s="16" t="str">
        <f>'HK TREATED VHDL'!D52</f>
        <v>x"00000731"</v>
      </c>
      <c r="E108" s="15" t="s">
        <v>491</v>
      </c>
      <c r="F108" s="15" t="s">
        <v>488</v>
      </c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X108" t="str">
        <f t="shared" si="1"/>
        <v xml:space="preserve">  when (x"00000731") =&gt;</v>
      </c>
    </row>
    <row r="109" spans="2:24" x14ac:dyDescent="0.25">
      <c r="B109" s="17" t="s">
        <v>452</v>
      </c>
      <c r="C109" s="17" t="s">
        <v>452</v>
      </c>
      <c r="D109" s="17"/>
      <c r="E109" s="17"/>
      <c r="F109" s="17"/>
      <c r="G109" s="18" t="str">
        <f t="shared" ref="G109" si="15">$B$3</f>
        <v>rmap_hk_registers_o</v>
      </c>
      <c r="H109" s="25" t="s">
        <v>621</v>
      </c>
      <c r="I109" s="18" t="str">
        <f>'HK TREATED VHDL'!B51</f>
        <v>hk_vccd_pos_raw</v>
      </c>
      <c r="J109" s="25" t="s">
        <v>623</v>
      </c>
      <c r="K109" s="18">
        <v>15</v>
      </c>
      <c r="L109" s="25" t="s">
        <v>447</v>
      </c>
      <c r="M109" s="18">
        <v>8</v>
      </c>
      <c r="N109" s="25" t="s">
        <v>491</v>
      </c>
      <c r="O109" s="17"/>
      <c r="P109" s="17"/>
      <c r="Q109" s="25" t="s">
        <v>489</v>
      </c>
      <c r="R109" s="18" t="str">
        <f>$B$2</f>
        <v>rmap_writedata_i</v>
      </c>
      <c r="S109" s="17"/>
      <c r="T109" s="17"/>
      <c r="U109" s="17"/>
      <c r="V109" s="25" t="s">
        <v>443</v>
      </c>
      <c r="X109" t="str">
        <f t="shared" si="1"/>
        <v xml:space="preserve">    rmap_hk_registers_o.hk_vccd_pos_raw(15 downto 8) &lt;= rmap_writedata_i;</v>
      </c>
    </row>
    <row r="110" spans="2:24" x14ac:dyDescent="0.25">
      <c r="B110" s="17" t="s">
        <v>452</v>
      </c>
      <c r="C110" s="15" t="s">
        <v>625</v>
      </c>
      <c r="D110" s="16" t="str">
        <f>'HK TREATED VHDL'!D53</f>
        <v>x"00000732"</v>
      </c>
      <c r="E110" s="15" t="s">
        <v>491</v>
      </c>
      <c r="F110" s="15" t="s">
        <v>488</v>
      </c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X110" t="str">
        <f t="shared" si="1"/>
        <v xml:space="preserve">  when (x"00000732") =&gt;</v>
      </c>
    </row>
    <row r="111" spans="2:24" x14ac:dyDescent="0.25">
      <c r="B111" s="17" t="s">
        <v>452</v>
      </c>
      <c r="C111" s="17" t="s">
        <v>452</v>
      </c>
      <c r="D111" s="17"/>
      <c r="E111" s="17"/>
      <c r="F111" s="17"/>
      <c r="G111" s="18" t="str">
        <f t="shared" ref="G111" si="16">$B$3</f>
        <v>rmap_hk_registers_o</v>
      </c>
      <c r="H111" s="25" t="s">
        <v>621</v>
      </c>
      <c r="I111" s="18" t="str">
        <f>'HK TREATED VHDL'!B53</f>
        <v>hk_vclk_pos_raw</v>
      </c>
      <c r="J111" s="25" t="s">
        <v>623</v>
      </c>
      <c r="K111" s="18">
        <v>7</v>
      </c>
      <c r="L111" s="25" t="s">
        <v>447</v>
      </c>
      <c r="M111" s="18">
        <v>0</v>
      </c>
      <c r="N111" s="25" t="s">
        <v>491</v>
      </c>
      <c r="O111" s="17"/>
      <c r="P111" s="17"/>
      <c r="Q111" s="25" t="s">
        <v>489</v>
      </c>
      <c r="R111" s="18" t="str">
        <f>$B$2</f>
        <v>rmap_writedata_i</v>
      </c>
      <c r="S111" s="17"/>
      <c r="T111" s="17"/>
      <c r="U111" s="17"/>
      <c r="V111" s="25" t="s">
        <v>443</v>
      </c>
      <c r="X111" t="str">
        <f t="shared" si="1"/>
        <v xml:space="preserve">    rmap_hk_registers_o.hk_vclk_pos_raw(7 downto 0) &lt;= rmap_writedata_i;</v>
      </c>
    </row>
    <row r="112" spans="2:24" x14ac:dyDescent="0.25">
      <c r="B112" s="17" t="s">
        <v>452</v>
      </c>
      <c r="C112" s="15" t="s">
        <v>625</v>
      </c>
      <c r="D112" s="16" t="str">
        <f>'HK TREATED VHDL'!D54</f>
        <v>x"00000733"</v>
      </c>
      <c r="E112" s="15" t="s">
        <v>491</v>
      </c>
      <c r="F112" s="15" t="s">
        <v>488</v>
      </c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X112" t="str">
        <f t="shared" si="1"/>
        <v xml:space="preserve">  when (x"00000733") =&gt;</v>
      </c>
    </row>
    <row r="113" spans="2:24" x14ac:dyDescent="0.25">
      <c r="B113" s="17" t="s">
        <v>452</v>
      </c>
      <c r="C113" s="17" t="s">
        <v>452</v>
      </c>
      <c r="D113" s="17"/>
      <c r="E113" s="17"/>
      <c r="F113" s="17"/>
      <c r="G113" s="18" t="str">
        <f t="shared" ref="G113" si="17">$B$3</f>
        <v>rmap_hk_registers_o</v>
      </c>
      <c r="H113" s="25" t="s">
        <v>621</v>
      </c>
      <c r="I113" s="18" t="str">
        <f>'HK TREATED VHDL'!B53</f>
        <v>hk_vclk_pos_raw</v>
      </c>
      <c r="J113" s="25" t="s">
        <v>623</v>
      </c>
      <c r="K113" s="18">
        <v>15</v>
      </c>
      <c r="L113" s="25" t="s">
        <v>447</v>
      </c>
      <c r="M113" s="18">
        <v>8</v>
      </c>
      <c r="N113" s="25" t="s">
        <v>491</v>
      </c>
      <c r="O113" s="17"/>
      <c r="P113" s="17"/>
      <c r="Q113" s="25" t="s">
        <v>489</v>
      </c>
      <c r="R113" s="18" t="str">
        <f>$B$2</f>
        <v>rmap_writedata_i</v>
      </c>
      <c r="S113" s="17"/>
      <c r="T113" s="17"/>
      <c r="U113" s="17"/>
      <c r="V113" s="25" t="s">
        <v>443</v>
      </c>
      <c r="X113" t="str">
        <f t="shared" si="1"/>
        <v xml:space="preserve">    rmap_hk_registers_o.hk_vclk_pos_raw(15 downto 8) &lt;= rmap_writedata_i;</v>
      </c>
    </row>
    <row r="114" spans="2:24" x14ac:dyDescent="0.25">
      <c r="B114" s="17" t="s">
        <v>452</v>
      </c>
      <c r="C114" s="15" t="s">
        <v>625</v>
      </c>
      <c r="D114" s="16" t="str">
        <f>'HK TREATED VHDL'!D55</f>
        <v>x"00000734"</v>
      </c>
      <c r="E114" s="15" t="s">
        <v>491</v>
      </c>
      <c r="F114" s="15" t="s">
        <v>488</v>
      </c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X114" t="str">
        <f t="shared" si="1"/>
        <v xml:space="preserve">  when (x"00000734") =&gt;</v>
      </c>
    </row>
    <row r="115" spans="2:24" x14ac:dyDescent="0.25">
      <c r="B115" s="17" t="s">
        <v>452</v>
      </c>
      <c r="C115" s="17" t="s">
        <v>452</v>
      </c>
      <c r="D115" s="17"/>
      <c r="E115" s="17"/>
      <c r="F115" s="17"/>
      <c r="G115" s="18" t="str">
        <f t="shared" ref="G115" si="18">$B$3</f>
        <v>rmap_hk_registers_o</v>
      </c>
      <c r="H115" s="25" t="s">
        <v>621</v>
      </c>
      <c r="I115" s="18" t="str">
        <f>'HK TREATED VHDL'!B55</f>
        <v>hk_van1_pos_raw</v>
      </c>
      <c r="J115" s="25" t="s">
        <v>623</v>
      </c>
      <c r="K115" s="18">
        <v>7</v>
      </c>
      <c r="L115" s="25" t="s">
        <v>447</v>
      </c>
      <c r="M115" s="18">
        <v>0</v>
      </c>
      <c r="N115" s="25" t="s">
        <v>491</v>
      </c>
      <c r="O115" s="17"/>
      <c r="P115" s="17"/>
      <c r="Q115" s="25" t="s">
        <v>489</v>
      </c>
      <c r="R115" s="18" t="str">
        <f>$B$2</f>
        <v>rmap_writedata_i</v>
      </c>
      <c r="S115" s="17"/>
      <c r="T115" s="17"/>
      <c r="U115" s="17"/>
      <c r="V115" s="25" t="s">
        <v>443</v>
      </c>
      <c r="X115" t="str">
        <f t="shared" si="1"/>
        <v xml:space="preserve">    rmap_hk_registers_o.hk_van1_pos_raw(7 downto 0) &lt;= rmap_writedata_i;</v>
      </c>
    </row>
    <row r="116" spans="2:24" x14ac:dyDescent="0.25">
      <c r="B116" s="17" t="s">
        <v>452</v>
      </c>
      <c r="C116" s="15" t="s">
        <v>625</v>
      </c>
      <c r="D116" s="16" t="str">
        <f>'HK TREATED VHDL'!D56</f>
        <v>x"00000735"</v>
      </c>
      <c r="E116" s="15" t="s">
        <v>491</v>
      </c>
      <c r="F116" s="15" t="s">
        <v>488</v>
      </c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X116" t="str">
        <f t="shared" si="1"/>
        <v xml:space="preserve">  when (x"00000735") =&gt;</v>
      </c>
    </row>
    <row r="117" spans="2:24" x14ac:dyDescent="0.25">
      <c r="B117" s="17" t="s">
        <v>452</v>
      </c>
      <c r="C117" s="17" t="s">
        <v>452</v>
      </c>
      <c r="D117" s="17"/>
      <c r="E117" s="17"/>
      <c r="F117" s="17"/>
      <c r="G117" s="18" t="str">
        <f t="shared" ref="G117" si="19">$B$3</f>
        <v>rmap_hk_registers_o</v>
      </c>
      <c r="H117" s="25" t="s">
        <v>621</v>
      </c>
      <c r="I117" s="18" t="str">
        <f>'HK TREATED VHDL'!B55</f>
        <v>hk_van1_pos_raw</v>
      </c>
      <c r="J117" s="25" t="s">
        <v>623</v>
      </c>
      <c r="K117" s="18">
        <v>15</v>
      </c>
      <c r="L117" s="25" t="s">
        <v>447</v>
      </c>
      <c r="M117" s="18">
        <v>8</v>
      </c>
      <c r="N117" s="25" t="s">
        <v>491</v>
      </c>
      <c r="O117" s="17"/>
      <c r="P117" s="17"/>
      <c r="Q117" s="25" t="s">
        <v>489</v>
      </c>
      <c r="R117" s="18" t="str">
        <f>$B$2</f>
        <v>rmap_writedata_i</v>
      </c>
      <c r="S117" s="17"/>
      <c r="T117" s="17"/>
      <c r="U117" s="17"/>
      <c r="V117" s="25" t="s">
        <v>443</v>
      </c>
      <c r="X117" t="str">
        <f t="shared" si="1"/>
        <v xml:space="preserve">    rmap_hk_registers_o.hk_van1_pos_raw(15 downto 8) &lt;= rmap_writedata_i;</v>
      </c>
    </row>
    <row r="118" spans="2:24" x14ac:dyDescent="0.25">
      <c r="B118" s="17" t="s">
        <v>452</v>
      </c>
      <c r="C118" s="15" t="s">
        <v>625</v>
      </c>
      <c r="D118" s="16" t="str">
        <f>'HK TREATED VHDL'!D57</f>
        <v>x"00000736"</v>
      </c>
      <c r="E118" s="15" t="s">
        <v>491</v>
      </c>
      <c r="F118" s="15" t="s">
        <v>488</v>
      </c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X118" t="str">
        <f t="shared" si="1"/>
        <v xml:space="preserve">  when (x"00000736") =&gt;</v>
      </c>
    </row>
    <row r="119" spans="2:24" x14ac:dyDescent="0.25">
      <c r="B119" s="17" t="s">
        <v>452</v>
      </c>
      <c r="C119" s="17" t="s">
        <v>452</v>
      </c>
      <c r="D119" s="17"/>
      <c r="E119" s="17"/>
      <c r="F119" s="17"/>
      <c r="G119" s="18" t="str">
        <f t="shared" ref="G119" si="20">$B$3</f>
        <v>rmap_hk_registers_o</v>
      </c>
      <c r="H119" s="25" t="s">
        <v>621</v>
      </c>
      <c r="I119" s="18" t="str">
        <f>'HK TREATED VHDL'!B57</f>
        <v>hk_van3_neg_raw</v>
      </c>
      <c r="J119" s="25" t="s">
        <v>623</v>
      </c>
      <c r="K119" s="18">
        <v>7</v>
      </c>
      <c r="L119" s="25" t="s">
        <v>447</v>
      </c>
      <c r="M119" s="18">
        <v>0</v>
      </c>
      <c r="N119" s="25" t="s">
        <v>491</v>
      </c>
      <c r="O119" s="17"/>
      <c r="P119" s="17"/>
      <c r="Q119" s="25" t="s">
        <v>489</v>
      </c>
      <c r="R119" s="18" t="str">
        <f>$B$2</f>
        <v>rmap_writedata_i</v>
      </c>
      <c r="S119" s="17"/>
      <c r="T119" s="17"/>
      <c r="U119" s="17"/>
      <c r="V119" s="25" t="s">
        <v>443</v>
      </c>
      <c r="X119" t="str">
        <f t="shared" si="1"/>
        <v xml:space="preserve">    rmap_hk_registers_o.hk_van3_neg_raw(7 downto 0) &lt;= rmap_writedata_i;</v>
      </c>
    </row>
    <row r="120" spans="2:24" x14ac:dyDescent="0.25">
      <c r="B120" s="17" t="s">
        <v>452</v>
      </c>
      <c r="C120" s="15" t="s">
        <v>625</v>
      </c>
      <c r="D120" s="16" t="str">
        <f>'HK TREATED VHDL'!D58</f>
        <v>x"00000737"</v>
      </c>
      <c r="E120" s="15" t="s">
        <v>491</v>
      </c>
      <c r="F120" s="15" t="s">
        <v>488</v>
      </c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X120" t="str">
        <f t="shared" si="1"/>
        <v xml:space="preserve">  when (x"00000737") =&gt;</v>
      </c>
    </row>
    <row r="121" spans="2:24" x14ac:dyDescent="0.25">
      <c r="B121" s="17" t="s">
        <v>452</v>
      </c>
      <c r="C121" s="17" t="s">
        <v>452</v>
      </c>
      <c r="D121" s="17"/>
      <c r="E121" s="17"/>
      <c r="F121" s="17"/>
      <c r="G121" s="18" t="str">
        <f t="shared" ref="G121" si="21">$B$3</f>
        <v>rmap_hk_registers_o</v>
      </c>
      <c r="H121" s="25" t="s">
        <v>621</v>
      </c>
      <c r="I121" s="18" t="str">
        <f>'HK TREATED VHDL'!B57</f>
        <v>hk_van3_neg_raw</v>
      </c>
      <c r="J121" s="25" t="s">
        <v>623</v>
      </c>
      <c r="K121" s="18">
        <v>15</v>
      </c>
      <c r="L121" s="25" t="s">
        <v>447</v>
      </c>
      <c r="M121" s="18">
        <v>8</v>
      </c>
      <c r="N121" s="25" t="s">
        <v>491</v>
      </c>
      <c r="O121" s="17"/>
      <c r="P121" s="17"/>
      <c r="Q121" s="25" t="s">
        <v>489</v>
      </c>
      <c r="R121" s="18" t="str">
        <f>$B$2</f>
        <v>rmap_writedata_i</v>
      </c>
      <c r="S121" s="17"/>
      <c r="T121" s="17"/>
      <c r="U121" s="17"/>
      <c r="V121" s="25" t="s">
        <v>443</v>
      </c>
      <c r="X121" t="str">
        <f t="shared" si="1"/>
        <v xml:space="preserve">    rmap_hk_registers_o.hk_van3_neg_raw(15 downto 8) &lt;= rmap_writedata_i;</v>
      </c>
    </row>
    <row r="122" spans="2:24" x14ac:dyDescent="0.25">
      <c r="B122" s="17" t="s">
        <v>452</v>
      </c>
      <c r="C122" s="15" t="s">
        <v>625</v>
      </c>
      <c r="D122" s="16" t="str">
        <f>'HK TREATED VHDL'!D59</f>
        <v>x"00000738"</v>
      </c>
      <c r="E122" s="15" t="s">
        <v>491</v>
      </c>
      <c r="F122" s="15" t="s">
        <v>488</v>
      </c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X122" t="str">
        <f t="shared" si="1"/>
        <v xml:space="preserve">  when (x"00000738") =&gt;</v>
      </c>
    </row>
    <row r="123" spans="2:24" x14ac:dyDescent="0.25">
      <c r="B123" s="17" t="s">
        <v>452</v>
      </c>
      <c r="C123" s="17" t="s">
        <v>452</v>
      </c>
      <c r="D123" s="17"/>
      <c r="E123" s="17"/>
      <c r="F123" s="17"/>
      <c r="G123" s="18" t="str">
        <f t="shared" ref="G123" si="22">$B$3</f>
        <v>rmap_hk_registers_o</v>
      </c>
      <c r="H123" s="25" t="s">
        <v>621</v>
      </c>
      <c r="I123" s="18" t="str">
        <f>'HK TREATED VHDL'!B59</f>
        <v>hk_van2_pos_raw</v>
      </c>
      <c r="J123" s="25" t="s">
        <v>623</v>
      </c>
      <c r="K123" s="18">
        <v>7</v>
      </c>
      <c r="L123" s="25" t="s">
        <v>447</v>
      </c>
      <c r="M123" s="18">
        <v>0</v>
      </c>
      <c r="N123" s="25" t="s">
        <v>491</v>
      </c>
      <c r="O123" s="17"/>
      <c r="P123" s="17"/>
      <c r="Q123" s="25" t="s">
        <v>489</v>
      </c>
      <c r="R123" s="18" t="str">
        <f>$B$2</f>
        <v>rmap_writedata_i</v>
      </c>
      <c r="S123" s="17"/>
      <c r="T123" s="17"/>
      <c r="U123" s="17"/>
      <c r="V123" s="25" t="s">
        <v>443</v>
      </c>
      <c r="X123" t="str">
        <f t="shared" si="1"/>
        <v xml:space="preserve">    rmap_hk_registers_o.hk_van2_pos_raw(7 downto 0) &lt;= rmap_writedata_i;</v>
      </c>
    </row>
    <row r="124" spans="2:24" x14ac:dyDescent="0.25">
      <c r="B124" s="17" t="s">
        <v>452</v>
      </c>
      <c r="C124" s="15" t="s">
        <v>625</v>
      </c>
      <c r="D124" s="16" t="str">
        <f>'HK TREATED VHDL'!D60</f>
        <v>x"00000739"</v>
      </c>
      <c r="E124" s="15" t="s">
        <v>491</v>
      </c>
      <c r="F124" s="15" t="s">
        <v>488</v>
      </c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X124" t="str">
        <f t="shared" si="1"/>
        <v xml:space="preserve">  when (x"00000739") =&gt;</v>
      </c>
    </row>
    <row r="125" spans="2:24" x14ac:dyDescent="0.25">
      <c r="B125" s="17" t="s">
        <v>452</v>
      </c>
      <c r="C125" s="17" t="s">
        <v>452</v>
      </c>
      <c r="D125" s="17"/>
      <c r="E125" s="17"/>
      <c r="F125" s="17"/>
      <c r="G125" s="18" t="str">
        <f t="shared" ref="G125" si="23">$B$3</f>
        <v>rmap_hk_registers_o</v>
      </c>
      <c r="H125" s="25" t="s">
        <v>621</v>
      </c>
      <c r="I125" s="18" t="str">
        <f>'HK TREATED VHDL'!B59</f>
        <v>hk_van2_pos_raw</v>
      </c>
      <c r="J125" s="25" t="s">
        <v>623</v>
      </c>
      <c r="K125" s="18">
        <v>15</v>
      </c>
      <c r="L125" s="25" t="s">
        <v>447</v>
      </c>
      <c r="M125" s="18">
        <v>8</v>
      </c>
      <c r="N125" s="25" t="s">
        <v>491</v>
      </c>
      <c r="O125" s="17"/>
      <c r="P125" s="17"/>
      <c r="Q125" s="25" t="s">
        <v>489</v>
      </c>
      <c r="R125" s="18" t="str">
        <f>$B$2</f>
        <v>rmap_writedata_i</v>
      </c>
      <c r="S125" s="17"/>
      <c r="T125" s="17"/>
      <c r="U125" s="17"/>
      <c r="V125" s="25" t="s">
        <v>443</v>
      </c>
      <c r="X125" t="str">
        <f t="shared" si="1"/>
        <v xml:space="preserve">    rmap_hk_registers_o.hk_van2_pos_raw(15 downto 8) &lt;= rmap_writedata_i;</v>
      </c>
    </row>
    <row r="126" spans="2:24" x14ac:dyDescent="0.25">
      <c r="B126" s="17" t="s">
        <v>452</v>
      </c>
      <c r="C126" s="15" t="s">
        <v>625</v>
      </c>
      <c r="D126" s="16" t="str">
        <f>'HK TREATED VHDL'!D61</f>
        <v>x"0000073A"</v>
      </c>
      <c r="E126" s="15" t="s">
        <v>491</v>
      </c>
      <c r="F126" s="15" t="s">
        <v>488</v>
      </c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X126" t="str">
        <f t="shared" si="1"/>
        <v xml:space="preserve">  when (x"0000073A") =&gt;</v>
      </c>
    </row>
    <row r="127" spans="2:24" x14ac:dyDescent="0.25">
      <c r="B127" s="17" t="s">
        <v>452</v>
      </c>
      <c r="C127" s="17" t="s">
        <v>452</v>
      </c>
      <c r="D127" s="17"/>
      <c r="E127" s="17"/>
      <c r="F127" s="17"/>
      <c r="G127" s="18" t="str">
        <f t="shared" ref="G127" si="24">$B$3</f>
        <v>rmap_hk_registers_o</v>
      </c>
      <c r="H127" s="25" t="s">
        <v>621</v>
      </c>
      <c r="I127" s="18" t="str">
        <f>'HK TREATED VHDL'!B61</f>
        <v>hk_vdig_fpga_raw</v>
      </c>
      <c r="J127" s="25" t="s">
        <v>623</v>
      </c>
      <c r="K127" s="18">
        <v>7</v>
      </c>
      <c r="L127" s="25" t="s">
        <v>447</v>
      </c>
      <c r="M127" s="18">
        <v>0</v>
      </c>
      <c r="N127" s="25" t="s">
        <v>491</v>
      </c>
      <c r="O127" s="17"/>
      <c r="P127" s="17"/>
      <c r="Q127" s="25" t="s">
        <v>489</v>
      </c>
      <c r="R127" s="18" t="str">
        <f>$B$2</f>
        <v>rmap_writedata_i</v>
      </c>
      <c r="S127" s="17"/>
      <c r="T127" s="17"/>
      <c r="U127" s="17"/>
      <c r="V127" s="25" t="s">
        <v>443</v>
      </c>
      <c r="X127" t="str">
        <f t="shared" si="1"/>
        <v xml:space="preserve">    rmap_hk_registers_o.hk_vdig_fpga_raw(7 downto 0) &lt;= rmap_writedata_i;</v>
      </c>
    </row>
    <row r="128" spans="2:24" x14ac:dyDescent="0.25">
      <c r="B128" s="17" t="s">
        <v>452</v>
      </c>
      <c r="C128" s="15" t="s">
        <v>625</v>
      </c>
      <c r="D128" s="16" t="str">
        <f>'HK TREATED VHDL'!D62</f>
        <v>x"0000073B"</v>
      </c>
      <c r="E128" s="15" t="s">
        <v>491</v>
      </c>
      <c r="F128" s="15" t="s">
        <v>488</v>
      </c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X128" t="str">
        <f t="shared" si="1"/>
        <v xml:space="preserve">  when (x"0000073B") =&gt;</v>
      </c>
    </row>
    <row r="129" spans="2:24" x14ac:dyDescent="0.25">
      <c r="B129" s="17" t="s">
        <v>452</v>
      </c>
      <c r="C129" s="17" t="s">
        <v>452</v>
      </c>
      <c r="D129" s="17"/>
      <c r="E129" s="17"/>
      <c r="F129" s="17"/>
      <c r="G129" s="18" t="str">
        <f t="shared" ref="G129" si="25">$B$3</f>
        <v>rmap_hk_registers_o</v>
      </c>
      <c r="H129" s="25" t="s">
        <v>621</v>
      </c>
      <c r="I129" s="18" t="str">
        <f>'HK TREATED VHDL'!B61</f>
        <v>hk_vdig_fpga_raw</v>
      </c>
      <c r="J129" s="25" t="s">
        <v>623</v>
      </c>
      <c r="K129" s="18">
        <v>15</v>
      </c>
      <c r="L129" s="25" t="s">
        <v>447</v>
      </c>
      <c r="M129" s="18">
        <v>8</v>
      </c>
      <c r="N129" s="25" t="s">
        <v>491</v>
      </c>
      <c r="O129" s="17"/>
      <c r="P129" s="17"/>
      <c r="Q129" s="25" t="s">
        <v>489</v>
      </c>
      <c r="R129" s="18" t="str">
        <f>$B$2</f>
        <v>rmap_writedata_i</v>
      </c>
      <c r="S129" s="17"/>
      <c r="T129" s="17"/>
      <c r="U129" s="17"/>
      <c r="V129" s="25" t="s">
        <v>443</v>
      </c>
      <c r="X129" t="str">
        <f t="shared" si="1"/>
        <v xml:space="preserve">    rmap_hk_registers_o.hk_vdig_fpga_raw(15 downto 8) &lt;= rmap_writedata_i;</v>
      </c>
    </row>
    <row r="130" spans="2:24" x14ac:dyDescent="0.25">
      <c r="B130" s="17" t="s">
        <v>452</v>
      </c>
      <c r="C130" s="15" t="s">
        <v>625</v>
      </c>
      <c r="D130" s="16" t="str">
        <f>'HK TREATED VHDL'!D63</f>
        <v>x"0000073C"</v>
      </c>
      <c r="E130" s="15" t="s">
        <v>491</v>
      </c>
      <c r="F130" s="15" t="s">
        <v>488</v>
      </c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X130" t="str">
        <f t="shared" si="1"/>
        <v xml:space="preserve">  when (x"0000073C") =&gt;</v>
      </c>
    </row>
    <row r="131" spans="2:24" x14ac:dyDescent="0.25">
      <c r="B131" s="17" t="s">
        <v>452</v>
      </c>
      <c r="C131" s="17" t="s">
        <v>452</v>
      </c>
      <c r="D131" s="17"/>
      <c r="E131" s="17"/>
      <c r="F131" s="17"/>
      <c r="G131" s="18" t="str">
        <f t="shared" ref="G131" si="26">$B$3</f>
        <v>rmap_hk_registers_o</v>
      </c>
      <c r="H131" s="25" t="s">
        <v>621</v>
      </c>
      <c r="I131" s="18" t="str">
        <f>'HK TREATED VHDL'!B63</f>
        <v>hk_vdig_spw_raw</v>
      </c>
      <c r="J131" s="25" t="s">
        <v>623</v>
      </c>
      <c r="K131" s="18">
        <v>7</v>
      </c>
      <c r="L131" s="25" t="s">
        <v>447</v>
      </c>
      <c r="M131" s="18">
        <v>0</v>
      </c>
      <c r="N131" s="25" t="s">
        <v>491</v>
      </c>
      <c r="O131" s="17"/>
      <c r="P131" s="17"/>
      <c r="Q131" s="25" t="s">
        <v>489</v>
      </c>
      <c r="R131" s="18" t="str">
        <f>$B$2</f>
        <v>rmap_writedata_i</v>
      </c>
      <c r="S131" s="17"/>
      <c r="T131" s="17"/>
      <c r="U131" s="17"/>
      <c r="V131" s="25" t="s">
        <v>443</v>
      </c>
      <c r="X131" t="str">
        <f t="shared" si="1"/>
        <v xml:space="preserve">    rmap_hk_registers_o.hk_vdig_spw_raw(7 downto 0) &lt;= rmap_writedata_i;</v>
      </c>
    </row>
    <row r="132" spans="2:24" x14ac:dyDescent="0.25">
      <c r="B132" s="17" t="s">
        <v>452</v>
      </c>
      <c r="C132" s="15" t="s">
        <v>625</v>
      </c>
      <c r="D132" s="16" t="str">
        <f>'HK TREATED VHDL'!D64</f>
        <v>x"0000073D"</v>
      </c>
      <c r="E132" s="15" t="s">
        <v>491</v>
      </c>
      <c r="F132" s="15" t="s">
        <v>488</v>
      </c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X132" t="str">
        <f t="shared" si="1"/>
        <v xml:space="preserve">  when (x"0000073D") =&gt;</v>
      </c>
    </row>
    <row r="133" spans="2:24" x14ac:dyDescent="0.25">
      <c r="B133" s="17" t="s">
        <v>452</v>
      </c>
      <c r="C133" s="17" t="s">
        <v>452</v>
      </c>
      <c r="D133" s="17"/>
      <c r="E133" s="17"/>
      <c r="F133" s="17"/>
      <c r="G133" s="18" t="str">
        <f t="shared" ref="G133" si="27">$B$3</f>
        <v>rmap_hk_registers_o</v>
      </c>
      <c r="H133" s="25" t="s">
        <v>621</v>
      </c>
      <c r="I133" s="18" t="str">
        <f>'HK TREATED VHDL'!B63</f>
        <v>hk_vdig_spw_raw</v>
      </c>
      <c r="J133" s="25" t="s">
        <v>623</v>
      </c>
      <c r="K133" s="18">
        <v>15</v>
      </c>
      <c r="L133" s="25" t="s">
        <v>447</v>
      </c>
      <c r="M133" s="18">
        <v>8</v>
      </c>
      <c r="N133" s="25" t="s">
        <v>491</v>
      </c>
      <c r="O133" s="17"/>
      <c r="P133" s="17"/>
      <c r="Q133" s="25" t="s">
        <v>489</v>
      </c>
      <c r="R133" s="18" t="str">
        <f>$B$2</f>
        <v>rmap_writedata_i</v>
      </c>
      <c r="S133" s="17"/>
      <c r="T133" s="17"/>
      <c r="U133" s="17"/>
      <c r="V133" s="25" t="s">
        <v>443</v>
      </c>
      <c r="X133" t="str">
        <f t="shared" si="1"/>
        <v xml:space="preserve">    rmap_hk_registers_o.hk_vdig_spw_raw(15 downto 8) &lt;= rmap_writedata_i;</v>
      </c>
    </row>
    <row r="134" spans="2:24" x14ac:dyDescent="0.25">
      <c r="B134" s="17" t="s">
        <v>452</v>
      </c>
      <c r="C134" s="15" t="s">
        <v>625</v>
      </c>
      <c r="D134" s="16" t="str">
        <f>'HK TREATED VHDL'!D65</f>
        <v>x"0000073E"</v>
      </c>
      <c r="E134" s="15" t="s">
        <v>491</v>
      </c>
      <c r="F134" s="15" t="s">
        <v>488</v>
      </c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X134" t="str">
        <f t="shared" si="1"/>
        <v xml:space="preserve">  when (x"0000073E") =&gt;</v>
      </c>
    </row>
    <row r="135" spans="2:24" x14ac:dyDescent="0.25">
      <c r="B135" s="17" t="s">
        <v>452</v>
      </c>
      <c r="C135" s="17" t="s">
        <v>452</v>
      </c>
      <c r="D135" s="17"/>
      <c r="E135" s="17"/>
      <c r="F135" s="17"/>
      <c r="G135" s="18" t="str">
        <f t="shared" ref="G135" si="28">$B$3</f>
        <v>rmap_hk_registers_o</v>
      </c>
      <c r="H135" s="25" t="s">
        <v>621</v>
      </c>
      <c r="I135" s="18" t="str">
        <f>'HK TREATED VHDL'!B65</f>
        <v>hk_viclk_low</v>
      </c>
      <c r="J135" s="25" t="s">
        <v>623</v>
      </c>
      <c r="K135" s="18">
        <v>7</v>
      </c>
      <c r="L135" s="25" t="s">
        <v>447</v>
      </c>
      <c r="M135" s="18">
        <v>0</v>
      </c>
      <c r="N135" s="25" t="s">
        <v>491</v>
      </c>
      <c r="O135" s="17"/>
      <c r="P135" s="17"/>
      <c r="Q135" s="25" t="s">
        <v>489</v>
      </c>
      <c r="R135" s="18" t="str">
        <f>$B$2</f>
        <v>rmap_writedata_i</v>
      </c>
      <c r="S135" s="17"/>
      <c r="T135" s="17"/>
      <c r="U135" s="17"/>
      <c r="V135" s="25" t="s">
        <v>443</v>
      </c>
      <c r="X135" t="str">
        <f t="shared" si="1"/>
        <v xml:space="preserve">    rmap_hk_registers_o.hk_viclk_low(7 downto 0) &lt;= rmap_writedata_i;</v>
      </c>
    </row>
    <row r="136" spans="2:24" x14ac:dyDescent="0.25">
      <c r="B136" s="17" t="s">
        <v>452</v>
      </c>
      <c r="C136" s="15" t="s">
        <v>625</v>
      </c>
      <c r="D136" s="16" t="str">
        <f>'HK TREATED VHDL'!D66</f>
        <v>x"0000073F"</v>
      </c>
      <c r="E136" s="15" t="s">
        <v>491</v>
      </c>
      <c r="F136" s="15" t="s">
        <v>488</v>
      </c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X136" t="str">
        <f t="shared" si="1"/>
        <v xml:space="preserve">  when (x"0000073F") =&gt;</v>
      </c>
    </row>
    <row r="137" spans="2:24" x14ac:dyDescent="0.25">
      <c r="B137" s="17" t="s">
        <v>452</v>
      </c>
      <c r="C137" s="17" t="s">
        <v>452</v>
      </c>
      <c r="D137" s="17"/>
      <c r="E137" s="17"/>
      <c r="F137" s="17"/>
      <c r="G137" s="18" t="str">
        <f t="shared" ref="G137" si="29">$B$3</f>
        <v>rmap_hk_registers_o</v>
      </c>
      <c r="H137" s="25" t="s">
        <v>621</v>
      </c>
      <c r="I137" s="18" t="str">
        <f>'HK TREATED VHDL'!B65</f>
        <v>hk_viclk_low</v>
      </c>
      <c r="J137" s="25" t="s">
        <v>623</v>
      </c>
      <c r="K137" s="18">
        <v>15</v>
      </c>
      <c r="L137" s="25" t="s">
        <v>447</v>
      </c>
      <c r="M137" s="18">
        <v>8</v>
      </c>
      <c r="N137" s="25" t="s">
        <v>491</v>
      </c>
      <c r="O137" s="17"/>
      <c r="P137" s="17"/>
      <c r="Q137" s="25" t="s">
        <v>489</v>
      </c>
      <c r="R137" s="18" t="str">
        <f>$B$2</f>
        <v>rmap_writedata_i</v>
      </c>
      <c r="S137" s="17"/>
      <c r="T137" s="17"/>
      <c r="U137" s="17"/>
      <c r="V137" s="25" t="s">
        <v>443</v>
      </c>
      <c r="X137" t="str">
        <f t="shared" ref="X137:X200" si="30">CONCATENATE(B137,C137,D137,E137,F137,G137,H137,I137,J137,K137,L137,M137,N137,O137,P137,Q137,R137,S137,T137,U137,V137)</f>
        <v xml:space="preserve">    rmap_hk_registers_o.hk_viclk_low(15 downto 8) &lt;= rmap_writedata_i;</v>
      </c>
    </row>
    <row r="138" spans="2:24" x14ac:dyDescent="0.25">
      <c r="B138" s="17" t="s">
        <v>452</v>
      </c>
      <c r="C138" s="15" t="s">
        <v>625</v>
      </c>
      <c r="D138" s="16" t="str">
        <f>'HK TREATED VHDL'!D67</f>
        <v>x"00000740"</v>
      </c>
      <c r="E138" s="15" t="s">
        <v>491</v>
      </c>
      <c r="F138" s="15" t="s">
        <v>488</v>
      </c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X138" t="str">
        <f t="shared" si="30"/>
        <v xml:space="preserve">  when (x"00000740") =&gt;</v>
      </c>
    </row>
    <row r="139" spans="2:24" x14ac:dyDescent="0.25">
      <c r="B139" s="17" t="s">
        <v>452</v>
      </c>
      <c r="C139" s="17" t="s">
        <v>452</v>
      </c>
      <c r="D139" s="17"/>
      <c r="E139" s="17"/>
      <c r="F139" s="17"/>
      <c r="G139" s="18" t="str">
        <f t="shared" ref="G139" si="31">$B$3</f>
        <v>rmap_hk_registers_o</v>
      </c>
      <c r="H139" s="25" t="s">
        <v>621</v>
      </c>
      <c r="I139" s="18" t="str">
        <f>'HK TREATED VHDL'!B67</f>
        <v>hk_adc_temp_a_e</v>
      </c>
      <c r="J139" s="25" t="s">
        <v>623</v>
      </c>
      <c r="K139" s="18">
        <v>7</v>
      </c>
      <c r="L139" s="25" t="s">
        <v>447</v>
      </c>
      <c r="M139" s="18">
        <v>0</v>
      </c>
      <c r="N139" s="25" t="s">
        <v>491</v>
      </c>
      <c r="O139" s="17"/>
      <c r="P139" s="17"/>
      <c r="Q139" s="25" t="s">
        <v>489</v>
      </c>
      <c r="R139" s="18" t="str">
        <f>$B$2</f>
        <v>rmap_writedata_i</v>
      </c>
      <c r="S139" s="17"/>
      <c r="T139" s="17"/>
      <c r="U139" s="17"/>
      <c r="V139" s="25" t="s">
        <v>443</v>
      </c>
      <c r="X139" t="str">
        <f t="shared" si="30"/>
        <v xml:space="preserve">    rmap_hk_registers_o.hk_adc_temp_a_e(7 downto 0) &lt;= rmap_writedata_i;</v>
      </c>
    </row>
    <row r="140" spans="2:24" x14ac:dyDescent="0.25">
      <c r="B140" s="17" t="s">
        <v>452</v>
      </c>
      <c r="C140" s="15" t="s">
        <v>625</v>
      </c>
      <c r="D140" s="16" t="str">
        <f>'HK TREATED VHDL'!D68</f>
        <v>x"00000741"</v>
      </c>
      <c r="E140" s="15" t="s">
        <v>491</v>
      </c>
      <c r="F140" s="15" t="s">
        <v>488</v>
      </c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X140" t="str">
        <f t="shared" si="30"/>
        <v xml:space="preserve">  when (x"00000741") =&gt;</v>
      </c>
    </row>
    <row r="141" spans="2:24" x14ac:dyDescent="0.25">
      <c r="B141" s="17" t="s">
        <v>452</v>
      </c>
      <c r="C141" s="17" t="s">
        <v>452</v>
      </c>
      <c r="D141" s="17"/>
      <c r="E141" s="17"/>
      <c r="F141" s="17"/>
      <c r="G141" s="18" t="str">
        <f t="shared" ref="G141" si="32">$B$3</f>
        <v>rmap_hk_registers_o</v>
      </c>
      <c r="H141" s="25" t="s">
        <v>621</v>
      </c>
      <c r="I141" s="18" t="str">
        <f>'HK TREATED VHDL'!B67</f>
        <v>hk_adc_temp_a_e</v>
      </c>
      <c r="J141" s="25" t="s">
        <v>623</v>
      </c>
      <c r="K141" s="18">
        <v>15</v>
      </c>
      <c r="L141" s="25" t="s">
        <v>447</v>
      </c>
      <c r="M141" s="18">
        <v>8</v>
      </c>
      <c r="N141" s="25" t="s">
        <v>491</v>
      </c>
      <c r="O141" s="17"/>
      <c r="P141" s="17"/>
      <c r="Q141" s="25" t="s">
        <v>489</v>
      </c>
      <c r="R141" s="18" t="str">
        <f>$B$2</f>
        <v>rmap_writedata_i</v>
      </c>
      <c r="S141" s="17"/>
      <c r="T141" s="17"/>
      <c r="U141" s="17"/>
      <c r="V141" s="25" t="s">
        <v>443</v>
      </c>
      <c r="X141" t="str">
        <f t="shared" si="30"/>
        <v xml:space="preserve">    rmap_hk_registers_o.hk_adc_temp_a_e(15 downto 8) &lt;= rmap_writedata_i;</v>
      </c>
    </row>
    <row r="142" spans="2:24" x14ac:dyDescent="0.25">
      <c r="B142" s="17" t="s">
        <v>452</v>
      </c>
      <c r="C142" s="15" t="s">
        <v>625</v>
      </c>
      <c r="D142" s="16" t="str">
        <f>'HK TREATED VHDL'!D69</f>
        <v>x"00000742"</v>
      </c>
      <c r="E142" s="15" t="s">
        <v>491</v>
      </c>
      <c r="F142" s="15" t="s">
        <v>488</v>
      </c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X142" t="str">
        <f t="shared" si="30"/>
        <v xml:space="preserve">  when (x"00000742") =&gt;</v>
      </c>
    </row>
    <row r="143" spans="2:24" x14ac:dyDescent="0.25">
      <c r="B143" s="17" t="s">
        <v>452</v>
      </c>
      <c r="C143" s="17" t="s">
        <v>452</v>
      </c>
      <c r="D143" s="17"/>
      <c r="E143" s="17"/>
      <c r="F143" s="17"/>
      <c r="G143" s="18" t="str">
        <f t="shared" ref="G143" si="33">$B$3</f>
        <v>rmap_hk_registers_o</v>
      </c>
      <c r="H143" s="25" t="s">
        <v>621</v>
      </c>
      <c r="I143" s="18" t="str">
        <f>'HK TREATED VHDL'!B69</f>
        <v>hk_adc_temp_a_f</v>
      </c>
      <c r="J143" s="25" t="s">
        <v>623</v>
      </c>
      <c r="K143" s="18">
        <v>7</v>
      </c>
      <c r="L143" s="25" t="s">
        <v>447</v>
      </c>
      <c r="M143" s="18">
        <v>0</v>
      </c>
      <c r="N143" s="25" t="s">
        <v>491</v>
      </c>
      <c r="O143" s="17"/>
      <c r="P143" s="17"/>
      <c r="Q143" s="25" t="s">
        <v>489</v>
      </c>
      <c r="R143" s="18" t="str">
        <f>$B$2</f>
        <v>rmap_writedata_i</v>
      </c>
      <c r="S143" s="17"/>
      <c r="T143" s="17"/>
      <c r="U143" s="17"/>
      <c r="V143" s="25" t="s">
        <v>443</v>
      </c>
      <c r="X143" t="str">
        <f t="shared" si="30"/>
        <v xml:space="preserve">    rmap_hk_registers_o.hk_adc_temp_a_f(7 downto 0) &lt;= rmap_writedata_i;</v>
      </c>
    </row>
    <row r="144" spans="2:24" x14ac:dyDescent="0.25">
      <c r="B144" s="17" t="s">
        <v>452</v>
      </c>
      <c r="C144" s="15" t="s">
        <v>625</v>
      </c>
      <c r="D144" s="16" t="str">
        <f>'HK TREATED VHDL'!D70</f>
        <v>x"00000743"</v>
      </c>
      <c r="E144" s="15" t="s">
        <v>491</v>
      </c>
      <c r="F144" s="15" t="s">
        <v>488</v>
      </c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X144" t="str">
        <f t="shared" si="30"/>
        <v xml:space="preserve">  when (x"00000743") =&gt;</v>
      </c>
    </row>
    <row r="145" spans="2:24" x14ac:dyDescent="0.25">
      <c r="B145" s="17" t="s">
        <v>452</v>
      </c>
      <c r="C145" s="17" t="s">
        <v>452</v>
      </c>
      <c r="D145" s="17"/>
      <c r="E145" s="17"/>
      <c r="F145" s="17"/>
      <c r="G145" s="18" t="str">
        <f t="shared" ref="G145" si="34">$B$3</f>
        <v>rmap_hk_registers_o</v>
      </c>
      <c r="H145" s="25" t="s">
        <v>621</v>
      </c>
      <c r="I145" s="18" t="str">
        <f>'HK TREATED VHDL'!B69</f>
        <v>hk_adc_temp_a_f</v>
      </c>
      <c r="J145" s="25" t="s">
        <v>623</v>
      </c>
      <c r="K145" s="18">
        <v>15</v>
      </c>
      <c r="L145" s="25" t="s">
        <v>447</v>
      </c>
      <c r="M145" s="18">
        <v>8</v>
      </c>
      <c r="N145" s="25" t="s">
        <v>491</v>
      </c>
      <c r="O145" s="17"/>
      <c r="P145" s="17"/>
      <c r="Q145" s="25" t="s">
        <v>489</v>
      </c>
      <c r="R145" s="18" t="str">
        <f>$B$2</f>
        <v>rmap_writedata_i</v>
      </c>
      <c r="S145" s="17"/>
      <c r="T145" s="17"/>
      <c r="U145" s="17"/>
      <c r="V145" s="25" t="s">
        <v>443</v>
      </c>
      <c r="X145" t="str">
        <f t="shared" si="30"/>
        <v xml:space="preserve">    rmap_hk_registers_o.hk_adc_temp_a_f(15 downto 8) &lt;= rmap_writedata_i;</v>
      </c>
    </row>
    <row r="146" spans="2:24" x14ac:dyDescent="0.25">
      <c r="B146" s="17" t="s">
        <v>452</v>
      </c>
      <c r="C146" s="15" t="s">
        <v>625</v>
      </c>
      <c r="D146" s="16" t="str">
        <f>'HK TREATED VHDL'!D71</f>
        <v>x"00000744"</v>
      </c>
      <c r="E146" s="15" t="s">
        <v>491</v>
      </c>
      <c r="F146" s="15" t="s">
        <v>488</v>
      </c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X146" t="str">
        <f t="shared" si="30"/>
        <v xml:space="preserve">  when (x"00000744") =&gt;</v>
      </c>
    </row>
    <row r="147" spans="2:24" x14ac:dyDescent="0.25">
      <c r="B147" s="17" t="s">
        <v>452</v>
      </c>
      <c r="C147" s="17" t="s">
        <v>452</v>
      </c>
      <c r="D147" s="17"/>
      <c r="E147" s="17"/>
      <c r="F147" s="17"/>
      <c r="G147" s="18" t="str">
        <f t="shared" ref="G147" si="35">$B$3</f>
        <v>rmap_hk_registers_o</v>
      </c>
      <c r="H147" s="25" t="s">
        <v>621</v>
      </c>
      <c r="I147" s="18" t="str">
        <f>'HK TREATED VHDL'!B71</f>
        <v>hk_ccd1_temp</v>
      </c>
      <c r="J147" s="25" t="s">
        <v>623</v>
      </c>
      <c r="K147" s="18">
        <v>7</v>
      </c>
      <c r="L147" s="25" t="s">
        <v>447</v>
      </c>
      <c r="M147" s="18">
        <v>0</v>
      </c>
      <c r="N147" s="25" t="s">
        <v>491</v>
      </c>
      <c r="O147" s="17"/>
      <c r="P147" s="17"/>
      <c r="Q147" s="25" t="s">
        <v>489</v>
      </c>
      <c r="R147" s="18" t="str">
        <f>$B$2</f>
        <v>rmap_writedata_i</v>
      </c>
      <c r="S147" s="17"/>
      <c r="T147" s="17"/>
      <c r="U147" s="17"/>
      <c r="V147" s="25" t="s">
        <v>443</v>
      </c>
      <c r="X147" t="str">
        <f t="shared" si="30"/>
        <v xml:space="preserve">    rmap_hk_registers_o.hk_ccd1_temp(7 downto 0) &lt;= rmap_writedata_i;</v>
      </c>
    </row>
    <row r="148" spans="2:24" x14ac:dyDescent="0.25">
      <c r="B148" s="17" t="s">
        <v>452</v>
      </c>
      <c r="C148" s="15" t="s">
        <v>625</v>
      </c>
      <c r="D148" s="16" t="str">
        <f>'HK TREATED VHDL'!D72</f>
        <v>x"00000745"</v>
      </c>
      <c r="E148" s="15" t="s">
        <v>491</v>
      </c>
      <c r="F148" s="15" t="s">
        <v>488</v>
      </c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X148" t="str">
        <f t="shared" si="30"/>
        <v xml:space="preserve">  when (x"00000745") =&gt;</v>
      </c>
    </row>
    <row r="149" spans="2:24" x14ac:dyDescent="0.25">
      <c r="B149" s="17" t="s">
        <v>452</v>
      </c>
      <c r="C149" s="17" t="s">
        <v>452</v>
      </c>
      <c r="D149" s="17"/>
      <c r="E149" s="17"/>
      <c r="F149" s="17"/>
      <c r="G149" s="18" t="str">
        <f t="shared" ref="G149" si="36">$B$3</f>
        <v>rmap_hk_registers_o</v>
      </c>
      <c r="H149" s="25" t="s">
        <v>621</v>
      </c>
      <c r="I149" s="18" t="str">
        <f>'HK TREATED VHDL'!B71</f>
        <v>hk_ccd1_temp</v>
      </c>
      <c r="J149" s="25" t="s">
        <v>623</v>
      </c>
      <c r="K149" s="18">
        <v>15</v>
      </c>
      <c r="L149" s="25" t="s">
        <v>447</v>
      </c>
      <c r="M149" s="18">
        <v>8</v>
      </c>
      <c r="N149" s="25" t="s">
        <v>491</v>
      </c>
      <c r="O149" s="17"/>
      <c r="P149" s="17"/>
      <c r="Q149" s="25" t="s">
        <v>489</v>
      </c>
      <c r="R149" s="18" t="str">
        <f>$B$2</f>
        <v>rmap_writedata_i</v>
      </c>
      <c r="S149" s="17"/>
      <c r="T149" s="17"/>
      <c r="U149" s="17"/>
      <c r="V149" s="25" t="s">
        <v>443</v>
      </c>
      <c r="X149" t="str">
        <f t="shared" si="30"/>
        <v xml:space="preserve">    rmap_hk_registers_o.hk_ccd1_temp(15 downto 8) &lt;= rmap_writedata_i;</v>
      </c>
    </row>
    <row r="150" spans="2:24" x14ac:dyDescent="0.25">
      <c r="B150" s="17" t="s">
        <v>452</v>
      </c>
      <c r="C150" s="15" t="s">
        <v>625</v>
      </c>
      <c r="D150" s="16" t="str">
        <f>'HK TREATED VHDL'!D73</f>
        <v>x"00000746"</v>
      </c>
      <c r="E150" s="15" t="s">
        <v>491</v>
      </c>
      <c r="F150" s="15" t="s">
        <v>488</v>
      </c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X150" t="str">
        <f t="shared" si="30"/>
        <v xml:space="preserve">  when (x"00000746") =&gt;</v>
      </c>
    </row>
    <row r="151" spans="2:24" x14ac:dyDescent="0.25">
      <c r="B151" s="17" t="s">
        <v>452</v>
      </c>
      <c r="C151" s="17" t="s">
        <v>452</v>
      </c>
      <c r="D151" s="17"/>
      <c r="E151" s="17"/>
      <c r="F151" s="17"/>
      <c r="G151" s="18" t="str">
        <f t="shared" ref="G151" si="37">$B$3</f>
        <v>rmap_hk_registers_o</v>
      </c>
      <c r="H151" s="25" t="s">
        <v>621</v>
      </c>
      <c r="I151" s="18" t="str">
        <f>'HK TREATED VHDL'!B73</f>
        <v>hk_ccd2_temp</v>
      </c>
      <c r="J151" s="25" t="s">
        <v>623</v>
      </c>
      <c r="K151" s="18">
        <v>7</v>
      </c>
      <c r="L151" s="25" t="s">
        <v>447</v>
      </c>
      <c r="M151" s="18">
        <v>0</v>
      </c>
      <c r="N151" s="25" t="s">
        <v>491</v>
      </c>
      <c r="O151" s="17"/>
      <c r="P151" s="17"/>
      <c r="Q151" s="25" t="s">
        <v>489</v>
      </c>
      <c r="R151" s="18" t="str">
        <f>$B$2</f>
        <v>rmap_writedata_i</v>
      </c>
      <c r="S151" s="17"/>
      <c r="T151" s="17"/>
      <c r="U151" s="17"/>
      <c r="V151" s="25" t="s">
        <v>443</v>
      </c>
      <c r="X151" t="str">
        <f t="shared" si="30"/>
        <v xml:space="preserve">    rmap_hk_registers_o.hk_ccd2_temp(7 downto 0) &lt;= rmap_writedata_i;</v>
      </c>
    </row>
    <row r="152" spans="2:24" x14ac:dyDescent="0.25">
      <c r="B152" s="17" t="s">
        <v>452</v>
      </c>
      <c r="C152" s="15" t="s">
        <v>625</v>
      </c>
      <c r="D152" s="16" t="str">
        <f>'HK TREATED VHDL'!D74</f>
        <v>x"00000747"</v>
      </c>
      <c r="E152" s="15" t="s">
        <v>491</v>
      </c>
      <c r="F152" s="15" t="s">
        <v>488</v>
      </c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X152" t="str">
        <f t="shared" si="30"/>
        <v xml:space="preserve">  when (x"00000747") =&gt;</v>
      </c>
    </row>
    <row r="153" spans="2:24" x14ac:dyDescent="0.25">
      <c r="B153" s="17" t="s">
        <v>452</v>
      </c>
      <c r="C153" s="17" t="s">
        <v>452</v>
      </c>
      <c r="D153" s="17"/>
      <c r="E153" s="17"/>
      <c r="F153" s="17"/>
      <c r="G153" s="18" t="str">
        <f t="shared" ref="G153" si="38">$B$3</f>
        <v>rmap_hk_registers_o</v>
      </c>
      <c r="H153" s="25" t="s">
        <v>621</v>
      </c>
      <c r="I153" s="18" t="str">
        <f>'HK TREATED VHDL'!B73</f>
        <v>hk_ccd2_temp</v>
      </c>
      <c r="J153" s="25" t="s">
        <v>623</v>
      </c>
      <c r="K153" s="18">
        <v>15</v>
      </c>
      <c r="L153" s="25" t="s">
        <v>447</v>
      </c>
      <c r="M153" s="18">
        <v>8</v>
      </c>
      <c r="N153" s="25" t="s">
        <v>491</v>
      </c>
      <c r="O153" s="17"/>
      <c r="P153" s="17"/>
      <c r="Q153" s="25" t="s">
        <v>489</v>
      </c>
      <c r="R153" s="18" t="str">
        <f>$B$2</f>
        <v>rmap_writedata_i</v>
      </c>
      <c r="S153" s="17"/>
      <c r="T153" s="17"/>
      <c r="U153" s="17"/>
      <c r="V153" s="25" t="s">
        <v>443</v>
      </c>
      <c r="X153" t="str">
        <f t="shared" si="30"/>
        <v xml:space="preserve">    rmap_hk_registers_o.hk_ccd2_temp(15 downto 8) &lt;= rmap_writedata_i;</v>
      </c>
    </row>
    <row r="154" spans="2:24" x14ac:dyDescent="0.25">
      <c r="B154" s="17" t="s">
        <v>452</v>
      </c>
      <c r="C154" s="15" t="s">
        <v>625</v>
      </c>
      <c r="D154" s="16" t="str">
        <f>'HK TREATED VHDL'!D75</f>
        <v>x"00000748"</v>
      </c>
      <c r="E154" s="15" t="s">
        <v>491</v>
      </c>
      <c r="F154" s="15" t="s">
        <v>488</v>
      </c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X154" t="str">
        <f t="shared" si="30"/>
        <v xml:space="preserve">  when (x"00000748") =&gt;</v>
      </c>
    </row>
    <row r="155" spans="2:24" x14ac:dyDescent="0.25">
      <c r="B155" s="17" t="s">
        <v>452</v>
      </c>
      <c r="C155" s="17" t="s">
        <v>452</v>
      </c>
      <c r="D155" s="17"/>
      <c r="E155" s="17"/>
      <c r="F155" s="17"/>
      <c r="G155" s="18" t="str">
        <f t="shared" ref="G155" si="39">$B$3</f>
        <v>rmap_hk_registers_o</v>
      </c>
      <c r="H155" s="25" t="s">
        <v>621</v>
      </c>
      <c r="I155" s="18" t="str">
        <f>'HK TREATED VHDL'!B75</f>
        <v>hk_ccd3_temp</v>
      </c>
      <c r="J155" s="25" t="s">
        <v>623</v>
      </c>
      <c r="K155" s="18">
        <v>7</v>
      </c>
      <c r="L155" s="25" t="s">
        <v>447</v>
      </c>
      <c r="M155" s="18">
        <v>0</v>
      </c>
      <c r="N155" s="25" t="s">
        <v>491</v>
      </c>
      <c r="O155" s="17"/>
      <c r="P155" s="17"/>
      <c r="Q155" s="25" t="s">
        <v>489</v>
      </c>
      <c r="R155" s="18" t="str">
        <f>$B$2</f>
        <v>rmap_writedata_i</v>
      </c>
      <c r="S155" s="17"/>
      <c r="T155" s="17"/>
      <c r="U155" s="17"/>
      <c r="V155" s="25" t="s">
        <v>443</v>
      </c>
      <c r="X155" t="str">
        <f t="shared" si="30"/>
        <v xml:space="preserve">    rmap_hk_registers_o.hk_ccd3_temp(7 downto 0) &lt;= rmap_writedata_i;</v>
      </c>
    </row>
    <row r="156" spans="2:24" x14ac:dyDescent="0.25">
      <c r="B156" s="17" t="s">
        <v>452</v>
      </c>
      <c r="C156" s="15" t="s">
        <v>625</v>
      </c>
      <c r="D156" s="16" t="str">
        <f>'HK TREATED VHDL'!D76</f>
        <v>x"00000749"</v>
      </c>
      <c r="E156" s="15" t="s">
        <v>491</v>
      </c>
      <c r="F156" s="15" t="s">
        <v>488</v>
      </c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X156" t="str">
        <f t="shared" si="30"/>
        <v xml:space="preserve">  when (x"00000749") =&gt;</v>
      </c>
    </row>
    <row r="157" spans="2:24" x14ac:dyDescent="0.25">
      <c r="B157" s="17" t="s">
        <v>452</v>
      </c>
      <c r="C157" s="17" t="s">
        <v>452</v>
      </c>
      <c r="D157" s="17"/>
      <c r="E157" s="17"/>
      <c r="F157" s="17"/>
      <c r="G157" s="18" t="str">
        <f t="shared" ref="G157" si="40">$B$3</f>
        <v>rmap_hk_registers_o</v>
      </c>
      <c r="H157" s="25" t="s">
        <v>621</v>
      </c>
      <c r="I157" s="18" t="str">
        <f>'HK TREATED VHDL'!B75</f>
        <v>hk_ccd3_temp</v>
      </c>
      <c r="J157" s="25" t="s">
        <v>623</v>
      </c>
      <c r="K157" s="18">
        <v>15</v>
      </c>
      <c r="L157" s="25" t="s">
        <v>447</v>
      </c>
      <c r="M157" s="18">
        <v>8</v>
      </c>
      <c r="N157" s="25" t="s">
        <v>491</v>
      </c>
      <c r="O157" s="17"/>
      <c r="P157" s="17"/>
      <c r="Q157" s="25" t="s">
        <v>489</v>
      </c>
      <c r="R157" s="18" t="str">
        <f>$B$2</f>
        <v>rmap_writedata_i</v>
      </c>
      <c r="S157" s="17"/>
      <c r="T157" s="17"/>
      <c r="U157" s="17"/>
      <c r="V157" s="25" t="s">
        <v>443</v>
      </c>
      <c r="X157" t="str">
        <f t="shared" si="30"/>
        <v xml:space="preserve">    rmap_hk_registers_o.hk_ccd3_temp(15 downto 8) &lt;= rmap_writedata_i;</v>
      </c>
    </row>
    <row r="158" spans="2:24" x14ac:dyDescent="0.25">
      <c r="B158" s="17" t="s">
        <v>452</v>
      </c>
      <c r="C158" s="15" t="s">
        <v>625</v>
      </c>
      <c r="D158" s="16" t="str">
        <f>'HK TREATED VHDL'!D77</f>
        <v>x"0000074A"</v>
      </c>
      <c r="E158" s="15" t="s">
        <v>491</v>
      </c>
      <c r="F158" s="15" t="s">
        <v>488</v>
      </c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X158" t="str">
        <f t="shared" si="30"/>
        <v xml:space="preserve">  when (x"0000074A") =&gt;</v>
      </c>
    </row>
    <row r="159" spans="2:24" x14ac:dyDescent="0.25">
      <c r="B159" s="17" t="s">
        <v>452</v>
      </c>
      <c r="C159" s="17" t="s">
        <v>452</v>
      </c>
      <c r="D159" s="17"/>
      <c r="E159" s="17"/>
      <c r="F159" s="17"/>
      <c r="G159" s="18" t="str">
        <f t="shared" ref="G159" si="41">$B$3</f>
        <v>rmap_hk_registers_o</v>
      </c>
      <c r="H159" s="25" t="s">
        <v>621</v>
      </c>
      <c r="I159" s="18" t="str">
        <f>'HK TREATED VHDL'!B77</f>
        <v>hk_ccd4_temp</v>
      </c>
      <c r="J159" s="25" t="s">
        <v>623</v>
      </c>
      <c r="K159" s="18">
        <v>7</v>
      </c>
      <c r="L159" s="25" t="s">
        <v>447</v>
      </c>
      <c r="M159" s="18">
        <v>0</v>
      </c>
      <c r="N159" s="25" t="s">
        <v>491</v>
      </c>
      <c r="O159" s="17"/>
      <c r="P159" s="17"/>
      <c r="Q159" s="25" t="s">
        <v>489</v>
      </c>
      <c r="R159" s="18" t="str">
        <f>$B$2</f>
        <v>rmap_writedata_i</v>
      </c>
      <c r="S159" s="17"/>
      <c r="T159" s="17"/>
      <c r="U159" s="17"/>
      <c r="V159" s="25" t="s">
        <v>443</v>
      </c>
      <c r="X159" t="str">
        <f t="shared" si="30"/>
        <v xml:space="preserve">    rmap_hk_registers_o.hk_ccd4_temp(7 downto 0) &lt;= rmap_writedata_i;</v>
      </c>
    </row>
    <row r="160" spans="2:24" x14ac:dyDescent="0.25">
      <c r="B160" s="17" t="s">
        <v>452</v>
      </c>
      <c r="C160" s="15" t="s">
        <v>625</v>
      </c>
      <c r="D160" s="16" t="str">
        <f>'HK TREATED VHDL'!D78</f>
        <v>x"0000074B"</v>
      </c>
      <c r="E160" s="15" t="s">
        <v>491</v>
      </c>
      <c r="F160" s="15" t="s">
        <v>488</v>
      </c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X160" t="str">
        <f t="shared" si="30"/>
        <v xml:space="preserve">  when (x"0000074B") =&gt;</v>
      </c>
    </row>
    <row r="161" spans="2:24" x14ac:dyDescent="0.25">
      <c r="B161" s="17" t="s">
        <v>452</v>
      </c>
      <c r="C161" s="17" t="s">
        <v>452</v>
      </c>
      <c r="D161" s="17"/>
      <c r="E161" s="17"/>
      <c r="F161" s="17"/>
      <c r="G161" s="18" t="str">
        <f t="shared" ref="G161" si="42">$B$3</f>
        <v>rmap_hk_registers_o</v>
      </c>
      <c r="H161" s="25" t="s">
        <v>621</v>
      </c>
      <c r="I161" s="18" t="str">
        <f>'HK TREATED VHDL'!B77</f>
        <v>hk_ccd4_temp</v>
      </c>
      <c r="J161" s="25" t="s">
        <v>623</v>
      </c>
      <c r="K161" s="18">
        <v>15</v>
      </c>
      <c r="L161" s="25" t="s">
        <v>447</v>
      </c>
      <c r="M161" s="18">
        <v>8</v>
      </c>
      <c r="N161" s="25" t="s">
        <v>491</v>
      </c>
      <c r="O161" s="17"/>
      <c r="P161" s="17"/>
      <c r="Q161" s="25" t="s">
        <v>489</v>
      </c>
      <c r="R161" s="18" t="str">
        <f>$B$2</f>
        <v>rmap_writedata_i</v>
      </c>
      <c r="S161" s="17"/>
      <c r="T161" s="17"/>
      <c r="U161" s="17"/>
      <c r="V161" s="25" t="s">
        <v>443</v>
      </c>
      <c r="X161" t="str">
        <f t="shared" si="30"/>
        <v xml:space="preserve">    rmap_hk_registers_o.hk_ccd4_temp(15 downto 8) &lt;= rmap_writedata_i;</v>
      </c>
    </row>
    <row r="162" spans="2:24" x14ac:dyDescent="0.25">
      <c r="B162" s="17" t="s">
        <v>452</v>
      </c>
      <c r="C162" s="15" t="s">
        <v>625</v>
      </c>
      <c r="D162" s="16" t="str">
        <f>'HK TREATED VHDL'!D79</f>
        <v>x"0000074C"</v>
      </c>
      <c r="E162" s="15" t="s">
        <v>491</v>
      </c>
      <c r="F162" s="15" t="s">
        <v>488</v>
      </c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X162" t="str">
        <f t="shared" si="30"/>
        <v xml:space="preserve">  when (x"0000074C") =&gt;</v>
      </c>
    </row>
    <row r="163" spans="2:24" x14ac:dyDescent="0.25">
      <c r="B163" s="17" t="s">
        <v>452</v>
      </c>
      <c r="C163" s="17" t="s">
        <v>452</v>
      </c>
      <c r="D163" s="17"/>
      <c r="E163" s="17"/>
      <c r="F163" s="17"/>
      <c r="G163" s="18" t="str">
        <f t="shared" ref="G163" si="43">$B$3</f>
        <v>rmap_hk_registers_o</v>
      </c>
      <c r="H163" s="25" t="s">
        <v>621</v>
      </c>
      <c r="I163" s="18" t="str">
        <f>'HK TREATED VHDL'!B79</f>
        <v>hk_wp605_spare</v>
      </c>
      <c r="J163" s="25" t="s">
        <v>623</v>
      </c>
      <c r="K163" s="18">
        <v>7</v>
      </c>
      <c r="L163" s="25" t="s">
        <v>447</v>
      </c>
      <c r="M163" s="18">
        <v>0</v>
      </c>
      <c r="N163" s="25" t="s">
        <v>491</v>
      </c>
      <c r="O163" s="17"/>
      <c r="P163" s="17"/>
      <c r="Q163" s="25" t="s">
        <v>489</v>
      </c>
      <c r="R163" s="18" t="str">
        <f>$B$2</f>
        <v>rmap_writedata_i</v>
      </c>
      <c r="S163" s="17"/>
      <c r="T163" s="17"/>
      <c r="U163" s="17"/>
      <c r="V163" s="25" t="s">
        <v>443</v>
      </c>
      <c r="X163" t="str">
        <f t="shared" si="30"/>
        <v xml:space="preserve">    rmap_hk_registers_o.hk_wp605_spare(7 downto 0) &lt;= rmap_writedata_i;</v>
      </c>
    </row>
    <row r="164" spans="2:24" x14ac:dyDescent="0.25">
      <c r="B164" s="17" t="s">
        <v>452</v>
      </c>
      <c r="C164" s="15" t="s">
        <v>625</v>
      </c>
      <c r="D164" s="16" t="str">
        <f>'HK TREATED VHDL'!D80</f>
        <v>x"0000074D"</v>
      </c>
      <c r="E164" s="15" t="s">
        <v>491</v>
      </c>
      <c r="F164" s="15" t="s">
        <v>488</v>
      </c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X164" t="str">
        <f t="shared" si="30"/>
        <v xml:space="preserve">  when (x"0000074D") =&gt;</v>
      </c>
    </row>
    <row r="165" spans="2:24" x14ac:dyDescent="0.25">
      <c r="B165" s="17" t="s">
        <v>452</v>
      </c>
      <c r="C165" s="17" t="s">
        <v>452</v>
      </c>
      <c r="D165" s="17"/>
      <c r="E165" s="17"/>
      <c r="F165" s="17"/>
      <c r="G165" s="18" t="str">
        <f t="shared" ref="G165" si="44">$B$3</f>
        <v>rmap_hk_registers_o</v>
      </c>
      <c r="H165" s="25" t="s">
        <v>621</v>
      </c>
      <c r="I165" s="18" t="str">
        <f>'HK TREATED VHDL'!B79</f>
        <v>hk_wp605_spare</v>
      </c>
      <c r="J165" s="25" t="s">
        <v>623</v>
      </c>
      <c r="K165" s="18">
        <v>15</v>
      </c>
      <c r="L165" s="25" t="s">
        <v>447</v>
      </c>
      <c r="M165" s="18">
        <v>8</v>
      </c>
      <c r="N165" s="25" t="s">
        <v>491</v>
      </c>
      <c r="O165" s="17"/>
      <c r="P165" s="17"/>
      <c r="Q165" s="25" t="s">
        <v>489</v>
      </c>
      <c r="R165" s="18" t="str">
        <f>$B$2</f>
        <v>rmap_writedata_i</v>
      </c>
      <c r="S165" s="17"/>
      <c r="T165" s="17"/>
      <c r="U165" s="17"/>
      <c r="V165" s="25" t="s">
        <v>443</v>
      </c>
      <c r="X165" t="str">
        <f t="shared" si="30"/>
        <v xml:space="preserve">    rmap_hk_registers_o.hk_wp605_spare(15 downto 8) &lt;= rmap_writedata_i;</v>
      </c>
    </row>
    <row r="166" spans="2:24" x14ac:dyDescent="0.25">
      <c r="B166" s="17" t="s">
        <v>452</v>
      </c>
      <c r="C166" s="15" t="s">
        <v>625</v>
      </c>
      <c r="D166" s="16" t="str">
        <f>'HK TREATED VHDL'!D81</f>
        <v>x"0000074E"</v>
      </c>
      <c r="E166" s="15" t="s">
        <v>491</v>
      </c>
      <c r="F166" s="15" t="s">
        <v>488</v>
      </c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X166" t="str">
        <f t="shared" si="30"/>
        <v xml:space="preserve">  when (x"0000074E") =&gt;</v>
      </c>
    </row>
    <row r="167" spans="2:24" x14ac:dyDescent="0.25">
      <c r="B167" s="17" t="s">
        <v>452</v>
      </c>
      <c r="C167" s="17" t="s">
        <v>452</v>
      </c>
      <c r="D167" s="17"/>
      <c r="E167" s="17"/>
      <c r="F167" s="17"/>
      <c r="G167" s="18" t="str">
        <f t="shared" ref="G167" si="45">$B$3</f>
        <v>rmap_hk_registers_o</v>
      </c>
      <c r="H167" s="25" t="s">
        <v>621</v>
      </c>
      <c r="I167" s="18" t="str">
        <f>'HK TREATED VHDL'!B81</f>
        <v>lowres_prt_a_0</v>
      </c>
      <c r="J167" s="25" t="s">
        <v>623</v>
      </c>
      <c r="K167" s="18">
        <v>7</v>
      </c>
      <c r="L167" s="25" t="s">
        <v>447</v>
      </c>
      <c r="M167" s="18">
        <v>0</v>
      </c>
      <c r="N167" s="25" t="s">
        <v>491</v>
      </c>
      <c r="O167" s="17"/>
      <c r="P167" s="17"/>
      <c r="Q167" s="25" t="s">
        <v>489</v>
      </c>
      <c r="R167" s="18" t="str">
        <f>$B$2</f>
        <v>rmap_writedata_i</v>
      </c>
      <c r="S167" s="17"/>
      <c r="T167" s="17"/>
      <c r="U167" s="17"/>
      <c r="V167" s="25" t="s">
        <v>443</v>
      </c>
      <c r="X167" t="str">
        <f t="shared" si="30"/>
        <v xml:space="preserve">    rmap_hk_registers_o.lowres_prt_a_0(7 downto 0) &lt;= rmap_writedata_i;</v>
      </c>
    </row>
    <row r="168" spans="2:24" x14ac:dyDescent="0.25">
      <c r="B168" s="17" t="s">
        <v>452</v>
      </c>
      <c r="C168" s="15" t="s">
        <v>625</v>
      </c>
      <c r="D168" s="16" t="str">
        <f>'HK TREATED VHDL'!D82</f>
        <v>x"0000074F"</v>
      </c>
      <c r="E168" s="15" t="s">
        <v>491</v>
      </c>
      <c r="F168" s="15" t="s">
        <v>488</v>
      </c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X168" t="str">
        <f t="shared" si="30"/>
        <v xml:space="preserve">  when (x"0000074F") =&gt;</v>
      </c>
    </row>
    <row r="169" spans="2:24" x14ac:dyDescent="0.25">
      <c r="B169" s="17" t="s">
        <v>452</v>
      </c>
      <c r="C169" s="17" t="s">
        <v>452</v>
      </c>
      <c r="D169" s="17"/>
      <c r="E169" s="17"/>
      <c r="F169" s="17"/>
      <c r="G169" s="18" t="str">
        <f t="shared" ref="G169" si="46">$B$3</f>
        <v>rmap_hk_registers_o</v>
      </c>
      <c r="H169" s="25" t="s">
        <v>621</v>
      </c>
      <c r="I169" s="18" t="str">
        <f>'HK TREATED VHDL'!B81</f>
        <v>lowres_prt_a_0</v>
      </c>
      <c r="J169" s="25" t="s">
        <v>623</v>
      </c>
      <c r="K169" s="18">
        <v>15</v>
      </c>
      <c r="L169" s="25" t="s">
        <v>447</v>
      </c>
      <c r="M169" s="18">
        <v>8</v>
      </c>
      <c r="N169" s="25" t="s">
        <v>491</v>
      </c>
      <c r="O169" s="17"/>
      <c r="P169" s="17"/>
      <c r="Q169" s="25" t="s">
        <v>489</v>
      </c>
      <c r="R169" s="18" t="str">
        <f>$B$2</f>
        <v>rmap_writedata_i</v>
      </c>
      <c r="S169" s="17"/>
      <c r="T169" s="17"/>
      <c r="U169" s="17"/>
      <c r="V169" s="25" t="s">
        <v>443</v>
      </c>
      <c r="X169" t="str">
        <f t="shared" si="30"/>
        <v xml:space="preserve">    rmap_hk_registers_o.lowres_prt_a_0(15 downto 8) &lt;= rmap_writedata_i;</v>
      </c>
    </row>
    <row r="170" spans="2:24" x14ac:dyDescent="0.25">
      <c r="B170" s="17" t="s">
        <v>452</v>
      </c>
      <c r="C170" s="15" t="s">
        <v>625</v>
      </c>
      <c r="D170" s="16" t="str">
        <f>'HK TREATED VHDL'!D83</f>
        <v>x"00000750"</v>
      </c>
      <c r="E170" s="15" t="s">
        <v>491</v>
      </c>
      <c r="F170" s="15" t="s">
        <v>488</v>
      </c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X170" t="str">
        <f t="shared" si="30"/>
        <v xml:space="preserve">  when (x"00000750") =&gt;</v>
      </c>
    </row>
    <row r="171" spans="2:24" x14ac:dyDescent="0.25">
      <c r="B171" s="17" t="s">
        <v>452</v>
      </c>
      <c r="C171" s="17" t="s">
        <v>452</v>
      </c>
      <c r="D171" s="17"/>
      <c r="E171" s="17"/>
      <c r="F171" s="17"/>
      <c r="G171" s="18" t="str">
        <f t="shared" ref="G171" si="47">$B$3</f>
        <v>rmap_hk_registers_o</v>
      </c>
      <c r="H171" s="25" t="s">
        <v>621</v>
      </c>
      <c r="I171" s="18" t="str">
        <f>'HK TREATED VHDL'!B83</f>
        <v>lowres_prt_a_1</v>
      </c>
      <c r="J171" s="25" t="s">
        <v>623</v>
      </c>
      <c r="K171" s="18">
        <v>7</v>
      </c>
      <c r="L171" s="25" t="s">
        <v>447</v>
      </c>
      <c r="M171" s="18">
        <v>0</v>
      </c>
      <c r="N171" s="25" t="s">
        <v>491</v>
      </c>
      <c r="O171" s="17"/>
      <c r="P171" s="17"/>
      <c r="Q171" s="25" t="s">
        <v>489</v>
      </c>
      <c r="R171" s="18" t="str">
        <f>$B$2</f>
        <v>rmap_writedata_i</v>
      </c>
      <c r="S171" s="17"/>
      <c r="T171" s="17"/>
      <c r="U171" s="17"/>
      <c r="V171" s="25" t="s">
        <v>443</v>
      </c>
      <c r="X171" t="str">
        <f t="shared" si="30"/>
        <v xml:space="preserve">    rmap_hk_registers_o.lowres_prt_a_1(7 downto 0) &lt;= rmap_writedata_i;</v>
      </c>
    </row>
    <row r="172" spans="2:24" x14ac:dyDescent="0.25">
      <c r="B172" s="17" t="s">
        <v>452</v>
      </c>
      <c r="C172" s="15" t="s">
        <v>625</v>
      </c>
      <c r="D172" s="16" t="str">
        <f>'HK TREATED VHDL'!D84</f>
        <v>x"00000751"</v>
      </c>
      <c r="E172" s="15" t="s">
        <v>491</v>
      </c>
      <c r="F172" s="15" t="s">
        <v>488</v>
      </c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X172" t="str">
        <f t="shared" si="30"/>
        <v xml:space="preserve">  when (x"00000751") =&gt;</v>
      </c>
    </row>
    <row r="173" spans="2:24" x14ac:dyDescent="0.25">
      <c r="B173" s="17" t="s">
        <v>452</v>
      </c>
      <c r="C173" s="17" t="s">
        <v>452</v>
      </c>
      <c r="D173" s="17"/>
      <c r="E173" s="17"/>
      <c r="F173" s="17"/>
      <c r="G173" s="18" t="str">
        <f t="shared" ref="G173" si="48">$B$3</f>
        <v>rmap_hk_registers_o</v>
      </c>
      <c r="H173" s="25" t="s">
        <v>621</v>
      </c>
      <c r="I173" s="18" t="str">
        <f>'HK TREATED VHDL'!B83</f>
        <v>lowres_prt_a_1</v>
      </c>
      <c r="J173" s="25" t="s">
        <v>623</v>
      </c>
      <c r="K173" s="18">
        <v>15</v>
      </c>
      <c r="L173" s="25" t="s">
        <v>447</v>
      </c>
      <c r="M173" s="18">
        <v>8</v>
      </c>
      <c r="N173" s="25" t="s">
        <v>491</v>
      </c>
      <c r="O173" s="17"/>
      <c r="P173" s="17"/>
      <c r="Q173" s="25" t="s">
        <v>489</v>
      </c>
      <c r="R173" s="18" t="str">
        <f>$B$2</f>
        <v>rmap_writedata_i</v>
      </c>
      <c r="S173" s="17"/>
      <c r="T173" s="17"/>
      <c r="U173" s="17"/>
      <c r="V173" s="25" t="s">
        <v>443</v>
      </c>
      <c r="X173" t="str">
        <f t="shared" si="30"/>
        <v xml:space="preserve">    rmap_hk_registers_o.lowres_prt_a_1(15 downto 8) &lt;= rmap_writedata_i;</v>
      </c>
    </row>
    <row r="174" spans="2:24" x14ac:dyDescent="0.25">
      <c r="B174" s="17" t="s">
        <v>452</v>
      </c>
      <c r="C174" s="15" t="s">
        <v>625</v>
      </c>
      <c r="D174" s="16" t="str">
        <f>'HK TREATED VHDL'!D85</f>
        <v>x"00000752"</v>
      </c>
      <c r="E174" s="15" t="s">
        <v>491</v>
      </c>
      <c r="F174" s="15" t="s">
        <v>488</v>
      </c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X174" t="str">
        <f t="shared" si="30"/>
        <v xml:space="preserve">  when (x"00000752") =&gt;</v>
      </c>
    </row>
    <row r="175" spans="2:24" x14ac:dyDescent="0.25">
      <c r="B175" s="17" t="s">
        <v>452</v>
      </c>
      <c r="C175" s="17" t="s">
        <v>452</v>
      </c>
      <c r="D175" s="17"/>
      <c r="E175" s="17"/>
      <c r="F175" s="17"/>
      <c r="G175" s="18" t="str">
        <f t="shared" ref="G175" si="49">$B$3</f>
        <v>rmap_hk_registers_o</v>
      </c>
      <c r="H175" s="25" t="s">
        <v>621</v>
      </c>
      <c r="I175" s="18" t="str">
        <f>'HK TREATED VHDL'!B85</f>
        <v>lowres_prt_a_2</v>
      </c>
      <c r="J175" s="25" t="s">
        <v>623</v>
      </c>
      <c r="K175" s="18">
        <v>7</v>
      </c>
      <c r="L175" s="25" t="s">
        <v>447</v>
      </c>
      <c r="M175" s="18">
        <v>0</v>
      </c>
      <c r="N175" s="25" t="s">
        <v>491</v>
      </c>
      <c r="O175" s="17"/>
      <c r="P175" s="17"/>
      <c r="Q175" s="25" t="s">
        <v>489</v>
      </c>
      <c r="R175" s="18" t="str">
        <f>$B$2</f>
        <v>rmap_writedata_i</v>
      </c>
      <c r="S175" s="17"/>
      <c r="T175" s="17"/>
      <c r="U175" s="17"/>
      <c r="V175" s="25" t="s">
        <v>443</v>
      </c>
      <c r="X175" t="str">
        <f t="shared" si="30"/>
        <v xml:space="preserve">    rmap_hk_registers_o.lowres_prt_a_2(7 downto 0) &lt;= rmap_writedata_i;</v>
      </c>
    </row>
    <row r="176" spans="2:24" x14ac:dyDescent="0.25">
      <c r="B176" s="17" t="s">
        <v>452</v>
      </c>
      <c r="C176" s="15" t="s">
        <v>625</v>
      </c>
      <c r="D176" s="16" t="str">
        <f>'HK TREATED VHDL'!D86</f>
        <v>x"00000753"</v>
      </c>
      <c r="E176" s="15" t="s">
        <v>491</v>
      </c>
      <c r="F176" s="15" t="s">
        <v>488</v>
      </c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X176" t="str">
        <f t="shared" si="30"/>
        <v xml:space="preserve">  when (x"00000753") =&gt;</v>
      </c>
    </row>
    <row r="177" spans="2:24" x14ac:dyDescent="0.25">
      <c r="B177" s="17" t="s">
        <v>452</v>
      </c>
      <c r="C177" s="17" t="s">
        <v>452</v>
      </c>
      <c r="D177" s="17"/>
      <c r="E177" s="17"/>
      <c r="F177" s="17"/>
      <c r="G177" s="18" t="str">
        <f t="shared" ref="G177" si="50">$B$3</f>
        <v>rmap_hk_registers_o</v>
      </c>
      <c r="H177" s="25" t="s">
        <v>621</v>
      </c>
      <c r="I177" s="18" t="str">
        <f>'HK TREATED VHDL'!B85</f>
        <v>lowres_prt_a_2</v>
      </c>
      <c r="J177" s="25" t="s">
        <v>623</v>
      </c>
      <c r="K177" s="18">
        <v>15</v>
      </c>
      <c r="L177" s="25" t="s">
        <v>447</v>
      </c>
      <c r="M177" s="18">
        <v>8</v>
      </c>
      <c r="N177" s="25" t="s">
        <v>491</v>
      </c>
      <c r="O177" s="17"/>
      <c r="P177" s="17"/>
      <c r="Q177" s="25" t="s">
        <v>489</v>
      </c>
      <c r="R177" s="18" t="str">
        <f>$B$2</f>
        <v>rmap_writedata_i</v>
      </c>
      <c r="S177" s="17"/>
      <c r="T177" s="17"/>
      <c r="U177" s="17"/>
      <c r="V177" s="25" t="s">
        <v>443</v>
      </c>
      <c r="X177" t="str">
        <f t="shared" si="30"/>
        <v xml:space="preserve">    rmap_hk_registers_o.lowres_prt_a_2(15 downto 8) &lt;= rmap_writedata_i;</v>
      </c>
    </row>
    <row r="178" spans="2:24" x14ac:dyDescent="0.25">
      <c r="B178" s="17" t="s">
        <v>452</v>
      </c>
      <c r="C178" s="15" t="s">
        <v>625</v>
      </c>
      <c r="D178" s="16" t="str">
        <f>'HK TREATED VHDL'!D87</f>
        <v>x"00000754"</v>
      </c>
      <c r="E178" s="15" t="s">
        <v>491</v>
      </c>
      <c r="F178" s="15" t="s">
        <v>488</v>
      </c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X178" t="str">
        <f t="shared" si="30"/>
        <v xml:space="preserve">  when (x"00000754") =&gt;</v>
      </c>
    </row>
    <row r="179" spans="2:24" x14ac:dyDescent="0.25">
      <c r="B179" s="17" t="s">
        <v>452</v>
      </c>
      <c r="C179" s="17" t="s">
        <v>452</v>
      </c>
      <c r="D179" s="17"/>
      <c r="E179" s="17"/>
      <c r="F179" s="17"/>
      <c r="G179" s="18" t="str">
        <f t="shared" ref="G179" si="51">$B$3</f>
        <v>rmap_hk_registers_o</v>
      </c>
      <c r="H179" s="25" t="s">
        <v>621</v>
      </c>
      <c r="I179" s="18" t="str">
        <f>'HK TREATED VHDL'!B87</f>
        <v>lowres_prt_a_3</v>
      </c>
      <c r="J179" s="25" t="s">
        <v>623</v>
      </c>
      <c r="K179" s="18">
        <v>7</v>
      </c>
      <c r="L179" s="25" t="s">
        <v>447</v>
      </c>
      <c r="M179" s="18">
        <v>0</v>
      </c>
      <c r="N179" s="25" t="s">
        <v>491</v>
      </c>
      <c r="O179" s="17"/>
      <c r="P179" s="17"/>
      <c r="Q179" s="25" t="s">
        <v>489</v>
      </c>
      <c r="R179" s="18" t="str">
        <f>$B$2</f>
        <v>rmap_writedata_i</v>
      </c>
      <c r="S179" s="17"/>
      <c r="T179" s="17"/>
      <c r="U179" s="17"/>
      <c r="V179" s="25" t="s">
        <v>443</v>
      </c>
      <c r="X179" t="str">
        <f t="shared" si="30"/>
        <v xml:space="preserve">    rmap_hk_registers_o.lowres_prt_a_3(7 downto 0) &lt;= rmap_writedata_i;</v>
      </c>
    </row>
    <row r="180" spans="2:24" x14ac:dyDescent="0.25">
      <c r="B180" s="17" t="s">
        <v>452</v>
      </c>
      <c r="C180" s="15" t="s">
        <v>625</v>
      </c>
      <c r="D180" s="16" t="str">
        <f>'HK TREATED VHDL'!D88</f>
        <v>x"00000755"</v>
      </c>
      <c r="E180" s="15" t="s">
        <v>491</v>
      </c>
      <c r="F180" s="15" t="s">
        <v>488</v>
      </c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X180" t="str">
        <f t="shared" si="30"/>
        <v xml:space="preserve">  when (x"00000755") =&gt;</v>
      </c>
    </row>
    <row r="181" spans="2:24" x14ac:dyDescent="0.25">
      <c r="B181" s="17" t="s">
        <v>452</v>
      </c>
      <c r="C181" s="17" t="s">
        <v>452</v>
      </c>
      <c r="D181" s="17"/>
      <c r="E181" s="17"/>
      <c r="F181" s="17"/>
      <c r="G181" s="18" t="str">
        <f t="shared" ref="G181" si="52">$B$3</f>
        <v>rmap_hk_registers_o</v>
      </c>
      <c r="H181" s="25" t="s">
        <v>621</v>
      </c>
      <c r="I181" s="18" t="str">
        <f>'HK TREATED VHDL'!B87</f>
        <v>lowres_prt_a_3</v>
      </c>
      <c r="J181" s="25" t="s">
        <v>623</v>
      </c>
      <c r="K181" s="18">
        <v>15</v>
      </c>
      <c r="L181" s="25" t="s">
        <v>447</v>
      </c>
      <c r="M181" s="18">
        <v>8</v>
      </c>
      <c r="N181" s="25" t="s">
        <v>491</v>
      </c>
      <c r="O181" s="17"/>
      <c r="P181" s="17"/>
      <c r="Q181" s="25" t="s">
        <v>489</v>
      </c>
      <c r="R181" s="18" t="str">
        <f>$B$2</f>
        <v>rmap_writedata_i</v>
      </c>
      <c r="S181" s="17"/>
      <c r="T181" s="17"/>
      <c r="U181" s="17"/>
      <c r="V181" s="25" t="s">
        <v>443</v>
      </c>
      <c r="X181" t="str">
        <f t="shared" si="30"/>
        <v xml:space="preserve">    rmap_hk_registers_o.lowres_prt_a_3(15 downto 8) &lt;= rmap_writedata_i;</v>
      </c>
    </row>
    <row r="182" spans="2:24" x14ac:dyDescent="0.25">
      <c r="B182" s="17" t="s">
        <v>452</v>
      </c>
      <c r="C182" s="15" t="s">
        <v>625</v>
      </c>
      <c r="D182" s="16" t="str">
        <f>'HK TREATED VHDL'!D89</f>
        <v>x"00000756"</v>
      </c>
      <c r="E182" s="15" t="s">
        <v>491</v>
      </c>
      <c r="F182" s="15" t="s">
        <v>488</v>
      </c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X182" t="str">
        <f t="shared" si="30"/>
        <v xml:space="preserve">  when (x"00000756") =&gt;</v>
      </c>
    </row>
    <row r="183" spans="2:24" x14ac:dyDescent="0.25">
      <c r="B183" s="17" t="s">
        <v>452</v>
      </c>
      <c r="C183" s="17" t="s">
        <v>452</v>
      </c>
      <c r="D183" s="17"/>
      <c r="E183" s="17"/>
      <c r="F183" s="17"/>
      <c r="G183" s="18" t="str">
        <f t="shared" ref="G183" si="53">$B$3</f>
        <v>rmap_hk_registers_o</v>
      </c>
      <c r="H183" s="25" t="s">
        <v>621</v>
      </c>
      <c r="I183" s="18" t="str">
        <f>'HK TREATED VHDL'!B89</f>
        <v>lowres_prt_a_4</v>
      </c>
      <c r="J183" s="25" t="s">
        <v>623</v>
      </c>
      <c r="K183" s="18">
        <v>7</v>
      </c>
      <c r="L183" s="25" t="s">
        <v>447</v>
      </c>
      <c r="M183" s="18">
        <v>0</v>
      </c>
      <c r="N183" s="25" t="s">
        <v>491</v>
      </c>
      <c r="O183" s="17"/>
      <c r="P183" s="17"/>
      <c r="Q183" s="25" t="s">
        <v>489</v>
      </c>
      <c r="R183" s="18" t="str">
        <f>$B$2</f>
        <v>rmap_writedata_i</v>
      </c>
      <c r="S183" s="17"/>
      <c r="T183" s="17"/>
      <c r="U183" s="17"/>
      <c r="V183" s="25" t="s">
        <v>443</v>
      </c>
      <c r="X183" t="str">
        <f t="shared" si="30"/>
        <v xml:space="preserve">    rmap_hk_registers_o.lowres_prt_a_4(7 downto 0) &lt;= rmap_writedata_i;</v>
      </c>
    </row>
    <row r="184" spans="2:24" x14ac:dyDescent="0.25">
      <c r="B184" s="17" t="s">
        <v>452</v>
      </c>
      <c r="C184" s="15" t="s">
        <v>625</v>
      </c>
      <c r="D184" s="16" t="str">
        <f>'HK TREATED VHDL'!D90</f>
        <v>x"00000757"</v>
      </c>
      <c r="E184" s="15" t="s">
        <v>491</v>
      </c>
      <c r="F184" s="15" t="s">
        <v>488</v>
      </c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X184" t="str">
        <f t="shared" si="30"/>
        <v xml:space="preserve">  when (x"00000757") =&gt;</v>
      </c>
    </row>
    <row r="185" spans="2:24" x14ac:dyDescent="0.25">
      <c r="B185" s="17" t="s">
        <v>452</v>
      </c>
      <c r="C185" s="17" t="s">
        <v>452</v>
      </c>
      <c r="D185" s="17"/>
      <c r="E185" s="17"/>
      <c r="F185" s="17"/>
      <c r="G185" s="18" t="str">
        <f t="shared" ref="G185" si="54">$B$3</f>
        <v>rmap_hk_registers_o</v>
      </c>
      <c r="H185" s="25" t="s">
        <v>621</v>
      </c>
      <c r="I185" s="18" t="str">
        <f>'HK TREATED VHDL'!B89</f>
        <v>lowres_prt_a_4</v>
      </c>
      <c r="J185" s="25" t="s">
        <v>623</v>
      </c>
      <c r="K185" s="18">
        <v>15</v>
      </c>
      <c r="L185" s="25" t="s">
        <v>447</v>
      </c>
      <c r="M185" s="18">
        <v>8</v>
      </c>
      <c r="N185" s="25" t="s">
        <v>491</v>
      </c>
      <c r="O185" s="17"/>
      <c r="P185" s="17"/>
      <c r="Q185" s="25" t="s">
        <v>489</v>
      </c>
      <c r="R185" s="18" t="str">
        <f>$B$2</f>
        <v>rmap_writedata_i</v>
      </c>
      <c r="S185" s="17"/>
      <c r="T185" s="17"/>
      <c r="U185" s="17"/>
      <c r="V185" s="25" t="s">
        <v>443</v>
      </c>
      <c r="X185" t="str">
        <f t="shared" si="30"/>
        <v xml:space="preserve">    rmap_hk_registers_o.lowres_prt_a_4(15 downto 8) &lt;= rmap_writedata_i;</v>
      </c>
    </row>
    <row r="186" spans="2:24" x14ac:dyDescent="0.25">
      <c r="B186" s="17" t="s">
        <v>452</v>
      </c>
      <c r="C186" s="15" t="s">
        <v>625</v>
      </c>
      <c r="D186" s="16" t="str">
        <f>'HK TREATED VHDL'!D91</f>
        <v>x"00000758"</v>
      </c>
      <c r="E186" s="15" t="s">
        <v>491</v>
      </c>
      <c r="F186" s="15" t="s">
        <v>488</v>
      </c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X186" t="str">
        <f t="shared" si="30"/>
        <v xml:space="preserve">  when (x"00000758") =&gt;</v>
      </c>
    </row>
    <row r="187" spans="2:24" x14ac:dyDescent="0.25">
      <c r="B187" s="17" t="s">
        <v>452</v>
      </c>
      <c r="C187" s="17" t="s">
        <v>452</v>
      </c>
      <c r="D187" s="17"/>
      <c r="E187" s="17"/>
      <c r="F187" s="17"/>
      <c r="G187" s="18" t="str">
        <f t="shared" ref="G187" si="55">$B$3</f>
        <v>rmap_hk_registers_o</v>
      </c>
      <c r="H187" s="25" t="s">
        <v>621</v>
      </c>
      <c r="I187" s="18" t="str">
        <f>'HK TREATED VHDL'!B91</f>
        <v>lowres_prt_a_5</v>
      </c>
      <c r="J187" s="25" t="s">
        <v>623</v>
      </c>
      <c r="K187" s="18">
        <v>7</v>
      </c>
      <c r="L187" s="25" t="s">
        <v>447</v>
      </c>
      <c r="M187" s="18">
        <v>0</v>
      </c>
      <c r="N187" s="25" t="s">
        <v>491</v>
      </c>
      <c r="O187" s="17"/>
      <c r="P187" s="17"/>
      <c r="Q187" s="25" t="s">
        <v>489</v>
      </c>
      <c r="R187" s="18" t="str">
        <f>$B$2</f>
        <v>rmap_writedata_i</v>
      </c>
      <c r="S187" s="17"/>
      <c r="T187" s="17"/>
      <c r="U187" s="17"/>
      <c r="V187" s="25" t="s">
        <v>443</v>
      </c>
      <c r="X187" t="str">
        <f t="shared" si="30"/>
        <v xml:space="preserve">    rmap_hk_registers_o.lowres_prt_a_5(7 downto 0) &lt;= rmap_writedata_i;</v>
      </c>
    </row>
    <row r="188" spans="2:24" x14ac:dyDescent="0.25">
      <c r="B188" s="17" t="s">
        <v>452</v>
      </c>
      <c r="C188" s="15" t="s">
        <v>625</v>
      </c>
      <c r="D188" s="16" t="str">
        <f>'HK TREATED VHDL'!D92</f>
        <v>x"00000759"</v>
      </c>
      <c r="E188" s="15" t="s">
        <v>491</v>
      </c>
      <c r="F188" s="15" t="s">
        <v>488</v>
      </c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X188" t="str">
        <f t="shared" si="30"/>
        <v xml:space="preserve">  when (x"00000759") =&gt;</v>
      </c>
    </row>
    <row r="189" spans="2:24" x14ac:dyDescent="0.25">
      <c r="B189" s="17" t="s">
        <v>452</v>
      </c>
      <c r="C189" s="17" t="s">
        <v>452</v>
      </c>
      <c r="D189" s="17"/>
      <c r="E189" s="17"/>
      <c r="F189" s="17"/>
      <c r="G189" s="18" t="str">
        <f t="shared" ref="G189" si="56">$B$3</f>
        <v>rmap_hk_registers_o</v>
      </c>
      <c r="H189" s="25" t="s">
        <v>621</v>
      </c>
      <c r="I189" s="18" t="str">
        <f>'HK TREATED VHDL'!B91</f>
        <v>lowres_prt_a_5</v>
      </c>
      <c r="J189" s="25" t="s">
        <v>623</v>
      </c>
      <c r="K189" s="18">
        <v>15</v>
      </c>
      <c r="L189" s="25" t="s">
        <v>447</v>
      </c>
      <c r="M189" s="18">
        <v>8</v>
      </c>
      <c r="N189" s="25" t="s">
        <v>491</v>
      </c>
      <c r="O189" s="17"/>
      <c r="P189" s="17"/>
      <c r="Q189" s="25" t="s">
        <v>489</v>
      </c>
      <c r="R189" s="18" t="str">
        <f>$B$2</f>
        <v>rmap_writedata_i</v>
      </c>
      <c r="S189" s="17"/>
      <c r="T189" s="17"/>
      <c r="U189" s="17"/>
      <c r="V189" s="25" t="s">
        <v>443</v>
      </c>
      <c r="X189" t="str">
        <f t="shared" si="30"/>
        <v xml:space="preserve">    rmap_hk_registers_o.lowres_prt_a_5(15 downto 8) &lt;= rmap_writedata_i;</v>
      </c>
    </row>
    <row r="190" spans="2:24" x14ac:dyDescent="0.25">
      <c r="B190" s="17" t="s">
        <v>452</v>
      </c>
      <c r="C190" s="15" t="s">
        <v>625</v>
      </c>
      <c r="D190" s="16" t="str">
        <f>'HK TREATED VHDL'!D93</f>
        <v>x"0000075A"</v>
      </c>
      <c r="E190" s="15" t="s">
        <v>491</v>
      </c>
      <c r="F190" s="15" t="s">
        <v>488</v>
      </c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X190" t="str">
        <f t="shared" si="30"/>
        <v xml:space="preserve">  when (x"0000075A") =&gt;</v>
      </c>
    </row>
    <row r="191" spans="2:24" x14ac:dyDescent="0.25">
      <c r="B191" s="17" t="s">
        <v>452</v>
      </c>
      <c r="C191" s="17" t="s">
        <v>452</v>
      </c>
      <c r="D191" s="17"/>
      <c r="E191" s="17"/>
      <c r="F191" s="17"/>
      <c r="G191" s="18" t="str">
        <f t="shared" ref="G191" si="57">$B$3</f>
        <v>rmap_hk_registers_o</v>
      </c>
      <c r="H191" s="25" t="s">
        <v>621</v>
      </c>
      <c r="I191" s="18" t="str">
        <f>'HK TREATED VHDL'!B93</f>
        <v>lowres_prt_a_6</v>
      </c>
      <c r="J191" s="25" t="s">
        <v>623</v>
      </c>
      <c r="K191" s="18">
        <v>7</v>
      </c>
      <c r="L191" s="25" t="s">
        <v>447</v>
      </c>
      <c r="M191" s="18">
        <v>0</v>
      </c>
      <c r="N191" s="25" t="s">
        <v>491</v>
      </c>
      <c r="O191" s="17"/>
      <c r="P191" s="17"/>
      <c r="Q191" s="25" t="s">
        <v>489</v>
      </c>
      <c r="R191" s="18" t="str">
        <f>$B$2</f>
        <v>rmap_writedata_i</v>
      </c>
      <c r="S191" s="17"/>
      <c r="T191" s="17"/>
      <c r="U191" s="17"/>
      <c r="V191" s="25" t="s">
        <v>443</v>
      </c>
      <c r="X191" t="str">
        <f t="shared" si="30"/>
        <v xml:space="preserve">    rmap_hk_registers_o.lowres_prt_a_6(7 downto 0) &lt;= rmap_writedata_i;</v>
      </c>
    </row>
    <row r="192" spans="2:24" x14ac:dyDescent="0.25">
      <c r="B192" s="17" t="s">
        <v>452</v>
      </c>
      <c r="C192" s="15" t="s">
        <v>625</v>
      </c>
      <c r="D192" s="16" t="str">
        <f>'HK TREATED VHDL'!D94</f>
        <v>x"0000075B"</v>
      </c>
      <c r="E192" s="15" t="s">
        <v>491</v>
      </c>
      <c r="F192" s="15" t="s">
        <v>488</v>
      </c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X192" t="str">
        <f t="shared" si="30"/>
        <v xml:space="preserve">  when (x"0000075B") =&gt;</v>
      </c>
    </row>
    <row r="193" spans="2:24" x14ac:dyDescent="0.25">
      <c r="B193" s="17" t="s">
        <v>452</v>
      </c>
      <c r="C193" s="17" t="s">
        <v>452</v>
      </c>
      <c r="D193" s="17"/>
      <c r="E193" s="17"/>
      <c r="F193" s="17"/>
      <c r="G193" s="18" t="str">
        <f t="shared" ref="G193" si="58">$B$3</f>
        <v>rmap_hk_registers_o</v>
      </c>
      <c r="H193" s="25" t="s">
        <v>621</v>
      </c>
      <c r="I193" s="18" t="str">
        <f>'HK TREATED VHDL'!B93</f>
        <v>lowres_prt_a_6</v>
      </c>
      <c r="J193" s="25" t="s">
        <v>623</v>
      </c>
      <c r="K193" s="18">
        <v>15</v>
      </c>
      <c r="L193" s="25" t="s">
        <v>447</v>
      </c>
      <c r="M193" s="18">
        <v>8</v>
      </c>
      <c r="N193" s="25" t="s">
        <v>491</v>
      </c>
      <c r="O193" s="17"/>
      <c r="P193" s="17"/>
      <c r="Q193" s="25" t="s">
        <v>489</v>
      </c>
      <c r="R193" s="18" t="str">
        <f>$B$2</f>
        <v>rmap_writedata_i</v>
      </c>
      <c r="S193" s="17"/>
      <c r="T193" s="17"/>
      <c r="U193" s="17"/>
      <c r="V193" s="25" t="s">
        <v>443</v>
      </c>
      <c r="X193" t="str">
        <f t="shared" si="30"/>
        <v xml:space="preserve">    rmap_hk_registers_o.lowres_prt_a_6(15 downto 8) &lt;= rmap_writedata_i;</v>
      </c>
    </row>
    <row r="194" spans="2:24" x14ac:dyDescent="0.25">
      <c r="B194" s="17" t="s">
        <v>452</v>
      </c>
      <c r="C194" s="15" t="s">
        <v>625</v>
      </c>
      <c r="D194" s="16" t="str">
        <f>'HK TREATED VHDL'!D95</f>
        <v>x"0000075C"</v>
      </c>
      <c r="E194" s="15" t="s">
        <v>491</v>
      </c>
      <c r="F194" s="15" t="s">
        <v>488</v>
      </c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X194" t="str">
        <f t="shared" si="30"/>
        <v xml:space="preserve">  when (x"0000075C") =&gt;</v>
      </c>
    </row>
    <row r="195" spans="2:24" x14ac:dyDescent="0.25">
      <c r="B195" s="17" t="s">
        <v>452</v>
      </c>
      <c r="C195" s="17" t="s">
        <v>452</v>
      </c>
      <c r="D195" s="17"/>
      <c r="E195" s="17"/>
      <c r="F195" s="17"/>
      <c r="G195" s="18" t="str">
        <f t="shared" ref="G195" si="59">$B$3</f>
        <v>rmap_hk_registers_o</v>
      </c>
      <c r="H195" s="25" t="s">
        <v>621</v>
      </c>
      <c r="I195" s="18" t="str">
        <f>'HK TREATED VHDL'!B95</f>
        <v>lowres_prt_a_7</v>
      </c>
      <c r="J195" s="25" t="s">
        <v>623</v>
      </c>
      <c r="K195" s="18">
        <v>7</v>
      </c>
      <c r="L195" s="25" t="s">
        <v>447</v>
      </c>
      <c r="M195" s="18">
        <v>0</v>
      </c>
      <c r="N195" s="25" t="s">
        <v>491</v>
      </c>
      <c r="O195" s="17"/>
      <c r="P195" s="17"/>
      <c r="Q195" s="25" t="s">
        <v>489</v>
      </c>
      <c r="R195" s="18" t="str">
        <f>$B$2</f>
        <v>rmap_writedata_i</v>
      </c>
      <c r="S195" s="17"/>
      <c r="T195" s="17"/>
      <c r="U195" s="17"/>
      <c r="V195" s="25" t="s">
        <v>443</v>
      </c>
      <c r="X195" t="str">
        <f t="shared" si="30"/>
        <v xml:space="preserve">    rmap_hk_registers_o.lowres_prt_a_7(7 downto 0) &lt;= rmap_writedata_i;</v>
      </c>
    </row>
    <row r="196" spans="2:24" x14ac:dyDescent="0.25">
      <c r="B196" s="17" t="s">
        <v>452</v>
      </c>
      <c r="C196" s="15" t="s">
        <v>625</v>
      </c>
      <c r="D196" s="16" t="str">
        <f>'HK TREATED VHDL'!D96</f>
        <v>x"0000075D"</v>
      </c>
      <c r="E196" s="15" t="s">
        <v>491</v>
      </c>
      <c r="F196" s="15" t="s">
        <v>488</v>
      </c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X196" t="str">
        <f t="shared" si="30"/>
        <v xml:space="preserve">  when (x"0000075D") =&gt;</v>
      </c>
    </row>
    <row r="197" spans="2:24" x14ac:dyDescent="0.25">
      <c r="B197" s="17" t="s">
        <v>452</v>
      </c>
      <c r="C197" s="17" t="s">
        <v>452</v>
      </c>
      <c r="D197" s="17"/>
      <c r="E197" s="17"/>
      <c r="F197" s="17"/>
      <c r="G197" s="18" t="str">
        <f t="shared" ref="G197" si="60">$B$3</f>
        <v>rmap_hk_registers_o</v>
      </c>
      <c r="H197" s="25" t="s">
        <v>621</v>
      </c>
      <c r="I197" s="18" t="str">
        <f>'HK TREATED VHDL'!B95</f>
        <v>lowres_prt_a_7</v>
      </c>
      <c r="J197" s="25" t="s">
        <v>623</v>
      </c>
      <c r="K197" s="18">
        <v>15</v>
      </c>
      <c r="L197" s="25" t="s">
        <v>447</v>
      </c>
      <c r="M197" s="18">
        <v>8</v>
      </c>
      <c r="N197" s="25" t="s">
        <v>491</v>
      </c>
      <c r="O197" s="17"/>
      <c r="P197" s="17"/>
      <c r="Q197" s="25" t="s">
        <v>489</v>
      </c>
      <c r="R197" s="18" t="str">
        <f>$B$2</f>
        <v>rmap_writedata_i</v>
      </c>
      <c r="S197" s="17"/>
      <c r="T197" s="17"/>
      <c r="U197" s="17"/>
      <c r="V197" s="25" t="s">
        <v>443</v>
      </c>
      <c r="X197" t="str">
        <f t="shared" si="30"/>
        <v xml:space="preserve">    rmap_hk_registers_o.lowres_prt_a_7(15 downto 8) &lt;= rmap_writedata_i;</v>
      </c>
    </row>
    <row r="198" spans="2:24" x14ac:dyDescent="0.25">
      <c r="B198" s="17" t="s">
        <v>452</v>
      </c>
      <c r="C198" s="15" t="s">
        <v>625</v>
      </c>
      <c r="D198" s="16" t="str">
        <f>'HK TREATED VHDL'!D97</f>
        <v>x"0000075E"</v>
      </c>
      <c r="E198" s="15" t="s">
        <v>491</v>
      </c>
      <c r="F198" s="15" t="s">
        <v>488</v>
      </c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X198" t="str">
        <f t="shared" si="30"/>
        <v xml:space="preserve">  when (x"0000075E") =&gt;</v>
      </c>
    </row>
    <row r="199" spans="2:24" x14ac:dyDescent="0.25">
      <c r="B199" s="17" t="s">
        <v>452</v>
      </c>
      <c r="C199" s="17" t="s">
        <v>452</v>
      </c>
      <c r="D199" s="17"/>
      <c r="E199" s="17"/>
      <c r="F199" s="17"/>
      <c r="G199" s="18" t="str">
        <f t="shared" ref="G199" si="61">$B$3</f>
        <v>rmap_hk_registers_o</v>
      </c>
      <c r="H199" s="25" t="s">
        <v>621</v>
      </c>
      <c r="I199" s="18" t="str">
        <f>'HK TREATED VHDL'!B97</f>
        <v>lowres_prt_a_8</v>
      </c>
      <c r="J199" s="25" t="s">
        <v>623</v>
      </c>
      <c r="K199" s="18">
        <v>7</v>
      </c>
      <c r="L199" s="25" t="s">
        <v>447</v>
      </c>
      <c r="M199" s="18">
        <v>0</v>
      </c>
      <c r="N199" s="25" t="s">
        <v>491</v>
      </c>
      <c r="O199" s="17"/>
      <c r="P199" s="17"/>
      <c r="Q199" s="25" t="s">
        <v>489</v>
      </c>
      <c r="R199" s="18" t="str">
        <f>$B$2</f>
        <v>rmap_writedata_i</v>
      </c>
      <c r="S199" s="17"/>
      <c r="T199" s="17"/>
      <c r="U199" s="17"/>
      <c r="V199" s="25" t="s">
        <v>443</v>
      </c>
      <c r="X199" t="str">
        <f t="shared" si="30"/>
        <v xml:space="preserve">    rmap_hk_registers_o.lowres_prt_a_8(7 downto 0) &lt;= rmap_writedata_i;</v>
      </c>
    </row>
    <row r="200" spans="2:24" x14ac:dyDescent="0.25">
      <c r="B200" s="17" t="s">
        <v>452</v>
      </c>
      <c r="C200" s="15" t="s">
        <v>625</v>
      </c>
      <c r="D200" s="16" t="str">
        <f>'HK TREATED VHDL'!D98</f>
        <v>x"0000075F"</v>
      </c>
      <c r="E200" s="15" t="s">
        <v>491</v>
      </c>
      <c r="F200" s="15" t="s">
        <v>488</v>
      </c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X200" t="str">
        <f t="shared" si="30"/>
        <v xml:space="preserve">  when (x"0000075F") =&gt;</v>
      </c>
    </row>
    <row r="201" spans="2:24" x14ac:dyDescent="0.25">
      <c r="B201" s="17" t="s">
        <v>452</v>
      </c>
      <c r="C201" s="17" t="s">
        <v>452</v>
      </c>
      <c r="D201" s="17"/>
      <c r="E201" s="17"/>
      <c r="F201" s="17"/>
      <c r="G201" s="18" t="str">
        <f t="shared" ref="G201" si="62">$B$3</f>
        <v>rmap_hk_registers_o</v>
      </c>
      <c r="H201" s="25" t="s">
        <v>621</v>
      </c>
      <c r="I201" s="18" t="str">
        <f>'HK TREATED VHDL'!B97</f>
        <v>lowres_prt_a_8</v>
      </c>
      <c r="J201" s="25" t="s">
        <v>623</v>
      </c>
      <c r="K201" s="18">
        <v>15</v>
      </c>
      <c r="L201" s="25" t="s">
        <v>447</v>
      </c>
      <c r="M201" s="18">
        <v>8</v>
      </c>
      <c r="N201" s="25" t="s">
        <v>491</v>
      </c>
      <c r="O201" s="17"/>
      <c r="P201" s="17"/>
      <c r="Q201" s="25" t="s">
        <v>489</v>
      </c>
      <c r="R201" s="18" t="str">
        <f>$B$2</f>
        <v>rmap_writedata_i</v>
      </c>
      <c r="S201" s="17"/>
      <c r="T201" s="17"/>
      <c r="U201" s="17"/>
      <c r="V201" s="25" t="s">
        <v>443</v>
      </c>
      <c r="X201" t="str">
        <f t="shared" ref="X201:X264" si="63">CONCATENATE(B201,C201,D201,E201,F201,G201,H201,I201,J201,K201,L201,M201,N201,O201,P201,Q201,R201,S201,T201,U201,V201)</f>
        <v xml:space="preserve">    rmap_hk_registers_o.lowres_prt_a_8(15 downto 8) &lt;= rmap_writedata_i;</v>
      </c>
    </row>
    <row r="202" spans="2:24" x14ac:dyDescent="0.25">
      <c r="B202" s="17" t="s">
        <v>452</v>
      </c>
      <c r="C202" s="15" t="s">
        <v>625</v>
      </c>
      <c r="D202" s="16" t="str">
        <f>'HK TREATED VHDL'!D99</f>
        <v>x"00000760"</v>
      </c>
      <c r="E202" s="15" t="s">
        <v>491</v>
      </c>
      <c r="F202" s="15" t="s">
        <v>488</v>
      </c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X202" t="str">
        <f t="shared" si="63"/>
        <v xml:space="preserve">  when (x"00000760") =&gt;</v>
      </c>
    </row>
    <row r="203" spans="2:24" x14ac:dyDescent="0.25">
      <c r="B203" s="17" t="s">
        <v>452</v>
      </c>
      <c r="C203" s="17" t="s">
        <v>452</v>
      </c>
      <c r="D203" s="17"/>
      <c r="E203" s="17"/>
      <c r="F203" s="17"/>
      <c r="G203" s="18" t="str">
        <f t="shared" ref="G203" si="64">$B$3</f>
        <v>rmap_hk_registers_o</v>
      </c>
      <c r="H203" s="25" t="s">
        <v>621</v>
      </c>
      <c r="I203" s="18" t="str">
        <f>'HK TREATED VHDL'!B99</f>
        <v>lowres_prt_a_9</v>
      </c>
      <c r="J203" s="25" t="s">
        <v>623</v>
      </c>
      <c r="K203" s="18">
        <v>7</v>
      </c>
      <c r="L203" s="25" t="s">
        <v>447</v>
      </c>
      <c r="M203" s="18">
        <v>0</v>
      </c>
      <c r="N203" s="25" t="s">
        <v>491</v>
      </c>
      <c r="O203" s="17"/>
      <c r="P203" s="17"/>
      <c r="Q203" s="25" t="s">
        <v>489</v>
      </c>
      <c r="R203" s="18" t="str">
        <f>$B$2</f>
        <v>rmap_writedata_i</v>
      </c>
      <c r="S203" s="17"/>
      <c r="T203" s="17"/>
      <c r="U203" s="17"/>
      <c r="V203" s="25" t="s">
        <v>443</v>
      </c>
      <c r="X203" t="str">
        <f t="shared" si="63"/>
        <v xml:space="preserve">    rmap_hk_registers_o.lowres_prt_a_9(7 downto 0) &lt;= rmap_writedata_i;</v>
      </c>
    </row>
    <row r="204" spans="2:24" x14ac:dyDescent="0.25">
      <c r="B204" s="17" t="s">
        <v>452</v>
      </c>
      <c r="C204" s="15" t="s">
        <v>625</v>
      </c>
      <c r="D204" s="16" t="str">
        <f>'HK TREATED VHDL'!D100</f>
        <v>x"00000761"</v>
      </c>
      <c r="E204" s="15" t="s">
        <v>491</v>
      </c>
      <c r="F204" s="15" t="s">
        <v>488</v>
      </c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X204" t="str">
        <f t="shared" si="63"/>
        <v xml:space="preserve">  when (x"00000761") =&gt;</v>
      </c>
    </row>
    <row r="205" spans="2:24" x14ac:dyDescent="0.25">
      <c r="B205" s="17" t="s">
        <v>452</v>
      </c>
      <c r="C205" s="17" t="s">
        <v>452</v>
      </c>
      <c r="D205" s="17"/>
      <c r="E205" s="17"/>
      <c r="F205" s="17"/>
      <c r="G205" s="18" t="str">
        <f t="shared" ref="G205" si="65">$B$3</f>
        <v>rmap_hk_registers_o</v>
      </c>
      <c r="H205" s="25" t="s">
        <v>621</v>
      </c>
      <c r="I205" s="18" t="str">
        <f>'HK TREATED VHDL'!B99</f>
        <v>lowres_prt_a_9</v>
      </c>
      <c r="J205" s="25" t="s">
        <v>623</v>
      </c>
      <c r="K205" s="18">
        <v>15</v>
      </c>
      <c r="L205" s="25" t="s">
        <v>447</v>
      </c>
      <c r="M205" s="18">
        <v>8</v>
      </c>
      <c r="N205" s="25" t="s">
        <v>491</v>
      </c>
      <c r="O205" s="17"/>
      <c r="P205" s="17"/>
      <c r="Q205" s="25" t="s">
        <v>489</v>
      </c>
      <c r="R205" s="18" t="str">
        <f>$B$2</f>
        <v>rmap_writedata_i</v>
      </c>
      <c r="S205" s="17"/>
      <c r="T205" s="17"/>
      <c r="U205" s="17"/>
      <c r="V205" s="25" t="s">
        <v>443</v>
      </c>
      <c r="X205" t="str">
        <f t="shared" si="63"/>
        <v xml:space="preserve">    rmap_hk_registers_o.lowres_prt_a_9(15 downto 8) &lt;= rmap_writedata_i;</v>
      </c>
    </row>
    <row r="206" spans="2:24" x14ac:dyDescent="0.25">
      <c r="B206" s="17" t="s">
        <v>452</v>
      </c>
      <c r="C206" s="15" t="s">
        <v>625</v>
      </c>
      <c r="D206" s="16" t="str">
        <f>'HK TREATED VHDL'!D101</f>
        <v>x"00000762"</v>
      </c>
      <c r="E206" s="15" t="s">
        <v>491</v>
      </c>
      <c r="F206" s="15" t="s">
        <v>488</v>
      </c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X206" t="str">
        <f t="shared" si="63"/>
        <v xml:space="preserve">  when (x"00000762") =&gt;</v>
      </c>
    </row>
    <row r="207" spans="2:24" x14ac:dyDescent="0.25">
      <c r="B207" s="17" t="s">
        <v>452</v>
      </c>
      <c r="C207" s="17" t="s">
        <v>452</v>
      </c>
      <c r="D207" s="17"/>
      <c r="E207" s="17"/>
      <c r="F207" s="17"/>
      <c r="G207" s="18" t="str">
        <f t="shared" ref="G207" si="66">$B$3</f>
        <v>rmap_hk_registers_o</v>
      </c>
      <c r="H207" s="25" t="s">
        <v>621</v>
      </c>
      <c r="I207" s="18" t="str">
        <f>'HK TREATED VHDL'!B101</f>
        <v>lowres_prt_a_10</v>
      </c>
      <c r="J207" s="25" t="s">
        <v>623</v>
      </c>
      <c r="K207" s="18">
        <v>7</v>
      </c>
      <c r="L207" s="25" t="s">
        <v>447</v>
      </c>
      <c r="M207" s="18">
        <v>0</v>
      </c>
      <c r="N207" s="25" t="s">
        <v>491</v>
      </c>
      <c r="O207" s="17"/>
      <c r="P207" s="17"/>
      <c r="Q207" s="25" t="s">
        <v>489</v>
      </c>
      <c r="R207" s="18" t="str">
        <f>$B$2</f>
        <v>rmap_writedata_i</v>
      </c>
      <c r="S207" s="17"/>
      <c r="T207" s="17"/>
      <c r="U207" s="17"/>
      <c r="V207" s="25" t="s">
        <v>443</v>
      </c>
      <c r="X207" t="str">
        <f t="shared" si="63"/>
        <v xml:space="preserve">    rmap_hk_registers_o.lowres_prt_a_10(7 downto 0) &lt;= rmap_writedata_i;</v>
      </c>
    </row>
    <row r="208" spans="2:24" x14ac:dyDescent="0.25">
      <c r="B208" s="17" t="s">
        <v>452</v>
      </c>
      <c r="C208" s="15" t="s">
        <v>625</v>
      </c>
      <c r="D208" s="16" t="str">
        <f>'HK TREATED VHDL'!D102</f>
        <v>x"00000763"</v>
      </c>
      <c r="E208" s="15" t="s">
        <v>491</v>
      </c>
      <c r="F208" s="15" t="s">
        <v>488</v>
      </c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X208" t="str">
        <f t="shared" si="63"/>
        <v xml:space="preserve">  when (x"00000763") =&gt;</v>
      </c>
    </row>
    <row r="209" spans="2:24" x14ac:dyDescent="0.25">
      <c r="B209" s="17" t="s">
        <v>452</v>
      </c>
      <c r="C209" s="17" t="s">
        <v>452</v>
      </c>
      <c r="D209" s="17"/>
      <c r="E209" s="17"/>
      <c r="F209" s="17"/>
      <c r="G209" s="18" t="str">
        <f t="shared" ref="G209" si="67">$B$3</f>
        <v>rmap_hk_registers_o</v>
      </c>
      <c r="H209" s="25" t="s">
        <v>621</v>
      </c>
      <c r="I209" s="18" t="str">
        <f>'HK TREATED VHDL'!B101</f>
        <v>lowres_prt_a_10</v>
      </c>
      <c r="J209" s="25" t="s">
        <v>623</v>
      </c>
      <c r="K209" s="18">
        <v>15</v>
      </c>
      <c r="L209" s="25" t="s">
        <v>447</v>
      </c>
      <c r="M209" s="18">
        <v>8</v>
      </c>
      <c r="N209" s="25" t="s">
        <v>491</v>
      </c>
      <c r="O209" s="17"/>
      <c r="P209" s="17"/>
      <c r="Q209" s="25" t="s">
        <v>489</v>
      </c>
      <c r="R209" s="18" t="str">
        <f>$B$2</f>
        <v>rmap_writedata_i</v>
      </c>
      <c r="S209" s="17"/>
      <c r="T209" s="17"/>
      <c r="U209" s="17"/>
      <c r="V209" s="25" t="s">
        <v>443</v>
      </c>
      <c r="X209" t="str">
        <f t="shared" si="63"/>
        <v xml:space="preserve">    rmap_hk_registers_o.lowres_prt_a_10(15 downto 8) &lt;= rmap_writedata_i;</v>
      </c>
    </row>
    <row r="210" spans="2:24" x14ac:dyDescent="0.25">
      <c r="B210" s="17" t="s">
        <v>452</v>
      </c>
      <c r="C210" s="15" t="s">
        <v>625</v>
      </c>
      <c r="D210" s="16" t="str">
        <f>'HK TREATED VHDL'!D103</f>
        <v>x"00000764"</v>
      </c>
      <c r="E210" s="15" t="s">
        <v>491</v>
      </c>
      <c r="F210" s="15" t="s">
        <v>488</v>
      </c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X210" t="str">
        <f t="shared" si="63"/>
        <v xml:space="preserve">  when (x"00000764") =&gt;</v>
      </c>
    </row>
    <row r="211" spans="2:24" x14ac:dyDescent="0.25">
      <c r="B211" s="17" t="s">
        <v>452</v>
      </c>
      <c r="C211" s="17" t="s">
        <v>452</v>
      </c>
      <c r="D211" s="17"/>
      <c r="E211" s="17"/>
      <c r="F211" s="17"/>
      <c r="G211" s="18" t="str">
        <f t="shared" ref="G211" si="68">$B$3</f>
        <v>rmap_hk_registers_o</v>
      </c>
      <c r="H211" s="25" t="s">
        <v>621</v>
      </c>
      <c r="I211" s="18" t="str">
        <f>'HK TREATED VHDL'!B103</f>
        <v>lowres_prt_a_11</v>
      </c>
      <c r="J211" s="25" t="s">
        <v>623</v>
      </c>
      <c r="K211" s="18">
        <v>7</v>
      </c>
      <c r="L211" s="25" t="s">
        <v>447</v>
      </c>
      <c r="M211" s="18">
        <v>0</v>
      </c>
      <c r="N211" s="25" t="s">
        <v>491</v>
      </c>
      <c r="O211" s="17"/>
      <c r="P211" s="17"/>
      <c r="Q211" s="25" t="s">
        <v>489</v>
      </c>
      <c r="R211" s="18" t="str">
        <f>$B$2</f>
        <v>rmap_writedata_i</v>
      </c>
      <c r="S211" s="17"/>
      <c r="T211" s="17"/>
      <c r="U211" s="17"/>
      <c r="V211" s="25" t="s">
        <v>443</v>
      </c>
      <c r="X211" t="str">
        <f t="shared" si="63"/>
        <v xml:space="preserve">    rmap_hk_registers_o.lowres_prt_a_11(7 downto 0) &lt;= rmap_writedata_i;</v>
      </c>
    </row>
    <row r="212" spans="2:24" x14ac:dyDescent="0.25">
      <c r="B212" s="17" t="s">
        <v>452</v>
      </c>
      <c r="C212" s="15" t="s">
        <v>625</v>
      </c>
      <c r="D212" s="16" t="str">
        <f>'HK TREATED VHDL'!D104</f>
        <v>x"00000765"</v>
      </c>
      <c r="E212" s="15" t="s">
        <v>491</v>
      </c>
      <c r="F212" s="15" t="s">
        <v>488</v>
      </c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X212" t="str">
        <f t="shared" si="63"/>
        <v xml:space="preserve">  when (x"00000765") =&gt;</v>
      </c>
    </row>
    <row r="213" spans="2:24" x14ac:dyDescent="0.25">
      <c r="B213" s="17" t="s">
        <v>452</v>
      </c>
      <c r="C213" s="17" t="s">
        <v>452</v>
      </c>
      <c r="D213" s="17"/>
      <c r="E213" s="17"/>
      <c r="F213" s="17"/>
      <c r="G213" s="18" t="str">
        <f t="shared" ref="G213" si="69">$B$3</f>
        <v>rmap_hk_registers_o</v>
      </c>
      <c r="H213" s="25" t="s">
        <v>621</v>
      </c>
      <c r="I213" s="18" t="str">
        <f>'HK TREATED VHDL'!B103</f>
        <v>lowres_prt_a_11</v>
      </c>
      <c r="J213" s="25" t="s">
        <v>623</v>
      </c>
      <c r="K213" s="18">
        <v>15</v>
      </c>
      <c r="L213" s="25" t="s">
        <v>447</v>
      </c>
      <c r="M213" s="18">
        <v>8</v>
      </c>
      <c r="N213" s="25" t="s">
        <v>491</v>
      </c>
      <c r="O213" s="17"/>
      <c r="P213" s="17"/>
      <c r="Q213" s="25" t="s">
        <v>489</v>
      </c>
      <c r="R213" s="18" t="str">
        <f>$B$2</f>
        <v>rmap_writedata_i</v>
      </c>
      <c r="S213" s="17"/>
      <c r="T213" s="17"/>
      <c r="U213" s="17"/>
      <c r="V213" s="25" t="s">
        <v>443</v>
      </c>
      <c r="X213" t="str">
        <f t="shared" si="63"/>
        <v xml:space="preserve">    rmap_hk_registers_o.lowres_prt_a_11(15 downto 8) &lt;= rmap_writedata_i;</v>
      </c>
    </row>
    <row r="214" spans="2:24" x14ac:dyDescent="0.25">
      <c r="B214" s="17" t="s">
        <v>452</v>
      </c>
      <c r="C214" s="15" t="s">
        <v>625</v>
      </c>
      <c r="D214" s="16" t="str">
        <f>'HK TREATED VHDL'!D105</f>
        <v>x"00000766"</v>
      </c>
      <c r="E214" s="15" t="s">
        <v>491</v>
      </c>
      <c r="F214" s="15" t="s">
        <v>488</v>
      </c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X214" t="str">
        <f t="shared" si="63"/>
        <v xml:space="preserve">  when (x"00000766") =&gt;</v>
      </c>
    </row>
    <row r="215" spans="2:24" x14ac:dyDescent="0.25">
      <c r="B215" s="17" t="s">
        <v>452</v>
      </c>
      <c r="C215" s="17" t="s">
        <v>452</v>
      </c>
      <c r="D215" s="17"/>
      <c r="E215" s="17"/>
      <c r="F215" s="17"/>
      <c r="G215" s="18" t="str">
        <f t="shared" ref="G215" si="70">$B$3</f>
        <v>rmap_hk_registers_o</v>
      </c>
      <c r="H215" s="25" t="s">
        <v>621</v>
      </c>
      <c r="I215" s="18" t="str">
        <f>'HK TREATED VHDL'!B105</f>
        <v>lowres_prt_a_12</v>
      </c>
      <c r="J215" s="25" t="s">
        <v>623</v>
      </c>
      <c r="K215" s="18">
        <v>7</v>
      </c>
      <c r="L215" s="25" t="s">
        <v>447</v>
      </c>
      <c r="M215" s="18">
        <v>0</v>
      </c>
      <c r="N215" s="25" t="s">
        <v>491</v>
      </c>
      <c r="O215" s="17"/>
      <c r="P215" s="17"/>
      <c r="Q215" s="25" t="s">
        <v>489</v>
      </c>
      <c r="R215" s="18" t="str">
        <f>$B$2</f>
        <v>rmap_writedata_i</v>
      </c>
      <c r="S215" s="17"/>
      <c r="T215" s="17"/>
      <c r="U215" s="17"/>
      <c r="V215" s="25" t="s">
        <v>443</v>
      </c>
      <c r="X215" t="str">
        <f t="shared" si="63"/>
        <v xml:space="preserve">    rmap_hk_registers_o.lowres_prt_a_12(7 downto 0) &lt;= rmap_writedata_i;</v>
      </c>
    </row>
    <row r="216" spans="2:24" x14ac:dyDescent="0.25">
      <c r="B216" s="17" t="s">
        <v>452</v>
      </c>
      <c r="C216" s="15" t="s">
        <v>625</v>
      </c>
      <c r="D216" s="16" t="str">
        <f>'HK TREATED VHDL'!D106</f>
        <v>x"00000767"</v>
      </c>
      <c r="E216" s="15" t="s">
        <v>491</v>
      </c>
      <c r="F216" s="15" t="s">
        <v>488</v>
      </c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X216" t="str">
        <f t="shared" si="63"/>
        <v xml:space="preserve">  when (x"00000767") =&gt;</v>
      </c>
    </row>
    <row r="217" spans="2:24" x14ac:dyDescent="0.25">
      <c r="B217" s="17" t="s">
        <v>452</v>
      </c>
      <c r="C217" s="17" t="s">
        <v>452</v>
      </c>
      <c r="D217" s="17"/>
      <c r="E217" s="17"/>
      <c r="F217" s="17"/>
      <c r="G217" s="18" t="str">
        <f t="shared" ref="G217" si="71">$B$3</f>
        <v>rmap_hk_registers_o</v>
      </c>
      <c r="H217" s="25" t="s">
        <v>621</v>
      </c>
      <c r="I217" s="18" t="str">
        <f>'HK TREATED VHDL'!B105</f>
        <v>lowres_prt_a_12</v>
      </c>
      <c r="J217" s="25" t="s">
        <v>623</v>
      </c>
      <c r="K217" s="18">
        <v>15</v>
      </c>
      <c r="L217" s="25" t="s">
        <v>447</v>
      </c>
      <c r="M217" s="18">
        <v>8</v>
      </c>
      <c r="N217" s="25" t="s">
        <v>491</v>
      </c>
      <c r="O217" s="17"/>
      <c r="P217" s="17"/>
      <c r="Q217" s="25" t="s">
        <v>489</v>
      </c>
      <c r="R217" s="18" t="str">
        <f>$B$2</f>
        <v>rmap_writedata_i</v>
      </c>
      <c r="S217" s="17"/>
      <c r="T217" s="17"/>
      <c r="U217" s="17"/>
      <c r="V217" s="25" t="s">
        <v>443</v>
      </c>
      <c r="X217" t="str">
        <f t="shared" si="63"/>
        <v xml:space="preserve">    rmap_hk_registers_o.lowres_prt_a_12(15 downto 8) &lt;= rmap_writedata_i;</v>
      </c>
    </row>
    <row r="218" spans="2:24" x14ac:dyDescent="0.25">
      <c r="B218" s="17" t="s">
        <v>452</v>
      </c>
      <c r="C218" s="15" t="s">
        <v>625</v>
      </c>
      <c r="D218" s="16" t="str">
        <f>'HK TREATED VHDL'!D107</f>
        <v>x"00000768"</v>
      </c>
      <c r="E218" s="15" t="s">
        <v>491</v>
      </c>
      <c r="F218" s="15" t="s">
        <v>488</v>
      </c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X218" t="str">
        <f t="shared" si="63"/>
        <v xml:space="preserve">  when (x"00000768") =&gt;</v>
      </c>
    </row>
    <row r="219" spans="2:24" x14ac:dyDescent="0.25">
      <c r="B219" s="17" t="s">
        <v>452</v>
      </c>
      <c r="C219" s="17" t="s">
        <v>452</v>
      </c>
      <c r="D219" s="17"/>
      <c r="E219" s="17"/>
      <c r="F219" s="17"/>
      <c r="G219" s="18" t="str">
        <f t="shared" ref="G219" si="72">$B$3</f>
        <v>rmap_hk_registers_o</v>
      </c>
      <c r="H219" s="25" t="s">
        <v>621</v>
      </c>
      <c r="I219" s="18" t="str">
        <f>'HK TREATED VHDL'!B107</f>
        <v>lowres_prt_a_13</v>
      </c>
      <c r="J219" s="25" t="s">
        <v>623</v>
      </c>
      <c r="K219" s="18">
        <v>7</v>
      </c>
      <c r="L219" s="25" t="s">
        <v>447</v>
      </c>
      <c r="M219" s="18">
        <v>0</v>
      </c>
      <c r="N219" s="25" t="s">
        <v>491</v>
      </c>
      <c r="O219" s="17"/>
      <c r="P219" s="17"/>
      <c r="Q219" s="25" t="s">
        <v>489</v>
      </c>
      <c r="R219" s="18" t="str">
        <f>$B$2</f>
        <v>rmap_writedata_i</v>
      </c>
      <c r="S219" s="17"/>
      <c r="T219" s="17"/>
      <c r="U219" s="17"/>
      <c r="V219" s="25" t="s">
        <v>443</v>
      </c>
      <c r="X219" t="str">
        <f t="shared" si="63"/>
        <v xml:space="preserve">    rmap_hk_registers_o.lowres_prt_a_13(7 downto 0) &lt;= rmap_writedata_i;</v>
      </c>
    </row>
    <row r="220" spans="2:24" x14ac:dyDescent="0.25">
      <c r="B220" s="17" t="s">
        <v>452</v>
      </c>
      <c r="C220" s="15" t="s">
        <v>625</v>
      </c>
      <c r="D220" s="16" t="str">
        <f>'HK TREATED VHDL'!D108</f>
        <v>x"00000769"</v>
      </c>
      <c r="E220" s="15" t="s">
        <v>491</v>
      </c>
      <c r="F220" s="15" t="s">
        <v>488</v>
      </c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X220" t="str">
        <f t="shared" si="63"/>
        <v xml:space="preserve">  when (x"00000769") =&gt;</v>
      </c>
    </row>
    <row r="221" spans="2:24" x14ac:dyDescent="0.25">
      <c r="B221" s="17" t="s">
        <v>452</v>
      </c>
      <c r="C221" s="17" t="s">
        <v>452</v>
      </c>
      <c r="D221" s="17"/>
      <c r="E221" s="17"/>
      <c r="F221" s="17"/>
      <c r="G221" s="18" t="str">
        <f t="shared" ref="G221" si="73">$B$3</f>
        <v>rmap_hk_registers_o</v>
      </c>
      <c r="H221" s="25" t="s">
        <v>621</v>
      </c>
      <c r="I221" s="18" t="str">
        <f>'HK TREATED VHDL'!B107</f>
        <v>lowres_prt_a_13</v>
      </c>
      <c r="J221" s="25" t="s">
        <v>623</v>
      </c>
      <c r="K221" s="18">
        <v>15</v>
      </c>
      <c r="L221" s="25" t="s">
        <v>447</v>
      </c>
      <c r="M221" s="18">
        <v>8</v>
      </c>
      <c r="N221" s="25" t="s">
        <v>491</v>
      </c>
      <c r="O221" s="17"/>
      <c r="P221" s="17"/>
      <c r="Q221" s="25" t="s">
        <v>489</v>
      </c>
      <c r="R221" s="18" t="str">
        <f>$B$2</f>
        <v>rmap_writedata_i</v>
      </c>
      <c r="S221" s="17"/>
      <c r="T221" s="17"/>
      <c r="U221" s="17"/>
      <c r="V221" s="25" t="s">
        <v>443</v>
      </c>
      <c r="X221" t="str">
        <f t="shared" si="63"/>
        <v xml:space="preserve">    rmap_hk_registers_o.lowres_prt_a_13(15 downto 8) &lt;= rmap_writedata_i;</v>
      </c>
    </row>
    <row r="222" spans="2:24" x14ac:dyDescent="0.25">
      <c r="B222" s="17" t="s">
        <v>452</v>
      </c>
      <c r="C222" s="15" t="s">
        <v>625</v>
      </c>
      <c r="D222" s="16" t="str">
        <f>'HK TREATED VHDL'!D109</f>
        <v>x"0000076A"</v>
      </c>
      <c r="E222" s="15" t="s">
        <v>491</v>
      </c>
      <c r="F222" s="15" t="s">
        <v>488</v>
      </c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X222" t="str">
        <f t="shared" si="63"/>
        <v xml:space="preserve">  when (x"0000076A") =&gt;</v>
      </c>
    </row>
    <row r="223" spans="2:24" x14ac:dyDescent="0.25">
      <c r="B223" s="17" t="s">
        <v>452</v>
      </c>
      <c r="C223" s="17" t="s">
        <v>452</v>
      </c>
      <c r="D223" s="17"/>
      <c r="E223" s="17"/>
      <c r="F223" s="17"/>
      <c r="G223" s="18" t="str">
        <f t="shared" ref="G223" si="74">$B$3</f>
        <v>rmap_hk_registers_o</v>
      </c>
      <c r="H223" s="25" t="s">
        <v>621</v>
      </c>
      <c r="I223" s="18" t="str">
        <f>'HK TREATED VHDL'!B109</f>
        <v>lowres_prt_a_14</v>
      </c>
      <c r="J223" s="25" t="s">
        <v>623</v>
      </c>
      <c r="K223" s="18">
        <v>7</v>
      </c>
      <c r="L223" s="25" t="s">
        <v>447</v>
      </c>
      <c r="M223" s="18">
        <v>0</v>
      </c>
      <c r="N223" s="25" t="s">
        <v>491</v>
      </c>
      <c r="O223" s="17"/>
      <c r="P223" s="17"/>
      <c r="Q223" s="25" t="s">
        <v>489</v>
      </c>
      <c r="R223" s="18" t="str">
        <f>$B$2</f>
        <v>rmap_writedata_i</v>
      </c>
      <c r="S223" s="17"/>
      <c r="T223" s="17"/>
      <c r="U223" s="17"/>
      <c r="V223" s="25" t="s">
        <v>443</v>
      </c>
      <c r="X223" t="str">
        <f t="shared" si="63"/>
        <v xml:space="preserve">    rmap_hk_registers_o.lowres_prt_a_14(7 downto 0) &lt;= rmap_writedata_i;</v>
      </c>
    </row>
    <row r="224" spans="2:24" x14ac:dyDescent="0.25">
      <c r="B224" s="17" t="s">
        <v>452</v>
      </c>
      <c r="C224" s="15" t="s">
        <v>625</v>
      </c>
      <c r="D224" s="16" t="str">
        <f>'HK TREATED VHDL'!D110</f>
        <v>x"0000076B"</v>
      </c>
      <c r="E224" s="15" t="s">
        <v>491</v>
      </c>
      <c r="F224" s="15" t="s">
        <v>488</v>
      </c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X224" t="str">
        <f t="shared" si="63"/>
        <v xml:space="preserve">  when (x"0000076B") =&gt;</v>
      </c>
    </row>
    <row r="225" spans="2:24" x14ac:dyDescent="0.25">
      <c r="B225" s="17" t="s">
        <v>452</v>
      </c>
      <c r="C225" s="17" t="s">
        <v>452</v>
      </c>
      <c r="D225" s="17"/>
      <c r="E225" s="17"/>
      <c r="F225" s="17"/>
      <c r="G225" s="18" t="str">
        <f t="shared" ref="G225" si="75">$B$3</f>
        <v>rmap_hk_registers_o</v>
      </c>
      <c r="H225" s="25" t="s">
        <v>621</v>
      </c>
      <c r="I225" s="18" t="str">
        <f>'HK TREATED VHDL'!B109</f>
        <v>lowres_prt_a_14</v>
      </c>
      <c r="J225" s="25" t="s">
        <v>623</v>
      </c>
      <c r="K225" s="18">
        <v>15</v>
      </c>
      <c r="L225" s="25" t="s">
        <v>447</v>
      </c>
      <c r="M225" s="18">
        <v>8</v>
      </c>
      <c r="N225" s="25" t="s">
        <v>491</v>
      </c>
      <c r="O225" s="17"/>
      <c r="P225" s="17"/>
      <c r="Q225" s="25" t="s">
        <v>489</v>
      </c>
      <c r="R225" s="18" t="str">
        <f>$B$2</f>
        <v>rmap_writedata_i</v>
      </c>
      <c r="S225" s="17"/>
      <c r="T225" s="17"/>
      <c r="U225" s="17"/>
      <c r="V225" s="25" t="s">
        <v>443</v>
      </c>
      <c r="X225" t="str">
        <f t="shared" si="63"/>
        <v xml:space="preserve">    rmap_hk_registers_o.lowres_prt_a_14(15 downto 8) &lt;= rmap_writedata_i;</v>
      </c>
    </row>
    <row r="226" spans="2:24" x14ac:dyDescent="0.25">
      <c r="B226" s="17" t="s">
        <v>452</v>
      </c>
      <c r="C226" s="15" t="s">
        <v>625</v>
      </c>
      <c r="D226" s="16" t="str">
        <f>'HK TREATED VHDL'!D111</f>
        <v>x"0000076C"</v>
      </c>
      <c r="E226" s="15" t="s">
        <v>491</v>
      </c>
      <c r="F226" s="15" t="s">
        <v>488</v>
      </c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X226" t="str">
        <f t="shared" si="63"/>
        <v xml:space="preserve">  when (x"0000076C") =&gt;</v>
      </c>
    </row>
    <row r="227" spans="2:24" x14ac:dyDescent="0.25">
      <c r="B227" s="17" t="s">
        <v>452</v>
      </c>
      <c r="C227" s="17" t="s">
        <v>452</v>
      </c>
      <c r="D227" s="17"/>
      <c r="E227" s="17"/>
      <c r="F227" s="17"/>
      <c r="G227" s="18" t="str">
        <f t="shared" ref="G227" si="76">$B$3</f>
        <v>rmap_hk_registers_o</v>
      </c>
      <c r="H227" s="25" t="s">
        <v>621</v>
      </c>
      <c r="I227" s="18" t="str">
        <f>'HK TREATED VHDL'!B111</f>
        <v>lowres_prt_a_15</v>
      </c>
      <c r="J227" s="25" t="s">
        <v>623</v>
      </c>
      <c r="K227" s="18">
        <v>7</v>
      </c>
      <c r="L227" s="25" t="s">
        <v>447</v>
      </c>
      <c r="M227" s="18">
        <v>0</v>
      </c>
      <c r="N227" s="25" t="s">
        <v>491</v>
      </c>
      <c r="O227" s="17"/>
      <c r="P227" s="17"/>
      <c r="Q227" s="25" t="s">
        <v>489</v>
      </c>
      <c r="R227" s="18" t="str">
        <f>$B$2</f>
        <v>rmap_writedata_i</v>
      </c>
      <c r="S227" s="17"/>
      <c r="T227" s="17"/>
      <c r="U227" s="17"/>
      <c r="V227" s="25" t="s">
        <v>443</v>
      </c>
      <c r="X227" t="str">
        <f t="shared" si="63"/>
        <v xml:space="preserve">    rmap_hk_registers_o.lowres_prt_a_15(7 downto 0) &lt;= rmap_writedata_i;</v>
      </c>
    </row>
    <row r="228" spans="2:24" x14ac:dyDescent="0.25">
      <c r="B228" s="17" t="s">
        <v>452</v>
      </c>
      <c r="C228" s="15" t="s">
        <v>625</v>
      </c>
      <c r="D228" s="16" t="str">
        <f>'HK TREATED VHDL'!D112</f>
        <v>x"0000076D"</v>
      </c>
      <c r="E228" s="15" t="s">
        <v>491</v>
      </c>
      <c r="F228" s="15" t="s">
        <v>488</v>
      </c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X228" t="str">
        <f t="shared" si="63"/>
        <v xml:space="preserve">  when (x"0000076D") =&gt;</v>
      </c>
    </row>
    <row r="229" spans="2:24" x14ac:dyDescent="0.25">
      <c r="B229" s="17" t="s">
        <v>452</v>
      </c>
      <c r="C229" s="17" t="s">
        <v>452</v>
      </c>
      <c r="D229" s="17"/>
      <c r="E229" s="17"/>
      <c r="F229" s="17"/>
      <c r="G229" s="18" t="str">
        <f t="shared" ref="G229" si="77">$B$3</f>
        <v>rmap_hk_registers_o</v>
      </c>
      <c r="H229" s="25" t="s">
        <v>621</v>
      </c>
      <c r="I229" s="18" t="str">
        <f>'HK TREATED VHDL'!B111</f>
        <v>lowres_prt_a_15</v>
      </c>
      <c r="J229" s="25" t="s">
        <v>623</v>
      </c>
      <c r="K229" s="18">
        <v>15</v>
      </c>
      <c r="L229" s="25" t="s">
        <v>447</v>
      </c>
      <c r="M229" s="18">
        <v>8</v>
      </c>
      <c r="N229" s="25" t="s">
        <v>491</v>
      </c>
      <c r="O229" s="17"/>
      <c r="P229" s="17"/>
      <c r="Q229" s="25" t="s">
        <v>489</v>
      </c>
      <c r="R229" s="18" t="str">
        <f>$B$2</f>
        <v>rmap_writedata_i</v>
      </c>
      <c r="S229" s="17"/>
      <c r="T229" s="17"/>
      <c r="U229" s="17"/>
      <c r="V229" s="25" t="s">
        <v>443</v>
      </c>
      <c r="X229" t="str">
        <f t="shared" si="63"/>
        <v xml:space="preserve">    rmap_hk_registers_o.lowres_prt_a_15(15 downto 8) &lt;= rmap_writedata_i;</v>
      </c>
    </row>
    <row r="230" spans="2:24" x14ac:dyDescent="0.25">
      <c r="B230" s="17" t="s">
        <v>452</v>
      </c>
      <c r="C230" s="15" t="s">
        <v>625</v>
      </c>
      <c r="D230" s="16" t="str">
        <f>'HK TREATED VHDL'!D113</f>
        <v>x"0000076E"</v>
      </c>
      <c r="E230" s="15" t="s">
        <v>491</v>
      </c>
      <c r="F230" s="15" t="s">
        <v>488</v>
      </c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X230" t="str">
        <f t="shared" si="63"/>
        <v xml:space="preserve">  when (x"0000076E") =&gt;</v>
      </c>
    </row>
    <row r="231" spans="2:24" x14ac:dyDescent="0.25">
      <c r="B231" s="17" t="s">
        <v>452</v>
      </c>
      <c r="C231" s="17" t="s">
        <v>452</v>
      </c>
      <c r="D231" s="17"/>
      <c r="E231" s="17"/>
      <c r="F231" s="17"/>
      <c r="G231" s="18" t="str">
        <f t="shared" ref="G231" si="78">$B$3</f>
        <v>rmap_hk_registers_o</v>
      </c>
      <c r="H231" s="25" t="s">
        <v>621</v>
      </c>
      <c r="I231" s="18" t="str">
        <f>'HK TREATED VHDL'!B113</f>
        <v>sel_hires_prt0</v>
      </c>
      <c r="J231" s="25" t="s">
        <v>623</v>
      </c>
      <c r="K231" s="18">
        <v>7</v>
      </c>
      <c r="L231" s="25" t="s">
        <v>447</v>
      </c>
      <c r="M231" s="18">
        <v>0</v>
      </c>
      <c r="N231" s="25" t="s">
        <v>491</v>
      </c>
      <c r="O231" s="17"/>
      <c r="P231" s="17"/>
      <c r="Q231" s="25" t="s">
        <v>489</v>
      </c>
      <c r="R231" s="18" t="str">
        <f>$B$2</f>
        <v>rmap_writedata_i</v>
      </c>
      <c r="S231" s="17"/>
      <c r="T231" s="17"/>
      <c r="U231" s="17"/>
      <c r="V231" s="25" t="s">
        <v>443</v>
      </c>
      <c r="X231" t="str">
        <f t="shared" si="63"/>
        <v xml:space="preserve">    rmap_hk_registers_o.sel_hires_prt0(7 downto 0) &lt;= rmap_writedata_i;</v>
      </c>
    </row>
    <row r="232" spans="2:24" x14ac:dyDescent="0.25">
      <c r="B232" s="17" t="s">
        <v>452</v>
      </c>
      <c r="C232" s="15" t="s">
        <v>625</v>
      </c>
      <c r="D232" s="16" t="str">
        <f>'HK TREATED VHDL'!D114</f>
        <v>x"0000076F"</v>
      </c>
      <c r="E232" s="15" t="s">
        <v>491</v>
      </c>
      <c r="F232" s="15" t="s">
        <v>488</v>
      </c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X232" t="str">
        <f t="shared" si="63"/>
        <v xml:space="preserve">  when (x"0000076F") =&gt;</v>
      </c>
    </row>
    <row r="233" spans="2:24" x14ac:dyDescent="0.25">
      <c r="B233" s="17" t="s">
        <v>452</v>
      </c>
      <c r="C233" s="17" t="s">
        <v>452</v>
      </c>
      <c r="D233" s="17"/>
      <c r="E233" s="17"/>
      <c r="F233" s="17"/>
      <c r="G233" s="18" t="str">
        <f t="shared" ref="G233" si="79">$B$3</f>
        <v>rmap_hk_registers_o</v>
      </c>
      <c r="H233" s="25" t="s">
        <v>621</v>
      </c>
      <c r="I233" s="18" t="str">
        <f>'HK TREATED VHDL'!B113</f>
        <v>sel_hires_prt0</v>
      </c>
      <c r="J233" s="25" t="s">
        <v>623</v>
      </c>
      <c r="K233" s="18">
        <v>15</v>
      </c>
      <c r="L233" s="25" t="s">
        <v>447</v>
      </c>
      <c r="M233" s="18">
        <v>8</v>
      </c>
      <c r="N233" s="25" t="s">
        <v>491</v>
      </c>
      <c r="O233" s="17"/>
      <c r="P233" s="17"/>
      <c r="Q233" s="25" t="s">
        <v>489</v>
      </c>
      <c r="R233" s="18" t="str">
        <f>$B$2</f>
        <v>rmap_writedata_i</v>
      </c>
      <c r="S233" s="17"/>
      <c r="T233" s="17"/>
      <c r="U233" s="17"/>
      <c r="V233" s="25" t="s">
        <v>443</v>
      </c>
      <c r="X233" t="str">
        <f t="shared" si="63"/>
        <v xml:space="preserve">    rmap_hk_registers_o.sel_hires_prt0(15 downto 8) &lt;= rmap_writedata_i;</v>
      </c>
    </row>
    <row r="234" spans="2:24" x14ac:dyDescent="0.25">
      <c r="B234" s="17" t="s">
        <v>452</v>
      </c>
      <c r="C234" s="15" t="s">
        <v>625</v>
      </c>
      <c r="D234" s="16" t="str">
        <f>'HK TREATED VHDL'!D115</f>
        <v>x"00000770"</v>
      </c>
      <c r="E234" s="15" t="s">
        <v>491</v>
      </c>
      <c r="F234" s="15" t="s">
        <v>488</v>
      </c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X234" t="str">
        <f t="shared" si="63"/>
        <v xml:space="preserve">  when (x"00000770") =&gt;</v>
      </c>
    </row>
    <row r="235" spans="2:24" x14ac:dyDescent="0.25">
      <c r="B235" s="17" t="s">
        <v>452</v>
      </c>
      <c r="C235" s="17" t="s">
        <v>452</v>
      </c>
      <c r="D235" s="17"/>
      <c r="E235" s="17"/>
      <c r="F235" s="17"/>
      <c r="G235" s="18" t="str">
        <f t="shared" ref="G235" si="80">$B$3</f>
        <v>rmap_hk_registers_o</v>
      </c>
      <c r="H235" s="25" t="s">
        <v>621</v>
      </c>
      <c r="I235" s="18" t="str">
        <f>'HK TREATED VHDL'!B115</f>
        <v>sel_hires_prt1</v>
      </c>
      <c r="J235" s="25" t="s">
        <v>623</v>
      </c>
      <c r="K235" s="18">
        <v>7</v>
      </c>
      <c r="L235" s="25" t="s">
        <v>447</v>
      </c>
      <c r="M235" s="18">
        <v>0</v>
      </c>
      <c r="N235" s="25" t="s">
        <v>491</v>
      </c>
      <c r="O235" s="17"/>
      <c r="P235" s="17"/>
      <c r="Q235" s="25" t="s">
        <v>489</v>
      </c>
      <c r="R235" s="18" t="str">
        <f>$B$2</f>
        <v>rmap_writedata_i</v>
      </c>
      <c r="S235" s="17"/>
      <c r="T235" s="17"/>
      <c r="U235" s="17"/>
      <c r="V235" s="25" t="s">
        <v>443</v>
      </c>
      <c r="X235" t="str">
        <f t="shared" si="63"/>
        <v xml:space="preserve">    rmap_hk_registers_o.sel_hires_prt1(7 downto 0) &lt;= rmap_writedata_i;</v>
      </c>
    </row>
    <row r="236" spans="2:24" x14ac:dyDescent="0.25">
      <c r="B236" s="17" t="s">
        <v>452</v>
      </c>
      <c r="C236" s="15" t="s">
        <v>625</v>
      </c>
      <c r="D236" s="16" t="str">
        <f>'HK TREATED VHDL'!D116</f>
        <v>x"00000771"</v>
      </c>
      <c r="E236" s="15" t="s">
        <v>491</v>
      </c>
      <c r="F236" s="15" t="s">
        <v>488</v>
      </c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X236" t="str">
        <f t="shared" si="63"/>
        <v xml:space="preserve">  when (x"00000771") =&gt;</v>
      </c>
    </row>
    <row r="237" spans="2:24" x14ac:dyDescent="0.25">
      <c r="B237" s="17" t="s">
        <v>452</v>
      </c>
      <c r="C237" s="17" t="s">
        <v>452</v>
      </c>
      <c r="D237" s="17"/>
      <c r="E237" s="17"/>
      <c r="F237" s="17"/>
      <c r="G237" s="18" t="str">
        <f t="shared" ref="G237" si="81">$B$3</f>
        <v>rmap_hk_registers_o</v>
      </c>
      <c r="H237" s="25" t="s">
        <v>621</v>
      </c>
      <c r="I237" s="18" t="str">
        <f>'HK TREATED VHDL'!B115</f>
        <v>sel_hires_prt1</v>
      </c>
      <c r="J237" s="25" t="s">
        <v>623</v>
      </c>
      <c r="K237" s="18">
        <v>15</v>
      </c>
      <c r="L237" s="25" t="s">
        <v>447</v>
      </c>
      <c r="M237" s="18">
        <v>8</v>
      </c>
      <c r="N237" s="25" t="s">
        <v>491</v>
      </c>
      <c r="O237" s="17"/>
      <c r="P237" s="17"/>
      <c r="Q237" s="25" t="s">
        <v>489</v>
      </c>
      <c r="R237" s="18" t="str">
        <f>$B$2</f>
        <v>rmap_writedata_i</v>
      </c>
      <c r="S237" s="17"/>
      <c r="T237" s="17"/>
      <c r="U237" s="17"/>
      <c r="V237" s="25" t="s">
        <v>443</v>
      </c>
      <c r="X237" t="str">
        <f t="shared" si="63"/>
        <v xml:space="preserve">    rmap_hk_registers_o.sel_hires_prt1(15 downto 8) &lt;= rmap_writedata_i;</v>
      </c>
    </row>
    <row r="238" spans="2:24" x14ac:dyDescent="0.25">
      <c r="B238" s="17" t="s">
        <v>452</v>
      </c>
      <c r="C238" s="15" t="s">
        <v>625</v>
      </c>
      <c r="D238" s="16" t="str">
        <f>'HK TREATED VHDL'!D117</f>
        <v>x"00000772"</v>
      </c>
      <c r="E238" s="15" t="s">
        <v>491</v>
      </c>
      <c r="F238" s="15" t="s">
        <v>488</v>
      </c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X238" t="str">
        <f t="shared" si="63"/>
        <v xml:space="preserve">  when (x"00000772") =&gt;</v>
      </c>
    </row>
    <row r="239" spans="2:24" x14ac:dyDescent="0.25">
      <c r="B239" s="17" t="s">
        <v>452</v>
      </c>
      <c r="C239" s="17" t="s">
        <v>452</v>
      </c>
      <c r="D239" s="17"/>
      <c r="E239" s="17"/>
      <c r="F239" s="17"/>
      <c r="G239" s="18" t="str">
        <f t="shared" ref="G239" si="82">$B$3</f>
        <v>rmap_hk_registers_o</v>
      </c>
      <c r="H239" s="25" t="s">
        <v>621</v>
      </c>
      <c r="I239" s="18" t="str">
        <f>'HK TREATED VHDL'!B117</f>
        <v>sel_hires_prt2</v>
      </c>
      <c r="J239" s="25" t="s">
        <v>623</v>
      </c>
      <c r="K239" s="18">
        <v>7</v>
      </c>
      <c r="L239" s="25" t="s">
        <v>447</v>
      </c>
      <c r="M239" s="18">
        <v>0</v>
      </c>
      <c r="N239" s="25" t="s">
        <v>491</v>
      </c>
      <c r="O239" s="17"/>
      <c r="P239" s="17"/>
      <c r="Q239" s="25" t="s">
        <v>489</v>
      </c>
      <c r="R239" s="18" t="str">
        <f>$B$2</f>
        <v>rmap_writedata_i</v>
      </c>
      <c r="S239" s="17"/>
      <c r="T239" s="17"/>
      <c r="U239" s="17"/>
      <c r="V239" s="25" t="s">
        <v>443</v>
      </c>
      <c r="X239" t="str">
        <f t="shared" si="63"/>
        <v xml:space="preserve">    rmap_hk_registers_o.sel_hires_prt2(7 downto 0) &lt;= rmap_writedata_i;</v>
      </c>
    </row>
    <row r="240" spans="2:24" x14ac:dyDescent="0.25">
      <c r="B240" s="17" t="s">
        <v>452</v>
      </c>
      <c r="C240" s="15" t="s">
        <v>625</v>
      </c>
      <c r="D240" s="16" t="str">
        <f>'HK TREATED VHDL'!D118</f>
        <v>x"00000773"</v>
      </c>
      <c r="E240" s="15" t="s">
        <v>491</v>
      </c>
      <c r="F240" s="15" t="s">
        <v>488</v>
      </c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X240" t="str">
        <f t="shared" si="63"/>
        <v xml:space="preserve">  when (x"00000773") =&gt;</v>
      </c>
    </row>
    <row r="241" spans="2:24" x14ac:dyDescent="0.25">
      <c r="B241" s="17" t="s">
        <v>452</v>
      </c>
      <c r="C241" s="17" t="s">
        <v>452</v>
      </c>
      <c r="D241" s="17"/>
      <c r="E241" s="17"/>
      <c r="F241" s="17"/>
      <c r="G241" s="18" t="str">
        <f t="shared" ref="G241" si="83">$B$3</f>
        <v>rmap_hk_registers_o</v>
      </c>
      <c r="H241" s="25" t="s">
        <v>621</v>
      </c>
      <c r="I241" s="18" t="str">
        <f>'HK TREATED VHDL'!B117</f>
        <v>sel_hires_prt2</v>
      </c>
      <c r="J241" s="25" t="s">
        <v>623</v>
      </c>
      <c r="K241" s="18">
        <v>15</v>
      </c>
      <c r="L241" s="25" t="s">
        <v>447</v>
      </c>
      <c r="M241" s="18">
        <v>8</v>
      </c>
      <c r="N241" s="25" t="s">
        <v>491</v>
      </c>
      <c r="O241" s="17"/>
      <c r="P241" s="17"/>
      <c r="Q241" s="25" t="s">
        <v>489</v>
      </c>
      <c r="R241" s="18" t="str">
        <f>$B$2</f>
        <v>rmap_writedata_i</v>
      </c>
      <c r="S241" s="17"/>
      <c r="T241" s="17"/>
      <c r="U241" s="17"/>
      <c r="V241" s="25" t="s">
        <v>443</v>
      </c>
      <c r="X241" t="str">
        <f t="shared" si="63"/>
        <v xml:space="preserve">    rmap_hk_registers_o.sel_hires_prt2(15 downto 8) &lt;= rmap_writedata_i;</v>
      </c>
    </row>
    <row r="242" spans="2:24" x14ac:dyDescent="0.25">
      <c r="B242" s="17" t="s">
        <v>452</v>
      </c>
      <c r="C242" s="15" t="s">
        <v>625</v>
      </c>
      <c r="D242" s="16" t="str">
        <f>'HK TREATED VHDL'!D119</f>
        <v>x"00000774"</v>
      </c>
      <c r="E242" s="15" t="s">
        <v>491</v>
      </c>
      <c r="F242" s="15" t="s">
        <v>488</v>
      </c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X242" t="str">
        <f t="shared" si="63"/>
        <v xml:space="preserve">  when (x"00000774") =&gt;</v>
      </c>
    </row>
    <row r="243" spans="2:24" x14ac:dyDescent="0.25">
      <c r="B243" s="17" t="s">
        <v>452</v>
      </c>
      <c r="C243" s="17" t="s">
        <v>452</v>
      </c>
      <c r="D243" s="17"/>
      <c r="E243" s="17"/>
      <c r="F243" s="17"/>
      <c r="G243" s="18" t="str">
        <f t="shared" ref="G243" si="84">$B$3</f>
        <v>rmap_hk_registers_o</v>
      </c>
      <c r="H243" s="25" t="s">
        <v>621</v>
      </c>
      <c r="I243" s="18" t="str">
        <f>'HK TREATED VHDL'!B119</f>
        <v>sel_hires_prt3</v>
      </c>
      <c r="J243" s="25" t="s">
        <v>623</v>
      </c>
      <c r="K243" s="18">
        <v>7</v>
      </c>
      <c r="L243" s="25" t="s">
        <v>447</v>
      </c>
      <c r="M243" s="18">
        <v>0</v>
      </c>
      <c r="N243" s="25" t="s">
        <v>491</v>
      </c>
      <c r="O243" s="17"/>
      <c r="P243" s="17"/>
      <c r="Q243" s="25" t="s">
        <v>489</v>
      </c>
      <c r="R243" s="18" t="str">
        <f>$B$2</f>
        <v>rmap_writedata_i</v>
      </c>
      <c r="S243" s="17"/>
      <c r="T243" s="17"/>
      <c r="U243" s="17"/>
      <c r="V243" s="25" t="s">
        <v>443</v>
      </c>
      <c r="X243" t="str">
        <f t="shared" si="63"/>
        <v xml:space="preserve">    rmap_hk_registers_o.sel_hires_prt3(7 downto 0) &lt;= rmap_writedata_i;</v>
      </c>
    </row>
    <row r="244" spans="2:24" x14ac:dyDescent="0.25">
      <c r="B244" s="17" t="s">
        <v>452</v>
      </c>
      <c r="C244" s="15" t="s">
        <v>625</v>
      </c>
      <c r="D244" s="16" t="str">
        <f>'HK TREATED VHDL'!D120</f>
        <v>x"00000775"</v>
      </c>
      <c r="E244" s="15" t="s">
        <v>491</v>
      </c>
      <c r="F244" s="15" t="s">
        <v>488</v>
      </c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X244" t="str">
        <f t="shared" si="63"/>
        <v xml:space="preserve">  when (x"00000775") =&gt;</v>
      </c>
    </row>
    <row r="245" spans="2:24" x14ac:dyDescent="0.25">
      <c r="B245" s="17" t="s">
        <v>452</v>
      </c>
      <c r="C245" s="17" t="s">
        <v>452</v>
      </c>
      <c r="D245" s="17"/>
      <c r="E245" s="17"/>
      <c r="F245" s="17"/>
      <c r="G245" s="18" t="str">
        <f t="shared" ref="G245" si="85">$B$3</f>
        <v>rmap_hk_registers_o</v>
      </c>
      <c r="H245" s="25" t="s">
        <v>621</v>
      </c>
      <c r="I245" s="18" t="str">
        <f>'HK TREATED VHDL'!B119</f>
        <v>sel_hires_prt3</v>
      </c>
      <c r="J245" s="25" t="s">
        <v>623</v>
      </c>
      <c r="K245" s="18">
        <v>15</v>
      </c>
      <c r="L245" s="25" t="s">
        <v>447</v>
      </c>
      <c r="M245" s="18">
        <v>8</v>
      </c>
      <c r="N245" s="25" t="s">
        <v>491</v>
      </c>
      <c r="O245" s="17"/>
      <c r="P245" s="17"/>
      <c r="Q245" s="25" t="s">
        <v>489</v>
      </c>
      <c r="R245" s="18" t="str">
        <f>$B$2</f>
        <v>rmap_writedata_i</v>
      </c>
      <c r="S245" s="17"/>
      <c r="T245" s="17"/>
      <c r="U245" s="17"/>
      <c r="V245" s="25" t="s">
        <v>443</v>
      </c>
      <c r="X245" t="str">
        <f t="shared" si="63"/>
        <v xml:space="preserve">    rmap_hk_registers_o.sel_hires_prt3(15 downto 8) &lt;= rmap_writedata_i;</v>
      </c>
    </row>
    <row r="246" spans="2:24" x14ac:dyDescent="0.25">
      <c r="B246" s="17" t="s">
        <v>452</v>
      </c>
      <c r="C246" s="15" t="s">
        <v>625</v>
      </c>
      <c r="D246" s="16" t="str">
        <f>'HK TREATED VHDL'!D121</f>
        <v>x"00000776"</v>
      </c>
      <c r="E246" s="15" t="s">
        <v>491</v>
      </c>
      <c r="F246" s="15" t="s">
        <v>488</v>
      </c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X246" t="str">
        <f t="shared" si="63"/>
        <v xml:space="preserve">  when (x"00000776") =&gt;</v>
      </c>
    </row>
    <row r="247" spans="2:24" x14ac:dyDescent="0.25">
      <c r="B247" s="17" t="s">
        <v>452</v>
      </c>
      <c r="C247" s="17" t="s">
        <v>452</v>
      </c>
      <c r="D247" s="17"/>
      <c r="E247" s="17"/>
      <c r="F247" s="17"/>
      <c r="G247" s="18" t="str">
        <f t="shared" ref="G247" si="86">$B$3</f>
        <v>rmap_hk_registers_o</v>
      </c>
      <c r="H247" s="25" t="s">
        <v>621</v>
      </c>
      <c r="I247" s="18" t="str">
        <f>'HK TREATED VHDL'!B121</f>
        <v>sel_hires_prt4</v>
      </c>
      <c r="J247" s="25" t="s">
        <v>623</v>
      </c>
      <c r="K247" s="18">
        <v>7</v>
      </c>
      <c r="L247" s="25" t="s">
        <v>447</v>
      </c>
      <c r="M247" s="18">
        <v>0</v>
      </c>
      <c r="N247" s="25" t="s">
        <v>491</v>
      </c>
      <c r="O247" s="17"/>
      <c r="P247" s="17"/>
      <c r="Q247" s="25" t="s">
        <v>489</v>
      </c>
      <c r="R247" s="18" t="str">
        <f>$B$2</f>
        <v>rmap_writedata_i</v>
      </c>
      <c r="S247" s="17"/>
      <c r="T247" s="17"/>
      <c r="U247" s="17"/>
      <c r="V247" s="25" t="s">
        <v>443</v>
      </c>
      <c r="X247" t="str">
        <f t="shared" si="63"/>
        <v xml:space="preserve">    rmap_hk_registers_o.sel_hires_prt4(7 downto 0) &lt;= rmap_writedata_i;</v>
      </c>
    </row>
    <row r="248" spans="2:24" x14ac:dyDescent="0.25">
      <c r="B248" s="17" t="s">
        <v>452</v>
      </c>
      <c r="C248" s="15" t="s">
        <v>625</v>
      </c>
      <c r="D248" s="16" t="str">
        <f>'HK TREATED VHDL'!D122</f>
        <v>x"00000777"</v>
      </c>
      <c r="E248" s="15" t="s">
        <v>491</v>
      </c>
      <c r="F248" s="15" t="s">
        <v>488</v>
      </c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X248" t="str">
        <f t="shared" si="63"/>
        <v xml:space="preserve">  when (x"00000777") =&gt;</v>
      </c>
    </row>
    <row r="249" spans="2:24" x14ac:dyDescent="0.25">
      <c r="B249" s="17" t="s">
        <v>452</v>
      </c>
      <c r="C249" s="17" t="s">
        <v>452</v>
      </c>
      <c r="D249" s="17"/>
      <c r="E249" s="17"/>
      <c r="F249" s="17"/>
      <c r="G249" s="18" t="str">
        <f t="shared" ref="G249" si="87">$B$3</f>
        <v>rmap_hk_registers_o</v>
      </c>
      <c r="H249" s="25" t="s">
        <v>621</v>
      </c>
      <c r="I249" s="18" t="str">
        <f>'HK TREATED VHDL'!B121</f>
        <v>sel_hires_prt4</v>
      </c>
      <c r="J249" s="25" t="s">
        <v>623</v>
      </c>
      <c r="K249" s="18">
        <v>15</v>
      </c>
      <c r="L249" s="25" t="s">
        <v>447</v>
      </c>
      <c r="M249" s="18">
        <v>8</v>
      </c>
      <c r="N249" s="25" t="s">
        <v>491</v>
      </c>
      <c r="O249" s="17"/>
      <c r="P249" s="17"/>
      <c r="Q249" s="25" t="s">
        <v>489</v>
      </c>
      <c r="R249" s="18" t="str">
        <f t="shared" ref="R249" si="88">$B$2</f>
        <v>rmap_writedata_i</v>
      </c>
      <c r="S249" s="17"/>
      <c r="T249" s="17"/>
      <c r="U249" s="17"/>
      <c r="V249" s="25" t="s">
        <v>443</v>
      </c>
      <c r="X249" t="str">
        <f t="shared" si="63"/>
        <v xml:space="preserve">    rmap_hk_registers_o.sel_hires_prt4(15 downto 8) &lt;= rmap_writedata_i;</v>
      </c>
    </row>
    <row r="250" spans="2:24" x14ac:dyDescent="0.25">
      <c r="B250" s="17" t="s">
        <v>452</v>
      </c>
      <c r="C250" s="15" t="s">
        <v>625</v>
      </c>
      <c r="D250" s="16" t="str">
        <f>'HK TREATED VHDL'!D123</f>
        <v>x"00000778"</v>
      </c>
      <c r="E250" s="15" t="s">
        <v>491</v>
      </c>
      <c r="F250" s="15" t="s">
        <v>488</v>
      </c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X250" t="str">
        <f t="shared" si="63"/>
        <v xml:space="preserve">  when (x"00000778") =&gt;</v>
      </c>
    </row>
    <row r="251" spans="2:24" x14ac:dyDescent="0.25">
      <c r="B251" s="17" t="s">
        <v>452</v>
      </c>
      <c r="C251" s="17" t="s">
        <v>452</v>
      </c>
      <c r="D251" s="17"/>
      <c r="E251" s="17"/>
      <c r="F251" s="17"/>
      <c r="G251" s="18" t="str">
        <f t="shared" ref="G251" si="89">$B$3</f>
        <v>rmap_hk_registers_o</v>
      </c>
      <c r="H251" s="25" t="s">
        <v>621</v>
      </c>
      <c r="I251" s="18" t="str">
        <f>'HK TREATED VHDL'!B123</f>
        <v>sel_hires_prt5</v>
      </c>
      <c r="J251" s="25" t="s">
        <v>623</v>
      </c>
      <c r="K251" s="18">
        <v>7</v>
      </c>
      <c r="L251" s="25" t="s">
        <v>447</v>
      </c>
      <c r="M251" s="18">
        <v>0</v>
      </c>
      <c r="N251" s="25" t="s">
        <v>491</v>
      </c>
      <c r="O251" s="17"/>
      <c r="P251" s="17"/>
      <c r="Q251" s="25" t="s">
        <v>489</v>
      </c>
      <c r="R251" s="18" t="str">
        <f t="shared" ref="R251" si="90">$B$2</f>
        <v>rmap_writedata_i</v>
      </c>
      <c r="S251" s="17"/>
      <c r="T251" s="17"/>
      <c r="U251" s="17"/>
      <c r="V251" s="25" t="s">
        <v>443</v>
      </c>
      <c r="X251" t="str">
        <f t="shared" si="63"/>
        <v xml:space="preserve">    rmap_hk_registers_o.sel_hires_prt5(7 downto 0) &lt;= rmap_writedata_i;</v>
      </c>
    </row>
    <row r="252" spans="2:24" x14ac:dyDescent="0.25">
      <c r="B252" s="17" t="s">
        <v>452</v>
      </c>
      <c r="C252" s="15" t="s">
        <v>625</v>
      </c>
      <c r="D252" s="16" t="str">
        <f>'HK TREATED VHDL'!D124</f>
        <v>x"00000779"</v>
      </c>
      <c r="E252" s="15" t="s">
        <v>491</v>
      </c>
      <c r="F252" s="15" t="s">
        <v>488</v>
      </c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X252" t="str">
        <f t="shared" si="63"/>
        <v xml:space="preserve">  when (x"00000779") =&gt;</v>
      </c>
    </row>
    <row r="253" spans="2:24" x14ac:dyDescent="0.25">
      <c r="B253" s="17" t="s">
        <v>452</v>
      </c>
      <c r="C253" s="17" t="s">
        <v>452</v>
      </c>
      <c r="D253" s="17"/>
      <c r="E253" s="17"/>
      <c r="F253" s="17"/>
      <c r="G253" s="18" t="str">
        <f t="shared" ref="G253" si="91">$B$3</f>
        <v>rmap_hk_registers_o</v>
      </c>
      <c r="H253" s="25" t="s">
        <v>621</v>
      </c>
      <c r="I253" s="18" t="str">
        <f>'HK TREATED VHDL'!B123</f>
        <v>sel_hires_prt5</v>
      </c>
      <c r="J253" s="25" t="s">
        <v>623</v>
      </c>
      <c r="K253" s="18">
        <v>15</v>
      </c>
      <c r="L253" s="25" t="s">
        <v>447</v>
      </c>
      <c r="M253" s="18">
        <v>8</v>
      </c>
      <c r="N253" s="25" t="s">
        <v>491</v>
      </c>
      <c r="O253" s="17"/>
      <c r="P253" s="17"/>
      <c r="Q253" s="25" t="s">
        <v>489</v>
      </c>
      <c r="R253" s="18" t="str">
        <f t="shared" ref="R253" si="92">$B$2</f>
        <v>rmap_writedata_i</v>
      </c>
      <c r="S253" s="17"/>
      <c r="T253" s="17"/>
      <c r="U253" s="17"/>
      <c r="V253" s="25" t="s">
        <v>443</v>
      </c>
      <c r="X253" t="str">
        <f t="shared" si="63"/>
        <v xml:space="preserve">    rmap_hk_registers_o.sel_hires_prt5(15 downto 8) &lt;= rmap_writedata_i;</v>
      </c>
    </row>
    <row r="254" spans="2:24" x14ac:dyDescent="0.25">
      <c r="B254" s="17" t="s">
        <v>452</v>
      </c>
      <c r="C254" s="15" t="s">
        <v>625</v>
      </c>
      <c r="D254" s="16" t="str">
        <f>'HK TREATED VHDL'!D125</f>
        <v>x"0000077A"</v>
      </c>
      <c r="E254" s="15" t="s">
        <v>491</v>
      </c>
      <c r="F254" s="15" t="s">
        <v>488</v>
      </c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X254" t="str">
        <f t="shared" si="63"/>
        <v xml:space="preserve">  when (x"0000077A") =&gt;</v>
      </c>
    </row>
    <row r="255" spans="2:24" x14ac:dyDescent="0.25">
      <c r="B255" s="17" t="s">
        <v>452</v>
      </c>
      <c r="C255" s="17" t="s">
        <v>452</v>
      </c>
      <c r="D255" s="17"/>
      <c r="E255" s="17"/>
      <c r="F255" s="17"/>
      <c r="G255" s="18" t="str">
        <f t="shared" ref="G255" si="93">$B$3</f>
        <v>rmap_hk_registers_o</v>
      </c>
      <c r="H255" s="25" t="s">
        <v>621</v>
      </c>
      <c r="I255" s="18" t="str">
        <f>'HK TREATED VHDL'!B125</f>
        <v>sel_hires_prt6</v>
      </c>
      <c r="J255" s="25" t="s">
        <v>623</v>
      </c>
      <c r="K255" s="18">
        <v>7</v>
      </c>
      <c r="L255" s="25" t="s">
        <v>447</v>
      </c>
      <c r="M255" s="18">
        <v>0</v>
      </c>
      <c r="N255" s="25" t="s">
        <v>491</v>
      </c>
      <c r="O255" s="17"/>
      <c r="P255" s="17"/>
      <c r="Q255" s="25" t="s">
        <v>489</v>
      </c>
      <c r="R255" s="18" t="str">
        <f t="shared" ref="R255" si="94">$B$2</f>
        <v>rmap_writedata_i</v>
      </c>
      <c r="S255" s="17"/>
      <c r="T255" s="17"/>
      <c r="U255" s="17"/>
      <c r="V255" s="25" t="s">
        <v>443</v>
      </c>
      <c r="X255" t="str">
        <f t="shared" si="63"/>
        <v xml:space="preserve">    rmap_hk_registers_o.sel_hires_prt6(7 downto 0) &lt;= rmap_writedata_i;</v>
      </c>
    </row>
    <row r="256" spans="2:24" x14ac:dyDescent="0.25">
      <c r="B256" s="17" t="s">
        <v>452</v>
      </c>
      <c r="C256" s="15" t="s">
        <v>625</v>
      </c>
      <c r="D256" s="16" t="str">
        <f>'HK TREATED VHDL'!D126</f>
        <v>x"0000077B"</v>
      </c>
      <c r="E256" s="15" t="s">
        <v>491</v>
      </c>
      <c r="F256" s="15" t="s">
        <v>488</v>
      </c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X256" t="str">
        <f t="shared" si="63"/>
        <v xml:space="preserve">  when (x"0000077B") =&gt;</v>
      </c>
    </row>
    <row r="257" spans="1:24" x14ac:dyDescent="0.25">
      <c r="B257" s="17" t="s">
        <v>452</v>
      </c>
      <c r="C257" s="17" t="s">
        <v>452</v>
      </c>
      <c r="D257" s="17"/>
      <c r="E257" s="17"/>
      <c r="F257" s="17"/>
      <c r="G257" s="18" t="str">
        <f t="shared" ref="G257" si="95">$B$3</f>
        <v>rmap_hk_registers_o</v>
      </c>
      <c r="H257" s="25" t="s">
        <v>621</v>
      </c>
      <c r="I257" s="18" t="str">
        <f>'HK TREATED VHDL'!B125</f>
        <v>sel_hires_prt6</v>
      </c>
      <c r="J257" s="25" t="s">
        <v>623</v>
      </c>
      <c r="K257" s="18">
        <v>15</v>
      </c>
      <c r="L257" s="25" t="s">
        <v>447</v>
      </c>
      <c r="M257" s="18">
        <v>8</v>
      </c>
      <c r="N257" s="25" t="s">
        <v>491</v>
      </c>
      <c r="O257" s="17"/>
      <c r="P257" s="17"/>
      <c r="Q257" s="25" t="s">
        <v>489</v>
      </c>
      <c r="R257" s="18" t="str">
        <f t="shared" ref="R257" si="96">$B$2</f>
        <v>rmap_writedata_i</v>
      </c>
      <c r="S257" s="17"/>
      <c r="T257" s="17"/>
      <c r="U257" s="17"/>
      <c r="V257" s="25" t="s">
        <v>443</v>
      </c>
      <c r="X257" t="str">
        <f t="shared" si="63"/>
        <v xml:space="preserve">    rmap_hk_registers_o.sel_hires_prt6(15 downto 8) &lt;= rmap_writedata_i;</v>
      </c>
    </row>
    <row r="258" spans="1:24" x14ac:dyDescent="0.25">
      <c r="B258" s="17" t="s">
        <v>452</v>
      </c>
      <c r="C258" s="15" t="s">
        <v>625</v>
      </c>
      <c r="D258" s="16" t="str">
        <f>'HK TREATED VHDL'!D127</f>
        <v>x"0000077C"</v>
      </c>
      <c r="E258" s="15" t="s">
        <v>491</v>
      </c>
      <c r="F258" s="15" t="s">
        <v>488</v>
      </c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X258" t="str">
        <f t="shared" si="63"/>
        <v xml:space="preserve">  when (x"0000077C") =&gt;</v>
      </c>
    </row>
    <row r="259" spans="1:24" x14ac:dyDescent="0.25">
      <c r="B259" s="17" t="s">
        <v>452</v>
      </c>
      <c r="C259" s="17" t="s">
        <v>452</v>
      </c>
      <c r="D259" s="17"/>
      <c r="E259" s="17"/>
      <c r="F259" s="17"/>
      <c r="G259" s="18" t="str">
        <f t="shared" ref="G259" si="97">$B$3</f>
        <v>rmap_hk_registers_o</v>
      </c>
      <c r="H259" s="25" t="s">
        <v>621</v>
      </c>
      <c r="I259" s="18" t="str">
        <f>'HK TREATED VHDL'!B127</f>
        <v>sel_hires_prt7</v>
      </c>
      <c r="J259" s="25" t="s">
        <v>623</v>
      </c>
      <c r="K259" s="18">
        <v>7</v>
      </c>
      <c r="L259" s="25" t="s">
        <v>447</v>
      </c>
      <c r="M259" s="18">
        <v>0</v>
      </c>
      <c r="N259" s="25" t="s">
        <v>491</v>
      </c>
      <c r="O259" s="17"/>
      <c r="P259" s="17"/>
      <c r="Q259" s="25" t="s">
        <v>489</v>
      </c>
      <c r="R259" s="18" t="str">
        <f t="shared" ref="R259" si="98">$B$2</f>
        <v>rmap_writedata_i</v>
      </c>
      <c r="S259" s="17"/>
      <c r="T259" s="17"/>
      <c r="U259" s="17"/>
      <c r="V259" s="25" t="s">
        <v>443</v>
      </c>
      <c r="X259" t="str">
        <f t="shared" si="63"/>
        <v xml:space="preserve">    rmap_hk_registers_o.sel_hires_prt7(7 downto 0) &lt;= rmap_writedata_i;</v>
      </c>
    </row>
    <row r="260" spans="1:24" x14ac:dyDescent="0.25">
      <c r="B260" s="17" t="s">
        <v>452</v>
      </c>
      <c r="C260" s="15" t="s">
        <v>625</v>
      </c>
      <c r="D260" s="16" t="str">
        <f>'HK TREATED VHDL'!D128</f>
        <v>x"0000077D"</v>
      </c>
      <c r="E260" s="15" t="s">
        <v>491</v>
      </c>
      <c r="F260" s="15" t="s">
        <v>488</v>
      </c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X260" t="str">
        <f t="shared" si="63"/>
        <v xml:space="preserve">  when (x"0000077D") =&gt;</v>
      </c>
    </row>
    <row r="261" spans="1:24" x14ac:dyDescent="0.25">
      <c r="B261" s="17" t="s">
        <v>452</v>
      </c>
      <c r="C261" s="17" t="s">
        <v>452</v>
      </c>
      <c r="D261" s="17"/>
      <c r="E261" s="17"/>
      <c r="F261" s="17"/>
      <c r="G261" s="18" t="str">
        <f t="shared" ref="G261" si="99">$B$3</f>
        <v>rmap_hk_registers_o</v>
      </c>
      <c r="H261" s="25" t="s">
        <v>621</v>
      </c>
      <c r="I261" s="18" t="str">
        <f>'HK TREATED VHDL'!B127</f>
        <v>sel_hires_prt7</v>
      </c>
      <c r="J261" s="25" t="s">
        <v>623</v>
      </c>
      <c r="K261" s="18">
        <v>15</v>
      </c>
      <c r="L261" s="25" t="s">
        <v>447</v>
      </c>
      <c r="M261" s="18">
        <v>8</v>
      </c>
      <c r="N261" s="25" t="s">
        <v>491</v>
      </c>
      <c r="O261" s="17"/>
      <c r="P261" s="17"/>
      <c r="Q261" s="25" t="s">
        <v>489</v>
      </c>
      <c r="R261" s="18" t="str">
        <f t="shared" ref="R261" si="100">$B$2</f>
        <v>rmap_writedata_i</v>
      </c>
      <c r="S261" s="17"/>
      <c r="T261" s="17"/>
      <c r="U261" s="17"/>
      <c r="V261" s="25" t="s">
        <v>443</v>
      </c>
      <c r="X261" t="str">
        <f t="shared" si="63"/>
        <v xml:space="preserve">    rmap_hk_registers_o.sel_hires_prt7(15 downto 8) &lt;= rmap_writedata_i;</v>
      </c>
    </row>
    <row r="262" spans="1:24" x14ac:dyDescent="0.25">
      <c r="B262" s="17" t="s">
        <v>452</v>
      </c>
      <c r="C262" s="15" t="s">
        <v>625</v>
      </c>
      <c r="D262" s="16" t="str">
        <f>'HK TREATED VHDL'!D129</f>
        <v>x"0000077E"</v>
      </c>
      <c r="E262" s="15" t="s">
        <v>491</v>
      </c>
      <c r="F262" s="15" t="s">
        <v>488</v>
      </c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X262" t="str">
        <f t="shared" si="63"/>
        <v xml:space="preserve">  when (x"0000077E") =&gt;</v>
      </c>
    </row>
    <row r="263" spans="1:24" x14ac:dyDescent="0.25">
      <c r="B263" s="17" t="s">
        <v>452</v>
      </c>
      <c r="C263" s="17" t="s">
        <v>452</v>
      </c>
      <c r="D263" s="17"/>
      <c r="E263" s="17"/>
      <c r="F263" s="17"/>
      <c r="G263" s="18" t="str">
        <f t="shared" ref="G263" si="101">$B$3</f>
        <v>rmap_hk_registers_o</v>
      </c>
      <c r="H263" s="25" t="s">
        <v>621</v>
      </c>
      <c r="I263" s="18" t="str">
        <f>'HK TREATED VHDL'!B129</f>
        <v>zero_hires_amp</v>
      </c>
      <c r="J263" s="25" t="s">
        <v>623</v>
      </c>
      <c r="K263" s="18">
        <v>7</v>
      </c>
      <c r="L263" s="25" t="s">
        <v>447</v>
      </c>
      <c r="M263" s="18">
        <v>0</v>
      </c>
      <c r="N263" s="25" t="s">
        <v>491</v>
      </c>
      <c r="O263" s="17"/>
      <c r="P263" s="17"/>
      <c r="Q263" s="25" t="s">
        <v>489</v>
      </c>
      <c r="R263" s="18" t="str">
        <f t="shared" ref="R263" si="102">$B$2</f>
        <v>rmap_writedata_i</v>
      </c>
      <c r="S263" s="17"/>
      <c r="T263" s="17"/>
      <c r="U263" s="17"/>
      <c r="V263" s="25" t="s">
        <v>443</v>
      </c>
      <c r="X263" t="str">
        <f t="shared" si="63"/>
        <v xml:space="preserve">    rmap_hk_registers_o.zero_hires_amp(7 downto 0) &lt;= rmap_writedata_i;</v>
      </c>
    </row>
    <row r="264" spans="1:24" x14ac:dyDescent="0.25">
      <c r="B264" s="17" t="s">
        <v>452</v>
      </c>
      <c r="C264" s="15" t="s">
        <v>625</v>
      </c>
      <c r="D264" s="16" t="str">
        <f>'HK TREATED VHDL'!D130</f>
        <v>x"0000077F"</v>
      </c>
      <c r="E264" s="15" t="s">
        <v>491</v>
      </c>
      <c r="F264" s="15" t="s">
        <v>488</v>
      </c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X264" t="str">
        <f t="shared" si="63"/>
        <v xml:space="preserve">  when (x"0000077F") =&gt;</v>
      </c>
    </row>
    <row r="265" spans="1:24" x14ac:dyDescent="0.25">
      <c r="B265" s="17" t="s">
        <v>452</v>
      </c>
      <c r="C265" s="17" t="s">
        <v>452</v>
      </c>
      <c r="D265" s="17"/>
      <c r="E265" s="17"/>
      <c r="F265" s="17"/>
      <c r="G265" s="18" t="str">
        <f t="shared" ref="G265" si="103">$B$3</f>
        <v>rmap_hk_registers_o</v>
      </c>
      <c r="H265" s="25" t="s">
        <v>621</v>
      </c>
      <c r="I265" s="18" t="str">
        <f>'HK TREATED VHDL'!B129</f>
        <v>zero_hires_amp</v>
      </c>
      <c r="J265" s="25" t="s">
        <v>623</v>
      </c>
      <c r="K265" s="18">
        <v>15</v>
      </c>
      <c r="L265" s="25" t="s">
        <v>447</v>
      </c>
      <c r="M265" s="18">
        <v>8</v>
      </c>
      <c r="N265" s="25" t="s">
        <v>491</v>
      </c>
      <c r="O265" s="17"/>
      <c r="P265" s="17"/>
      <c r="Q265" s="25" t="s">
        <v>489</v>
      </c>
      <c r="R265" s="18" t="str">
        <f t="shared" ref="R265" si="104">$B$2</f>
        <v>rmap_writedata_i</v>
      </c>
      <c r="S265" s="17"/>
      <c r="T265" s="17"/>
      <c r="U265" s="17"/>
      <c r="V265" s="25" t="s">
        <v>443</v>
      </c>
      <c r="X265" t="str">
        <f t="shared" ref="X265:X266" si="105">CONCATENATE(B265,C265,D265,E265,F265,G265,H265,I265,J265,K265,L265,M265,N265,O265,P265,Q265,R265,S265,T265,U265,V265)</f>
        <v xml:space="preserve">    rmap_hk_registers_o.zero_hires_amp(15 downto 8) &lt;= rmap_writedata_i;</v>
      </c>
    </row>
    <row r="266" spans="1:24" x14ac:dyDescent="0.25">
      <c r="B266" s="15" t="s">
        <v>484</v>
      </c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X266" t="str">
        <f t="shared" si="105"/>
        <v>end case;</v>
      </c>
    </row>
    <row r="268" spans="1:24" x14ac:dyDescent="0.25">
      <c r="A268" s="26" t="s">
        <v>742</v>
      </c>
    </row>
    <row r="269" spans="1:24" x14ac:dyDescent="0.25">
      <c r="B269" s="17" t="s">
        <v>452</v>
      </c>
      <c r="C269" s="17"/>
      <c r="D269" s="17"/>
      <c r="E269" s="17"/>
      <c r="F269" s="17"/>
      <c r="G269" s="18" t="str">
        <f t="shared" ref="G269:G332" si="106">$B$3</f>
        <v>rmap_hk_registers_o</v>
      </c>
      <c r="H269" s="25" t="s">
        <v>621</v>
      </c>
      <c r="I269" s="18" t="str">
        <f>'HK TREATED VHDL'!B3</f>
        <v>hk_ccd1_vod_e</v>
      </c>
      <c r="J269" s="17"/>
      <c r="K269" s="17"/>
      <c r="L269" s="17"/>
      <c r="M269" s="17"/>
      <c r="N269" s="17"/>
      <c r="O269" s="17"/>
      <c r="P269" s="17"/>
      <c r="Q269" s="25" t="s">
        <v>489</v>
      </c>
      <c r="R269" s="18" t="str">
        <f>'HK TREATED VHDL'!C3</f>
        <v>x"FFFF"</v>
      </c>
      <c r="S269" s="17"/>
      <c r="T269" s="17"/>
      <c r="U269" s="17"/>
      <c r="V269" s="25" t="s">
        <v>443</v>
      </c>
      <c r="X269" t="str">
        <f t="shared" ref="X269:X332" si="107">CONCATENATE(B269,C269,D269,E269,F269,G269,H269,I269,J269,K269,L269,M269,N269,O269,P269,Q269,R269,S269,T269,U269,V269)</f>
        <v xml:space="preserve">  rmap_hk_registers_o.hk_ccd1_vod_e &lt;= x"FFFF";</v>
      </c>
    </row>
    <row r="270" spans="1:24" x14ac:dyDescent="0.25">
      <c r="B270" s="17" t="s">
        <v>452</v>
      </c>
      <c r="C270" s="17"/>
      <c r="D270" s="17"/>
      <c r="E270" s="17"/>
      <c r="F270" s="17"/>
      <c r="G270" s="18" t="str">
        <f t="shared" si="106"/>
        <v>rmap_hk_registers_o</v>
      </c>
      <c r="H270" s="25" t="s">
        <v>621</v>
      </c>
      <c r="I270" s="18" t="str">
        <f>'HK TREATED VHDL'!B5</f>
        <v>hk_ccd1_vod_f</v>
      </c>
      <c r="J270" s="17"/>
      <c r="K270" s="17"/>
      <c r="L270" s="17"/>
      <c r="M270" s="17"/>
      <c r="N270" s="17"/>
      <c r="O270" s="17"/>
      <c r="P270" s="17"/>
      <c r="Q270" s="25" t="s">
        <v>489</v>
      </c>
      <c r="R270" s="18" t="str">
        <f>'HK TREATED VHDL'!C5</f>
        <v>x"FFFF"</v>
      </c>
      <c r="S270" s="17"/>
      <c r="T270" s="17"/>
      <c r="U270" s="17"/>
      <c r="V270" s="25" t="s">
        <v>443</v>
      </c>
      <c r="X270" t="str">
        <f t="shared" si="107"/>
        <v xml:space="preserve">  rmap_hk_registers_o.hk_ccd1_vod_f &lt;= x"FFFF";</v>
      </c>
    </row>
    <row r="271" spans="1:24" x14ac:dyDescent="0.25">
      <c r="B271" s="17" t="s">
        <v>452</v>
      </c>
      <c r="C271" s="17"/>
      <c r="D271" s="17"/>
      <c r="E271" s="17"/>
      <c r="F271" s="17"/>
      <c r="G271" s="18" t="str">
        <f t="shared" si="106"/>
        <v>rmap_hk_registers_o</v>
      </c>
      <c r="H271" s="25" t="s">
        <v>621</v>
      </c>
      <c r="I271" s="18" t="str">
        <f>'HK TREATED VHDL'!B7</f>
        <v>hk_ccd1_vrd_mon</v>
      </c>
      <c r="J271" s="17"/>
      <c r="K271" s="17"/>
      <c r="L271" s="17"/>
      <c r="M271" s="17"/>
      <c r="N271" s="17"/>
      <c r="O271" s="17"/>
      <c r="P271" s="17"/>
      <c r="Q271" s="25" t="s">
        <v>489</v>
      </c>
      <c r="R271" s="18" t="str">
        <f>'HK TREATED VHDL'!C7</f>
        <v>x"FFFF"</v>
      </c>
      <c r="S271" s="17"/>
      <c r="T271" s="17"/>
      <c r="U271" s="17"/>
      <c r="V271" s="25" t="s">
        <v>443</v>
      </c>
      <c r="X271" t="str">
        <f t="shared" si="107"/>
        <v xml:space="preserve">  rmap_hk_registers_o.hk_ccd1_vrd_mon &lt;= x"FFFF";</v>
      </c>
    </row>
    <row r="272" spans="1:24" x14ac:dyDescent="0.25">
      <c r="B272" s="17" t="s">
        <v>452</v>
      </c>
      <c r="C272" s="17"/>
      <c r="D272" s="17"/>
      <c r="E272" s="17"/>
      <c r="F272" s="17"/>
      <c r="G272" s="18" t="str">
        <f t="shared" si="106"/>
        <v>rmap_hk_registers_o</v>
      </c>
      <c r="H272" s="25" t="s">
        <v>621</v>
      </c>
      <c r="I272" s="18" t="str">
        <f>'HK TREATED VHDL'!B9</f>
        <v>hk_ccd2_vod_e</v>
      </c>
      <c r="J272" s="17"/>
      <c r="K272" s="17"/>
      <c r="L272" s="17"/>
      <c r="M272" s="17"/>
      <c r="N272" s="17"/>
      <c r="O272" s="17"/>
      <c r="P272" s="17"/>
      <c r="Q272" s="25" t="s">
        <v>489</v>
      </c>
      <c r="R272" s="18" t="str">
        <f>'HK TREATED VHDL'!C9</f>
        <v>x"FFFF"</v>
      </c>
      <c r="S272" s="17"/>
      <c r="T272" s="17"/>
      <c r="U272" s="17"/>
      <c r="V272" s="25" t="s">
        <v>443</v>
      </c>
      <c r="X272" t="str">
        <f t="shared" si="107"/>
        <v xml:space="preserve">  rmap_hk_registers_o.hk_ccd2_vod_e &lt;= x"FFFF";</v>
      </c>
    </row>
    <row r="273" spans="2:24" x14ac:dyDescent="0.25">
      <c r="B273" s="17" t="s">
        <v>452</v>
      </c>
      <c r="C273" s="17"/>
      <c r="D273" s="17"/>
      <c r="E273" s="17"/>
      <c r="F273" s="17"/>
      <c r="G273" s="18" t="str">
        <f t="shared" si="106"/>
        <v>rmap_hk_registers_o</v>
      </c>
      <c r="H273" s="25" t="s">
        <v>621</v>
      </c>
      <c r="I273" s="18" t="str">
        <f>'HK TREATED VHDL'!B11</f>
        <v>hk_ccd2_vod_f</v>
      </c>
      <c r="J273" s="17"/>
      <c r="K273" s="17"/>
      <c r="L273" s="17"/>
      <c r="M273" s="17"/>
      <c r="N273" s="17"/>
      <c r="O273" s="17"/>
      <c r="P273" s="17"/>
      <c r="Q273" s="25" t="s">
        <v>489</v>
      </c>
      <c r="R273" s="18" t="str">
        <f>'HK TREATED VHDL'!C11</f>
        <v>x"FFFF"</v>
      </c>
      <c r="S273" s="17"/>
      <c r="T273" s="17"/>
      <c r="U273" s="17"/>
      <c r="V273" s="25" t="s">
        <v>443</v>
      </c>
      <c r="X273" t="str">
        <f t="shared" si="107"/>
        <v xml:space="preserve">  rmap_hk_registers_o.hk_ccd2_vod_f &lt;= x"FFFF";</v>
      </c>
    </row>
    <row r="274" spans="2:24" x14ac:dyDescent="0.25">
      <c r="B274" s="17" t="s">
        <v>452</v>
      </c>
      <c r="C274" s="17"/>
      <c r="D274" s="17"/>
      <c r="E274" s="17"/>
      <c r="F274" s="17"/>
      <c r="G274" s="18" t="str">
        <f t="shared" si="106"/>
        <v>rmap_hk_registers_o</v>
      </c>
      <c r="H274" s="25" t="s">
        <v>621</v>
      </c>
      <c r="I274" s="18" t="str">
        <f>'HK TREATED VHDL'!B13</f>
        <v>hk_ccd2_vrd_mon</v>
      </c>
      <c r="J274" s="17"/>
      <c r="K274" s="17"/>
      <c r="L274" s="17"/>
      <c r="M274" s="17"/>
      <c r="N274" s="17"/>
      <c r="O274" s="17"/>
      <c r="P274" s="17"/>
      <c r="Q274" s="25" t="s">
        <v>489</v>
      </c>
      <c r="R274" s="18" t="str">
        <f>'HK TREATED VHDL'!C13</f>
        <v>x"FFFF"</v>
      </c>
      <c r="S274" s="17"/>
      <c r="T274" s="17"/>
      <c r="U274" s="17"/>
      <c r="V274" s="25" t="s">
        <v>443</v>
      </c>
      <c r="X274" t="str">
        <f t="shared" si="107"/>
        <v xml:space="preserve">  rmap_hk_registers_o.hk_ccd2_vrd_mon &lt;= x"FFFF";</v>
      </c>
    </row>
    <row r="275" spans="2:24" x14ac:dyDescent="0.25">
      <c r="B275" s="17" t="s">
        <v>452</v>
      </c>
      <c r="C275" s="17"/>
      <c r="D275" s="17"/>
      <c r="E275" s="17"/>
      <c r="F275" s="17"/>
      <c r="G275" s="18" t="str">
        <f t="shared" si="106"/>
        <v>rmap_hk_registers_o</v>
      </c>
      <c r="H275" s="25" t="s">
        <v>621</v>
      </c>
      <c r="I275" s="18" t="str">
        <f>'HK TREATED VHDL'!B15</f>
        <v>hk_ccd3_vod_e</v>
      </c>
      <c r="J275" s="17"/>
      <c r="K275" s="17"/>
      <c r="L275" s="17"/>
      <c r="M275" s="17"/>
      <c r="N275" s="17"/>
      <c r="O275" s="17"/>
      <c r="P275" s="17"/>
      <c r="Q275" s="25" t="s">
        <v>489</v>
      </c>
      <c r="R275" s="18" t="str">
        <f>'HK TREATED VHDL'!C15</f>
        <v>x"FFFF"</v>
      </c>
      <c r="S275" s="17"/>
      <c r="T275" s="17"/>
      <c r="U275" s="17"/>
      <c r="V275" s="25" t="s">
        <v>443</v>
      </c>
      <c r="X275" t="str">
        <f t="shared" si="107"/>
        <v xml:space="preserve">  rmap_hk_registers_o.hk_ccd3_vod_e &lt;= x"FFFF";</v>
      </c>
    </row>
    <row r="276" spans="2:24" x14ac:dyDescent="0.25">
      <c r="B276" s="17" t="s">
        <v>452</v>
      </c>
      <c r="C276" s="17"/>
      <c r="D276" s="17"/>
      <c r="E276" s="17"/>
      <c r="F276" s="17"/>
      <c r="G276" s="18" t="str">
        <f t="shared" si="106"/>
        <v>rmap_hk_registers_o</v>
      </c>
      <c r="H276" s="25" t="s">
        <v>621</v>
      </c>
      <c r="I276" s="18" t="str">
        <f>'HK TREATED VHDL'!B17</f>
        <v>hk_ccd3_vod_f</v>
      </c>
      <c r="J276" s="17"/>
      <c r="K276" s="17"/>
      <c r="L276" s="17"/>
      <c r="M276" s="17"/>
      <c r="N276" s="17"/>
      <c r="O276" s="17"/>
      <c r="P276" s="17"/>
      <c r="Q276" s="25" t="s">
        <v>489</v>
      </c>
      <c r="R276" s="18" t="str">
        <f>'HK TREATED VHDL'!C17</f>
        <v>x"FFFF"</v>
      </c>
      <c r="S276" s="17"/>
      <c r="T276" s="17"/>
      <c r="U276" s="17"/>
      <c r="V276" s="25" t="s">
        <v>443</v>
      </c>
      <c r="X276" t="str">
        <f t="shared" si="107"/>
        <v xml:space="preserve">  rmap_hk_registers_o.hk_ccd3_vod_f &lt;= x"FFFF";</v>
      </c>
    </row>
    <row r="277" spans="2:24" x14ac:dyDescent="0.25">
      <c r="B277" s="17" t="s">
        <v>452</v>
      </c>
      <c r="C277" s="17"/>
      <c r="D277" s="17"/>
      <c r="E277" s="17"/>
      <c r="F277" s="17"/>
      <c r="G277" s="18" t="str">
        <f t="shared" si="106"/>
        <v>rmap_hk_registers_o</v>
      </c>
      <c r="H277" s="25" t="s">
        <v>621</v>
      </c>
      <c r="I277" s="18" t="str">
        <f>'HK TREATED VHDL'!B19</f>
        <v>hk_ccd3_vrd_mon</v>
      </c>
      <c r="J277" s="17"/>
      <c r="K277" s="17"/>
      <c r="L277" s="17"/>
      <c r="M277" s="17"/>
      <c r="N277" s="17"/>
      <c r="O277" s="17"/>
      <c r="P277" s="17"/>
      <c r="Q277" s="25" t="s">
        <v>489</v>
      </c>
      <c r="R277" s="18" t="str">
        <f>'HK TREATED VHDL'!C19</f>
        <v>x"FFFF"</v>
      </c>
      <c r="S277" s="17"/>
      <c r="T277" s="17"/>
      <c r="U277" s="17"/>
      <c r="V277" s="25" t="s">
        <v>443</v>
      </c>
      <c r="X277" t="str">
        <f t="shared" si="107"/>
        <v xml:space="preserve">  rmap_hk_registers_o.hk_ccd3_vrd_mon &lt;= x"FFFF";</v>
      </c>
    </row>
    <row r="278" spans="2:24" x14ac:dyDescent="0.25">
      <c r="B278" s="17" t="s">
        <v>452</v>
      </c>
      <c r="C278" s="17"/>
      <c r="D278" s="17"/>
      <c r="E278" s="17"/>
      <c r="F278" s="17"/>
      <c r="G278" s="18" t="str">
        <f t="shared" si="106"/>
        <v>rmap_hk_registers_o</v>
      </c>
      <c r="H278" s="25" t="s">
        <v>621</v>
      </c>
      <c r="I278" s="18" t="str">
        <f>'HK TREATED VHDL'!B21</f>
        <v>hk_ccd4_vod_e</v>
      </c>
      <c r="J278" s="17"/>
      <c r="K278" s="17"/>
      <c r="L278" s="17"/>
      <c r="M278" s="17"/>
      <c r="N278" s="17"/>
      <c r="O278" s="17"/>
      <c r="P278" s="17"/>
      <c r="Q278" s="25" t="s">
        <v>489</v>
      </c>
      <c r="R278" s="18" t="str">
        <f>'HK TREATED VHDL'!C21</f>
        <v>x"FFFF"</v>
      </c>
      <c r="S278" s="17"/>
      <c r="T278" s="17"/>
      <c r="U278" s="17"/>
      <c r="V278" s="25" t="s">
        <v>443</v>
      </c>
      <c r="X278" t="str">
        <f t="shared" si="107"/>
        <v xml:space="preserve">  rmap_hk_registers_o.hk_ccd4_vod_e &lt;= x"FFFF";</v>
      </c>
    </row>
    <row r="279" spans="2:24" x14ac:dyDescent="0.25">
      <c r="B279" s="17" t="s">
        <v>452</v>
      </c>
      <c r="C279" s="17"/>
      <c r="D279" s="17"/>
      <c r="E279" s="17"/>
      <c r="F279" s="17"/>
      <c r="G279" s="18" t="str">
        <f t="shared" si="106"/>
        <v>rmap_hk_registers_o</v>
      </c>
      <c r="H279" s="25" t="s">
        <v>621</v>
      </c>
      <c r="I279" s="18" t="str">
        <f>'HK TREATED VHDL'!B23</f>
        <v>hk_ccd4_vod_f</v>
      </c>
      <c r="J279" s="17"/>
      <c r="K279" s="17"/>
      <c r="L279" s="17"/>
      <c r="M279" s="17"/>
      <c r="N279" s="17"/>
      <c r="O279" s="17"/>
      <c r="P279" s="17"/>
      <c r="Q279" s="25" t="s">
        <v>489</v>
      </c>
      <c r="R279" s="18" t="str">
        <f>'HK TREATED VHDL'!C23</f>
        <v>x"FFFF"</v>
      </c>
      <c r="S279" s="17"/>
      <c r="T279" s="17"/>
      <c r="U279" s="17"/>
      <c r="V279" s="25" t="s">
        <v>443</v>
      </c>
      <c r="X279" t="str">
        <f t="shared" si="107"/>
        <v xml:space="preserve">  rmap_hk_registers_o.hk_ccd4_vod_f &lt;= x"FFFF";</v>
      </c>
    </row>
    <row r="280" spans="2:24" x14ac:dyDescent="0.25">
      <c r="B280" s="17" t="s">
        <v>452</v>
      </c>
      <c r="C280" s="17"/>
      <c r="D280" s="17"/>
      <c r="E280" s="17"/>
      <c r="F280" s="17"/>
      <c r="G280" s="18" t="str">
        <f t="shared" si="106"/>
        <v>rmap_hk_registers_o</v>
      </c>
      <c r="H280" s="25" t="s">
        <v>621</v>
      </c>
      <c r="I280" s="18" t="str">
        <f>'HK TREATED VHDL'!B25</f>
        <v>hk_ccd4_vrd_mon</v>
      </c>
      <c r="J280" s="17"/>
      <c r="K280" s="17"/>
      <c r="L280" s="17"/>
      <c r="M280" s="17"/>
      <c r="N280" s="17"/>
      <c r="O280" s="17"/>
      <c r="P280" s="17"/>
      <c r="Q280" s="25" t="s">
        <v>489</v>
      </c>
      <c r="R280" s="18" t="str">
        <f>'HK TREATED VHDL'!C25</f>
        <v>x"FFFF"</v>
      </c>
      <c r="S280" s="17"/>
      <c r="T280" s="17"/>
      <c r="U280" s="17"/>
      <c r="V280" s="25" t="s">
        <v>443</v>
      </c>
      <c r="X280" t="str">
        <f t="shared" si="107"/>
        <v xml:space="preserve">  rmap_hk_registers_o.hk_ccd4_vrd_mon &lt;= x"FFFF";</v>
      </c>
    </row>
    <row r="281" spans="2:24" x14ac:dyDescent="0.25">
      <c r="B281" s="17" t="s">
        <v>452</v>
      </c>
      <c r="C281" s="17"/>
      <c r="D281" s="17"/>
      <c r="E281" s="17"/>
      <c r="F281" s="17"/>
      <c r="G281" s="18" t="str">
        <f t="shared" si="106"/>
        <v>rmap_hk_registers_o</v>
      </c>
      <c r="H281" s="25" t="s">
        <v>621</v>
      </c>
      <c r="I281" s="18" t="str">
        <f>'HK TREATED VHDL'!B27</f>
        <v>hk_vccd</v>
      </c>
      <c r="J281" s="17"/>
      <c r="K281" s="17"/>
      <c r="L281" s="17"/>
      <c r="M281" s="17"/>
      <c r="N281" s="17"/>
      <c r="O281" s="17"/>
      <c r="P281" s="17"/>
      <c r="Q281" s="25" t="s">
        <v>489</v>
      </c>
      <c r="R281" s="18" t="str">
        <f>'HK TREATED VHDL'!C27</f>
        <v>x"FFFF"</v>
      </c>
      <c r="S281" s="17"/>
      <c r="T281" s="17"/>
      <c r="U281" s="17"/>
      <c r="V281" s="25" t="s">
        <v>443</v>
      </c>
      <c r="X281" t="str">
        <f t="shared" si="107"/>
        <v xml:space="preserve">  rmap_hk_registers_o.hk_vccd &lt;= x"FFFF";</v>
      </c>
    </row>
    <row r="282" spans="2:24" x14ac:dyDescent="0.25">
      <c r="B282" s="17" t="s">
        <v>452</v>
      </c>
      <c r="C282" s="17"/>
      <c r="D282" s="17"/>
      <c r="E282" s="17"/>
      <c r="F282" s="17"/>
      <c r="G282" s="18" t="str">
        <f t="shared" si="106"/>
        <v>rmap_hk_registers_o</v>
      </c>
      <c r="H282" s="25" t="s">
        <v>621</v>
      </c>
      <c r="I282" s="18" t="str">
        <f>'HK TREATED VHDL'!B29</f>
        <v>hk_vrclk</v>
      </c>
      <c r="J282" s="17"/>
      <c r="K282" s="17"/>
      <c r="L282" s="17"/>
      <c r="M282" s="17"/>
      <c r="N282" s="17"/>
      <c r="O282" s="17"/>
      <c r="P282" s="17"/>
      <c r="Q282" s="25" t="s">
        <v>489</v>
      </c>
      <c r="R282" s="18" t="str">
        <f>'HK TREATED VHDL'!C29</f>
        <v>x"FFFF"</v>
      </c>
      <c r="S282" s="17"/>
      <c r="T282" s="17"/>
      <c r="U282" s="17"/>
      <c r="V282" s="25" t="s">
        <v>443</v>
      </c>
      <c r="X282" t="str">
        <f t="shared" si="107"/>
        <v xml:space="preserve">  rmap_hk_registers_o.hk_vrclk &lt;= x"FFFF";</v>
      </c>
    </row>
    <row r="283" spans="2:24" x14ac:dyDescent="0.25">
      <c r="B283" s="17" t="s">
        <v>452</v>
      </c>
      <c r="C283" s="17"/>
      <c r="D283" s="17"/>
      <c r="E283" s="17"/>
      <c r="F283" s="17"/>
      <c r="G283" s="18" t="str">
        <f t="shared" si="106"/>
        <v>rmap_hk_registers_o</v>
      </c>
      <c r="H283" s="25" t="s">
        <v>621</v>
      </c>
      <c r="I283" s="18" t="str">
        <f>'HK TREATED VHDL'!B31</f>
        <v>hk_viclk</v>
      </c>
      <c r="J283" s="17"/>
      <c r="K283" s="17"/>
      <c r="L283" s="17"/>
      <c r="M283" s="17"/>
      <c r="N283" s="17"/>
      <c r="O283" s="17"/>
      <c r="P283" s="17"/>
      <c r="Q283" s="25" t="s">
        <v>489</v>
      </c>
      <c r="R283" s="18" t="str">
        <f>'HK TREATED VHDL'!C31</f>
        <v>x"FFFF"</v>
      </c>
      <c r="S283" s="17"/>
      <c r="T283" s="17"/>
      <c r="U283" s="17"/>
      <c r="V283" s="25" t="s">
        <v>443</v>
      </c>
      <c r="X283" t="str">
        <f t="shared" si="107"/>
        <v xml:space="preserve">  rmap_hk_registers_o.hk_viclk &lt;= x"FFFF";</v>
      </c>
    </row>
    <row r="284" spans="2:24" x14ac:dyDescent="0.25">
      <c r="B284" s="17" t="s">
        <v>452</v>
      </c>
      <c r="C284" s="17"/>
      <c r="D284" s="17"/>
      <c r="E284" s="17"/>
      <c r="F284" s="17"/>
      <c r="G284" s="18" t="str">
        <f t="shared" si="106"/>
        <v>rmap_hk_registers_o</v>
      </c>
      <c r="H284" s="25" t="s">
        <v>621</v>
      </c>
      <c r="I284" s="18" t="str">
        <f>'HK TREATED VHDL'!B33</f>
        <v>hk_vrclk_low</v>
      </c>
      <c r="J284" s="17"/>
      <c r="K284" s="17"/>
      <c r="L284" s="17"/>
      <c r="M284" s="17"/>
      <c r="N284" s="17"/>
      <c r="O284" s="17"/>
      <c r="P284" s="17"/>
      <c r="Q284" s="25" t="s">
        <v>489</v>
      </c>
      <c r="R284" s="18" t="str">
        <f>'HK TREATED VHDL'!C33</f>
        <v>x"FFFF"</v>
      </c>
      <c r="S284" s="17"/>
      <c r="T284" s="17"/>
      <c r="U284" s="17"/>
      <c r="V284" s="25" t="s">
        <v>443</v>
      </c>
      <c r="X284" t="str">
        <f t="shared" si="107"/>
        <v xml:space="preserve">  rmap_hk_registers_o.hk_vrclk_low &lt;= x"FFFF";</v>
      </c>
    </row>
    <row r="285" spans="2:24" x14ac:dyDescent="0.25">
      <c r="B285" s="17" t="s">
        <v>452</v>
      </c>
      <c r="C285" s="17"/>
      <c r="D285" s="17"/>
      <c r="E285" s="17"/>
      <c r="F285" s="17"/>
      <c r="G285" s="18" t="str">
        <f t="shared" si="106"/>
        <v>rmap_hk_registers_o</v>
      </c>
      <c r="H285" s="25" t="s">
        <v>621</v>
      </c>
      <c r="I285" s="18" t="str">
        <f>'HK TREATED VHDL'!B35</f>
        <v>hk_5vb_pos</v>
      </c>
      <c r="J285" s="17"/>
      <c r="K285" s="17"/>
      <c r="L285" s="17"/>
      <c r="M285" s="17"/>
      <c r="N285" s="17"/>
      <c r="O285" s="17"/>
      <c r="P285" s="17"/>
      <c r="Q285" s="25" t="s">
        <v>489</v>
      </c>
      <c r="R285" s="18" t="str">
        <f>'HK TREATED VHDL'!C35</f>
        <v>x"FFFF"</v>
      </c>
      <c r="S285" s="17"/>
      <c r="T285" s="17"/>
      <c r="U285" s="17"/>
      <c r="V285" s="25" t="s">
        <v>443</v>
      </c>
      <c r="X285" t="str">
        <f t="shared" si="107"/>
        <v xml:space="preserve">  rmap_hk_registers_o.hk_5vb_pos &lt;= x"FFFF";</v>
      </c>
    </row>
    <row r="286" spans="2:24" x14ac:dyDescent="0.25">
      <c r="B286" s="17" t="s">
        <v>452</v>
      </c>
      <c r="C286" s="17"/>
      <c r="D286" s="17"/>
      <c r="E286" s="17"/>
      <c r="F286" s="17"/>
      <c r="G286" s="18" t="str">
        <f t="shared" si="106"/>
        <v>rmap_hk_registers_o</v>
      </c>
      <c r="H286" s="25" t="s">
        <v>621</v>
      </c>
      <c r="I286" s="18" t="str">
        <f>'HK TREATED VHDL'!B37</f>
        <v>hk_5vb_neg</v>
      </c>
      <c r="J286" s="17"/>
      <c r="K286" s="17"/>
      <c r="L286" s="17"/>
      <c r="M286" s="17"/>
      <c r="N286" s="17"/>
      <c r="O286" s="17"/>
      <c r="P286" s="17"/>
      <c r="Q286" s="25" t="s">
        <v>489</v>
      </c>
      <c r="R286" s="18" t="str">
        <f>'HK TREATED VHDL'!C37</f>
        <v>x"FFFF"</v>
      </c>
      <c r="S286" s="17"/>
      <c r="T286" s="17"/>
      <c r="U286" s="17"/>
      <c r="V286" s="25" t="s">
        <v>443</v>
      </c>
      <c r="X286" t="str">
        <f t="shared" si="107"/>
        <v xml:space="preserve">  rmap_hk_registers_o.hk_5vb_neg &lt;= x"FFFF";</v>
      </c>
    </row>
    <row r="287" spans="2:24" x14ac:dyDescent="0.25">
      <c r="B287" s="17" t="s">
        <v>452</v>
      </c>
      <c r="C287" s="17"/>
      <c r="D287" s="17"/>
      <c r="E287" s="17"/>
      <c r="F287" s="17"/>
      <c r="G287" s="18" t="str">
        <f t="shared" si="106"/>
        <v>rmap_hk_registers_o</v>
      </c>
      <c r="H287" s="25" t="s">
        <v>621</v>
      </c>
      <c r="I287" s="18" t="str">
        <f>'HK TREATED VHDL'!B39</f>
        <v>hk_3_3vb_pos</v>
      </c>
      <c r="J287" s="17"/>
      <c r="K287" s="17"/>
      <c r="L287" s="17"/>
      <c r="M287" s="17"/>
      <c r="N287" s="17"/>
      <c r="O287" s="17"/>
      <c r="P287" s="17"/>
      <c r="Q287" s="25" t="s">
        <v>489</v>
      </c>
      <c r="R287" s="18" t="str">
        <f>'HK TREATED VHDL'!C39</f>
        <v>x"FFFF"</v>
      </c>
      <c r="S287" s="17"/>
      <c r="T287" s="17"/>
      <c r="U287" s="17"/>
      <c r="V287" s="25" t="s">
        <v>443</v>
      </c>
      <c r="X287" t="str">
        <f t="shared" si="107"/>
        <v xml:space="preserve">  rmap_hk_registers_o.hk_3_3vb_pos &lt;= x"FFFF";</v>
      </c>
    </row>
    <row r="288" spans="2:24" x14ac:dyDescent="0.25">
      <c r="B288" s="17" t="s">
        <v>452</v>
      </c>
      <c r="C288" s="17"/>
      <c r="D288" s="17"/>
      <c r="E288" s="17"/>
      <c r="F288" s="17"/>
      <c r="G288" s="18" t="str">
        <f t="shared" si="106"/>
        <v>rmap_hk_registers_o</v>
      </c>
      <c r="H288" s="25" t="s">
        <v>621</v>
      </c>
      <c r="I288" s="18" t="str">
        <f>'HK TREATED VHDL'!B41</f>
        <v>hk_2_5va_pos</v>
      </c>
      <c r="J288" s="17"/>
      <c r="K288" s="17"/>
      <c r="L288" s="17"/>
      <c r="M288" s="17"/>
      <c r="N288" s="17"/>
      <c r="O288" s="17"/>
      <c r="P288" s="17"/>
      <c r="Q288" s="25" t="s">
        <v>489</v>
      </c>
      <c r="R288" s="18" t="str">
        <f>'HK TREATED VHDL'!C41</f>
        <v>x"FFFF"</v>
      </c>
      <c r="S288" s="17"/>
      <c r="T288" s="17"/>
      <c r="U288" s="17"/>
      <c r="V288" s="25" t="s">
        <v>443</v>
      </c>
      <c r="X288" t="str">
        <f t="shared" si="107"/>
        <v xml:space="preserve">  rmap_hk_registers_o.hk_2_5va_pos &lt;= x"FFFF";</v>
      </c>
    </row>
    <row r="289" spans="2:24" x14ac:dyDescent="0.25">
      <c r="B289" s="17" t="s">
        <v>452</v>
      </c>
      <c r="C289" s="17"/>
      <c r="D289" s="17"/>
      <c r="E289" s="17"/>
      <c r="F289" s="17"/>
      <c r="G289" s="18" t="str">
        <f t="shared" si="106"/>
        <v>rmap_hk_registers_o</v>
      </c>
      <c r="H289" s="25" t="s">
        <v>621</v>
      </c>
      <c r="I289" s="18" t="str">
        <f>'HK TREATED VHDL'!B43</f>
        <v>hk_3_3vd_pos</v>
      </c>
      <c r="J289" s="17"/>
      <c r="K289" s="17"/>
      <c r="L289" s="17"/>
      <c r="M289" s="17"/>
      <c r="N289" s="17"/>
      <c r="O289" s="17"/>
      <c r="P289" s="17"/>
      <c r="Q289" s="25" t="s">
        <v>489</v>
      </c>
      <c r="R289" s="18" t="str">
        <f>'HK TREATED VHDL'!C43</f>
        <v>x"FFFF"</v>
      </c>
      <c r="S289" s="17"/>
      <c r="T289" s="17"/>
      <c r="U289" s="17"/>
      <c r="V289" s="25" t="s">
        <v>443</v>
      </c>
      <c r="X289" t="str">
        <f t="shared" si="107"/>
        <v xml:space="preserve">  rmap_hk_registers_o.hk_3_3vd_pos &lt;= x"FFFF";</v>
      </c>
    </row>
    <row r="290" spans="2:24" x14ac:dyDescent="0.25">
      <c r="B290" s="17" t="s">
        <v>452</v>
      </c>
      <c r="C290" s="17"/>
      <c r="D290" s="17"/>
      <c r="E290" s="17"/>
      <c r="F290" s="17"/>
      <c r="G290" s="18" t="str">
        <f t="shared" si="106"/>
        <v>rmap_hk_registers_o</v>
      </c>
      <c r="H290" s="25" t="s">
        <v>621</v>
      </c>
      <c r="I290" s="18" t="str">
        <f>'HK TREATED VHDL'!B45</f>
        <v>hk_2_5vd_pos</v>
      </c>
      <c r="J290" s="17"/>
      <c r="K290" s="17"/>
      <c r="L290" s="17"/>
      <c r="M290" s="17"/>
      <c r="N290" s="17"/>
      <c r="O290" s="17"/>
      <c r="P290" s="17"/>
      <c r="Q290" s="25" t="s">
        <v>489</v>
      </c>
      <c r="R290" s="18" t="str">
        <f>'HK TREATED VHDL'!C45</f>
        <v>x"FFFF"</v>
      </c>
      <c r="S290" s="17"/>
      <c r="T290" s="17"/>
      <c r="U290" s="17"/>
      <c r="V290" s="25" t="s">
        <v>443</v>
      </c>
      <c r="X290" t="str">
        <f t="shared" si="107"/>
        <v xml:space="preserve">  rmap_hk_registers_o.hk_2_5vd_pos &lt;= x"FFFF";</v>
      </c>
    </row>
    <row r="291" spans="2:24" x14ac:dyDescent="0.25">
      <c r="B291" s="17" t="s">
        <v>452</v>
      </c>
      <c r="C291" s="17"/>
      <c r="D291" s="17"/>
      <c r="E291" s="17"/>
      <c r="F291" s="17"/>
      <c r="G291" s="18" t="str">
        <f t="shared" si="106"/>
        <v>rmap_hk_registers_o</v>
      </c>
      <c r="H291" s="25" t="s">
        <v>621</v>
      </c>
      <c r="I291" s="18" t="str">
        <f>'HK TREATED VHDL'!B47</f>
        <v>hk_1_5vd_pos</v>
      </c>
      <c r="J291" s="17"/>
      <c r="K291" s="17"/>
      <c r="L291" s="17"/>
      <c r="M291" s="17"/>
      <c r="N291" s="17"/>
      <c r="O291" s="17"/>
      <c r="P291" s="17"/>
      <c r="Q291" s="25" t="s">
        <v>489</v>
      </c>
      <c r="R291" s="18" t="str">
        <f>'HK TREATED VHDL'!C47</f>
        <v>x"FFFF"</v>
      </c>
      <c r="S291" s="17"/>
      <c r="T291" s="17"/>
      <c r="U291" s="17"/>
      <c r="V291" s="25" t="s">
        <v>443</v>
      </c>
      <c r="X291" t="str">
        <f t="shared" si="107"/>
        <v xml:space="preserve">  rmap_hk_registers_o.hk_1_5vd_pos &lt;= x"FFFF";</v>
      </c>
    </row>
    <row r="292" spans="2:24" x14ac:dyDescent="0.25">
      <c r="B292" s="17" t="s">
        <v>452</v>
      </c>
      <c r="C292" s="17"/>
      <c r="D292" s="17"/>
      <c r="E292" s="17"/>
      <c r="F292" s="17"/>
      <c r="G292" s="18" t="str">
        <f t="shared" si="106"/>
        <v>rmap_hk_registers_o</v>
      </c>
      <c r="H292" s="25" t="s">
        <v>621</v>
      </c>
      <c r="I292" s="18" t="str">
        <f>'HK TREATED VHDL'!B49</f>
        <v>hk_5vref</v>
      </c>
      <c r="J292" s="17"/>
      <c r="K292" s="17"/>
      <c r="L292" s="17"/>
      <c r="M292" s="17"/>
      <c r="N292" s="17"/>
      <c r="O292" s="17"/>
      <c r="P292" s="17"/>
      <c r="Q292" s="25" t="s">
        <v>489</v>
      </c>
      <c r="R292" s="18" t="str">
        <f>'HK TREATED VHDL'!C49</f>
        <v>x"FFFF"</v>
      </c>
      <c r="S292" s="17"/>
      <c r="T292" s="17"/>
      <c r="U292" s="17"/>
      <c r="V292" s="25" t="s">
        <v>443</v>
      </c>
      <c r="X292" t="str">
        <f t="shared" si="107"/>
        <v xml:space="preserve">  rmap_hk_registers_o.hk_5vref &lt;= x"FFFF";</v>
      </c>
    </row>
    <row r="293" spans="2:24" x14ac:dyDescent="0.25">
      <c r="B293" s="17" t="s">
        <v>452</v>
      </c>
      <c r="C293" s="17"/>
      <c r="D293" s="17"/>
      <c r="E293" s="17"/>
      <c r="F293" s="17"/>
      <c r="G293" s="18" t="str">
        <f t="shared" si="106"/>
        <v>rmap_hk_registers_o</v>
      </c>
      <c r="H293" s="25" t="s">
        <v>621</v>
      </c>
      <c r="I293" s="18" t="str">
        <f>'HK TREATED VHDL'!B51</f>
        <v>hk_vccd_pos_raw</v>
      </c>
      <c r="J293" s="17"/>
      <c r="K293" s="17"/>
      <c r="L293" s="17"/>
      <c r="M293" s="17"/>
      <c r="N293" s="17"/>
      <c r="O293" s="17"/>
      <c r="P293" s="17"/>
      <c r="Q293" s="25" t="s">
        <v>489</v>
      </c>
      <c r="R293" s="18" t="str">
        <f>'HK TREATED VHDL'!C51</f>
        <v>x"FFFF"</v>
      </c>
      <c r="S293" s="17"/>
      <c r="T293" s="17"/>
      <c r="U293" s="17"/>
      <c r="V293" s="25" t="s">
        <v>443</v>
      </c>
      <c r="X293" t="str">
        <f t="shared" si="107"/>
        <v xml:space="preserve">  rmap_hk_registers_o.hk_vccd_pos_raw &lt;= x"FFFF";</v>
      </c>
    </row>
    <row r="294" spans="2:24" x14ac:dyDescent="0.25">
      <c r="B294" s="17" t="s">
        <v>452</v>
      </c>
      <c r="C294" s="17"/>
      <c r="D294" s="17"/>
      <c r="E294" s="17"/>
      <c r="F294" s="17"/>
      <c r="G294" s="18" t="str">
        <f t="shared" si="106"/>
        <v>rmap_hk_registers_o</v>
      </c>
      <c r="H294" s="25" t="s">
        <v>621</v>
      </c>
      <c r="I294" s="18" t="str">
        <f>'HK TREATED VHDL'!B53</f>
        <v>hk_vclk_pos_raw</v>
      </c>
      <c r="J294" s="17"/>
      <c r="K294" s="17"/>
      <c r="L294" s="17"/>
      <c r="M294" s="17"/>
      <c r="N294" s="17"/>
      <c r="O294" s="17"/>
      <c r="P294" s="17"/>
      <c r="Q294" s="25" t="s">
        <v>489</v>
      </c>
      <c r="R294" s="18" t="str">
        <f>'HK TREATED VHDL'!C53</f>
        <v>x"FFFF"</v>
      </c>
      <c r="S294" s="17"/>
      <c r="T294" s="17"/>
      <c r="U294" s="17"/>
      <c r="V294" s="25" t="s">
        <v>443</v>
      </c>
      <c r="X294" t="str">
        <f t="shared" si="107"/>
        <v xml:space="preserve">  rmap_hk_registers_o.hk_vclk_pos_raw &lt;= x"FFFF";</v>
      </c>
    </row>
    <row r="295" spans="2:24" x14ac:dyDescent="0.25">
      <c r="B295" s="17" t="s">
        <v>452</v>
      </c>
      <c r="C295" s="17"/>
      <c r="D295" s="17"/>
      <c r="E295" s="17"/>
      <c r="F295" s="17"/>
      <c r="G295" s="18" t="str">
        <f t="shared" si="106"/>
        <v>rmap_hk_registers_o</v>
      </c>
      <c r="H295" s="25" t="s">
        <v>621</v>
      </c>
      <c r="I295" s="18" t="str">
        <f>'HK TREATED VHDL'!B55</f>
        <v>hk_van1_pos_raw</v>
      </c>
      <c r="J295" s="17"/>
      <c r="K295" s="17"/>
      <c r="L295" s="17"/>
      <c r="M295" s="17"/>
      <c r="N295" s="17"/>
      <c r="O295" s="17"/>
      <c r="P295" s="17"/>
      <c r="Q295" s="25" t="s">
        <v>489</v>
      </c>
      <c r="R295" s="18" t="str">
        <f>'HK TREATED VHDL'!C55</f>
        <v>x"FFFF"</v>
      </c>
      <c r="S295" s="17"/>
      <c r="T295" s="17"/>
      <c r="U295" s="17"/>
      <c r="V295" s="25" t="s">
        <v>443</v>
      </c>
      <c r="X295" t="str">
        <f t="shared" si="107"/>
        <v xml:space="preserve">  rmap_hk_registers_o.hk_van1_pos_raw &lt;= x"FFFF";</v>
      </c>
    </row>
    <row r="296" spans="2:24" x14ac:dyDescent="0.25">
      <c r="B296" s="17" t="s">
        <v>452</v>
      </c>
      <c r="C296" s="17"/>
      <c r="D296" s="17"/>
      <c r="E296" s="17"/>
      <c r="F296" s="17"/>
      <c r="G296" s="18" t="str">
        <f t="shared" si="106"/>
        <v>rmap_hk_registers_o</v>
      </c>
      <c r="H296" s="25" t="s">
        <v>621</v>
      </c>
      <c r="I296" s="18" t="str">
        <f>'HK TREATED VHDL'!B57</f>
        <v>hk_van3_neg_raw</v>
      </c>
      <c r="J296" s="17"/>
      <c r="K296" s="17"/>
      <c r="L296" s="17"/>
      <c r="M296" s="17"/>
      <c r="N296" s="17"/>
      <c r="O296" s="17"/>
      <c r="P296" s="17"/>
      <c r="Q296" s="25" t="s">
        <v>489</v>
      </c>
      <c r="R296" s="18" t="str">
        <f>'HK TREATED VHDL'!C57</f>
        <v>x"FFFF"</v>
      </c>
      <c r="S296" s="17"/>
      <c r="T296" s="17"/>
      <c r="U296" s="17"/>
      <c r="V296" s="25" t="s">
        <v>443</v>
      </c>
      <c r="X296" t="str">
        <f t="shared" si="107"/>
        <v xml:space="preserve">  rmap_hk_registers_o.hk_van3_neg_raw &lt;= x"FFFF";</v>
      </c>
    </row>
    <row r="297" spans="2:24" x14ac:dyDescent="0.25">
      <c r="B297" s="17" t="s">
        <v>452</v>
      </c>
      <c r="C297" s="17"/>
      <c r="D297" s="17"/>
      <c r="E297" s="17"/>
      <c r="F297" s="17"/>
      <c r="G297" s="18" t="str">
        <f t="shared" si="106"/>
        <v>rmap_hk_registers_o</v>
      </c>
      <c r="H297" s="25" t="s">
        <v>621</v>
      </c>
      <c r="I297" s="18" t="str">
        <f>'HK TREATED VHDL'!B59</f>
        <v>hk_van2_pos_raw</v>
      </c>
      <c r="J297" s="17"/>
      <c r="K297" s="17"/>
      <c r="L297" s="17"/>
      <c r="M297" s="17"/>
      <c r="N297" s="17"/>
      <c r="O297" s="17"/>
      <c r="P297" s="17"/>
      <c r="Q297" s="25" t="s">
        <v>489</v>
      </c>
      <c r="R297" s="18" t="str">
        <f>'HK TREATED VHDL'!C59</f>
        <v>x"FFFF"</v>
      </c>
      <c r="S297" s="17"/>
      <c r="T297" s="17"/>
      <c r="U297" s="17"/>
      <c r="V297" s="25" t="s">
        <v>443</v>
      </c>
      <c r="X297" t="str">
        <f t="shared" si="107"/>
        <v xml:space="preserve">  rmap_hk_registers_o.hk_van2_pos_raw &lt;= x"FFFF";</v>
      </c>
    </row>
    <row r="298" spans="2:24" x14ac:dyDescent="0.25">
      <c r="B298" s="17" t="s">
        <v>452</v>
      </c>
      <c r="C298" s="17"/>
      <c r="D298" s="17"/>
      <c r="E298" s="17"/>
      <c r="F298" s="17"/>
      <c r="G298" s="18" t="str">
        <f t="shared" si="106"/>
        <v>rmap_hk_registers_o</v>
      </c>
      <c r="H298" s="25" t="s">
        <v>621</v>
      </c>
      <c r="I298" s="18" t="str">
        <f>'HK TREATED VHDL'!B61</f>
        <v>hk_vdig_fpga_raw</v>
      </c>
      <c r="J298" s="17"/>
      <c r="K298" s="17"/>
      <c r="L298" s="17"/>
      <c r="M298" s="17"/>
      <c r="N298" s="17"/>
      <c r="O298" s="17"/>
      <c r="P298" s="17"/>
      <c r="Q298" s="25" t="s">
        <v>489</v>
      </c>
      <c r="R298" s="18" t="str">
        <f>'HK TREATED VHDL'!C61</f>
        <v>x"FFFF"</v>
      </c>
      <c r="S298" s="17"/>
      <c r="T298" s="17"/>
      <c r="U298" s="17"/>
      <c r="V298" s="25" t="s">
        <v>443</v>
      </c>
      <c r="X298" t="str">
        <f t="shared" si="107"/>
        <v xml:space="preserve">  rmap_hk_registers_o.hk_vdig_fpga_raw &lt;= x"FFFF";</v>
      </c>
    </row>
    <row r="299" spans="2:24" x14ac:dyDescent="0.25">
      <c r="B299" s="17" t="s">
        <v>452</v>
      </c>
      <c r="C299" s="17"/>
      <c r="D299" s="17"/>
      <c r="E299" s="17"/>
      <c r="F299" s="17"/>
      <c r="G299" s="18" t="str">
        <f t="shared" si="106"/>
        <v>rmap_hk_registers_o</v>
      </c>
      <c r="H299" s="25" t="s">
        <v>621</v>
      </c>
      <c r="I299" s="18" t="str">
        <f>'HK TREATED VHDL'!B63</f>
        <v>hk_vdig_spw_raw</v>
      </c>
      <c r="J299" s="17"/>
      <c r="K299" s="17"/>
      <c r="L299" s="17"/>
      <c r="M299" s="17"/>
      <c r="N299" s="17"/>
      <c r="O299" s="17"/>
      <c r="P299" s="17"/>
      <c r="Q299" s="25" t="s">
        <v>489</v>
      </c>
      <c r="R299" s="18" t="str">
        <f>'HK TREATED VHDL'!C63</f>
        <v>x"FFFF"</v>
      </c>
      <c r="S299" s="17"/>
      <c r="T299" s="17"/>
      <c r="U299" s="17"/>
      <c r="V299" s="25" t="s">
        <v>443</v>
      </c>
      <c r="X299" t="str">
        <f t="shared" si="107"/>
        <v xml:space="preserve">  rmap_hk_registers_o.hk_vdig_spw_raw &lt;= x"FFFF";</v>
      </c>
    </row>
    <row r="300" spans="2:24" x14ac:dyDescent="0.25">
      <c r="B300" s="17" t="s">
        <v>452</v>
      </c>
      <c r="C300" s="17"/>
      <c r="D300" s="17"/>
      <c r="E300" s="17"/>
      <c r="F300" s="17"/>
      <c r="G300" s="18" t="str">
        <f t="shared" si="106"/>
        <v>rmap_hk_registers_o</v>
      </c>
      <c r="H300" s="25" t="s">
        <v>621</v>
      </c>
      <c r="I300" s="18" t="str">
        <f>'HK TREATED VHDL'!B65</f>
        <v>hk_viclk_low</v>
      </c>
      <c r="J300" s="17"/>
      <c r="K300" s="17"/>
      <c r="L300" s="17"/>
      <c r="M300" s="17"/>
      <c r="N300" s="17"/>
      <c r="O300" s="17"/>
      <c r="P300" s="17"/>
      <c r="Q300" s="25" t="s">
        <v>489</v>
      </c>
      <c r="R300" s="18" t="str">
        <f>'HK TREATED VHDL'!C65</f>
        <v>x"FFFF"</v>
      </c>
      <c r="S300" s="17"/>
      <c r="T300" s="17"/>
      <c r="U300" s="17"/>
      <c r="V300" s="25" t="s">
        <v>443</v>
      </c>
      <c r="X300" t="str">
        <f t="shared" si="107"/>
        <v xml:space="preserve">  rmap_hk_registers_o.hk_viclk_low &lt;= x"FFFF";</v>
      </c>
    </row>
    <row r="301" spans="2:24" x14ac:dyDescent="0.25">
      <c r="B301" s="17" t="s">
        <v>452</v>
      </c>
      <c r="C301" s="17"/>
      <c r="D301" s="17"/>
      <c r="E301" s="17"/>
      <c r="F301" s="17"/>
      <c r="G301" s="18" t="str">
        <f t="shared" si="106"/>
        <v>rmap_hk_registers_o</v>
      </c>
      <c r="H301" s="25" t="s">
        <v>621</v>
      </c>
      <c r="I301" s="18" t="str">
        <f>'HK TREATED VHDL'!B67</f>
        <v>hk_adc_temp_a_e</v>
      </c>
      <c r="J301" s="17"/>
      <c r="K301" s="17"/>
      <c r="L301" s="17"/>
      <c r="M301" s="17"/>
      <c r="N301" s="17"/>
      <c r="O301" s="17"/>
      <c r="P301" s="17"/>
      <c r="Q301" s="25" t="s">
        <v>489</v>
      </c>
      <c r="R301" s="18" t="str">
        <f>'HK TREATED VHDL'!C67</f>
        <v>x"FFFF"</v>
      </c>
      <c r="S301" s="17"/>
      <c r="T301" s="17"/>
      <c r="U301" s="17"/>
      <c r="V301" s="25" t="s">
        <v>443</v>
      </c>
      <c r="X301" t="str">
        <f t="shared" si="107"/>
        <v xml:space="preserve">  rmap_hk_registers_o.hk_adc_temp_a_e &lt;= x"FFFF";</v>
      </c>
    </row>
    <row r="302" spans="2:24" x14ac:dyDescent="0.25">
      <c r="B302" s="17" t="s">
        <v>452</v>
      </c>
      <c r="C302" s="17"/>
      <c r="D302" s="17"/>
      <c r="E302" s="17"/>
      <c r="F302" s="17"/>
      <c r="G302" s="18" t="str">
        <f t="shared" si="106"/>
        <v>rmap_hk_registers_o</v>
      </c>
      <c r="H302" s="25" t="s">
        <v>621</v>
      </c>
      <c r="I302" s="18" t="str">
        <f>'HK TREATED VHDL'!B69</f>
        <v>hk_adc_temp_a_f</v>
      </c>
      <c r="J302" s="17"/>
      <c r="K302" s="17"/>
      <c r="L302" s="17"/>
      <c r="M302" s="17"/>
      <c r="N302" s="17"/>
      <c r="O302" s="17"/>
      <c r="P302" s="17"/>
      <c r="Q302" s="25" t="s">
        <v>489</v>
      </c>
      <c r="R302" s="18" t="str">
        <f>'HK TREATED VHDL'!C69</f>
        <v>x"FFFF"</v>
      </c>
      <c r="S302" s="17"/>
      <c r="T302" s="17"/>
      <c r="U302" s="17"/>
      <c r="V302" s="25" t="s">
        <v>443</v>
      </c>
      <c r="X302" t="str">
        <f t="shared" si="107"/>
        <v xml:space="preserve">  rmap_hk_registers_o.hk_adc_temp_a_f &lt;= x"FFFF";</v>
      </c>
    </row>
    <row r="303" spans="2:24" x14ac:dyDescent="0.25">
      <c r="B303" s="17" t="s">
        <v>452</v>
      </c>
      <c r="C303" s="17"/>
      <c r="D303" s="17"/>
      <c r="E303" s="17"/>
      <c r="F303" s="17"/>
      <c r="G303" s="18" t="str">
        <f t="shared" si="106"/>
        <v>rmap_hk_registers_o</v>
      </c>
      <c r="H303" s="25" t="s">
        <v>621</v>
      </c>
      <c r="I303" s="18" t="str">
        <f>'HK TREATED VHDL'!B71</f>
        <v>hk_ccd1_temp</v>
      </c>
      <c r="J303" s="17"/>
      <c r="K303" s="17"/>
      <c r="L303" s="17"/>
      <c r="M303" s="17"/>
      <c r="N303" s="17"/>
      <c r="O303" s="17"/>
      <c r="P303" s="17"/>
      <c r="Q303" s="25" t="s">
        <v>489</v>
      </c>
      <c r="R303" s="18" t="str">
        <f>'HK TREATED VHDL'!C71</f>
        <v>x"FFFF"</v>
      </c>
      <c r="S303" s="17"/>
      <c r="T303" s="17"/>
      <c r="U303" s="17"/>
      <c r="V303" s="25" t="s">
        <v>443</v>
      </c>
      <c r="X303" t="str">
        <f t="shared" si="107"/>
        <v xml:space="preserve">  rmap_hk_registers_o.hk_ccd1_temp &lt;= x"FFFF";</v>
      </c>
    </row>
    <row r="304" spans="2:24" x14ac:dyDescent="0.25">
      <c r="B304" s="17" t="s">
        <v>452</v>
      </c>
      <c r="C304" s="17"/>
      <c r="D304" s="17"/>
      <c r="E304" s="17"/>
      <c r="F304" s="17"/>
      <c r="G304" s="18" t="str">
        <f t="shared" si="106"/>
        <v>rmap_hk_registers_o</v>
      </c>
      <c r="H304" s="25" t="s">
        <v>621</v>
      </c>
      <c r="I304" s="18" t="str">
        <f>'HK TREATED VHDL'!B73</f>
        <v>hk_ccd2_temp</v>
      </c>
      <c r="J304" s="17"/>
      <c r="K304" s="17"/>
      <c r="L304" s="17"/>
      <c r="M304" s="17"/>
      <c r="N304" s="17"/>
      <c r="O304" s="17"/>
      <c r="P304" s="17"/>
      <c r="Q304" s="25" t="s">
        <v>489</v>
      </c>
      <c r="R304" s="18" t="str">
        <f>'HK TREATED VHDL'!C73</f>
        <v>x"FFFF"</v>
      </c>
      <c r="S304" s="17"/>
      <c r="T304" s="17"/>
      <c r="U304" s="17"/>
      <c r="V304" s="25" t="s">
        <v>443</v>
      </c>
      <c r="X304" t="str">
        <f t="shared" si="107"/>
        <v xml:space="preserve">  rmap_hk_registers_o.hk_ccd2_temp &lt;= x"FFFF";</v>
      </c>
    </row>
    <row r="305" spans="2:24" x14ac:dyDescent="0.25">
      <c r="B305" s="17" t="s">
        <v>452</v>
      </c>
      <c r="C305" s="17"/>
      <c r="D305" s="17"/>
      <c r="E305" s="17"/>
      <c r="F305" s="17"/>
      <c r="G305" s="18" t="str">
        <f t="shared" si="106"/>
        <v>rmap_hk_registers_o</v>
      </c>
      <c r="H305" s="25" t="s">
        <v>621</v>
      </c>
      <c r="I305" s="18" t="str">
        <f>'HK TREATED VHDL'!B75</f>
        <v>hk_ccd3_temp</v>
      </c>
      <c r="J305" s="17"/>
      <c r="K305" s="17"/>
      <c r="L305" s="17"/>
      <c r="M305" s="17"/>
      <c r="N305" s="17"/>
      <c r="O305" s="17"/>
      <c r="P305" s="17"/>
      <c r="Q305" s="25" t="s">
        <v>489</v>
      </c>
      <c r="R305" s="18" t="str">
        <f>'HK TREATED VHDL'!C75</f>
        <v>x"FFFF"</v>
      </c>
      <c r="S305" s="17"/>
      <c r="T305" s="17"/>
      <c r="U305" s="17"/>
      <c r="V305" s="25" t="s">
        <v>443</v>
      </c>
      <c r="X305" t="str">
        <f t="shared" si="107"/>
        <v xml:space="preserve">  rmap_hk_registers_o.hk_ccd3_temp &lt;= x"FFFF";</v>
      </c>
    </row>
    <row r="306" spans="2:24" x14ac:dyDescent="0.25">
      <c r="B306" s="17" t="s">
        <v>452</v>
      </c>
      <c r="C306" s="17"/>
      <c r="D306" s="17"/>
      <c r="E306" s="17"/>
      <c r="F306" s="17"/>
      <c r="G306" s="18" t="str">
        <f t="shared" si="106"/>
        <v>rmap_hk_registers_o</v>
      </c>
      <c r="H306" s="25" t="s">
        <v>621</v>
      </c>
      <c r="I306" s="18" t="str">
        <f>'HK TREATED VHDL'!B77</f>
        <v>hk_ccd4_temp</v>
      </c>
      <c r="J306" s="17"/>
      <c r="K306" s="17"/>
      <c r="L306" s="17"/>
      <c r="M306" s="17"/>
      <c r="N306" s="17"/>
      <c r="O306" s="17"/>
      <c r="P306" s="17"/>
      <c r="Q306" s="25" t="s">
        <v>489</v>
      </c>
      <c r="R306" s="18" t="str">
        <f>'HK TREATED VHDL'!C77</f>
        <v>x"FFFF"</v>
      </c>
      <c r="S306" s="17"/>
      <c r="T306" s="17"/>
      <c r="U306" s="17"/>
      <c r="V306" s="25" t="s">
        <v>443</v>
      </c>
      <c r="X306" t="str">
        <f t="shared" si="107"/>
        <v xml:space="preserve">  rmap_hk_registers_o.hk_ccd4_temp &lt;= x"FFFF";</v>
      </c>
    </row>
    <row r="307" spans="2:24" x14ac:dyDescent="0.25">
      <c r="B307" s="17" t="s">
        <v>452</v>
      </c>
      <c r="C307" s="17"/>
      <c r="D307" s="17"/>
      <c r="E307" s="17"/>
      <c r="F307" s="17"/>
      <c r="G307" s="18" t="str">
        <f t="shared" si="106"/>
        <v>rmap_hk_registers_o</v>
      </c>
      <c r="H307" s="25" t="s">
        <v>621</v>
      </c>
      <c r="I307" s="18" t="str">
        <f>'HK TREATED VHDL'!B79</f>
        <v>hk_wp605_spare</v>
      </c>
      <c r="J307" s="17"/>
      <c r="K307" s="17"/>
      <c r="L307" s="17"/>
      <c r="M307" s="17"/>
      <c r="N307" s="17"/>
      <c r="O307" s="17"/>
      <c r="P307" s="17"/>
      <c r="Q307" s="25" t="s">
        <v>489</v>
      </c>
      <c r="R307" s="18" t="str">
        <f>'HK TREATED VHDL'!C79</f>
        <v>x"FFFF"</v>
      </c>
      <c r="S307" s="17"/>
      <c r="T307" s="17"/>
      <c r="U307" s="17"/>
      <c r="V307" s="25" t="s">
        <v>443</v>
      </c>
      <c r="X307" t="str">
        <f t="shared" si="107"/>
        <v xml:space="preserve">  rmap_hk_registers_o.hk_wp605_spare &lt;= x"FFFF";</v>
      </c>
    </row>
    <row r="308" spans="2:24" x14ac:dyDescent="0.25">
      <c r="B308" s="17" t="s">
        <v>452</v>
      </c>
      <c r="C308" s="17"/>
      <c r="D308" s="17"/>
      <c r="E308" s="17"/>
      <c r="F308" s="17"/>
      <c r="G308" s="18" t="str">
        <f t="shared" si="106"/>
        <v>rmap_hk_registers_o</v>
      </c>
      <c r="H308" s="25" t="s">
        <v>621</v>
      </c>
      <c r="I308" s="18" t="str">
        <f>'HK TREATED VHDL'!B81</f>
        <v>lowres_prt_a_0</v>
      </c>
      <c r="J308" s="17"/>
      <c r="K308" s="17"/>
      <c r="L308" s="17"/>
      <c r="M308" s="17"/>
      <c r="N308" s="17"/>
      <c r="O308" s="17"/>
      <c r="P308" s="17"/>
      <c r="Q308" s="25" t="s">
        <v>489</v>
      </c>
      <c r="R308" s="18" t="str">
        <f>'HK TREATED VHDL'!C81</f>
        <v>x"FFFF"</v>
      </c>
      <c r="S308" s="17"/>
      <c r="T308" s="17"/>
      <c r="U308" s="17"/>
      <c r="V308" s="25" t="s">
        <v>443</v>
      </c>
      <c r="X308" t="str">
        <f t="shared" si="107"/>
        <v xml:space="preserve">  rmap_hk_registers_o.lowres_prt_a_0 &lt;= x"FFFF";</v>
      </c>
    </row>
    <row r="309" spans="2:24" x14ac:dyDescent="0.25">
      <c r="B309" s="17" t="s">
        <v>452</v>
      </c>
      <c r="C309" s="17"/>
      <c r="D309" s="17"/>
      <c r="E309" s="17"/>
      <c r="F309" s="17"/>
      <c r="G309" s="18" t="str">
        <f t="shared" si="106"/>
        <v>rmap_hk_registers_o</v>
      </c>
      <c r="H309" s="25" t="s">
        <v>621</v>
      </c>
      <c r="I309" s="18" t="str">
        <f>'HK TREATED VHDL'!B83</f>
        <v>lowres_prt_a_1</v>
      </c>
      <c r="J309" s="17"/>
      <c r="K309" s="17"/>
      <c r="L309" s="17"/>
      <c r="M309" s="17"/>
      <c r="N309" s="17"/>
      <c r="O309" s="17"/>
      <c r="P309" s="17"/>
      <c r="Q309" s="25" t="s">
        <v>489</v>
      </c>
      <c r="R309" s="18" t="str">
        <f>'HK TREATED VHDL'!C83</f>
        <v>x"FFFF"</v>
      </c>
      <c r="S309" s="17"/>
      <c r="T309" s="17"/>
      <c r="U309" s="17"/>
      <c r="V309" s="25" t="s">
        <v>443</v>
      </c>
      <c r="X309" t="str">
        <f t="shared" si="107"/>
        <v xml:space="preserve">  rmap_hk_registers_o.lowres_prt_a_1 &lt;= x"FFFF";</v>
      </c>
    </row>
    <row r="310" spans="2:24" x14ac:dyDescent="0.25">
      <c r="B310" s="17" t="s">
        <v>452</v>
      </c>
      <c r="C310" s="17"/>
      <c r="D310" s="17"/>
      <c r="E310" s="17"/>
      <c r="F310" s="17"/>
      <c r="G310" s="18" t="str">
        <f t="shared" si="106"/>
        <v>rmap_hk_registers_o</v>
      </c>
      <c r="H310" s="25" t="s">
        <v>621</v>
      </c>
      <c r="I310" s="18" t="str">
        <f>'HK TREATED VHDL'!B85</f>
        <v>lowres_prt_a_2</v>
      </c>
      <c r="J310" s="17"/>
      <c r="K310" s="17"/>
      <c r="L310" s="17"/>
      <c r="M310" s="17"/>
      <c r="N310" s="17"/>
      <c r="O310" s="17"/>
      <c r="P310" s="17"/>
      <c r="Q310" s="25" t="s">
        <v>489</v>
      </c>
      <c r="R310" s="18" t="str">
        <f>'HK TREATED VHDL'!C85</f>
        <v>x"FFFF"</v>
      </c>
      <c r="S310" s="17"/>
      <c r="T310" s="17"/>
      <c r="U310" s="17"/>
      <c r="V310" s="25" t="s">
        <v>443</v>
      </c>
      <c r="X310" t="str">
        <f t="shared" si="107"/>
        <v xml:space="preserve">  rmap_hk_registers_o.lowres_prt_a_2 &lt;= x"FFFF";</v>
      </c>
    </row>
    <row r="311" spans="2:24" x14ac:dyDescent="0.25">
      <c r="B311" s="17" t="s">
        <v>452</v>
      </c>
      <c r="C311" s="17"/>
      <c r="D311" s="17"/>
      <c r="E311" s="17"/>
      <c r="F311" s="17"/>
      <c r="G311" s="18" t="str">
        <f t="shared" si="106"/>
        <v>rmap_hk_registers_o</v>
      </c>
      <c r="H311" s="25" t="s">
        <v>621</v>
      </c>
      <c r="I311" s="18" t="str">
        <f>'HK TREATED VHDL'!B87</f>
        <v>lowres_prt_a_3</v>
      </c>
      <c r="J311" s="17"/>
      <c r="K311" s="17"/>
      <c r="L311" s="17"/>
      <c r="M311" s="17"/>
      <c r="N311" s="17"/>
      <c r="O311" s="17"/>
      <c r="P311" s="17"/>
      <c r="Q311" s="25" t="s">
        <v>489</v>
      </c>
      <c r="R311" s="18" t="str">
        <f>'HK TREATED VHDL'!C87</f>
        <v>x"FFFF"</v>
      </c>
      <c r="S311" s="17"/>
      <c r="T311" s="17"/>
      <c r="U311" s="17"/>
      <c r="V311" s="25" t="s">
        <v>443</v>
      </c>
      <c r="X311" t="str">
        <f t="shared" si="107"/>
        <v xml:space="preserve">  rmap_hk_registers_o.lowres_prt_a_3 &lt;= x"FFFF";</v>
      </c>
    </row>
    <row r="312" spans="2:24" x14ac:dyDescent="0.25">
      <c r="B312" s="17" t="s">
        <v>452</v>
      </c>
      <c r="C312" s="17"/>
      <c r="D312" s="17"/>
      <c r="E312" s="17"/>
      <c r="F312" s="17"/>
      <c r="G312" s="18" t="str">
        <f t="shared" si="106"/>
        <v>rmap_hk_registers_o</v>
      </c>
      <c r="H312" s="25" t="s">
        <v>621</v>
      </c>
      <c r="I312" s="18" t="str">
        <f>'HK TREATED VHDL'!B89</f>
        <v>lowres_prt_a_4</v>
      </c>
      <c r="J312" s="17"/>
      <c r="K312" s="17"/>
      <c r="L312" s="17"/>
      <c r="M312" s="17"/>
      <c r="N312" s="17"/>
      <c r="O312" s="17"/>
      <c r="P312" s="17"/>
      <c r="Q312" s="25" t="s">
        <v>489</v>
      </c>
      <c r="R312" s="18" t="str">
        <f>'HK TREATED VHDL'!C89</f>
        <v>x"FFFF"</v>
      </c>
      <c r="S312" s="17"/>
      <c r="T312" s="17"/>
      <c r="U312" s="17"/>
      <c r="V312" s="25" t="s">
        <v>443</v>
      </c>
      <c r="X312" t="str">
        <f t="shared" si="107"/>
        <v xml:space="preserve">  rmap_hk_registers_o.lowres_prt_a_4 &lt;= x"FFFF";</v>
      </c>
    </row>
    <row r="313" spans="2:24" x14ac:dyDescent="0.25">
      <c r="B313" s="17" t="s">
        <v>452</v>
      </c>
      <c r="C313" s="17"/>
      <c r="D313" s="17"/>
      <c r="E313" s="17"/>
      <c r="F313" s="17"/>
      <c r="G313" s="18" t="str">
        <f t="shared" si="106"/>
        <v>rmap_hk_registers_o</v>
      </c>
      <c r="H313" s="25" t="s">
        <v>621</v>
      </c>
      <c r="I313" s="18" t="str">
        <f>'HK TREATED VHDL'!B91</f>
        <v>lowres_prt_a_5</v>
      </c>
      <c r="J313" s="17"/>
      <c r="K313" s="17"/>
      <c r="L313" s="17"/>
      <c r="M313" s="17"/>
      <c r="N313" s="17"/>
      <c r="O313" s="17"/>
      <c r="P313" s="17"/>
      <c r="Q313" s="25" t="s">
        <v>489</v>
      </c>
      <c r="R313" s="18" t="str">
        <f>'HK TREATED VHDL'!C91</f>
        <v>x"FFFF"</v>
      </c>
      <c r="S313" s="17"/>
      <c r="T313" s="17"/>
      <c r="U313" s="17"/>
      <c r="V313" s="25" t="s">
        <v>443</v>
      </c>
      <c r="X313" t="str">
        <f t="shared" si="107"/>
        <v xml:space="preserve">  rmap_hk_registers_o.lowres_prt_a_5 &lt;= x"FFFF";</v>
      </c>
    </row>
    <row r="314" spans="2:24" x14ac:dyDescent="0.25">
      <c r="B314" s="17" t="s">
        <v>452</v>
      </c>
      <c r="C314" s="17"/>
      <c r="D314" s="17"/>
      <c r="E314" s="17"/>
      <c r="F314" s="17"/>
      <c r="G314" s="18" t="str">
        <f t="shared" si="106"/>
        <v>rmap_hk_registers_o</v>
      </c>
      <c r="H314" s="25" t="s">
        <v>621</v>
      </c>
      <c r="I314" s="18" t="str">
        <f>'HK TREATED VHDL'!B93</f>
        <v>lowres_prt_a_6</v>
      </c>
      <c r="J314" s="17"/>
      <c r="K314" s="17"/>
      <c r="L314" s="17"/>
      <c r="M314" s="17"/>
      <c r="N314" s="17"/>
      <c r="O314" s="17"/>
      <c r="P314" s="17"/>
      <c r="Q314" s="25" t="s">
        <v>489</v>
      </c>
      <c r="R314" s="18" t="str">
        <f>'HK TREATED VHDL'!C93</f>
        <v>x"FFFF"</v>
      </c>
      <c r="S314" s="17"/>
      <c r="T314" s="17"/>
      <c r="U314" s="17"/>
      <c r="V314" s="25" t="s">
        <v>443</v>
      </c>
      <c r="X314" t="str">
        <f t="shared" si="107"/>
        <v xml:space="preserve">  rmap_hk_registers_o.lowres_prt_a_6 &lt;= x"FFFF";</v>
      </c>
    </row>
    <row r="315" spans="2:24" x14ac:dyDescent="0.25">
      <c r="B315" s="17" t="s">
        <v>452</v>
      </c>
      <c r="C315" s="17"/>
      <c r="D315" s="17"/>
      <c r="E315" s="17"/>
      <c r="F315" s="17"/>
      <c r="G315" s="18" t="str">
        <f t="shared" si="106"/>
        <v>rmap_hk_registers_o</v>
      </c>
      <c r="H315" s="25" t="s">
        <v>621</v>
      </c>
      <c r="I315" s="18" t="str">
        <f>'HK TREATED VHDL'!B95</f>
        <v>lowres_prt_a_7</v>
      </c>
      <c r="J315" s="17"/>
      <c r="K315" s="17"/>
      <c r="L315" s="17"/>
      <c r="M315" s="17"/>
      <c r="N315" s="17"/>
      <c r="O315" s="17"/>
      <c r="P315" s="17"/>
      <c r="Q315" s="25" t="s">
        <v>489</v>
      </c>
      <c r="R315" s="18" t="str">
        <f>'HK TREATED VHDL'!C95</f>
        <v>x"FFFF"</v>
      </c>
      <c r="S315" s="17"/>
      <c r="T315" s="17"/>
      <c r="U315" s="17"/>
      <c r="V315" s="25" t="s">
        <v>443</v>
      </c>
      <c r="X315" t="str">
        <f t="shared" si="107"/>
        <v xml:space="preserve">  rmap_hk_registers_o.lowres_prt_a_7 &lt;= x"FFFF";</v>
      </c>
    </row>
    <row r="316" spans="2:24" x14ac:dyDescent="0.25">
      <c r="B316" s="17" t="s">
        <v>452</v>
      </c>
      <c r="C316" s="17"/>
      <c r="D316" s="17"/>
      <c r="E316" s="17"/>
      <c r="F316" s="17"/>
      <c r="G316" s="18" t="str">
        <f t="shared" si="106"/>
        <v>rmap_hk_registers_o</v>
      </c>
      <c r="H316" s="25" t="s">
        <v>621</v>
      </c>
      <c r="I316" s="18" t="str">
        <f>'HK TREATED VHDL'!B97</f>
        <v>lowres_prt_a_8</v>
      </c>
      <c r="J316" s="17"/>
      <c r="K316" s="17"/>
      <c r="L316" s="17"/>
      <c r="M316" s="17"/>
      <c r="N316" s="17"/>
      <c r="O316" s="17"/>
      <c r="P316" s="17"/>
      <c r="Q316" s="25" t="s">
        <v>489</v>
      </c>
      <c r="R316" s="18" t="str">
        <f>'HK TREATED VHDL'!C97</f>
        <v>x"FFFF"</v>
      </c>
      <c r="S316" s="17"/>
      <c r="T316" s="17"/>
      <c r="U316" s="17"/>
      <c r="V316" s="25" t="s">
        <v>443</v>
      </c>
      <c r="X316" t="str">
        <f t="shared" si="107"/>
        <v xml:space="preserve">  rmap_hk_registers_o.lowres_prt_a_8 &lt;= x"FFFF";</v>
      </c>
    </row>
    <row r="317" spans="2:24" x14ac:dyDescent="0.25">
      <c r="B317" s="17" t="s">
        <v>452</v>
      </c>
      <c r="C317" s="17"/>
      <c r="D317" s="17"/>
      <c r="E317" s="17"/>
      <c r="F317" s="17"/>
      <c r="G317" s="18" t="str">
        <f t="shared" si="106"/>
        <v>rmap_hk_registers_o</v>
      </c>
      <c r="H317" s="25" t="s">
        <v>621</v>
      </c>
      <c r="I317" s="18" t="str">
        <f>'HK TREATED VHDL'!B99</f>
        <v>lowres_prt_a_9</v>
      </c>
      <c r="J317" s="17"/>
      <c r="K317" s="17"/>
      <c r="L317" s="17"/>
      <c r="M317" s="17"/>
      <c r="N317" s="17"/>
      <c r="O317" s="17"/>
      <c r="P317" s="17"/>
      <c r="Q317" s="25" t="s">
        <v>489</v>
      </c>
      <c r="R317" s="18" t="str">
        <f>'HK TREATED VHDL'!C99</f>
        <v>x"FFFF"</v>
      </c>
      <c r="S317" s="17"/>
      <c r="T317" s="17"/>
      <c r="U317" s="17"/>
      <c r="V317" s="25" t="s">
        <v>443</v>
      </c>
      <c r="X317" t="str">
        <f t="shared" si="107"/>
        <v xml:space="preserve">  rmap_hk_registers_o.lowres_prt_a_9 &lt;= x"FFFF";</v>
      </c>
    </row>
    <row r="318" spans="2:24" x14ac:dyDescent="0.25">
      <c r="B318" s="17" t="s">
        <v>452</v>
      </c>
      <c r="C318" s="17"/>
      <c r="D318" s="17"/>
      <c r="E318" s="17"/>
      <c r="F318" s="17"/>
      <c r="G318" s="18" t="str">
        <f t="shared" si="106"/>
        <v>rmap_hk_registers_o</v>
      </c>
      <c r="H318" s="25" t="s">
        <v>621</v>
      </c>
      <c r="I318" s="18" t="str">
        <f>'HK TREATED VHDL'!B101</f>
        <v>lowres_prt_a_10</v>
      </c>
      <c r="J318" s="17"/>
      <c r="K318" s="17"/>
      <c r="L318" s="17"/>
      <c r="M318" s="17"/>
      <c r="N318" s="17"/>
      <c r="O318" s="17"/>
      <c r="P318" s="17"/>
      <c r="Q318" s="25" t="s">
        <v>489</v>
      </c>
      <c r="R318" s="18" t="str">
        <f>'HK TREATED VHDL'!C101</f>
        <v>x"FFFF"</v>
      </c>
      <c r="S318" s="17"/>
      <c r="T318" s="17"/>
      <c r="U318" s="17"/>
      <c r="V318" s="25" t="s">
        <v>443</v>
      </c>
      <c r="X318" t="str">
        <f t="shared" si="107"/>
        <v xml:space="preserve">  rmap_hk_registers_o.lowres_prt_a_10 &lt;= x"FFFF";</v>
      </c>
    </row>
    <row r="319" spans="2:24" x14ac:dyDescent="0.25">
      <c r="B319" s="17" t="s">
        <v>452</v>
      </c>
      <c r="C319" s="17"/>
      <c r="D319" s="17"/>
      <c r="E319" s="17"/>
      <c r="F319" s="17"/>
      <c r="G319" s="18" t="str">
        <f t="shared" si="106"/>
        <v>rmap_hk_registers_o</v>
      </c>
      <c r="H319" s="25" t="s">
        <v>621</v>
      </c>
      <c r="I319" s="18" t="str">
        <f>'HK TREATED VHDL'!B103</f>
        <v>lowres_prt_a_11</v>
      </c>
      <c r="J319" s="17"/>
      <c r="K319" s="17"/>
      <c r="L319" s="17"/>
      <c r="M319" s="17"/>
      <c r="N319" s="17"/>
      <c r="O319" s="17"/>
      <c r="P319" s="17"/>
      <c r="Q319" s="25" t="s">
        <v>489</v>
      </c>
      <c r="R319" s="18" t="str">
        <f>'HK TREATED VHDL'!C103</f>
        <v>x"FFFF"</v>
      </c>
      <c r="S319" s="17"/>
      <c r="T319" s="17"/>
      <c r="U319" s="17"/>
      <c r="V319" s="25" t="s">
        <v>443</v>
      </c>
      <c r="X319" t="str">
        <f t="shared" si="107"/>
        <v xml:space="preserve">  rmap_hk_registers_o.lowres_prt_a_11 &lt;= x"FFFF";</v>
      </c>
    </row>
    <row r="320" spans="2:24" x14ac:dyDescent="0.25">
      <c r="B320" s="17" t="s">
        <v>452</v>
      </c>
      <c r="C320" s="17"/>
      <c r="D320" s="17"/>
      <c r="E320" s="17"/>
      <c r="F320" s="17"/>
      <c r="G320" s="18" t="str">
        <f t="shared" si="106"/>
        <v>rmap_hk_registers_o</v>
      </c>
      <c r="H320" s="25" t="s">
        <v>621</v>
      </c>
      <c r="I320" s="18" t="str">
        <f>'HK TREATED VHDL'!B105</f>
        <v>lowres_prt_a_12</v>
      </c>
      <c r="J320" s="17"/>
      <c r="K320" s="17"/>
      <c r="L320" s="17"/>
      <c r="M320" s="17"/>
      <c r="N320" s="17"/>
      <c r="O320" s="17"/>
      <c r="P320" s="17"/>
      <c r="Q320" s="25" t="s">
        <v>489</v>
      </c>
      <c r="R320" s="18" t="str">
        <f>'HK TREATED VHDL'!C105</f>
        <v>x"FFFF"</v>
      </c>
      <c r="S320" s="17"/>
      <c r="T320" s="17"/>
      <c r="U320" s="17"/>
      <c r="V320" s="25" t="s">
        <v>443</v>
      </c>
      <c r="X320" t="str">
        <f t="shared" si="107"/>
        <v xml:space="preserve">  rmap_hk_registers_o.lowres_prt_a_12 &lt;= x"FFFF";</v>
      </c>
    </row>
    <row r="321" spans="2:24" x14ac:dyDescent="0.25">
      <c r="B321" s="17" t="s">
        <v>452</v>
      </c>
      <c r="C321" s="17"/>
      <c r="D321" s="17"/>
      <c r="E321" s="17"/>
      <c r="F321" s="17"/>
      <c r="G321" s="18" t="str">
        <f t="shared" si="106"/>
        <v>rmap_hk_registers_o</v>
      </c>
      <c r="H321" s="25" t="s">
        <v>621</v>
      </c>
      <c r="I321" s="18" t="str">
        <f>'HK TREATED VHDL'!B107</f>
        <v>lowres_prt_a_13</v>
      </c>
      <c r="J321" s="17"/>
      <c r="K321" s="17"/>
      <c r="L321" s="17"/>
      <c r="M321" s="17"/>
      <c r="N321" s="17"/>
      <c r="O321" s="17"/>
      <c r="P321" s="17"/>
      <c r="Q321" s="25" t="s">
        <v>489</v>
      </c>
      <c r="R321" s="18" t="str">
        <f>'HK TREATED VHDL'!C107</f>
        <v>x"FFFF"</v>
      </c>
      <c r="S321" s="17"/>
      <c r="T321" s="17"/>
      <c r="U321" s="17"/>
      <c r="V321" s="25" t="s">
        <v>443</v>
      </c>
      <c r="X321" t="str">
        <f t="shared" si="107"/>
        <v xml:space="preserve">  rmap_hk_registers_o.lowres_prt_a_13 &lt;= x"FFFF";</v>
      </c>
    </row>
    <row r="322" spans="2:24" x14ac:dyDescent="0.25">
      <c r="B322" s="17" t="s">
        <v>452</v>
      </c>
      <c r="C322" s="17"/>
      <c r="D322" s="17"/>
      <c r="E322" s="17"/>
      <c r="F322" s="17"/>
      <c r="G322" s="18" t="str">
        <f t="shared" si="106"/>
        <v>rmap_hk_registers_o</v>
      </c>
      <c r="H322" s="25" t="s">
        <v>621</v>
      </c>
      <c r="I322" s="18" t="str">
        <f>'HK TREATED VHDL'!B109</f>
        <v>lowres_prt_a_14</v>
      </c>
      <c r="J322" s="17"/>
      <c r="K322" s="17"/>
      <c r="L322" s="17"/>
      <c r="M322" s="17"/>
      <c r="N322" s="17"/>
      <c r="O322" s="17"/>
      <c r="P322" s="17"/>
      <c r="Q322" s="25" t="s">
        <v>489</v>
      </c>
      <c r="R322" s="18" t="str">
        <f>'HK TREATED VHDL'!C109</f>
        <v>x"FFFF"</v>
      </c>
      <c r="S322" s="17"/>
      <c r="T322" s="17"/>
      <c r="U322" s="17"/>
      <c r="V322" s="25" t="s">
        <v>443</v>
      </c>
      <c r="X322" t="str">
        <f t="shared" si="107"/>
        <v xml:space="preserve">  rmap_hk_registers_o.lowres_prt_a_14 &lt;= x"FFFF";</v>
      </c>
    </row>
    <row r="323" spans="2:24" x14ac:dyDescent="0.25">
      <c r="B323" s="17" t="s">
        <v>452</v>
      </c>
      <c r="C323" s="17"/>
      <c r="D323" s="17"/>
      <c r="E323" s="17"/>
      <c r="F323" s="17"/>
      <c r="G323" s="18" t="str">
        <f t="shared" si="106"/>
        <v>rmap_hk_registers_o</v>
      </c>
      <c r="H323" s="25" t="s">
        <v>621</v>
      </c>
      <c r="I323" s="18" t="str">
        <f>'HK TREATED VHDL'!B111</f>
        <v>lowres_prt_a_15</v>
      </c>
      <c r="J323" s="17"/>
      <c r="K323" s="17"/>
      <c r="L323" s="17"/>
      <c r="M323" s="17"/>
      <c r="N323" s="17"/>
      <c r="O323" s="17"/>
      <c r="P323" s="17"/>
      <c r="Q323" s="25" t="s">
        <v>489</v>
      </c>
      <c r="R323" s="18" t="str">
        <f>'HK TREATED VHDL'!C111</f>
        <v>x"FFFF"</v>
      </c>
      <c r="S323" s="17"/>
      <c r="T323" s="17"/>
      <c r="U323" s="17"/>
      <c r="V323" s="25" t="s">
        <v>443</v>
      </c>
      <c r="X323" t="str">
        <f t="shared" si="107"/>
        <v xml:space="preserve">  rmap_hk_registers_o.lowres_prt_a_15 &lt;= x"FFFF";</v>
      </c>
    </row>
    <row r="324" spans="2:24" x14ac:dyDescent="0.25">
      <c r="B324" s="17" t="s">
        <v>452</v>
      </c>
      <c r="C324" s="17"/>
      <c r="D324" s="17"/>
      <c r="E324" s="17"/>
      <c r="F324" s="17"/>
      <c r="G324" s="18" t="str">
        <f t="shared" si="106"/>
        <v>rmap_hk_registers_o</v>
      </c>
      <c r="H324" s="25" t="s">
        <v>621</v>
      </c>
      <c r="I324" s="18" t="str">
        <f>'HK TREATED VHDL'!B113</f>
        <v>sel_hires_prt0</v>
      </c>
      <c r="J324" s="17"/>
      <c r="K324" s="17"/>
      <c r="L324" s="17"/>
      <c r="M324" s="17"/>
      <c r="N324" s="17"/>
      <c r="O324" s="17"/>
      <c r="P324" s="17"/>
      <c r="Q324" s="25" t="s">
        <v>489</v>
      </c>
      <c r="R324" s="18" t="str">
        <f>'HK TREATED VHDL'!C113</f>
        <v>x"FFFF"</v>
      </c>
      <c r="S324" s="17"/>
      <c r="T324" s="17"/>
      <c r="U324" s="17"/>
      <c r="V324" s="25" t="s">
        <v>443</v>
      </c>
      <c r="X324" t="str">
        <f t="shared" si="107"/>
        <v xml:space="preserve">  rmap_hk_registers_o.sel_hires_prt0 &lt;= x"FFFF";</v>
      </c>
    </row>
    <row r="325" spans="2:24" x14ac:dyDescent="0.25">
      <c r="B325" s="17" t="s">
        <v>452</v>
      </c>
      <c r="C325" s="17"/>
      <c r="D325" s="17"/>
      <c r="E325" s="17"/>
      <c r="F325" s="17"/>
      <c r="G325" s="18" t="str">
        <f t="shared" si="106"/>
        <v>rmap_hk_registers_o</v>
      </c>
      <c r="H325" s="25" t="s">
        <v>621</v>
      </c>
      <c r="I325" s="18" t="str">
        <f>'HK TREATED VHDL'!B115</f>
        <v>sel_hires_prt1</v>
      </c>
      <c r="J325" s="17"/>
      <c r="K325" s="17"/>
      <c r="L325" s="17"/>
      <c r="M325" s="17"/>
      <c r="N325" s="17"/>
      <c r="O325" s="17"/>
      <c r="P325" s="17"/>
      <c r="Q325" s="25" t="s">
        <v>489</v>
      </c>
      <c r="R325" s="18" t="str">
        <f>'HK TREATED VHDL'!C115</f>
        <v>x"FFFF"</v>
      </c>
      <c r="S325" s="17"/>
      <c r="T325" s="17"/>
      <c r="U325" s="17"/>
      <c r="V325" s="25" t="s">
        <v>443</v>
      </c>
      <c r="X325" t="str">
        <f t="shared" si="107"/>
        <v xml:space="preserve">  rmap_hk_registers_o.sel_hires_prt1 &lt;= x"FFFF";</v>
      </c>
    </row>
    <row r="326" spans="2:24" x14ac:dyDescent="0.25">
      <c r="B326" s="17" t="s">
        <v>452</v>
      </c>
      <c r="C326" s="17"/>
      <c r="D326" s="17"/>
      <c r="E326" s="17"/>
      <c r="F326" s="17"/>
      <c r="G326" s="18" t="str">
        <f t="shared" si="106"/>
        <v>rmap_hk_registers_o</v>
      </c>
      <c r="H326" s="25" t="s">
        <v>621</v>
      </c>
      <c r="I326" s="18" t="str">
        <f>'HK TREATED VHDL'!B117</f>
        <v>sel_hires_prt2</v>
      </c>
      <c r="J326" s="17"/>
      <c r="K326" s="17"/>
      <c r="L326" s="17"/>
      <c r="M326" s="17"/>
      <c r="N326" s="17"/>
      <c r="O326" s="17"/>
      <c r="P326" s="17"/>
      <c r="Q326" s="25" t="s">
        <v>489</v>
      </c>
      <c r="R326" s="18" t="str">
        <f>'HK TREATED VHDL'!C117</f>
        <v>x"FFFF"</v>
      </c>
      <c r="S326" s="17"/>
      <c r="T326" s="17"/>
      <c r="U326" s="17"/>
      <c r="V326" s="25" t="s">
        <v>443</v>
      </c>
      <c r="X326" t="str">
        <f t="shared" si="107"/>
        <v xml:space="preserve">  rmap_hk_registers_o.sel_hires_prt2 &lt;= x"FFFF";</v>
      </c>
    </row>
    <row r="327" spans="2:24" x14ac:dyDescent="0.25">
      <c r="B327" s="17" t="s">
        <v>452</v>
      </c>
      <c r="C327" s="17"/>
      <c r="D327" s="17"/>
      <c r="E327" s="17"/>
      <c r="F327" s="17"/>
      <c r="G327" s="18" t="str">
        <f t="shared" si="106"/>
        <v>rmap_hk_registers_o</v>
      </c>
      <c r="H327" s="25" t="s">
        <v>621</v>
      </c>
      <c r="I327" s="18" t="str">
        <f>'HK TREATED VHDL'!B119</f>
        <v>sel_hires_prt3</v>
      </c>
      <c r="J327" s="17"/>
      <c r="K327" s="17"/>
      <c r="L327" s="17"/>
      <c r="M327" s="17"/>
      <c r="N327" s="17"/>
      <c r="O327" s="17"/>
      <c r="P327" s="17"/>
      <c r="Q327" s="25" t="s">
        <v>489</v>
      </c>
      <c r="R327" s="18" t="str">
        <f>'HK TREATED VHDL'!C119</f>
        <v>x"FFFF"</v>
      </c>
      <c r="S327" s="17"/>
      <c r="T327" s="17"/>
      <c r="U327" s="17"/>
      <c r="V327" s="25" t="s">
        <v>443</v>
      </c>
      <c r="X327" t="str">
        <f t="shared" si="107"/>
        <v xml:space="preserve">  rmap_hk_registers_o.sel_hires_prt3 &lt;= x"FFFF";</v>
      </c>
    </row>
    <row r="328" spans="2:24" x14ac:dyDescent="0.25">
      <c r="B328" s="17" t="s">
        <v>452</v>
      </c>
      <c r="C328" s="17"/>
      <c r="D328" s="17"/>
      <c r="E328" s="17"/>
      <c r="F328" s="17"/>
      <c r="G328" s="18" t="str">
        <f t="shared" si="106"/>
        <v>rmap_hk_registers_o</v>
      </c>
      <c r="H328" s="25" t="s">
        <v>621</v>
      </c>
      <c r="I328" s="18" t="str">
        <f>'HK TREATED VHDL'!B121</f>
        <v>sel_hires_prt4</v>
      </c>
      <c r="J328" s="17"/>
      <c r="K328" s="17"/>
      <c r="L328" s="17"/>
      <c r="M328" s="17"/>
      <c r="N328" s="17"/>
      <c r="O328" s="17"/>
      <c r="P328" s="17"/>
      <c r="Q328" s="25" t="s">
        <v>489</v>
      </c>
      <c r="R328" s="18" t="str">
        <f>'HK TREATED VHDL'!C121</f>
        <v>x"FFFF"</v>
      </c>
      <c r="S328" s="17"/>
      <c r="T328" s="17"/>
      <c r="U328" s="17"/>
      <c r="V328" s="25" t="s">
        <v>443</v>
      </c>
      <c r="X328" t="str">
        <f t="shared" si="107"/>
        <v xml:space="preserve">  rmap_hk_registers_o.sel_hires_prt4 &lt;= x"FFFF";</v>
      </c>
    </row>
    <row r="329" spans="2:24" x14ac:dyDescent="0.25">
      <c r="B329" s="17" t="s">
        <v>452</v>
      </c>
      <c r="C329" s="17"/>
      <c r="D329" s="17"/>
      <c r="E329" s="17"/>
      <c r="F329" s="17"/>
      <c r="G329" s="18" t="str">
        <f t="shared" si="106"/>
        <v>rmap_hk_registers_o</v>
      </c>
      <c r="H329" s="25" t="s">
        <v>621</v>
      </c>
      <c r="I329" s="18" t="str">
        <f>'HK TREATED VHDL'!B123</f>
        <v>sel_hires_prt5</v>
      </c>
      <c r="J329" s="17"/>
      <c r="K329" s="17"/>
      <c r="L329" s="17"/>
      <c r="M329" s="17"/>
      <c r="N329" s="17"/>
      <c r="O329" s="17"/>
      <c r="P329" s="17"/>
      <c r="Q329" s="25" t="s">
        <v>489</v>
      </c>
      <c r="R329" s="18" t="str">
        <f>'HK TREATED VHDL'!C123</f>
        <v>x"FFFF"</v>
      </c>
      <c r="S329" s="17"/>
      <c r="T329" s="17"/>
      <c r="U329" s="17"/>
      <c r="V329" s="25" t="s">
        <v>443</v>
      </c>
      <c r="X329" t="str">
        <f t="shared" si="107"/>
        <v xml:space="preserve">  rmap_hk_registers_o.sel_hires_prt5 &lt;= x"FFFF";</v>
      </c>
    </row>
    <row r="330" spans="2:24" x14ac:dyDescent="0.25">
      <c r="B330" s="17" t="s">
        <v>452</v>
      </c>
      <c r="C330" s="17"/>
      <c r="D330" s="17"/>
      <c r="E330" s="17"/>
      <c r="F330" s="17"/>
      <c r="G330" s="18" t="str">
        <f t="shared" si="106"/>
        <v>rmap_hk_registers_o</v>
      </c>
      <c r="H330" s="25" t="s">
        <v>621</v>
      </c>
      <c r="I330" s="18" t="str">
        <f>'HK TREATED VHDL'!B125</f>
        <v>sel_hires_prt6</v>
      </c>
      <c r="J330" s="17"/>
      <c r="K330" s="17"/>
      <c r="L330" s="17"/>
      <c r="M330" s="17"/>
      <c r="N330" s="17"/>
      <c r="O330" s="17"/>
      <c r="P330" s="17"/>
      <c r="Q330" s="25" t="s">
        <v>489</v>
      </c>
      <c r="R330" s="18" t="str">
        <f>'HK TREATED VHDL'!C125</f>
        <v>x"FFFF"</v>
      </c>
      <c r="S330" s="17"/>
      <c r="T330" s="17"/>
      <c r="U330" s="17"/>
      <c r="V330" s="25" t="s">
        <v>443</v>
      </c>
      <c r="X330" t="str">
        <f t="shared" si="107"/>
        <v xml:space="preserve">  rmap_hk_registers_o.sel_hires_prt6 &lt;= x"FFFF";</v>
      </c>
    </row>
    <row r="331" spans="2:24" x14ac:dyDescent="0.25">
      <c r="B331" s="17" t="s">
        <v>452</v>
      </c>
      <c r="C331" s="17"/>
      <c r="D331" s="17"/>
      <c r="E331" s="17"/>
      <c r="F331" s="17"/>
      <c r="G331" s="18" t="str">
        <f t="shared" si="106"/>
        <v>rmap_hk_registers_o</v>
      </c>
      <c r="H331" s="25" t="s">
        <v>621</v>
      </c>
      <c r="I331" s="18" t="str">
        <f>'HK TREATED VHDL'!B127</f>
        <v>sel_hires_prt7</v>
      </c>
      <c r="J331" s="17"/>
      <c r="K331" s="17"/>
      <c r="L331" s="17"/>
      <c r="M331" s="17"/>
      <c r="N331" s="17"/>
      <c r="O331" s="17"/>
      <c r="P331" s="17"/>
      <c r="Q331" s="25" t="s">
        <v>489</v>
      </c>
      <c r="R331" s="18" t="str">
        <f>'HK TREATED VHDL'!C127</f>
        <v>x"FFFF"</v>
      </c>
      <c r="S331" s="17"/>
      <c r="T331" s="17"/>
      <c r="U331" s="17"/>
      <c r="V331" s="25" t="s">
        <v>443</v>
      </c>
      <c r="X331" t="str">
        <f t="shared" si="107"/>
        <v xml:space="preserve">  rmap_hk_registers_o.sel_hires_prt7 &lt;= x"FFFF";</v>
      </c>
    </row>
    <row r="332" spans="2:24" x14ac:dyDescent="0.25">
      <c r="B332" s="17" t="s">
        <v>452</v>
      </c>
      <c r="C332" s="17"/>
      <c r="D332" s="17"/>
      <c r="E332" s="17"/>
      <c r="F332" s="17"/>
      <c r="G332" s="18" t="str">
        <f t="shared" si="106"/>
        <v>rmap_hk_registers_o</v>
      </c>
      <c r="H332" s="25" t="s">
        <v>621</v>
      </c>
      <c r="I332" s="18" t="str">
        <f>'HK TREATED VHDL'!B129</f>
        <v>zero_hires_amp</v>
      </c>
      <c r="J332" s="17"/>
      <c r="K332" s="17"/>
      <c r="L332" s="17"/>
      <c r="M332" s="17"/>
      <c r="N332" s="17"/>
      <c r="O332" s="17"/>
      <c r="P332" s="17"/>
      <c r="Q332" s="25" t="s">
        <v>489</v>
      </c>
      <c r="R332" s="18" t="str">
        <f>'HK TREATED VHDL'!C129</f>
        <v>x"FFFF"</v>
      </c>
      <c r="S332" s="17"/>
      <c r="T332" s="17"/>
      <c r="U332" s="17"/>
      <c r="V332" s="25" t="s">
        <v>443</v>
      </c>
      <c r="X332" t="str">
        <f t="shared" si="107"/>
        <v xml:space="preserve">  rmap_hk_registers_o.zero_hires_amp &lt;= x"FFFF";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H144"/>
  <sheetViews>
    <sheetView topLeftCell="A121" zoomScale="115" zoomScaleNormal="115" workbookViewId="0">
      <pane xSplit="2" topLeftCell="C1" activePane="topRight" state="frozen"/>
      <selection pane="topRight" activeCell="AG145" sqref="AG145"/>
    </sheetView>
  </sheetViews>
  <sheetFormatPr defaultRowHeight="15" x14ac:dyDescent="0.25"/>
  <cols>
    <col min="1" max="1" width="5.42578125" customWidth="1"/>
    <col min="2" max="2" width="13.85546875" bestFit="1" customWidth="1"/>
    <col min="3" max="34" width="6.42578125" customWidth="1"/>
  </cols>
  <sheetData>
    <row r="1" spans="1:34" x14ac:dyDescent="0.25">
      <c r="A1" s="1"/>
    </row>
    <row r="2" spans="1:34" x14ac:dyDescent="0.25">
      <c r="B2" s="2" t="s">
        <v>43</v>
      </c>
      <c r="C2" s="35" t="s">
        <v>44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</row>
    <row r="3" spans="1:34" x14ac:dyDescent="0.25">
      <c r="B3" s="2" t="s">
        <v>3</v>
      </c>
      <c r="C3" s="36" t="s">
        <v>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</row>
    <row r="4" spans="1:34" x14ac:dyDescent="0.25">
      <c r="B4" s="2" t="s">
        <v>4</v>
      </c>
      <c r="C4" s="35" t="s">
        <v>41</v>
      </c>
      <c r="D4" s="35"/>
      <c r="E4" s="35"/>
      <c r="F4" s="35"/>
      <c r="G4" s="35"/>
      <c r="H4" s="35"/>
      <c r="I4" s="35"/>
      <c r="J4" s="35"/>
      <c r="K4" s="35" t="s">
        <v>40</v>
      </c>
      <c r="L4" s="35"/>
      <c r="M4" s="35"/>
      <c r="N4" s="35"/>
      <c r="O4" s="35"/>
      <c r="P4" s="35"/>
      <c r="Q4" s="35"/>
      <c r="R4" s="35"/>
      <c r="S4" s="35" t="s">
        <v>1</v>
      </c>
      <c r="T4" s="35"/>
      <c r="U4" s="35"/>
      <c r="V4" s="35"/>
      <c r="W4" s="35"/>
      <c r="X4" s="35"/>
      <c r="Y4" s="35"/>
      <c r="Z4" s="35"/>
      <c r="AA4" s="35" t="s">
        <v>0</v>
      </c>
      <c r="AB4" s="35"/>
      <c r="AC4" s="35"/>
      <c r="AD4" s="35"/>
      <c r="AE4" s="35"/>
      <c r="AF4" s="35"/>
      <c r="AG4" s="35"/>
      <c r="AH4" s="35"/>
    </row>
    <row r="5" spans="1:34" x14ac:dyDescent="0.25">
      <c r="B5" s="2"/>
      <c r="C5" s="3" t="s">
        <v>5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5</v>
      </c>
      <c r="L5" s="3" t="s">
        <v>6</v>
      </c>
      <c r="M5" s="3" t="s">
        <v>7</v>
      </c>
      <c r="N5" s="3" t="s">
        <v>8</v>
      </c>
      <c r="O5" s="3" t="s">
        <v>9</v>
      </c>
      <c r="P5" s="3" t="s">
        <v>10</v>
      </c>
      <c r="Q5" s="3" t="s">
        <v>11</v>
      </c>
      <c r="R5" s="3" t="s">
        <v>12</v>
      </c>
      <c r="S5" s="3" t="s">
        <v>5</v>
      </c>
      <c r="T5" s="3" t="s">
        <v>6</v>
      </c>
      <c r="U5" s="3" t="s">
        <v>7</v>
      </c>
      <c r="V5" s="3" t="s">
        <v>8</v>
      </c>
      <c r="W5" s="3" t="s">
        <v>9</v>
      </c>
      <c r="X5" s="3" t="s">
        <v>10</v>
      </c>
      <c r="Y5" s="3" t="s">
        <v>11</v>
      </c>
      <c r="Z5" s="3" t="s">
        <v>12</v>
      </c>
      <c r="AA5" s="3" t="s">
        <v>5</v>
      </c>
      <c r="AB5" s="3" t="s">
        <v>6</v>
      </c>
      <c r="AC5" s="3" t="s">
        <v>7</v>
      </c>
      <c r="AD5" s="3" t="s">
        <v>8</v>
      </c>
      <c r="AE5" s="3" t="s">
        <v>9</v>
      </c>
      <c r="AF5" s="3" t="s">
        <v>10</v>
      </c>
      <c r="AG5" s="3" t="s">
        <v>11</v>
      </c>
      <c r="AH5" s="3" t="s">
        <v>12</v>
      </c>
    </row>
    <row r="6" spans="1:34" x14ac:dyDescent="0.25">
      <c r="B6" s="2" t="s">
        <v>15</v>
      </c>
      <c r="C6" s="9" t="s">
        <v>110</v>
      </c>
      <c r="D6" s="9" t="s">
        <v>110</v>
      </c>
      <c r="E6" s="9" t="s">
        <v>110</v>
      </c>
      <c r="F6" s="9" t="s">
        <v>110</v>
      </c>
      <c r="G6" s="9" t="s">
        <v>110</v>
      </c>
      <c r="H6" s="9" t="s">
        <v>110</v>
      </c>
      <c r="I6" s="9" t="s">
        <v>110</v>
      </c>
      <c r="J6" s="9" t="s">
        <v>110</v>
      </c>
      <c r="K6" s="9" t="s">
        <v>110</v>
      </c>
      <c r="L6" s="9" t="s">
        <v>110</v>
      </c>
      <c r="M6" s="9" t="s">
        <v>110</v>
      </c>
      <c r="N6" s="9" t="s">
        <v>110</v>
      </c>
      <c r="O6" s="9" t="s">
        <v>110</v>
      </c>
      <c r="P6" s="9" t="s">
        <v>110</v>
      </c>
      <c r="Q6" s="9" t="s">
        <v>110</v>
      </c>
      <c r="R6" s="9" t="s">
        <v>110</v>
      </c>
      <c r="S6" s="9" t="s">
        <v>110</v>
      </c>
      <c r="T6" s="9" t="s">
        <v>110</v>
      </c>
      <c r="U6" s="9" t="s">
        <v>110</v>
      </c>
      <c r="V6" s="9" t="s">
        <v>110</v>
      </c>
      <c r="W6" s="9" t="s">
        <v>110</v>
      </c>
      <c r="X6" s="9" t="s">
        <v>110</v>
      </c>
      <c r="Y6" s="9" t="s">
        <v>110</v>
      </c>
      <c r="Z6" s="9" t="s">
        <v>110</v>
      </c>
      <c r="AA6" s="9" t="s">
        <v>110</v>
      </c>
      <c r="AB6" s="9" t="s">
        <v>110</v>
      </c>
      <c r="AC6" s="9" t="s">
        <v>110</v>
      </c>
      <c r="AD6" s="9" t="s">
        <v>110</v>
      </c>
      <c r="AE6" s="9" t="s">
        <v>110</v>
      </c>
      <c r="AF6" s="9" t="s">
        <v>110</v>
      </c>
      <c r="AG6" s="9" t="s">
        <v>110</v>
      </c>
      <c r="AH6" s="9" t="s">
        <v>148</v>
      </c>
    </row>
    <row r="7" spans="1:34" x14ac:dyDescent="0.25">
      <c r="B7" s="2" t="s">
        <v>14</v>
      </c>
      <c r="C7" s="36" t="s">
        <v>50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 t="s">
        <v>51</v>
      </c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5">
        <v>0</v>
      </c>
      <c r="AF7" s="5">
        <v>0</v>
      </c>
      <c r="AG7" s="5">
        <v>0</v>
      </c>
      <c r="AH7" s="10">
        <v>0</v>
      </c>
    </row>
    <row r="8" spans="1:34" ht="15" customHeight="1" x14ac:dyDescent="0.25">
      <c r="B8" s="2" t="s">
        <v>13</v>
      </c>
      <c r="C8" s="42" t="s">
        <v>628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42" t="s">
        <v>629</v>
      </c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4" t="s">
        <v>630</v>
      </c>
      <c r="AF8" s="4" t="s">
        <v>631</v>
      </c>
      <c r="AG8" s="4" t="s">
        <v>632</v>
      </c>
      <c r="AH8" s="4" t="s">
        <v>52</v>
      </c>
    </row>
    <row r="10" spans="1:34" x14ac:dyDescent="0.25">
      <c r="B10" s="2" t="s">
        <v>43</v>
      </c>
      <c r="C10" s="35" t="s">
        <v>53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</row>
    <row r="11" spans="1:34" x14ac:dyDescent="0.25">
      <c r="B11" s="2" t="s">
        <v>3</v>
      </c>
      <c r="C11" s="36" t="s">
        <v>54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</row>
    <row r="12" spans="1:34" x14ac:dyDescent="0.25">
      <c r="B12" s="2" t="s">
        <v>4</v>
      </c>
      <c r="C12" s="35" t="s">
        <v>59</v>
      </c>
      <c r="D12" s="35"/>
      <c r="E12" s="35"/>
      <c r="F12" s="35"/>
      <c r="G12" s="35"/>
      <c r="H12" s="35"/>
      <c r="I12" s="35"/>
      <c r="J12" s="35"/>
      <c r="K12" s="35" t="s">
        <v>58</v>
      </c>
      <c r="L12" s="35"/>
      <c r="M12" s="35"/>
      <c r="N12" s="35"/>
      <c r="O12" s="35"/>
      <c r="P12" s="35"/>
      <c r="Q12" s="35"/>
      <c r="R12" s="35"/>
      <c r="S12" s="35" t="s">
        <v>57</v>
      </c>
      <c r="T12" s="35"/>
      <c r="U12" s="35"/>
      <c r="V12" s="35"/>
      <c r="W12" s="35"/>
      <c r="X12" s="35"/>
      <c r="Y12" s="35"/>
      <c r="Z12" s="35"/>
      <c r="AA12" s="35" t="s">
        <v>54</v>
      </c>
      <c r="AB12" s="35"/>
      <c r="AC12" s="35"/>
      <c r="AD12" s="35"/>
      <c r="AE12" s="35"/>
      <c r="AF12" s="35"/>
      <c r="AG12" s="35"/>
      <c r="AH12" s="35"/>
    </row>
    <row r="13" spans="1:34" x14ac:dyDescent="0.25">
      <c r="B13" s="2"/>
      <c r="C13" s="3" t="s">
        <v>5</v>
      </c>
      <c r="D13" s="3" t="s">
        <v>6</v>
      </c>
      <c r="E13" s="3" t="s">
        <v>7</v>
      </c>
      <c r="F13" s="3" t="s">
        <v>8</v>
      </c>
      <c r="G13" s="3" t="s">
        <v>9</v>
      </c>
      <c r="H13" s="3" t="s">
        <v>10</v>
      </c>
      <c r="I13" s="3" t="s">
        <v>11</v>
      </c>
      <c r="J13" s="3" t="s">
        <v>12</v>
      </c>
      <c r="K13" s="3" t="s">
        <v>5</v>
      </c>
      <c r="L13" s="3" t="s">
        <v>6</v>
      </c>
      <c r="M13" s="3" t="s">
        <v>7</v>
      </c>
      <c r="N13" s="3" t="s">
        <v>8</v>
      </c>
      <c r="O13" s="3" t="s">
        <v>9</v>
      </c>
      <c r="P13" s="3" t="s">
        <v>10</v>
      </c>
      <c r="Q13" s="3" t="s">
        <v>11</v>
      </c>
      <c r="R13" s="3" t="s">
        <v>12</v>
      </c>
      <c r="S13" s="3" t="s">
        <v>5</v>
      </c>
      <c r="T13" s="3" t="s">
        <v>6</v>
      </c>
      <c r="U13" s="3" t="s">
        <v>7</v>
      </c>
      <c r="V13" s="3" t="s">
        <v>8</v>
      </c>
      <c r="W13" s="3" t="s">
        <v>9</v>
      </c>
      <c r="X13" s="3" t="s">
        <v>10</v>
      </c>
      <c r="Y13" s="3" t="s">
        <v>11</v>
      </c>
      <c r="Z13" s="3" t="s">
        <v>12</v>
      </c>
      <c r="AA13" s="3" t="s">
        <v>5</v>
      </c>
      <c r="AB13" s="3" t="s">
        <v>6</v>
      </c>
      <c r="AC13" s="3" t="s">
        <v>7</v>
      </c>
      <c r="AD13" s="3" t="s">
        <v>8</v>
      </c>
      <c r="AE13" s="3" t="s">
        <v>9</v>
      </c>
      <c r="AF13" s="3" t="s">
        <v>10</v>
      </c>
      <c r="AG13" s="3" t="s">
        <v>11</v>
      </c>
      <c r="AH13" s="3" t="s">
        <v>12</v>
      </c>
    </row>
    <row r="14" spans="1:34" x14ac:dyDescent="0.25">
      <c r="B14" s="2" t="s">
        <v>15</v>
      </c>
      <c r="C14" s="9" t="s">
        <v>110</v>
      </c>
      <c r="D14" s="9" t="s">
        <v>148</v>
      </c>
      <c r="E14" s="9" t="s">
        <v>148</v>
      </c>
      <c r="F14" s="9" t="s">
        <v>148</v>
      </c>
      <c r="G14" s="9" t="s">
        <v>148</v>
      </c>
      <c r="H14" s="9" t="s">
        <v>148</v>
      </c>
      <c r="I14" s="9" t="s">
        <v>148</v>
      </c>
      <c r="J14" s="9" t="s">
        <v>148</v>
      </c>
      <c r="K14" s="9" t="s">
        <v>148</v>
      </c>
      <c r="L14" s="9" t="s">
        <v>148</v>
      </c>
      <c r="M14" s="9" t="s">
        <v>148</v>
      </c>
      <c r="N14" s="9" t="s">
        <v>148</v>
      </c>
      <c r="O14" s="9" t="s">
        <v>110</v>
      </c>
      <c r="P14" s="9" t="s">
        <v>110</v>
      </c>
      <c r="Q14" s="9" t="s">
        <v>110</v>
      </c>
      <c r="R14" s="9" t="s">
        <v>110</v>
      </c>
      <c r="S14" s="9" t="s">
        <v>110</v>
      </c>
      <c r="T14" s="9" t="s">
        <v>110</v>
      </c>
      <c r="U14" s="9" t="s">
        <v>110</v>
      </c>
      <c r="V14" s="9" t="s">
        <v>110</v>
      </c>
      <c r="W14" s="9" t="s">
        <v>110</v>
      </c>
      <c r="X14" s="9" t="s">
        <v>110</v>
      </c>
      <c r="Y14" s="9" t="s">
        <v>110</v>
      </c>
      <c r="Z14" s="9" t="s">
        <v>110</v>
      </c>
      <c r="AA14" s="9" t="s">
        <v>110</v>
      </c>
      <c r="AB14" s="9" t="s">
        <v>110</v>
      </c>
      <c r="AC14" s="9" t="s">
        <v>110</v>
      </c>
      <c r="AD14" s="9" t="s">
        <v>110</v>
      </c>
      <c r="AE14" s="9" t="s">
        <v>110</v>
      </c>
      <c r="AF14" s="9" t="s">
        <v>110</v>
      </c>
      <c r="AG14" s="9" t="s">
        <v>110</v>
      </c>
      <c r="AH14" s="9" t="s">
        <v>110</v>
      </c>
    </row>
    <row r="15" spans="1:34" x14ac:dyDescent="0.25">
      <c r="B15" s="2" t="s">
        <v>14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31" t="s">
        <v>55</v>
      </c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2"/>
    </row>
    <row r="16" spans="1:34" ht="15" customHeight="1" x14ac:dyDescent="0.25">
      <c r="B16" s="2" t="s">
        <v>13</v>
      </c>
      <c r="C16" s="4" t="s">
        <v>52</v>
      </c>
      <c r="D16" s="4" t="s">
        <v>52</v>
      </c>
      <c r="E16" s="4" t="s">
        <v>52</v>
      </c>
      <c r="F16" s="4" t="s">
        <v>52</v>
      </c>
      <c r="G16" s="4" t="s">
        <v>52</v>
      </c>
      <c r="H16" s="4" t="s">
        <v>52</v>
      </c>
      <c r="I16" s="4" t="s">
        <v>52</v>
      </c>
      <c r="J16" s="4" t="s">
        <v>52</v>
      </c>
      <c r="K16" s="4" t="s">
        <v>52</v>
      </c>
      <c r="L16" s="4" t="s">
        <v>52</v>
      </c>
      <c r="M16" s="4" t="s">
        <v>52</v>
      </c>
      <c r="N16" s="4" t="s">
        <v>52</v>
      </c>
      <c r="O16" s="39" t="s">
        <v>638</v>
      </c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/>
    </row>
    <row r="18" spans="2:34" x14ac:dyDescent="0.25">
      <c r="B18" s="2" t="s">
        <v>43</v>
      </c>
      <c r="C18" s="35" t="s">
        <v>60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</row>
    <row r="19" spans="2:34" x14ac:dyDescent="0.25">
      <c r="B19" s="2" t="s">
        <v>3</v>
      </c>
      <c r="C19" s="36" t="s">
        <v>61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</row>
    <row r="20" spans="2:34" x14ac:dyDescent="0.25">
      <c r="B20" s="2" t="s">
        <v>4</v>
      </c>
      <c r="C20" s="35" t="s">
        <v>637</v>
      </c>
      <c r="D20" s="35"/>
      <c r="E20" s="35"/>
      <c r="F20" s="35"/>
      <c r="G20" s="35"/>
      <c r="H20" s="35"/>
      <c r="I20" s="35"/>
      <c r="J20" s="35"/>
      <c r="K20" s="35" t="s">
        <v>112</v>
      </c>
      <c r="L20" s="35"/>
      <c r="M20" s="35"/>
      <c r="N20" s="35"/>
      <c r="O20" s="35"/>
      <c r="P20" s="35"/>
      <c r="Q20" s="35"/>
      <c r="R20" s="35"/>
      <c r="S20" s="35" t="s">
        <v>111</v>
      </c>
      <c r="T20" s="35"/>
      <c r="U20" s="35"/>
      <c r="V20" s="35"/>
      <c r="W20" s="35"/>
      <c r="X20" s="35"/>
      <c r="Y20" s="35"/>
      <c r="Z20" s="35"/>
      <c r="AA20" s="35" t="s">
        <v>61</v>
      </c>
      <c r="AB20" s="35"/>
      <c r="AC20" s="35"/>
      <c r="AD20" s="35"/>
      <c r="AE20" s="35"/>
      <c r="AF20" s="35"/>
      <c r="AG20" s="35"/>
      <c r="AH20" s="35"/>
    </row>
    <row r="21" spans="2:34" x14ac:dyDescent="0.25">
      <c r="B21" s="2"/>
      <c r="C21" s="3" t="s">
        <v>5</v>
      </c>
      <c r="D21" s="3" t="s">
        <v>6</v>
      </c>
      <c r="E21" s="3" t="s">
        <v>7</v>
      </c>
      <c r="F21" s="3" t="s">
        <v>8</v>
      </c>
      <c r="G21" s="3" t="s">
        <v>9</v>
      </c>
      <c r="H21" s="3" t="s">
        <v>10</v>
      </c>
      <c r="I21" s="3" t="s">
        <v>11</v>
      </c>
      <c r="J21" s="3" t="s">
        <v>12</v>
      </c>
      <c r="K21" s="3" t="s">
        <v>5</v>
      </c>
      <c r="L21" s="3" t="s">
        <v>6</v>
      </c>
      <c r="M21" s="3" t="s">
        <v>7</v>
      </c>
      <c r="N21" s="3" t="s">
        <v>8</v>
      </c>
      <c r="O21" s="3" t="s">
        <v>9</v>
      </c>
      <c r="P21" s="3" t="s">
        <v>10</v>
      </c>
      <c r="Q21" s="3" t="s">
        <v>11</v>
      </c>
      <c r="R21" s="3" t="s">
        <v>12</v>
      </c>
      <c r="S21" s="3" t="s">
        <v>5</v>
      </c>
      <c r="T21" s="3" t="s">
        <v>6</v>
      </c>
      <c r="U21" s="3" t="s">
        <v>7</v>
      </c>
      <c r="V21" s="3" t="s">
        <v>8</v>
      </c>
      <c r="W21" s="3" t="s">
        <v>9</v>
      </c>
      <c r="X21" s="3" t="s">
        <v>10</v>
      </c>
      <c r="Y21" s="3" t="s">
        <v>11</v>
      </c>
      <c r="Z21" s="3" t="s">
        <v>12</v>
      </c>
      <c r="AA21" s="3" t="s">
        <v>5</v>
      </c>
      <c r="AB21" s="3" t="s">
        <v>6</v>
      </c>
      <c r="AC21" s="3" t="s">
        <v>7</v>
      </c>
      <c r="AD21" s="3" t="s">
        <v>8</v>
      </c>
      <c r="AE21" s="3" t="s">
        <v>9</v>
      </c>
      <c r="AF21" s="3" t="s">
        <v>10</v>
      </c>
      <c r="AG21" s="3" t="s">
        <v>11</v>
      </c>
      <c r="AH21" s="3" t="s">
        <v>12</v>
      </c>
    </row>
    <row r="22" spans="2:34" x14ac:dyDescent="0.25">
      <c r="B22" s="2" t="s">
        <v>15</v>
      </c>
      <c r="C22" s="9" t="s">
        <v>110</v>
      </c>
      <c r="D22" s="9" t="s">
        <v>148</v>
      </c>
      <c r="E22" s="9" t="s">
        <v>148</v>
      </c>
      <c r="F22" s="9" t="s">
        <v>148</v>
      </c>
      <c r="G22" s="9" t="s">
        <v>148</v>
      </c>
      <c r="H22" s="9" t="s">
        <v>148</v>
      </c>
      <c r="I22" s="9" t="s">
        <v>148</v>
      </c>
      <c r="J22" s="9" t="s">
        <v>148</v>
      </c>
      <c r="K22" s="9" t="s">
        <v>148</v>
      </c>
      <c r="L22" s="9" t="s">
        <v>148</v>
      </c>
      <c r="M22" s="9" t="s">
        <v>148</v>
      </c>
      <c r="N22" s="9" t="s">
        <v>148</v>
      </c>
      <c r="O22" s="9" t="s">
        <v>110</v>
      </c>
      <c r="P22" s="9" t="s">
        <v>110</v>
      </c>
      <c r="Q22" s="9" t="s">
        <v>110</v>
      </c>
      <c r="R22" s="9" t="s">
        <v>110</v>
      </c>
      <c r="S22" s="9" t="s">
        <v>110</v>
      </c>
      <c r="T22" s="9" t="s">
        <v>110</v>
      </c>
      <c r="U22" s="9" t="s">
        <v>110</v>
      </c>
      <c r="V22" s="9" t="s">
        <v>110</v>
      </c>
      <c r="W22" s="9" t="s">
        <v>110</v>
      </c>
      <c r="X22" s="9" t="s">
        <v>110</v>
      </c>
      <c r="Y22" s="9" t="s">
        <v>110</v>
      </c>
      <c r="Z22" s="9" t="s">
        <v>110</v>
      </c>
      <c r="AA22" s="9" t="s">
        <v>110</v>
      </c>
      <c r="AB22" s="9" t="s">
        <v>110</v>
      </c>
      <c r="AC22" s="9" t="s">
        <v>110</v>
      </c>
      <c r="AD22" s="9" t="s">
        <v>110</v>
      </c>
      <c r="AE22" s="9" t="s">
        <v>110</v>
      </c>
      <c r="AF22" s="9" t="s">
        <v>110</v>
      </c>
      <c r="AG22" s="9" t="s">
        <v>110</v>
      </c>
      <c r="AH22" s="9" t="s">
        <v>148</v>
      </c>
    </row>
    <row r="23" spans="2:34" x14ac:dyDescent="0.25">
      <c r="B23" s="2" t="s">
        <v>14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31" t="s">
        <v>64</v>
      </c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2"/>
      <c r="AE23" s="31" t="s">
        <v>65</v>
      </c>
      <c r="AF23" s="32"/>
      <c r="AG23" s="6">
        <v>0</v>
      </c>
      <c r="AH23" s="10">
        <v>0</v>
      </c>
    </row>
    <row r="24" spans="2:34" ht="15" customHeight="1" x14ac:dyDescent="0.25">
      <c r="B24" s="2" t="s">
        <v>13</v>
      </c>
      <c r="C24" s="8"/>
      <c r="D24" s="4" t="s">
        <v>52</v>
      </c>
      <c r="E24" s="4" t="s">
        <v>52</v>
      </c>
      <c r="F24" s="4" t="s">
        <v>52</v>
      </c>
      <c r="G24" s="4" t="s">
        <v>52</v>
      </c>
      <c r="H24" s="4" t="s">
        <v>52</v>
      </c>
      <c r="I24" s="4" t="s">
        <v>52</v>
      </c>
      <c r="J24" s="4" t="s">
        <v>52</v>
      </c>
      <c r="K24" s="4" t="s">
        <v>52</v>
      </c>
      <c r="L24" s="4" t="s">
        <v>52</v>
      </c>
      <c r="M24" s="4" t="s">
        <v>52</v>
      </c>
      <c r="N24" s="4" t="s">
        <v>52</v>
      </c>
      <c r="O24" s="39" t="s">
        <v>639</v>
      </c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33" t="s">
        <v>640</v>
      </c>
      <c r="AF24" s="34"/>
      <c r="AG24" s="4" t="s">
        <v>641</v>
      </c>
      <c r="AH24" s="4" t="s">
        <v>52</v>
      </c>
    </row>
    <row r="26" spans="2:34" x14ac:dyDescent="0.25">
      <c r="B26" s="2" t="s">
        <v>43</v>
      </c>
      <c r="C26" s="35" t="s">
        <v>67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</row>
    <row r="27" spans="2:34" x14ac:dyDescent="0.25">
      <c r="B27" s="2" t="s">
        <v>3</v>
      </c>
      <c r="C27" s="36" t="s">
        <v>68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</row>
    <row r="28" spans="2:34" x14ac:dyDescent="0.25">
      <c r="B28" s="2" t="s">
        <v>4</v>
      </c>
      <c r="C28" s="35" t="s">
        <v>115</v>
      </c>
      <c r="D28" s="35"/>
      <c r="E28" s="35"/>
      <c r="F28" s="35"/>
      <c r="G28" s="35"/>
      <c r="H28" s="35"/>
      <c r="I28" s="35"/>
      <c r="J28" s="35"/>
      <c r="K28" s="35" t="s">
        <v>114</v>
      </c>
      <c r="L28" s="35"/>
      <c r="M28" s="35"/>
      <c r="N28" s="35"/>
      <c r="O28" s="35"/>
      <c r="P28" s="35"/>
      <c r="Q28" s="35"/>
      <c r="R28" s="35"/>
      <c r="S28" s="35" t="s">
        <v>113</v>
      </c>
      <c r="T28" s="35"/>
      <c r="U28" s="35"/>
      <c r="V28" s="35"/>
      <c r="W28" s="35"/>
      <c r="X28" s="35"/>
      <c r="Y28" s="35"/>
      <c r="Z28" s="35"/>
      <c r="AA28" s="35" t="s">
        <v>68</v>
      </c>
      <c r="AB28" s="35"/>
      <c r="AC28" s="35"/>
      <c r="AD28" s="35"/>
      <c r="AE28" s="35"/>
      <c r="AF28" s="35"/>
      <c r="AG28" s="35"/>
      <c r="AH28" s="35"/>
    </row>
    <row r="29" spans="2:34" x14ac:dyDescent="0.25">
      <c r="B29" s="2"/>
      <c r="C29" s="3" t="s">
        <v>5</v>
      </c>
      <c r="D29" s="3" t="s">
        <v>6</v>
      </c>
      <c r="E29" s="3" t="s">
        <v>7</v>
      </c>
      <c r="F29" s="3" t="s">
        <v>8</v>
      </c>
      <c r="G29" s="3" t="s">
        <v>9</v>
      </c>
      <c r="H29" s="3" t="s">
        <v>10</v>
      </c>
      <c r="I29" s="3" t="s">
        <v>11</v>
      </c>
      <c r="J29" s="3" t="s">
        <v>12</v>
      </c>
      <c r="K29" s="3" t="s">
        <v>5</v>
      </c>
      <c r="L29" s="3" t="s">
        <v>6</v>
      </c>
      <c r="M29" s="3" t="s">
        <v>7</v>
      </c>
      <c r="N29" s="3" t="s">
        <v>8</v>
      </c>
      <c r="O29" s="3" t="s">
        <v>9</v>
      </c>
      <c r="P29" s="3" t="s">
        <v>10</v>
      </c>
      <c r="Q29" s="3" t="s">
        <v>11</v>
      </c>
      <c r="R29" s="3" t="s">
        <v>12</v>
      </c>
      <c r="S29" s="3" t="s">
        <v>5</v>
      </c>
      <c r="T29" s="3" t="s">
        <v>6</v>
      </c>
      <c r="U29" s="3" t="s">
        <v>7</v>
      </c>
      <c r="V29" s="3" t="s">
        <v>8</v>
      </c>
      <c r="W29" s="3" t="s">
        <v>9</v>
      </c>
      <c r="X29" s="3" t="s">
        <v>10</v>
      </c>
      <c r="Y29" s="3" t="s">
        <v>11</v>
      </c>
      <c r="Z29" s="3" t="s">
        <v>12</v>
      </c>
      <c r="AA29" s="3" t="s">
        <v>5</v>
      </c>
      <c r="AB29" s="3" t="s">
        <v>6</v>
      </c>
      <c r="AC29" s="3" t="s">
        <v>7</v>
      </c>
      <c r="AD29" s="3" t="s">
        <v>8</v>
      </c>
      <c r="AE29" s="3" t="s">
        <v>9</v>
      </c>
      <c r="AF29" s="3" t="s">
        <v>10</v>
      </c>
      <c r="AG29" s="3" t="s">
        <v>11</v>
      </c>
      <c r="AH29" s="3" t="s">
        <v>12</v>
      </c>
    </row>
    <row r="30" spans="2:34" x14ac:dyDescent="0.25">
      <c r="B30" s="2" t="s">
        <v>15</v>
      </c>
      <c r="C30" s="9" t="s">
        <v>110</v>
      </c>
      <c r="D30" s="9" t="s">
        <v>148</v>
      </c>
      <c r="E30" s="9" t="s">
        <v>148</v>
      </c>
      <c r="F30" s="9" t="s">
        <v>148</v>
      </c>
      <c r="G30" s="9" t="s">
        <v>148</v>
      </c>
      <c r="H30" s="9" t="s">
        <v>148</v>
      </c>
      <c r="I30" s="9" t="s">
        <v>148</v>
      </c>
      <c r="J30" s="9" t="s">
        <v>148</v>
      </c>
      <c r="K30" s="9" t="s">
        <v>148</v>
      </c>
      <c r="L30" s="9" t="s">
        <v>148</v>
      </c>
      <c r="M30" s="9" t="s">
        <v>148</v>
      </c>
      <c r="N30" s="9" t="s">
        <v>148</v>
      </c>
      <c r="O30" s="9" t="s">
        <v>148</v>
      </c>
      <c r="P30" s="9" t="s">
        <v>148</v>
      </c>
      <c r="Q30" s="9" t="s">
        <v>148</v>
      </c>
      <c r="R30" s="9" t="s">
        <v>148</v>
      </c>
      <c r="S30" s="9" t="s">
        <v>148</v>
      </c>
      <c r="T30" s="9" t="s">
        <v>148</v>
      </c>
      <c r="U30" s="9" t="s">
        <v>148</v>
      </c>
      <c r="V30" s="9" t="s">
        <v>148</v>
      </c>
      <c r="W30" s="9" t="s">
        <v>148</v>
      </c>
      <c r="X30" s="9" t="s">
        <v>148</v>
      </c>
      <c r="Y30" s="9" t="s">
        <v>148</v>
      </c>
      <c r="Z30" s="9" t="s">
        <v>148</v>
      </c>
      <c r="AA30" s="9" t="s">
        <v>148</v>
      </c>
      <c r="AB30" s="9" t="s">
        <v>148</v>
      </c>
      <c r="AC30" s="9" t="s">
        <v>148</v>
      </c>
      <c r="AD30" s="9" t="s">
        <v>148</v>
      </c>
      <c r="AE30" s="9" t="s">
        <v>148</v>
      </c>
      <c r="AF30" s="9" t="s">
        <v>148</v>
      </c>
      <c r="AG30" s="9" t="s">
        <v>148</v>
      </c>
      <c r="AH30" s="9" t="s">
        <v>148</v>
      </c>
    </row>
    <row r="31" spans="2:34" x14ac:dyDescent="0.25">
      <c r="B31" s="2" t="s">
        <v>14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</row>
    <row r="32" spans="2:34" x14ac:dyDescent="0.25">
      <c r="B32" s="2" t="s">
        <v>13</v>
      </c>
      <c r="C32" s="4" t="s">
        <v>52</v>
      </c>
      <c r="D32" s="4" t="s">
        <v>52</v>
      </c>
      <c r="E32" s="4" t="s">
        <v>52</v>
      </c>
      <c r="F32" s="4" t="s">
        <v>52</v>
      </c>
      <c r="G32" s="4" t="s">
        <v>52</v>
      </c>
      <c r="H32" s="4" t="s">
        <v>52</v>
      </c>
      <c r="I32" s="4" t="s">
        <v>52</v>
      </c>
      <c r="J32" s="4" t="s">
        <v>52</v>
      </c>
      <c r="K32" s="4" t="s">
        <v>52</v>
      </c>
      <c r="L32" s="4" t="s">
        <v>52</v>
      </c>
      <c r="M32" s="4" t="s">
        <v>52</v>
      </c>
      <c r="N32" s="4" t="s">
        <v>52</v>
      </c>
      <c r="O32" s="4" t="s">
        <v>52</v>
      </c>
      <c r="P32" s="4" t="s">
        <v>52</v>
      </c>
      <c r="Q32" s="4" t="s">
        <v>52</v>
      </c>
      <c r="R32" s="4" t="s">
        <v>52</v>
      </c>
      <c r="S32" s="4" t="s">
        <v>52</v>
      </c>
      <c r="T32" s="4" t="s">
        <v>52</v>
      </c>
      <c r="U32" s="4" t="s">
        <v>52</v>
      </c>
      <c r="V32" s="4" t="s">
        <v>52</v>
      </c>
      <c r="W32" s="4" t="s">
        <v>52</v>
      </c>
      <c r="X32" s="4" t="s">
        <v>52</v>
      </c>
      <c r="Y32" s="4" t="s">
        <v>52</v>
      </c>
      <c r="Z32" s="4" t="s">
        <v>52</v>
      </c>
      <c r="AA32" s="4" t="s">
        <v>52</v>
      </c>
      <c r="AB32" s="4" t="s">
        <v>52</v>
      </c>
      <c r="AC32" s="4" t="s">
        <v>52</v>
      </c>
      <c r="AD32" s="4" t="s">
        <v>52</v>
      </c>
      <c r="AE32" s="4" t="s">
        <v>52</v>
      </c>
      <c r="AF32" s="4" t="s">
        <v>52</v>
      </c>
      <c r="AG32" s="4" t="s">
        <v>52</v>
      </c>
      <c r="AH32" s="4" t="s">
        <v>52</v>
      </c>
    </row>
    <row r="34" spans="2:34" x14ac:dyDescent="0.25">
      <c r="B34" s="2" t="s">
        <v>43</v>
      </c>
      <c r="C34" s="35" t="s">
        <v>69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</row>
    <row r="35" spans="2:34" x14ac:dyDescent="0.25">
      <c r="B35" s="2" t="s">
        <v>3</v>
      </c>
      <c r="C35" s="36" t="s">
        <v>70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</row>
    <row r="36" spans="2:34" x14ac:dyDescent="0.25">
      <c r="B36" s="2" t="s">
        <v>4</v>
      </c>
      <c r="C36" s="33" t="s">
        <v>118</v>
      </c>
      <c r="D36" s="37"/>
      <c r="E36" s="37"/>
      <c r="F36" s="37"/>
      <c r="G36" s="37"/>
      <c r="H36" s="37"/>
      <c r="I36" s="37"/>
      <c r="J36" s="34"/>
      <c r="K36" s="33" t="s">
        <v>117</v>
      </c>
      <c r="L36" s="37"/>
      <c r="M36" s="37"/>
      <c r="N36" s="37"/>
      <c r="O36" s="37"/>
      <c r="P36" s="37"/>
      <c r="Q36" s="37"/>
      <c r="R36" s="34"/>
      <c r="S36" s="33" t="s">
        <v>116</v>
      </c>
      <c r="T36" s="37"/>
      <c r="U36" s="37"/>
      <c r="V36" s="37"/>
      <c r="W36" s="37"/>
      <c r="X36" s="37"/>
      <c r="Y36" s="37"/>
      <c r="Z36" s="34"/>
      <c r="AA36" s="33" t="s">
        <v>70</v>
      </c>
      <c r="AB36" s="37"/>
      <c r="AC36" s="37"/>
      <c r="AD36" s="37"/>
      <c r="AE36" s="37"/>
      <c r="AF36" s="37"/>
      <c r="AG36" s="37"/>
      <c r="AH36" s="34"/>
    </row>
    <row r="37" spans="2:34" x14ac:dyDescent="0.25">
      <c r="B37" s="2"/>
      <c r="C37" s="3" t="s">
        <v>5</v>
      </c>
      <c r="D37" s="3" t="s">
        <v>6</v>
      </c>
      <c r="E37" s="3" t="s">
        <v>7</v>
      </c>
      <c r="F37" s="3" t="s">
        <v>8</v>
      </c>
      <c r="G37" s="3" t="s">
        <v>9</v>
      </c>
      <c r="H37" s="3" t="s">
        <v>10</v>
      </c>
      <c r="I37" s="3" t="s">
        <v>11</v>
      </c>
      <c r="J37" s="3" t="s">
        <v>12</v>
      </c>
      <c r="K37" s="3" t="s">
        <v>5</v>
      </c>
      <c r="L37" s="3" t="s">
        <v>6</v>
      </c>
      <c r="M37" s="3" t="s">
        <v>7</v>
      </c>
      <c r="N37" s="3" t="s">
        <v>8</v>
      </c>
      <c r="O37" s="3" t="s">
        <v>9</v>
      </c>
      <c r="P37" s="3" t="s">
        <v>10</v>
      </c>
      <c r="Q37" s="3" t="s">
        <v>11</v>
      </c>
      <c r="R37" s="3" t="s">
        <v>12</v>
      </c>
      <c r="S37" s="3" t="s">
        <v>5</v>
      </c>
      <c r="T37" s="3" t="s">
        <v>6</v>
      </c>
      <c r="U37" s="3" t="s">
        <v>7</v>
      </c>
      <c r="V37" s="3" t="s">
        <v>8</v>
      </c>
      <c r="W37" s="3" t="s">
        <v>9</v>
      </c>
      <c r="X37" s="3" t="s">
        <v>10</v>
      </c>
      <c r="Y37" s="3" t="s">
        <v>11</v>
      </c>
      <c r="Z37" s="3" t="s">
        <v>12</v>
      </c>
      <c r="AA37" s="3" t="s">
        <v>5</v>
      </c>
      <c r="AB37" s="3" t="s">
        <v>6</v>
      </c>
      <c r="AC37" s="3" t="s">
        <v>7</v>
      </c>
      <c r="AD37" s="3" t="s">
        <v>8</v>
      </c>
      <c r="AE37" s="3" t="s">
        <v>9</v>
      </c>
      <c r="AF37" s="3" t="s">
        <v>10</v>
      </c>
      <c r="AG37" s="3" t="s">
        <v>11</v>
      </c>
      <c r="AH37" s="3" t="s">
        <v>12</v>
      </c>
    </row>
    <row r="38" spans="2:34" x14ac:dyDescent="0.25">
      <c r="B38" s="2" t="s">
        <v>15</v>
      </c>
      <c r="C38" s="9" t="s">
        <v>110</v>
      </c>
      <c r="D38" s="9" t="s">
        <v>110</v>
      </c>
      <c r="E38" s="9" t="s">
        <v>110</v>
      </c>
      <c r="F38" s="9" t="s">
        <v>110</v>
      </c>
      <c r="G38" s="9" t="s">
        <v>110</v>
      </c>
      <c r="H38" s="9" t="s">
        <v>110</v>
      </c>
      <c r="I38" s="9" t="s">
        <v>110</v>
      </c>
      <c r="J38" s="9" t="s">
        <v>110</v>
      </c>
      <c r="K38" s="9" t="s">
        <v>110</v>
      </c>
      <c r="L38" s="9" t="s">
        <v>110</v>
      </c>
      <c r="M38" s="9" t="s">
        <v>110</v>
      </c>
      <c r="N38" s="9" t="s">
        <v>110</v>
      </c>
      <c r="O38" s="9" t="s">
        <v>110</v>
      </c>
      <c r="P38" s="9" t="s">
        <v>110</v>
      </c>
      <c r="Q38" s="9" t="s">
        <v>110</v>
      </c>
      <c r="R38" s="9" t="s">
        <v>110</v>
      </c>
      <c r="S38" s="9" t="s">
        <v>110</v>
      </c>
      <c r="T38" s="9" t="s">
        <v>110</v>
      </c>
      <c r="U38" s="9" t="s">
        <v>110</v>
      </c>
      <c r="V38" s="9" t="s">
        <v>110</v>
      </c>
      <c r="W38" s="9" t="s">
        <v>110</v>
      </c>
      <c r="X38" s="9" t="s">
        <v>110</v>
      </c>
      <c r="Y38" s="9" t="s">
        <v>110</v>
      </c>
      <c r="Z38" s="9" t="s">
        <v>110</v>
      </c>
      <c r="AA38" s="9" t="s">
        <v>110</v>
      </c>
      <c r="AB38" s="9" t="s">
        <v>110</v>
      </c>
      <c r="AC38" s="9" t="s">
        <v>110</v>
      </c>
      <c r="AD38" s="9" t="s">
        <v>110</v>
      </c>
      <c r="AE38" s="9" t="s">
        <v>110</v>
      </c>
      <c r="AF38" s="9" t="s">
        <v>110</v>
      </c>
      <c r="AG38" s="9" t="s">
        <v>110</v>
      </c>
      <c r="AH38" s="9" t="s">
        <v>110</v>
      </c>
    </row>
    <row r="39" spans="2:34" x14ac:dyDescent="0.25">
      <c r="B39" s="2" t="s">
        <v>14</v>
      </c>
      <c r="C39" s="51" t="s">
        <v>146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3"/>
    </row>
    <row r="40" spans="2:34" ht="15" customHeight="1" x14ac:dyDescent="0.25">
      <c r="B40" s="2" t="s">
        <v>13</v>
      </c>
      <c r="C40" s="39" t="s">
        <v>642</v>
      </c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1"/>
    </row>
    <row r="42" spans="2:34" x14ac:dyDescent="0.25">
      <c r="B42" s="2" t="s">
        <v>43</v>
      </c>
      <c r="C42" s="35" t="s">
        <v>71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</row>
    <row r="43" spans="2:34" x14ac:dyDescent="0.25">
      <c r="B43" s="2" t="s">
        <v>3</v>
      </c>
      <c r="C43" s="36" t="s">
        <v>72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</row>
    <row r="44" spans="2:34" x14ac:dyDescent="0.25">
      <c r="B44" s="2" t="s">
        <v>4</v>
      </c>
      <c r="C44" s="33" t="s">
        <v>121</v>
      </c>
      <c r="D44" s="37"/>
      <c r="E44" s="37"/>
      <c r="F44" s="37"/>
      <c r="G44" s="37"/>
      <c r="H44" s="37"/>
      <c r="I44" s="37"/>
      <c r="J44" s="34"/>
      <c r="K44" s="33" t="s">
        <v>120</v>
      </c>
      <c r="L44" s="37"/>
      <c r="M44" s="37"/>
      <c r="N44" s="37"/>
      <c r="O44" s="37"/>
      <c r="P44" s="37"/>
      <c r="Q44" s="37"/>
      <c r="R44" s="34"/>
      <c r="S44" s="33" t="s">
        <v>119</v>
      </c>
      <c r="T44" s="37"/>
      <c r="U44" s="37"/>
      <c r="V44" s="37"/>
      <c r="W44" s="37"/>
      <c r="X44" s="37"/>
      <c r="Y44" s="37"/>
      <c r="Z44" s="34"/>
      <c r="AA44" s="33" t="s">
        <v>72</v>
      </c>
      <c r="AB44" s="37"/>
      <c r="AC44" s="37"/>
      <c r="AD44" s="37"/>
      <c r="AE44" s="37"/>
      <c r="AF44" s="37"/>
      <c r="AG44" s="37"/>
      <c r="AH44" s="34"/>
    </row>
    <row r="45" spans="2:34" x14ac:dyDescent="0.25">
      <c r="B45" s="2"/>
      <c r="C45" s="3" t="s">
        <v>5</v>
      </c>
      <c r="D45" s="3" t="s">
        <v>6</v>
      </c>
      <c r="E45" s="3" t="s">
        <v>7</v>
      </c>
      <c r="F45" s="3" t="s">
        <v>8</v>
      </c>
      <c r="G45" s="3" t="s">
        <v>9</v>
      </c>
      <c r="H45" s="3" t="s">
        <v>10</v>
      </c>
      <c r="I45" s="3" t="s">
        <v>11</v>
      </c>
      <c r="J45" s="3" t="s">
        <v>12</v>
      </c>
      <c r="K45" s="3" t="s">
        <v>5</v>
      </c>
      <c r="L45" s="3" t="s">
        <v>6</v>
      </c>
      <c r="M45" s="3" t="s">
        <v>7</v>
      </c>
      <c r="N45" s="3" t="s">
        <v>8</v>
      </c>
      <c r="O45" s="3" t="s">
        <v>9</v>
      </c>
      <c r="P45" s="3" t="s">
        <v>10</v>
      </c>
      <c r="Q45" s="3" t="s">
        <v>11</v>
      </c>
      <c r="R45" s="3" t="s">
        <v>12</v>
      </c>
      <c r="S45" s="3" t="s">
        <v>5</v>
      </c>
      <c r="T45" s="3" t="s">
        <v>6</v>
      </c>
      <c r="U45" s="3" t="s">
        <v>7</v>
      </c>
      <c r="V45" s="3" t="s">
        <v>8</v>
      </c>
      <c r="W45" s="3" t="s">
        <v>9</v>
      </c>
      <c r="X45" s="3" t="s">
        <v>10</v>
      </c>
      <c r="Y45" s="3" t="s">
        <v>11</v>
      </c>
      <c r="Z45" s="3" t="s">
        <v>12</v>
      </c>
      <c r="AA45" s="3" t="s">
        <v>5</v>
      </c>
      <c r="AB45" s="3" t="s">
        <v>6</v>
      </c>
      <c r="AC45" s="3" t="s">
        <v>7</v>
      </c>
      <c r="AD45" s="3" t="s">
        <v>8</v>
      </c>
      <c r="AE45" s="3" t="s">
        <v>9</v>
      </c>
      <c r="AF45" s="3" t="s">
        <v>10</v>
      </c>
      <c r="AG45" s="3" t="s">
        <v>11</v>
      </c>
      <c r="AH45" s="3" t="s">
        <v>12</v>
      </c>
    </row>
    <row r="46" spans="2:34" x14ac:dyDescent="0.25">
      <c r="B46" s="2" t="s">
        <v>15</v>
      </c>
      <c r="C46" s="9" t="s">
        <v>110</v>
      </c>
      <c r="D46" s="9" t="s">
        <v>110</v>
      </c>
      <c r="E46" s="9" t="s">
        <v>110</v>
      </c>
      <c r="F46" s="9" t="s">
        <v>110</v>
      </c>
      <c r="G46" s="9" t="s">
        <v>110</v>
      </c>
      <c r="H46" s="9" t="s">
        <v>110</v>
      </c>
      <c r="I46" s="9" t="s">
        <v>110</v>
      </c>
      <c r="J46" s="9" t="s">
        <v>110</v>
      </c>
      <c r="K46" s="9" t="s">
        <v>110</v>
      </c>
      <c r="L46" s="9" t="s">
        <v>110</v>
      </c>
      <c r="M46" s="9" t="s">
        <v>110</v>
      </c>
      <c r="N46" s="9" t="s">
        <v>110</v>
      </c>
      <c r="O46" s="9" t="s">
        <v>110</v>
      </c>
      <c r="P46" s="9" t="s">
        <v>110</v>
      </c>
      <c r="Q46" s="9" t="s">
        <v>110</v>
      </c>
      <c r="R46" s="9" t="s">
        <v>110</v>
      </c>
      <c r="S46" s="9" t="s">
        <v>148</v>
      </c>
      <c r="T46" s="9" t="s">
        <v>148</v>
      </c>
      <c r="U46" s="9" t="s">
        <v>148</v>
      </c>
      <c r="V46" s="9" t="s">
        <v>148</v>
      </c>
      <c r="W46" s="9" t="s">
        <v>110</v>
      </c>
      <c r="X46" s="9" t="s">
        <v>110</v>
      </c>
      <c r="Y46" s="9" t="s">
        <v>110</v>
      </c>
      <c r="Z46" s="9" t="s">
        <v>110</v>
      </c>
      <c r="AA46" s="9" t="s">
        <v>110</v>
      </c>
      <c r="AB46" s="9" t="s">
        <v>110</v>
      </c>
      <c r="AC46" s="9" t="s">
        <v>110</v>
      </c>
      <c r="AD46" s="9" t="s">
        <v>110</v>
      </c>
      <c r="AE46" s="9" t="s">
        <v>110</v>
      </c>
      <c r="AF46" s="9" t="s">
        <v>110</v>
      </c>
      <c r="AG46" s="9" t="s">
        <v>110</v>
      </c>
      <c r="AH46" s="9" t="s">
        <v>110</v>
      </c>
    </row>
    <row r="47" spans="2:34" x14ac:dyDescent="0.25">
      <c r="B47" s="2" t="s">
        <v>14</v>
      </c>
      <c r="C47" s="51" t="s">
        <v>2</v>
      </c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3"/>
      <c r="S47" s="10">
        <v>0</v>
      </c>
      <c r="T47" s="10">
        <v>0</v>
      </c>
      <c r="U47" s="10">
        <v>0</v>
      </c>
      <c r="V47" s="10">
        <v>0</v>
      </c>
      <c r="W47" s="51" t="s">
        <v>147</v>
      </c>
      <c r="X47" s="52"/>
      <c r="Y47" s="52"/>
      <c r="Z47" s="52"/>
      <c r="AA47" s="52"/>
      <c r="AB47" s="53"/>
      <c r="AC47" s="51" t="s">
        <v>147</v>
      </c>
      <c r="AD47" s="52"/>
      <c r="AE47" s="52"/>
      <c r="AF47" s="52"/>
      <c r="AG47" s="52"/>
      <c r="AH47" s="53"/>
    </row>
    <row r="48" spans="2:34" ht="15" customHeight="1" x14ac:dyDescent="0.25">
      <c r="B48" s="2" t="s">
        <v>13</v>
      </c>
      <c r="C48" s="39" t="s">
        <v>648</v>
      </c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1"/>
      <c r="S48" s="4" t="s">
        <v>52</v>
      </c>
      <c r="T48" s="4" t="s">
        <v>52</v>
      </c>
      <c r="U48" s="4" t="s">
        <v>52</v>
      </c>
      <c r="V48" s="4" t="s">
        <v>52</v>
      </c>
      <c r="W48" s="33" t="s">
        <v>647</v>
      </c>
      <c r="X48" s="37"/>
      <c r="Y48" s="37"/>
      <c r="Z48" s="37"/>
      <c r="AA48" s="37"/>
      <c r="AB48" s="34"/>
      <c r="AC48" s="33" t="s">
        <v>646</v>
      </c>
      <c r="AD48" s="37"/>
      <c r="AE48" s="37"/>
      <c r="AF48" s="37"/>
      <c r="AG48" s="37"/>
      <c r="AH48" s="34"/>
    </row>
    <row r="50" spans="2:34" x14ac:dyDescent="0.25">
      <c r="B50" s="2" t="s">
        <v>43</v>
      </c>
      <c r="C50" s="35" t="s">
        <v>75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</row>
    <row r="51" spans="2:34" x14ac:dyDescent="0.25">
      <c r="B51" s="2" t="s">
        <v>3</v>
      </c>
      <c r="C51" s="36" t="s">
        <v>95</v>
      </c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</row>
    <row r="52" spans="2:34" x14ac:dyDescent="0.25">
      <c r="B52" s="2" t="s">
        <v>4</v>
      </c>
      <c r="C52" s="33" t="s">
        <v>123</v>
      </c>
      <c r="D52" s="37"/>
      <c r="E52" s="37"/>
      <c r="F52" s="37"/>
      <c r="G52" s="37"/>
      <c r="H52" s="37"/>
      <c r="I52" s="37"/>
      <c r="J52" s="34"/>
      <c r="K52" s="33" t="s">
        <v>124</v>
      </c>
      <c r="L52" s="37"/>
      <c r="M52" s="37"/>
      <c r="N52" s="37"/>
      <c r="O52" s="37"/>
      <c r="P52" s="37"/>
      <c r="Q52" s="37"/>
      <c r="R52" s="34"/>
      <c r="S52" s="33" t="s">
        <v>122</v>
      </c>
      <c r="T52" s="37"/>
      <c r="U52" s="37"/>
      <c r="V52" s="37"/>
      <c r="W52" s="37"/>
      <c r="X52" s="37"/>
      <c r="Y52" s="37"/>
      <c r="Z52" s="34"/>
      <c r="AA52" s="33" t="s">
        <v>95</v>
      </c>
      <c r="AB52" s="37"/>
      <c r="AC52" s="37"/>
      <c r="AD52" s="37"/>
      <c r="AE52" s="37"/>
      <c r="AF52" s="37"/>
      <c r="AG52" s="37"/>
      <c r="AH52" s="34"/>
    </row>
    <row r="53" spans="2:34" x14ac:dyDescent="0.25">
      <c r="B53" s="2"/>
      <c r="C53" s="3" t="s">
        <v>5</v>
      </c>
      <c r="D53" s="3" t="s">
        <v>6</v>
      </c>
      <c r="E53" s="3" t="s">
        <v>7</v>
      </c>
      <c r="F53" s="3" t="s">
        <v>8</v>
      </c>
      <c r="G53" s="3" t="s">
        <v>9</v>
      </c>
      <c r="H53" s="3" t="s">
        <v>10</v>
      </c>
      <c r="I53" s="3" t="s">
        <v>11</v>
      </c>
      <c r="J53" s="3" t="s">
        <v>12</v>
      </c>
      <c r="K53" s="3" t="s">
        <v>5</v>
      </c>
      <c r="L53" s="3" t="s">
        <v>6</v>
      </c>
      <c r="M53" s="3" t="s">
        <v>7</v>
      </c>
      <c r="N53" s="3" t="s">
        <v>8</v>
      </c>
      <c r="O53" s="3" t="s">
        <v>9</v>
      </c>
      <c r="P53" s="3" t="s">
        <v>10</v>
      </c>
      <c r="Q53" s="3" t="s">
        <v>11</v>
      </c>
      <c r="R53" s="3" t="s">
        <v>12</v>
      </c>
      <c r="S53" s="3" t="s">
        <v>5</v>
      </c>
      <c r="T53" s="3" t="s">
        <v>6</v>
      </c>
      <c r="U53" s="3" t="s">
        <v>7</v>
      </c>
      <c r="V53" s="3" t="s">
        <v>8</v>
      </c>
      <c r="W53" s="3" t="s">
        <v>9</v>
      </c>
      <c r="X53" s="3" t="s">
        <v>10</v>
      </c>
      <c r="Y53" s="3" t="s">
        <v>11</v>
      </c>
      <c r="Z53" s="3" t="s">
        <v>12</v>
      </c>
      <c r="AA53" s="3" t="s">
        <v>5</v>
      </c>
      <c r="AB53" s="3" t="s">
        <v>6</v>
      </c>
      <c r="AC53" s="3" t="s">
        <v>7</v>
      </c>
      <c r="AD53" s="3" t="s">
        <v>8</v>
      </c>
      <c r="AE53" s="3" t="s">
        <v>9</v>
      </c>
      <c r="AF53" s="3" t="s">
        <v>10</v>
      </c>
      <c r="AG53" s="3" t="s">
        <v>11</v>
      </c>
      <c r="AH53" s="3" t="s">
        <v>12</v>
      </c>
    </row>
    <row r="54" spans="2:34" x14ac:dyDescent="0.25">
      <c r="B54" s="2" t="s">
        <v>15</v>
      </c>
      <c r="C54" s="9" t="s">
        <v>110</v>
      </c>
      <c r="D54" s="9" t="s">
        <v>110</v>
      </c>
      <c r="E54" s="9" t="s">
        <v>110</v>
      </c>
      <c r="F54" s="9" t="s">
        <v>110</v>
      </c>
      <c r="G54" s="9" t="s">
        <v>110</v>
      </c>
      <c r="H54" s="9" t="s">
        <v>110</v>
      </c>
      <c r="I54" s="9" t="s">
        <v>110</v>
      </c>
      <c r="J54" s="9" t="s">
        <v>110</v>
      </c>
      <c r="K54" s="9" t="s">
        <v>110</v>
      </c>
      <c r="L54" s="9" t="s">
        <v>110</v>
      </c>
      <c r="M54" s="9" t="s">
        <v>110</v>
      </c>
      <c r="N54" s="9" t="s">
        <v>110</v>
      </c>
      <c r="O54" s="9" t="s">
        <v>110</v>
      </c>
      <c r="P54" s="9" t="s">
        <v>110</v>
      </c>
      <c r="Q54" s="9" t="s">
        <v>110</v>
      </c>
      <c r="R54" s="9" t="s">
        <v>110</v>
      </c>
      <c r="S54" s="9" t="s">
        <v>110</v>
      </c>
      <c r="T54" s="9" t="s">
        <v>110</v>
      </c>
      <c r="U54" s="9" t="s">
        <v>110</v>
      </c>
      <c r="V54" s="9" t="s">
        <v>110</v>
      </c>
      <c r="W54" s="9" t="s">
        <v>110</v>
      </c>
      <c r="X54" s="9" t="s">
        <v>110</v>
      </c>
      <c r="Y54" s="9" t="s">
        <v>110</v>
      </c>
      <c r="Z54" s="9" t="s">
        <v>110</v>
      </c>
      <c r="AA54" s="9" t="s">
        <v>110</v>
      </c>
      <c r="AB54" s="9" t="s">
        <v>110</v>
      </c>
      <c r="AC54" s="9" t="s">
        <v>110</v>
      </c>
      <c r="AD54" s="9" t="s">
        <v>110</v>
      </c>
      <c r="AE54" s="9" t="s">
        <v>110</v>
      </c>
      <c r="AF54" s="9" t="s">
        <v>110</v>
      </c>
      <c r="AG54" s="9" t="s">
        <v>110</v>
      </c>
      <c r="AH54" s="9" t="s">
        <v>110</v>
      </c>
    </row>
    <row r="55" spans="2:34" x14ac:dyDescent="0.25">
      <c r="B55" s="2" t="s">
        <v>14</v>
      </c>
      <c r="C55" s="51" t="s">
        <v>146</v>
      </c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3"/>
    </row>
    <row r="56" spans="2:34" ht="15" customHeight="1" x14ac:dyDescent="0.25">
      <c r="B56" s="2" t="s">
        <v>13</v>
      </c>
      <c r="C56" s="39" t="s">
        <v>643</v>
      </c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/>
    </row>
    <row r="58" spans="2:34" x14ac:dyDescent="0.25">
      <c r="B58" s="2" t="s">
        <v>43</v>
      </c>
      <c r="C58" s="35" t="s">
        <v>76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</row>
    <row r="59" spans="2:34" x14ac:dyDescent="0.25">
      <c r="B59" s="2" t="s">
        <v>3</v>
      </c>
      <c r="C59" s="36" t="s">
        <v>96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</row>
    <row r="60" spans="2:34" x14ac:dyDescent="0.25">
      <c r="B60" s="2" t="s">
        <v>4</v>
      </c>
      <c r="C60" s="33" t="s">
        <v>125</v>
      </c>
      <c r="D60" s="37"/>
      <c r="E60" s="37"/>
      <c r="F60" s="37"/>
      <c r="G60" s="37"/>
      <c r="H60" s="37"/>
      <c r="I60" s="37"/>
      <c r="J60" s="34"/>
      <c r="K60" s="33" t="s">
        <v>126</v>
      </c>
      <c r="L60" s="37"/>
      <c r="M60" s="37"/>
      <c r="N60" s="37"/>
      <c r="O60" s="37"/>
      <c r="P60" s="37"/>
      <c r="Q60" s="37"/>
      <c r="R60" s="34"/>
      <c r="S60" s="33" t="s">
        <v>127</v>
      </c>
      <c r="T60" s="37"/>
      <c r="U60" s="37"/>
      <c r="V60" s="37"/>
      <c r="W60" s="37"/>
      <c r="X60" s="37"/>
      <c r="Y60" s="37"/>
      <c r="Z60" s="34"/>
      <c r="AA60" s="33" t="s">
        <v>96</v>
      </c>
      <c r="AB60" s="37"/>
      <c r="AC60" s="37"/>
      <c r="AD60" s="37"/>
      <c r="AE60" s="37"/>
      <c r="AF60" s="37"/>
      <c r="AG60" s="37"/>
      <c r="AH60" s="34"/>
    </row>
    <row r="61" spans="2:34" x14ac:dyDescent="0.25">
      <c r="B61" s="2"/>
      <c r="C61" s="3" t="s">
        <v>5</v>
      </c>
      <c r="D61" s="3" t="s">
        <v>6</v>
      </c>
      <c r="E61" s="3" t="s">
        <v>7</v>
      </c>
      <c r="F61" s="3" t="s">
        <v>8</v>
      </c>
      <c r="G61" s="3" t="s">
        <v>9</v>
      </c>
      <c r="H61" s="3" t="s">
        <v>10</v>
      </c>
      <c r="I61" s="3" t="s">
        <v>11</v>
      </c>
      <c r="J61" s="3" t="s">
        <v>12</v>
      </c>
      <c r="K61" s="3" t="s">
        <v>5</v>
      </c>
      <c r="L61" s="3" t="s">
        <v>6</v>
      </c>
      <c r="M61" s="3" t="s">
        <v>7</v>
      </c>
      <c r="N61" s="3" t="s">
        <v>8</v>
      </c>
      <c r="O61" s="3" t="s">
        <v>9</v>
      </c>
      <c r="P61" s="3" t="s">
        <v>10</v>
      </c>
      <c r="Q61" s="3" t="s">
        <v>11</v>
      </c>
      <c r="R61" s="3" t="s">
        <v>12</v>
      </c>
      <c r="S61" s="3" t="s">
        <v>5</v>
      </c>
      <c r="T61" s="3" t="s">
        <v>6</v>
      </c>
      <c r="U61" s="3" t="s">
        <v>7</v>
      </c>
      <c r="V61" s="3" t="s">
        <v>8</v>
      </c>
      <c r="W61" s="3" t="s">
        <v>9</v>
      </c>
      <c r="X61" s="3" t="s">
        <v>10</v>
      </c>
      <c r="Y61" s="3" t="s">
        <v>11</v>
      </c>
      <c r="Z61" s="3" t="s">
        <v>12</v>
      </c>
      <c r="AA61" s="3" t="s">
        <v>5</v>
      </c>
      <c r="AB61" s="3" t="s">
        <v>6</v>
      </c>
      <c r="AC61" s="3" t="s">
        <v>7</v>
      </c>
      <c r="AD61" s="3" t="s">
        <v>8</v>
      </c>
      <c r="AE61" s="3" t="s">
        <v>9</v>
      </c>
      <c r="AF61" s="3" t="s">
        <v>10</v>
      </c>
      <c r="AG61" s="3" t="s">
        <v>11</v>
      </c>
      <c r="AH61" s="3" t="s">
        <v>12</v>
      </c>
    </row>
    <row r="62" spans="2:34" x14ac:dyDescent="0.25">
      <c r="B62" s="2" t="s">
        <v>15</v>
      </c>
      <c r="C62" s="9" t="s">
        <v>110</v>
      </c>
      <c r="D62" s="9" t="s">
        <v>110</v>
      </c>
      <c r="E62" s="9" t="s">
        <v>110</v>
      </c>
      <c r="F62" s="9" t="s">
        <v>110</v>
      </c>
      <c r="G62" s="9" t="s">
        <v>110</v>
      </c>
      <c r="H62" s="9" t="s">
        <v>110</v>
      </c>
      <c r="I62" s="9" t="s">
        <v>110</v>
      </c>
      <c r="J62" s="9" t="s">
        <v>110</v>
      </c>
      <c r="K62" s="9" t="s">
        <v>110</v>
      </c>
      <c r="L62" s="9" t="s">
        <v>110</v>
      </c>
      <c r="M62" s="9" t="s">
        <v>110</v>
      </c>
      <c r="N62" s="9" t="s">
        <v>110</v>
      </c>
      <c r="O62" s="9" t="s">
        <v>110</v>
      </c>
      <c r="P62" s="9" t="s">
        <v>110</v>
      </c>
      <c r="Q62" s="9" t="s">
        <v>110</v>
      </c>
      <c r="R62" s="9" t="s">
        <v>110</v>
      </c>
      <c r="S62" s="9" t="s">
        <v>148</v>
      </c>
      <c r="T62" s="9" t="s">
        <v>148</v>
      </c>
      <c r="U62" s="9" t="s">
        <v>148</v>
      </c>
      <c r="V62" s="9" t="s">
        <v>148</v>
      </c>
      <c r="W62" s="9" t="s">
        <v>110</v>
      </c>
      <c r="X62" s="9" t="s">
        <v>110</v>
      </c>
      <c r="Y62" s="9" t="s">
        <v>110</v>
      </c>
      <c r="Z62" s="9" t="s">
        <v>110</v>
      </c>
      <c r="AA62" s="9" t="s">
        <v>110</v>
      </c>
      <c r="AB62" s="9" t="s">
        <v>110</v>
      </c>
      <c r="AC62" s="9" t="s">
        <v>110</v>
      </c>
      <c r="AD62" s="9" t="s">
        <v>110</v>
      </c>
      <c r="AE62" s="9" t="s">
        <v>110</v>
      </c>
      <c r="AF62" s="9" t="s">
        <v>110</v>
      </c>
      <c r="AG62" s="9" t="s">
        <v>110</v>
      </c>
      <c r="AH62" s="9" t="s">
        <v>110</v>
      </c>
    </row>
    <row r="63" spans="2:34" x14ac:dyDescent="0.25">
      <c r="B63" s="2" t="s">
        <v>14</v>
      </c>
      <c r="C63" s="51" t="s">
        <v>2</v>
      </c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3"/>
      <c r="S63" s="10">
        <v>0</v>
      </c>
      <c r="T63" s="10">
        <v>0</v>
      </c>
      <c r="U63" s="10">
        <v>0</v>
      </c>
      <c r="V63" s="10">
        <v>0</v>
      </c>
      <c r="W63" s="51" t="s">
        <v>147</v>
      </c>
      <c r="X63" s="52"/>
      <c r="Y63" s="52"/>
      <c r="Z63" s="52"/>
      <c r="AA63" s="52"/>
      <c r="AB63" s="53"/>
      <c r="AC63" s="51" t="s">
        <v>147</v>
      </c>
      <c r="AD63" s="52"/>
      <c r="AE63" s="52"/>
      <c r="AF63" s="52"/>
      <c r="AG63" s="52"/>
      <c r="AH63" s="53"/>
    </row>
    <row r="64" spans="2:34" ht="15" customHeight="1" x14ac:dyDescent="0.25">
      <c r="B64" s="2" t="s">
        <v>13</v>
      </c>
      <c r="C64" s="39" t="s">
        <v>649</v>
      </c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1"/>
      <c r="S64" s="4" t="s">
        <v>52</v>
      </c>
      <c r="T64" s="4" t="s">
        <v>52</v>
      </c>
      <c r="U64" s="4" t="s">
        <v>52</v>
      </c>
      <c r="V64" s="4" t="s">
        <v>52</v>
      </c>
      <c r="W64" s="33" t="s">
        <v>651</v>
      </c>
      <c r="X64" s="37"/>
      <c r="Y64" s="37"/>
      <c r="Z64" s="37"/>
      <c r="AA64" s="37"/>
      <c r="AB64" s="34"/>
      <c r="AC64" s="33" t="s">
        <v>650</v>
      </c>
      <c r="AD64" s="37"/>
      <c r="AE64" s="37"/>
      <c r="AF64" s="37"/>
      <c r="AG64" s="37"/>
      <c r="AH64" s="34"/>
    </row>
    <row r="66" spans="2:34" x14ac:dyDescent="0.25">
      <c r="B66" s="2" t="s">
        <v>43</v>
      </c>
      <c r="C66" s="35" t="s">
        <v>87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2:34" x14ac:dyDescent="0.25">
      <c r="B67" s="2" t="s">
        <v>3</v>
      </c>
      <c r="C67" s="36" t="s">
        <v>97</v>
      </c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</row>
    <row r="68" spans="2:34" x14ac:dyDescent="0.25">
      <c r="B68" s="2" t="s">
        <v>4</v>
      </c>
      <c r="C68" s="33" t="s">
        <v>128</v>
      </c>
      <c r="D68" s="37"/>
      <c r="E68" s="37"/>
      <c r="F68" s="37"/>
      <c r="G68" s="37"/>
      <c r="H68" s="37"/>
      <c r="I68" s="37"/>
      <c r="J68" s="34"/>
      <c r="K68" s="33" t="s">
        <v>129</v>
      </c>
      <c r="L68" s="37"/>
      <c r="M68" s="37"/>
      <c r="N68" s="37"/>
      <c r="O68" s="37"/>
      <c r="P68" s="37"/>
      <c r="Q68" s="37"/>
      <c r="R68" s="34"/>
      <c r="S68" s="33" t="s">
        <v>130</v>
      </c>
      <c r="T68" s="37"/>
      <c r="U68" s="37"/>
      <c r="V68" s="37"/>
      <c r="W68" s="37"/>
      <c r="X68" s="37"/>
      <c r="Y68" s="37"/>
      <c r="Z68" s="34"/>
      <c r="AA68" s="33" t="s">
        <v>97</v>
      </c>
      <c r="AB68" s="37"/>
      <c r="AC68" s="37"/>
      <c r="AD68" s="37"/>
      <c r="AE68" s="37"/>
      <c r="AF68" s="37"/>
      <c r="AG68" s="37"/>
      <c r="AH68" s="34"/>
    </row>
    <row r="69" spans="2:34" x14ac:dyDescent="0.25">
      <c r="B69" s="2"/>
      <c r="C69" s="3" t="s">
        <v>5</v>
      </c>
      <c r="D69" s="3" t="s">
        <v>6</v>
      </c>
      <c r="E69" s="3" t="s">
        <v>7</v>
      </c>
      <c r="F69" s="3" t="s">
        <v>8</v>
      </c>
      <c r="G69" s="3" t="s">
        <v>9</v>
      </c>
      <c r="H69" s="3" t="s">
        <v>10</v>
      </c>
      <c r="I69" s="3" t="s">
        <v>11</v>
      </c>
      <c r="J69" s="3" t="s">
        <v>12</v>
      </c>
      <c r="K69" s="3" t="s">
        <v>5</v>
      </c>
      <c r="L69" s="3" t="s">
        <v>6</v>
      </c>
      <c r="M69" s="3" t="s">
        <v>7</v>
      </c>
      <c r="N69" s="3" t="s">
        <v>8</v>
      </c>
      <c r="O69" s="3" t="s">
        <v>9</v>
      </c>
      <c r="P69" s="3" t="s">
        <v>10</v>
      </c>
      <c r="Q69" s="3" t="s">
        <v>11</v>
      </c>
      <c r="R69" s="3" t="s">
        <v>12</v>
      </c>
      <c r="S69" s="3" t="s">
        <v>5</v>
      </c>
      <c r="T69" s="3" t="s">
        <v>6</v>
      </c>
      <c r="U69" s="3" t="s">
        <v>7</v>
      </c>
      <c r="V69" s="3" t="s">
        <v>8</v>
      </c>
      <c r="W69" s="3" t="s">
        <v>9</v>
      </c>
      <c r="X69" s="3" t="s">
        <v>10</v>
      </c>
      <c r="Y69" s="3" t="s">
        <v>11</v>
      </c>
      <c r="Z69" s="3" t="s">
        <v>12</v>
      </c>
      <c r="AA69" s="3" t="s">
        <v>5</v>
      </c>
      <c r="AB69" s="3" t="s">
        <v>6</v>
      </c>
      <c r="AC69" s="3" t="s">
        <v>7</v>
      </c>
      <c r="AD69" s="3" t="s">
        <v>8</v>
      </c>
      <c r="AE69" s="3" t="s">
        <v>9</v>
      </c>
      <c r="AF69" s="3" t="s">
        <v>10</v>
      </c>
      <c r="AG69" s="3" t="s">
        <v>11</v>
      </c>
      <c r="AH69" s="3" t="s">
        <v>12</v>
      </c>
    </row>
    <row r="70" spans="2:34" x14ac:dyDescent="0.25">
      <c r="B70" s="2" t="s">
        <v>15</v>
      </c>
      <c r="C70" s="9" t="s">
        <v>110</v>
      </c>
      <c r="D70" s="9" t="s">
        <v>110</v>
      </c>
      <c r="E70" s="9" t="s">
        <v>110</v>
      </c>
      <c r="F70" s="9" t="s">
        <v>110</v>
      </c>
      <c r="G70" s="9" t="s">
        <v>110</v>
      </c>
      <c r="H70" s="9" t="s">
        <v>110</v>
      </c>
      <c r="I70" s="9" t="s">
        <v>110</v>
      </c>
      <c r="J70" s="9" t="s">
        <v>110</v>
      </c>
      <c r="K70" s="9" t="s">
        <v>110</v>
      </c>
      <c r="L70" s="9" t="s">
        <v>110</v>
      </c>
      <c r="M70" s="9" t="s">
        <v>110</v>
      </c>
      <c r="N70" s="9" t="s">
        <v>110</v>
      </c>
      <c r="O70" s="9" t="s">
        <v>110</v>
      </c>
      <c r="P70" s="9" t="s">
        <v>110</v>
      </c>
      <c r="Q70" s="9" t="s">
        <v>110</v>
      </c>
      <c r="R70" s="9" t="s">
        <v>110</v>
      </c>
      <c r="S70" s="9" t="s">
        <v>110</v>
      </c>
      <c r="T70" s="9" t="s">
        <v>110</v>
      </c>
      <c r="U70" s="9" t="s">
        <v>110</v>
      </c>
      <c r="V70" s="9" t="s">
        <v>110</v>
      </c>
      <c r="W70" s="9" t="s">
        <v>110</v>
      </c>
      <c r="X70" s="9" t="s">
        <v>110</v>
      </c>
      <c r="Y70" s="9" t="s">
        <v>110</v>
      </c>
      <c r="Z70" s="9" t="s">
        <v>110</v>
      </c>
      <c r="AA70" s="9" t="s">
        <v>110</v>
      </c>
      <c r="AB70" s="9" t="s">
        <v>110</v>
      </c>
      <c r="AC70" s="9" t="s">
        <v>110</v>
      </c>
      <c r="AD70" s="9" t="s">
        <v>110</v>
      </c>
      <c r="AE70" s="9" t="s">
        <v>110</v>
      </c>
      <c r="AF70" s="9" t="s">
        <v>110</v>
      </c>
      <c r="AG70" s="9" t="s">
        <v>110</v>
      </c>
      <c r="AH70" s="9" t="s">
        <v>110</v>
      </c>
    </row>
    <row r="71" spans="2:34" x14ac:dyDescent="0.25">
      <c r="B71" s="2" t="s">
        <v>14</v>
      </c>
      <c r="C71" s="51" t="s">
        <v>146</v>
      </c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3"/>
    </row>
    <row r="72" spans="2:34" ht="15" customHeight="1" x14ac:dyDescent="0.25">
      <c r="B72" s="2" t="s">
        <v>13</v>
      </c>
      <c r="C72" s="39" t="s">
        <v>644</v>
      </c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1"/>
    </row>
    <row r="74" spans="2:34" x14ac:dyDescent="0.25">
      <c r="B74" s="2" t="s">
        <v>43</v>
      </c>
      <c r="C74" s="35" t="s">
        <v>88</v>
      </c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2:34" x14ac:dyDescent="0.25">
      <c r="B75" s="2" t="s">
        <v>3</v>
      </c>
      <c r="C75" s="36" t="s">
        <v>98</v>
      </c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</row>
    <row r="76" spans="2:34" x14ac:dyDescent="0.25">
      <c r="B76" s="2" t="s">
        <v>4</v>
      </c>
      <c r="C76" s="33" t="s">
        <v>131</v>
      </c>
      <c r="D76" s="37"/>
      <c r="E76" s="37"/>
      <c r="F76" s="37"/>
      <c r="G76" s="37"/>
      <c r="H76" s="37"/>
      <c r="I76" s="37"/>
      <c r="J76" s="34"/>
      <c r="K76" s="33" t="s">
        <v>132</v>
      </c>
      <c r="L76" s="37"/>
      <c r="M76" s="37"/>
      <c r="N76" s="37"/>
      <c r="O76" s="37"/>
      <c r="P76" s="37"/>
      <c r="Q76" s="37"/>
      <c r="R76" s="34"/>
      <c r="S76" s="33" t="s">
        <v>133</v>
      </c>
      <c r="T76" s="37"/>
      <c r="U76" s="37"/>
      <c r="V76" s="37"/>
      <c r="W76" s="37"/>
      <c r="X76" s="37"/>
      <c r="Y76" s="37"/>
      <c r="Z76" s="34"/>
      <c r="AA76" s="33" t="s">
        <v>98</v>
      </c>
      <c r="AB76" s="37"/>
      <c r="AC76" s="37"/>
      <c r="AD76" s="37"/>
      <c r="AE76" s="37"/>
      <c r="AF76" s="37"/>
      <c r="AG76" s="37"/>
      <c r="AH76" s="34"/>
    </row>
    <row r="77" spans="2:34" x14ac:dyDescent="0.25">
      <c r="B77" s="2"/>
      <c r="C77" s="3" t="s">
        <v>5</v>
      </c>
      <c r="D77" s="3" t="s">
        <v>6</v>
      </c>
      <c r="E77" s="3" t="s">
        <v>7</v>
      </c>
      <c r="F77" s="3" t="s">
        <v>8</v>
      </c>
      <c r="G77" s="3" t="s">
        <v>9</v>
      </c>
      <c r="H77" s="3" t="s">
        <v>10</v>
      </c>
      <c r="I77" s="3" t="s">
        <v>11</v>
      </c>
      <c r="J77" s="3" t="s">
        <v>12</v>
      </c>
      <c r="K77" s="3" t="s">
        <v>5</v>
      </c>
      <c r="L77" s="3" t="s">
        <v>6</v>
      </c>
      <c r="M77" s="3" t="s">
        <v>7</v>
      </c>
      <c r="N77" s="3" t="s">
        <v>8</v>
      </c>
      <c r="O77" s="3" t="s">
        <v>9</v>
      </c>
      <c r="P77" s="3" t="s">
        <v>10</v>
      </c>
      <c r="Q77" s="3" t="s">
        <v>11</v>
      </c>
      <c r="R77" s="3" t="s">
        <v>12</v>
      </c>
      <c r="S77" s="3" t="s">
        <v>5</v>
      </c>
      <c r="T77" s="3" t="s">
        <v>6</v>
      </c>
      <c r="U77" s="3" t="s">
        <v>7</v>
      </c>
      <c r="V77" s="3" t="s">
        <v>8</v>
      </c>
      <c r="W77" s="3" t="s">
        <v>9</v>
      </c>
      <c r="X77" s="3" t="s">
        <v>10</v>
      </c>
      <c r="Y77" s="3" t="s">
        <v>11</v>
      </c>
      <c r="Z77" s="3" t="s">
        <v>12</v>
      </c>
      <c r="AA77" s="3" t="s">
        <v>5</v>
      </c>
      <c r="AB77" s="3" t="s">
        <v>6</v>
      </c>
      <c r="AC77" s="3" t="s">
        <v>7</v>
      </c>
      <c r="AD77" s="3" t="s">
        <v>8</v>
      </c>
      <c r="AE77" s="3" t="s">
        <v>9</v>
      </c>
      <c r="AF77" s="3" t="s">
        <v>10</v>
      </c>
      <c r="AG77" s="3" t="s">
        <v>11</v>
      </c>
      <c r="AH77" s="3" t="s">
        <v>12</v>
      </c>
    </row>
    <row r="78" spans="2:34" x14ac:dyDescent="0.25">
      <c r="B78" s="2" t="s">
        <v>15</v>
      </c>
      <c r="C78" s="9" t="s">
        <v>110</v>
      </c>
      <c r="D78" s="9" t="s">
        <v>110</v>
      </c>
      <c r="E78" s="9" t="s">
        <v>110</v>
      </c>
      <c r="F78" s="9" t="s">
        <v>110</v>
      </c>
      <c r="G78" s="9" t="s">
        <v>110</v>
      </c>
      <c r="H78" s="9" t="s">
        <v>110</v>
      </c>
      <c r="I78" s="9" t="s">
        <v>110</v>
      </c>
      <c r="J78" s="9" t="s">
        <v>110</v>
      </c>
      <c r="K78" s="9" t="s">
        <v>110</v>
      </c>
      <c r="L78" s="9" t="s">
        <v>110</v>
      </c>
      <c r="M78" s="9" t="s">
        <v>110</v>
      </c>
      <c r="N78" s="9" t="s">
        <v>110</v>
      </c>
      <c r="O78" s="9" t="s">
        <v>110</v>
      </c>
      <c r="P78" s="9" t="s">
        <v>110</v>
      </c>
      <c r="Q78" s="9" t="s">
        <v>110</v>
      </c>
      <c r="R78" s="9" t="s">
        <v>110</v>
      </c>
      <c r="S78" s="9" t="s">
        <v>148</v>
      </c>
      <c r="T78" s="9" t="s">
        <v>148</v>
      </c>
      <c r="U78" s="9" t="s">
        <v>148</v>
      </c>
      <c r="V78" s="9" t="s">
        <v>148</v>
      </c>
      <c r="W78" s="9" t="s">
        <v>110</v>
      </c>
      <c r="X78" s="9" t="s">
        <v>110</v>
      </c>
      <c r="Y78" s="9" t="s">
        <v>110</v>
      </c>
      <c r="Z78" s="9" t="s">
        <v>110</v>
      </c>
      <c r="AA78" s="9" t="s">
        <v>110</v>
      </c>
      <c r="AB78" s="9" t="s">
        <v>110</v>
      </c>
      <c r="AC78" s="9" t="s">
        <v>110</v>
      </c>
      <c r="AD78" s="9" t="s">
        <v>110</v>
      </c>
      <c r="AE78" s="9" t="s">
        <v>110</v>
      </c>
      <c r="AF78" s="9" t="s">
        <v>110</v>
      </c>
      <c r="AG78" s="9" t="s">
        <v>110</v>
      </c>
      <c r="AH78" s="9" t="s">
        <v>110</v>
      </c>
    </row>
    <row r="79" spans="2:34" x14ac:dyDescent="0.25">
      <c r="B79" s="2" t="s">
        <v>14</v>
      </c>
      <c r="C79" s="51" t="s">
        <v>2</v>
      </c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3"/>
      <c r="S79" s="10">
        <v>0</v>
      </c>
      <c r="T79" s="10">
        <v>0</v>
      </c>
      <c r="U79" s="10">
        <v>0</v>
      </c>
      <c r="V79" s="10">
        <v>0</v>
      </c>
      <c r="W79" s="51" t="s">
        <v>147</v>
      </c>
      <c r="X79" s="52"/>
      <c r="Y79" s="52"/>
      <c r="Z79" s="52"/>
      <c r="AA79" s="52"/>
      <c r="AB79" s="53"/>
      <c r="AC79" s="51" t="s">
        <v>147</v>
      </c>
      <c r="AD79" s="52"/>
      <c r="AE79" s="52"/>
      <c r="AF79" s="52"/>
      <c r="AG79" s="52"/>
      <c r="AH79" s="53"/>
    </row>
    <row r="80" spans="2:34" ht="15" customHeight="1" x14ac:dyDescent="0.25">
      <c r="B80" s="2" t="s">
        <v>13</v>
      </c>
      <c r="C80" s="39" t="s">
        <v>652</v>
      </c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1"/>
      <c r="S80" s="14" t="s">
        <v>52</v>
      </c>
      <c r="T80" s="14" t="s">
        <v>52</v>
      </c>
      <c r="U80" s="14" t="s">
        <v>52</v>
      </c>
      <c r="V80" s="14" t="s">
        <v>52</v>
      </c>
      <c r="W80" s="33" t="s">
        <v>653</v>
      </c>
      <c r="X80" s="37"/>
      <c r="Y80" s="37"/>
      <c r="Z80" s="37"/>
      <c r="AA80" s="37"/>
      <c r="AB80" s="34"/>
      <c r="AC80" s="33" t="s">
        <v>654</v>
      </c>
      <c r="AD80" s="37"/>
      <c r="AE80" s="37"/>
      <c r="AF80" s="37"/>
      <c r="AG80" s="37"/>
      <c r="AH80" s="34"/>
    </row>
    <row r="82" spans="2:34" x14ac:dyDescent="0.25">
      <c r="B82" s="2" t="s">
        <v>43</v>
      </c>
      <c r="C82" s="35" t="s">
        <v>89</v>
      </c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2:34" x14ac:dyDescent="0.25">
      <c r="B83" s="2" t="s">
        <v>3</v>
      </c>
      <c r="C83" s="36" t="s">
        <v>99</v>
      </c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</row>
    <row r="84" spans="2:34" x14ac:dyDescent="0.25">
      <c r="B84" s="2" t="s">
        <v>4</v>
      </c>
      <c r="C84" s="33" t="s">
        <v>134</v>
      </c>
      <c r="D84" s="37"/>
      <c r="E84" s="37"/>
      <c r="F84" s="37"/>
      <c r="G84" s="37"/>
      <c r="H84" s="37"/>
      <c r="I84" s="37"/>
      <c r="J84" s="34"/>
      <c r="K84" s="33" t="s">
        <v>135</v>
      </c>
      <c r="L84" s="37"/>
      <c r="M84" s="37"/>
      <c r="N84" s="37"/>
      <c r="O84" s="37"/>
      <c r="P84" s="37"/>
      <c r="Q84" s="37"/>
      <c r="R84" s="34"/>
      <c r="S84" s="33" t="s">
        <v>136</v>
      </c>
      <c r="T84" s="37"/>
      <c r="U84" s="37"/>
      <c r="V84" s="37"/>
      <c r="W84" s="37"/>
      <c r="X84" s="37"/>
      <c r="Y84" s="37"/>
      <c r="Z84" s="34"/>
      <c r="AA84" s="33" t="s">
        <v>99</v>
      </c>
      <c r="AB84" s="37"/>
      <c r="AC84" s="37"/>
      <c r="AD84" s="37"/>
      <c r="AE84" s="37"/>
      <c r="AF84" s="37"/>
      <c r="AG84" s="37"/>
      <c r="AH84" s="34"/>
    </row>
    <row r="85" spans="2:34" x14ac:dyDescent="0.25">
      <c r="B85" s="2"/>
      <c r="C85" s="3" t="s">
        <v>5</v>
      </c>
      <c r="D85" s="3" t="s">
        <v>6</v>
      </c>
      <c r="E85" s="3" t="s">
        <v>7</v>
      </c>
      <c r="F85" s="3" t="s">
        <v>8</v>
      </c>
      <c r="G85" s="3" t="s">
        <v>9</v>
      </c>
      <c r="H85" s="3" t="s">
        <v>10</v>
      </c>
      <c r="I85" s="3" t="s">
        <v>11</v>
      </c>
      <c r="J85" s="3" t="s">
        <v>12</v>
      </c>
      <c r="K85" s="3" t="s">
        <v>5</v>
      </c>
      <c r="L85" s="3" t="s">
        <v>6</v>
      </c>
      <c r="M85" s="3" t="s">
        <v>7</v>
      </c>
      <c r="N85" s="3" t="s">
        <v>8</v>
      </c>
      <c r="O85" s="3" t="s">
        <v>9</v>
      </c>
      <c r="P85" s="3" t="s">
        <v>10</v>
      </c>
      <c r="Q85" s="3" t="s">
        <v>11</v>
      </c>
      <c r="R85" s="3" t="s">
        <v>12</v>
      </c>
      <c r="S85" s="3" t="s">
        <v>5</v>
      </c>
      <c r="T85" s="3" t="s">
        <v>6</v>
      </c>
      <c r="U85" s="3" t="s">
        <v>7</v>
      </c>
      <c r="V85" s="3" t="s">
        <v>8</v>
      </c>
      <c r="W85" s="3" t="s">
        <v>9</v>
      </c>
      <c r="X85" s="3" t="s">
        <v>10</v>
      </c>
      <c r="Y85" s="3" t="s">
        <v>11</v>
      </c>
      <c r="Z85" s="3" t="s">
        <v>12</v>
      </c>
      <c r="AA85" s="3" t="s">
        <v>5</v>
      </c>
      <c r="AB85" s="3" t="s">
        <v>6</v>
      </c>
      <c r="AC85" s="3" t="s">
        <v>7</v>
      </c>
      <c r="AD85" s="3" t="s">
        <v>8</v>
      </c>
      <c r="AE85" s="3" t="s">
        <v>9</v>
      </c>
      <c r="AF85" s="3" t="s">
        <v>10</v>
      </c>
      <c r="AG85" s="3" t="s">
        <v>11</v>
      </c>
      <c r="AH85" s="3" t="s">
        <v>12</v>
      </c>
    </row>
    <row r="86" spans="2:34" x14ac:dyDescent="0.25">
      <c r="B86" s="2" t="s">
        <v>15</v>
      </c>
      <c r="C86" s="9" t="s">
        <v>110</v>
      </c>
      <c r="D86" s="9" t="s">
        <v>110</v>
      </c>
      <c r="E86" s="9" t="s">
        <v>110</v>
      </c>
      <c r="F86" s="9" t="s">
        <v>110</v>
      </c>
      <c r="G86" s="9" t="s">
        <v>110</v>
      </c>
      <c r="H86" s="9" t="s">
        <v>110</v>
      </c>
      <c r="I86" s="9" t="s">
        <v>110</v>
      </c>
      <c r="J86" s="9" t="s">
        <v>110</v>
      </c>
      <c r="K86" s="9" t="s">
        <v>110</v>
      </c>
      <c r="L86" s="9" t="s">
        <v>110</v>
      </c>
      <c r="M86" s="9" t="s">
        <v>110</v>
      </c>
      <c r="N86" s="9" t="s">
        <v>110</v>
      </c>
      <c r="O86" s="9" t="s">
        <v>110</v>
      </c>
      <c r="P86" s="9" t="s">
        <v>110</v>
      </c>
      <c r="Q86" s="9" t="s">
        <v>110</v>
      </c>
      <c r="R86" s="9" t="s">
        <v>110</v>
      </c>
      <c r="S86" s="9" t="s">
        <v>110</v>
      </c>
      <c r="T86" s="9" t="s">
        <v>110</v>
      </c>
      <c r="U86" s="9" t="s">
        <v>110</v>
      </c>
      <c r="V86" s="9" t="s">
        <v>110</v>
      </c>
      <c r="W86" s="9" t="s">
        <v>110</v>
      </c>
      <c r="X86" s="9" t="s">
        <v>110</v>
      </c>
      <c r="Y86" s="9" t="s">
        <v>110</v>
      </c>
      <c r="Z86" s="9" t="s">
        <v>110</v>
      </c>
      <c r="AA86" s="9" t="s">
        <v>110</v>
      </c>
      <c r="AB86" s="9" t="s">
        <v>110</v>
      </c>
      <c r="AC86" s="9" t="s">
        <v>110</v>
      </c>
      <c r="AD86" s="9" t="s">
        <v>110</v>
      </c>
      <c r="AE86" s="9" t="s">
        <v>110</v>
      </c>
      <c r="AF86" s="9" t="s">
        <v>110</v>
      </c>
      <c r="AG86" s="9" t="s">
        <v>110</v>
      </c>
      <c r="AH86" s="9" t="s">
        <v>110</v>
      </c>
    </row>
    <row r="87" spans="2:34" x14ac:dyDescent="0.25">
      <c r="B87" s="2" t="s">
        <v>14</v>
      </c>
      <c r="C87" s="51" t="s">
        <v>146</v>
      </c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3"/>
    </row>
    <row r="88" spans="2:34" ht="15" customHeight="1" x14ac:dyDescent="0.25">
      <c r="B88" s="2" t="s">
        <v>13</v>
      </c>
      <c r="C88" s="39" t="s">
        <v>645</v>
      </c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1"/>
    </row>
    <row r="90" spans="2:34" x14ac:dyDescent="0.25">
      <c r="B90" s="2" t="s">
        <v>43</v>
      </c>
      <c r="C90" s="35" t="s">
        <v>90</v>
      </c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2:34" x14ac:dyDescent="0.25">
      <c r="B91" s="2" t="s">
        <v>3</v>
      </c>
      <c r="C91" s="36" t="s">
        <v>100</v>
      </c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</row>
    <row r="92" spans="2:34" x14ac:dyDescent="0.25">
      <c r="B92" s="2" t="s">
        <v>4</v>
      </c>
      <c r="C92" s="33" t="s">
        <v>137</v>
      </c>
      <c r="D92" s="37"/>
      <c r="E92" s="37"/>
      <c r="F92" s="37"/>
      <c r="G92" s="37"/>
      <c r="H92" s="37"/>
      <c r="I92" s="37"/>
      <c r="J92" s="34"/>
      <c r="K92" s="33" t="s">
        <v>138</v>
      </c>
      <c r="L92" s="37"/>
      <c r="M92" s="37"/>
      <c r="N92" s="37"/>
      <c r="O92" s="37"/>
      <c r="P92" s="37"/>
      <c r="Q92" s="37"/>
      <c r="R92" s="34"/>
      <c r="S92" s="33" t="s">
        <v>139</v>
      </c>
      <c r="T92" s="37"/>
      <c r="U92" s="37"/>
      <c r="V92" s="37"/>
      <c r="W92" s="37"/>
      <c r="X92" s="37"/>
      <c r="Y92" s="37"/>
      <c r="Z92" s="34"/>
      <c r="AA92" s="33" t="s">
        <v>100</v>
      </c>
      <c r="AB92" s="37"/>
      <c r="AC92" s="37"/>
      <c r="AD92" s="37"/>
      <c r="AE92" s="37"/>
      <c r="AF92" s="37"/>
      <c r="AG92" s="37"/>
      <c r="AH92" s="34"/>
    </row>
    <row r="93" spans="2:34" x14ac:dyDescent="0.25">
      <c r="B93" s="2"/>
      <c r="C93" s="3" t="s">
        <v>5</v>
      </c>
      <c r="D93" s="3" t="s">
        <v>6</v>
      </c>
      <c r="E93" s="3" t="s">
        <v>7</v>
      </c>
      <c r="F93" s="3" t="s">
        <v>8</v>
      </c>
      <c r="G93" s="3" t="s">
        <v>9</v>
      </c>
      <c r="H93" s="3" t="s">
        <v>10</v>
      </c>
      <c r="I93" s="3" t="s">
        <v>11</v>
      </c>
      <c r="J93" s="3" t="s">
        <v>12</v>
      </c>
      <c r="K93" s="3" t="s">
        <v>5</v>
      </c>
      <c r="L93" s="3" t="s">
        <v>6</v>
      </c>
      <c r="M93" s="3" t="s">
        <v>7</v>
      </c>
      <c r="N93" s="3" t="s">
        <v>8</v>
      </c>
      <c r="O93" s="3" t="s">
        <v>9</v>
      </c>
      <c r="P93" s="3" t="s">
        <v>10</v>
      </c>
      <c r="Q93" s="3" t="s">
        <v>11</v>
      </c>
      <c r="R93" s="3" t="s">
        <v>12</v>
      </c>
      <c r="S93" s="3" t="s">
        <v>5</v>
      </c>
      <c r="T93" s="3" t="s">
        <v>6</v>
      </c>
      <c r="U93" s="3" t="s">
        <v>7</v>
      </c>
      <c r="V93" s="3" t="s">
        <v>8</v>
      </c>
      <c r="W93" s="3" t="s">
        <v>9</v>
      </c>
      <c r="X93" s="3" t="s">
        <v>10</v>
      </c>
      <c r="Y93" s="3" t="s">
        <v>11</v>
      </c>
      <c r="Z93" s="3" t="s">
        <v>12</v>
      </c>
      <c r="AA93" s="3" t="s">
        <v>5</v>
      </c>
      <c r="AB93" s="3" t="s">
        <v>6</v>
      </c>
      <c r="AC93" s="3" t="s">
        <v>7</v>
      </c>
      <c r="AD93" s="3" t="s">
        <v>8</v>
      </c>
      <c r="AE93" s="3" t="s">
        <v>9</v>
      </c>
      <c r="AF93" s="3" t="s">
        <v>10</v>
      </c>
      <c r="AG93" s="3" t="s">
        <v>11</v>
      </c>
      <c r="AH93" s="3" t="s">
        <v>12</v>
      </c>
    </row>
    <row r="94" spans="2:34" x14ac:dyDescent="0.25">
      <c r="B94" s="2" t="s">
        <v>15</v>
      </c>
      <c r="C94" s="9" t="s">
        <v>110</v>
      </c>
      <c r="D94" s="9" t="s">
        <v>110</v>
      </c>
      <c r="E94" s="9" t="s">
        <v>110</v>
      </c>
      <c r="F94" s="9" t="s">
        <v>110</v>
      </c>
      <c r="G94" s="9" t="s">
        <v>110</v>
      </c>
      <c r="H94" s="9" t="s">
        <v>110</v>
      </c>
      <c r="I94" s="9" t="s">
        <v>110</v>
      </c>
      <c r="J94" s="9" t="s">
        <v>110</v>
      </c>
      <c r="K94" s="9" t="s">
        <v>110</v>
      </c>
      <c r="L94" s="9" t="s">
        <v>110</v>
      </c>
      <c r="M94" s="9" t="s">
        <v>110</v>
      </c>
      <c r="N94" s="9" t="s">
        <v>110</v>
      </c>
      <c r="O94" s="9" t="s">
        <v>110</v>
      </c>
      <c r="P94" s="9" t="s">
        <v>110</v>
      </c>
      <c r="Q94" s="9" t="s">
        <v>110</v>
      </c>
      <c r="R94" s="9" t="s">
        <v>110</v>
      </c>
      <c r="S94" s="9" t="s">
        <v>148</v>
      </c>
      <c r="T94" s="9" t="s">
        <v>148</v>
      </c>
      <c r="U94" s="9" t="s">
        <v>148</v>
      </c>
      <c r="V94" s="9" t="s">
        <v>148</v>
      </c>
      <c r="W94" s="9" t="s">
        <v>110</v>
      </c>
      <c r="X94" s="9" t="s">
        <v>110</v>
      </c>
      <c r="Y94" s="9" t="s">
        <v>110</v>
      </c>
      <c r="Z94" s="9" t="s">
        <v>110</v>
      </c>
      <c r="AA94" s="9" t="s">
        <v>110</v>
      </c>
      <c r="AB94" s="9" t="s">
        <v>110</v>
      </c>
      <c r="AC94" s="9" t="s">
        <v>110</v>
      </c>
      <c r="AD94" s="9" t="s">
        <v>110</v>
      </c>
      <c r="AE94" s="9" t="s">
        <v>110</v>
      </c>
      <c r="AF94" s="9" t="s">
        <v>110</v>
      </c>
      <c r="AG94" s="9" t="s">
        <v>110</v>
      </c>
      <c r="AH94" s="9" t="s">
        <v>110</v>
      </c>
    </row>
    <row r="95" spans="2:34" x14ac:dyDescent="0.25">
      <c r="B95" s="2" t="s">
        <v>14</v>
      </c>
      <c r="C95" s="51" t="s">
        <v>2</v>
      </c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3"/>
      <c r="S95" s="10">
        <v>0</v>
      </c>
      <c r="T95" s="10">
        <v>0</v>
      </c>
      <c r="U95" s="10">
        <v>0</v>
      </c>
      <c r="V95" s="10">
        <v>0</v>
      </c>
      <c r="W95" s="51" t="s">
        <v>147</v>
      </c>
      <c r="X95" s="52"/>
      <c r="Y95" s="52"/>
      <c r="Z95" s="52"/>
      <c r="AA95" s="52"/>
      <c r="AB95" s="53"/>
      <c r="AC95" s="51" t="s">
        <v>147</v>
      </c>
      <c r="AD95" s="52"/>
      <c r="AE95" s="52"/>
      <c r="AF95" s="52"/>
      <c r="AG95" s="52"/>
      <c r="AH95" s="53"/>
    </row>
    <row r="96" spans="2:34" ht="15" customHeight="1" x14ac:dyDescent="0.25">
      <c r="B96" s="2" t="s">
        <v>13</v>
      </c>
      <c r="C96" s="39" t="s">
        <v>655</v>
      </c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1"/>
      <c r="S96" s="14" t="s">
        <v>52</v>
      </c>
      <c r="T96" s="14" t="s">
        <v>52</v>
      </c>
      <c r="U96" s="14" t="s">
        <v>52</v>
      </c>
      <c r="V96" s="14" t="s">
        <v>52</v>
      </c>
      <c r="W96" s="33" t="s">
        <v>656</v>
      </c>
      <c r="X96" s="37"/>
      <c r="Y96" s="37"/>
      <c r="Z96" s="37"/>
      <c r="AA96" s="37"/>
      <c r="AB96" s="34"/>
      <c r="AC96" s="33" t="s">
        <v>657</v>
      </c>
      <c r="AD96" s="37"/>
      <c r="AE96" s="37"/>
      <c r="AF96" s="37"/>
      <c r="AG96" s="37"/>
      <c r="AH96" s="34"/>
    </row>
    <row r="98" spans="2:34" x14ac:dyDescent="0.25">
      <c r="B98" s="2" t="s">
        <v>43</v>
      </c>
      <c r="C98" s="35" t="s">
        <v>101</v>
      </c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2:34" x14ac:dyDescent="0.25">
      <c r="B99" s="2" t="s">
        <v>3</v>
      </c>
      <c r="C99" s="36" t="s">
        <v>102</v>
      </c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</row>
    <row r="100" spans="2:34" x14ac:dyDescent="0.25">
      <c r="B100" s="2" t="s">
        <v>4</v>
      </c>
      <c r="C100" s="33" t="s">
        <v>140</v>
      </c>
      <c r="D100" s="37"/>
      <c r="E100" s="37"/>
      <c r="F100" s="37"/>
      <c r="G100" s="37"/>
      <c r="H100" s="37"/>
      <c r="I100" s="37"/>
      <c r="J100" s="34"/>
      <c r="K100" s="33" t="s">
        <v>141</v>
      </c>
      <c r="L100" s="37"/>
      <c r="M100" s="37"/>
      <c r="N100" s="37"/>
      <c r="O100" s="37"/>
      <c r="P100" s="37"/>
      <c r="Q100" s="37"/>
      <c r="R100" s="34"/>
      <c r="S100" s="33" t="s">
        <v>142</v>
      </c>
      <c r="T100" s="37"/>
      <c r="U100" s="37"/>
      <c r="V100" s="37"/>
      <c r="W100" s="37"/>
      <c r="X100" s="37"/>
      <c r="Y100" s="37"/>
      <c r="Z100" s="34"/>
      <c r="AA100" s="33" t="s">
        <v>102</v>
      </c>
      <c r="AB100" s="37"/>
      <c r="AC100" s="37"/>
      <c r="AD100" s="37"/>
      <c r="AE100" s="37"/>
      <c r="AF100" s="37"/>
      <c r="AG100" s="37"/>
      <c r="AH100" s="34"/>
    </row>
    <row r="101" spans="2:34" x14ac:dyDescent="0.25">
      <c r="B101" s="2"/>
      <c r="C101" s="3" t="s">
        <v>5</v>
      </c>
      <c r="D101" s="3" t="s">
        <v>6</v>
      </c>
      <c r="E101" s="3" t="s">
        <v>7</v>
      </c>
      <c r="F101" s="3" t="s">
        <v>8</v>
      </c>
      <c r="G101" s="3" t="s">
        <v>9</v>
      </c>
      <c r="H101" s="3" t="s">
        <v>10</v>
      </c>
      <c r="I101" s="3" t="s">
        <v>11</v>
      </c>
      <c r="J101" s="3" t="s">
        <v>12</v>
      </c>
      <c r="K101" s="3" t="s">
        <v>5</v>
      </c>
      <c r="L101" s="3" t="s">
        <v>6</v>
      </c>
      <c r="M101" s="3" t="s">
        <v>7</v>
      </c>
      <c r="N101" s="3" t="s">
        <v>8</v>
      </c>
      <c r="O101" s="3" t="s">
        <v>9</v>
      </c>
      <c r="P101" s="3" t="s">
        <v>10</v>
      </c>
      <c r="Q101" s="3" t="s">
        <v>11</v>
      </c>
      <c r="R101" s="3" t="s">
        <v>12</v>
      </c>
      <c r="S101" s="3" t="s">
        <v>5</v>
      </c>
      <c r="T101" s="3" t="s">
        <v>6</v>
      </c>
      <c r="U101" s="3" t="s">
        <v>7</v>
      </c>
      <c r="V101" s="3" t="s">
        <v>8</v>
      </c>
      <c r="W101" s="3" t="s">
        <v>9</v>
      </c>
      <c r="X101" s="3" t="s">
        <v>10</v>
      </c>
      <c r="Y101" s="3" t="s">
        <v>11</v>
      </c>
      <c r="Z101" s="3" t="s">
        <v>12</v>
      </c>
      <c r="AA101" s="3" t="s">
        <v>5</v>
      </c>
      <c r="AB101" s="3" t="s">
        <v>6</v>
      </c>
      <c r="AC101" s="3" t="s">
        <v>7</v>
      </c>
      <c r="AD101" s="3" t="s">
        <v>8</v>
      </c>
      <c r="AE101" s="3" t="s">
        <v>9</v>
      </c>
      <c r="AF101" s="3" t="s">
        <v>10</v>
      </c>
      <c r="AG101" s="3" t="s">
        <v>11</v>
      </c>
      <c r="AH101" s="3" t="s">
        <v>12</v>
      </c>
    </row>
    <row r="102" spans="2:34" x14ac:dyDescent="0.25">
      <c r="B102" s="2" t="s">
        <v>15</v>
      </c>
      <c r="C102" s="9" t="s">
        <v>110</v>
      </c>
      <c r="D102" s="9" t="s">
        <v>148</v>
      </c>
      <c r="E102" s="9" t="s">
        <v>148</v>
      </c>
      <c r="F102" s="9" t="s">
        <v>148</v>
      </c>
      <c r="G102" s="9" t="s">
        <v>148</v>
      </c>
      <c r="H102" s="9" t="s">
        <v>148</v>
      </c>
      <c r="I102" s="9" t="s">
        <v>148</v>
      </c>
      <c r="J102" s="9" t="s">
        <v>148</v>
      </c>
      <c r="K102" s="9" t="s">
        <v>148</v>
      </c>
      <c r="L102" s="9" t="s">
        <v>148</v>
      </c>
      <c r="M102" s="9" t="s">
        <v>148</v>
      </c>
      <c r="N102" s="9" t="s">
        <v>148</v>
      </c>
      <c r="O102" s="9" t="s">
        <v>148</v>
      </c>
      <c r="P102" s="9" t="s">
        <v>148</v>
      </c>
      <c r="Q102" s="9" t="s">
        <v>148</v>
      </c>
      <c r="R102" s="9" t="s">
        <v>148</v>
      </c>
      <c r="S102" s="9" t="s">
        <v>148</v>
      </c>
      <c r="T102" s="9" t="s">
        <v>148</v>
      </c>
      <c r="U102" s="9" t="s">
        <v>148</v>
      </c>
      <c r="V102" s="9" t="s">
        <v>148</v>
      </c>
      <c r="W102" s="9" t="s">
        <v>148</v>
      </c>
      <c r="X102" s="9" t="s">
        <v>148</v>
      </c>
      <c r="Y102" s="9" t="s">
        <v>148</v>
      </c>
      <c r="Z102" s="9" t="s">
        <v>148</v>
      </c>
      <c r="AA102" s="9" t="s">
        <v>110</v>
      </c>
      <c r="AB102" s="9" t="s">
        <v>110</v>
      </c>
      <c r="AC102" s="9" t="s">
        <v>110</v>
      </c>
      <c r="AD102" s="9" t="s">
        <v>110</v>
      </c>
      <c r="AE102" s="9" t="s">
        <v>148</v>
      </c>
      <c r="AF102" s="9" t="s">
        <v>148</v>
      </c>
      <c r="AG102" s="9" t="s">
        <v>148</v>
      </c>
      <c r="AH102" s="9" t="s">
        <v>148</v>
      </c>
    </row>
    <row r="103" spans="2:34" x14ac:dyDescent="0.25">
      <c r="B103" s="2" t="s">
        <v>14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31" t="s">
        <v>104</v>
      </c>
      <c r="AB103" s="38"/>
      <c r="AC103" s="38"/>
      <c r="AD103" s="32"/>
      <c r="AE103" s="10">
        <v>0</v>
      </c>
      <c r="AF103" s="10">
        <v>0</v>
      </c>
      <c r="AG103" s="10">
        <v>0</v>
      </c>
      <c r="AH103" s="10">
        <v>0</v>
      </c>
    </row>
    <row r="104" spans="2:34" x14ac:dyDescent="0.25">
      <c r="B104" s="2" t="s">
        <v>13</v>
      </c>
      <c r="C104" s="4" t="s">
        <v>52</v>
      </c>
      <c r="D104" s="4" t="s">
        <v>52</v>
      </c>
      <c r="E104" s="4" t="s">
        <v>52</v>
      </c>
      <c r="F104" s="4" t="s">
        <v>52</v>
      </c>
      <c r="G104" s="4" t="s">
        <v>52</v>
      </c>
      <c r="H104" s="4" t="s">
        <v>52</v>
      </c>
      <c r="I104" s="4" t="s">
        <v>52</v>
      </c>
      <c r="J104" s="4" t="s">
        <v>52</v>
      </c>
      <c r="K104" s="4" t="s">
        <v>52</v>
      </c>
      <c r="L104" s="4" t="s">
        <v>52</v>
      </c>
      <c r="M104" s="4" t="s">
        <v>52</v>
      </c>
      <c r="N104" s="4" t="s">
        <v>52</v>
      </c>
      <c r="O104" s="4" t="s">
        <v>52</v>
      </c>
      <c r="P104" s="4" t="s">
        <v>52</v>
      </c>
      <c r="Q104" s="4" t="s">
        <v>52</v>
      </c>
      <c r="R104" s="4" t="s">
        <v>52</v>
      </c>
      <c r="S104" s="4" t="s">
        <v>52</v>
      </c>
      <c r="T104" s="4" t="s">
        <v>52</v>
      </c>
      <c r="U104" s="4" t="s">
        <v>52</v>
      </c>
      <c r="V104" s="4" t="s">
        <v>52</v>
      </c>
      <c r="W104" s="4" t="s">
        <v>52</v>
      </c>
      <c r="X104" s="4" t="s">
        <v>52</v>
      </c>
      <c r="Y104" s="4" t="s">
        <v>52</v>
      </c>
      <c r="Z104" s="4" t="s">
        <v>52</v>
      </c>
      <c r="AA104" s="33" t="s">
        <v>658</v>
      </c>
      <c r="AB104" s="37"/>
      <c r="AC104" s="37"/>
      <c r="AD104" s="34"/>
      <c r="AE104" s="4" t="s">
        <v>52</v>
      </c>
      <c r="AF104" s="4" t="s">
        <v>52</v>
      </c>
      <c r="AG104" s="4" t="s">
        <v>52</v>
      </c>
      <c r="AH104" s="4" t="s">
        <v>52</v>
      </c>
    </row>
    <row r="106" spans="2:34" x14ac:dyDescent="0.25">
      <c r="B106" s="2" t="s">
        <v>43</v>
      </c>
      <c r="C106" s="35" t="s">
        <v>106</v>
      </c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  <row r="107" spans="2:34" x14ac:dyDescent="0.25">
      <c r="B107" s="2" t="s">
        <v>3</v>
      </c>
      <c r="C107" s="36" t="s">
        <v>109</v>
      </c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</row>
    <row r="108" spans="2:34" x14ac:dyDescent="0.25">
      <c r="B108" s="2" t="s">
        <v>4</v>
      </c>
      <c r="C108" s="33" t="s">
        <v>143</v>
      </c>
      <c r="D108" s="37"/>
      <c r="E108" s="37"/>
      <c r="F108" s="37"/>
      <c r="G108" s="37"/>
      <c r="H108" s="37"/>
      <c r="I108" s="37"/>
      <c r="J108" s="34"/>
      <c r="K108" s="33" t="s">
        <v>144</v>
      </c>
      <c r="L108" s="37"/>
      <c r="M108" s="37"/>
      <c r="N108" s="37"/>
      <c r="O108" s="37"/>
      <c r="P108" s="37"/>
      <c r="Q108" s="37"/>
      <c r="R108" s="34"/>
      <c r="S108" s="33" t="s">
        <v>145</v>
      </c>
      <c r="T108" s="37"/>
      <c r="U108" s="37"/>
      <c r="V108" s="37"/>
      <c r="W108" s="37"/>
      <c r="X108" s="37"/>
      <c r="Y108" s="37"/>
      <c r="Z108" s="34"/>
      <c r="AA108" s="33" t="s">
        <v>109</v>
      </c>
      <c r="AB108" s="37"/>
      <c r="AC108" s="37"/>
      <c r="AD108" s="37"/>
      <c r="AE108" s="37"/>
      <c r="AF108" s="37"/>
      <c r="AG108" s="37"/>
      <c r="AH108" s="34"/>
    </row>
    <row r="109" spans="2:34" x14ac:dyDescent="0.25">
      <c r="B109" s="2"/>
      <c r="C109" s="3" t="s">
        <v>5</v>
      </c>
      <c r="D109" s="3" t="s">
        <v>6</v>
      </c>
      <c r="E109" s="3" t="s">
        <v>7</v>
      </c>
      <c r="F109" s="3" t="s">
        <v>8</v>
      </c>
      <c r="G109" s="3" t="s">
        <v>9</v>
      </c>
      <c r="H109" s="3" t="s">
        <v>10</v>
      </c>
      <c r="I109" s="3" t="s">
        <v>11</v>
      </c>
      <c r="J109" s="3" t="s">
        <v>12</v>
      </c>
      <c r="K109" s="3" t="s">
        <v>5</v>
      </c>
      <c r="L109" s="3" t="s">
        <v>6</v>
      </c>
      <c r="M109" s="3" t="s">
        <v>7</v>
      </c>
      <c r="N109" s="3" t="s">
        <v>8</v>
      </c>
      <c r="O109" s="3" t="s">
        <v>9</v>
      </c>
      <c r="P109" s="3" t="s">
        <v>10</v>
      </c>
      <c r="Q109" s="3" t="s">
        <v>11</v>
      </c>
      <c r="R109" s="3" t="s">
        <v>12</v>
      </c>
      <c r="S109" s="3" t="s">
        <v>5</v>
      </c>
      <c r="T109" s="3" t="s">
        <v>6</v>
      </c>
      <c r="U109" s="3" t="s">
        <v>7</v>
      </c>
      <c r="V109" s="3" t="s">
        <v>8</v>
      </c>
      <c r="W109" s="3" t="s">
        <v>9</v>
      </c>
      <c r="X109" s="3" t="s">
        <v>10</v>
      </c>
      <c r="Y109" s="3" t="s">
        <v>11</v>
      </c>
      <c r="Z109" s="3" t="s">
        <v>12</v>
      </c>
      <c r="AA109" s="3" t="s">
        <v>5</v>
      </c>
      <c r="AB109" s="3" t="s">
        <v>6</v>
      </c>
      <c r="AC109" s="3" t="s">
        <v>7</v>
      </c>
      <c r="AD109" s="3" t="s">
        <v>8</v>
      </c>
      <c r="AE109" s="3" t="s">
        <v>9</v>
      </c>
      <c r="AF109" s="3" t="s">
        <v>10</v>
      </c>
      <c r="AG109" s="3" t="s">
        <v>11</v>
      </c>
      <c r="AH109" s="3" t="s">
        <v>12</v>
      </c>
    </row>
    <row r="110" spans="2:34" x14ac:dyDescent="0.25">
      <c r="B110" s="2" t="s">
        <v>15</v>
      </c>
      <c r="C110" s="9" t="s">
        <v>110</v>
      </c>
      <c r="D110" s="9" t="s">
        <v>148</v>
      </c>
      <c r="E110" s="9" t="s">
        <v>148</v>
      </c>
      <c r="F110" s="9" t="s">
        <v>148</v>
      </c>
      <c r="G110" s="9" t="s">
        <v>148</v>
      </c>
      <c r="H110" s="9" t="s">
        <v>148</v>
      </c>
      <c r="I110" s="9" t="s">
        <v>148</v>
      </c>
      <c r="J110" s="9" t="s">
        <v>148</v>
      </c>
      <c r="K110" s="9" t="s">
        <v>148</v>
      </c>
      <c r="L110" s="9" t="s">
        <v>148</v>
      </c>
      <c r="M110" s="9" t="s">
        <v>148</v>
      </c>
      <c r="N110" s="9" t="s">
        <v>148</v>
      </c>
      <c r="O110" s="9" t="s">
        <v>148</v>
      </c>
      <c r="P110" s="9" t="s">
        <v>148</v>
      </c>
      <c r="Q110" s="9" t="s">
        <v>148</v>
      </c>
      <c r="R110" s="9" t="s">
        <v>148</v>
      </c>
      <c r="S110" s="9" t="s">
        <v>148</v>
      </c>
      <c r="T110" s="9" t="s">
        <v>148</v>
      </c>
      <c r="U110" s="9" t="s">
        <v>148</v>
      </c>
      <c r="V110" s="9" t="s">
        <v>148</v>
      </c>
      <c r="W110" s="9" t="s">
        <v>148</v>
      </c>
      <c r="X110" s="9" t="s">
        <v>148</v>
      </c>
      <c r="Y110" s="9" t="s">
        <v>148</v>
      </c>
      <c r="Z110" s="9" t="s">
        <v>148</v>
      </c>
      <c r="AA110" s="9" t="s">
        <v>148</v>
      </c>
      <c r="AB110" s="9" t="s">
        <v>148</v>
      </c>
      <c r="AC110" s="9" t="s">
        <v>148</v>
      </c>
      <c r="AD110" s="9" t="s">
        <v>148</v>
      </c>
      <c r="AE110" s="9" t="s">
        <v>148</v>
      </c>
      <c r="AF110" s="9" t="s">
        <v>110</v>
      </c>
      <c r="AG110" s="9" t="s">
        <v>110</v>
      </c>
      <c r="AH110" s="9" t="s">
        <v>110</v>
      </c>
    </row>
    <row r="111" spans="2:34" x14ac:dyDescent="0.25">
      <c r="B111" s="2" t="s">
        <v>14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5">
        <v>0</v>
      </c>
      <c r="AG111" s="31" t="s">
        <v>107</v>
      </c>
      <c r="AH111" s="32"/>
    </row>
    <row r="112" spans="2:34" x14ac:dyDescent="0.25">
      <c r="B112" s="2" t="s">
        <v>13</v>
      </c>
      <c r="C112" s="4" t="s">
        <v>52</v>
      </c>
      <c r="D112" s="4" t="s">
        <v>52</v>
      </c>
      <c r="E112" s="4" t="s">
        <v>52</v>
      </c>
      <c r="F112" s="4" t="s">
        <v>52</v>
      </c>
      <c r="G112" s="4" t="s">
        <v>52</v>
      </c>
      <c r="H112" s="4" t="s">
        <v>52</v>
      </c>
      <c r="I112" s="4" t="s">
        <v>52</v>
      </c>
      <c r="J112" s="4" t="s">
        <v>52</v>
      </c>
      <c r="K112" s="4" t="s">
        <v>52</v>
      </c>
      <c r="L112" s="4" t="s">
        <v>52</v>
      </c>
      <c r="M112" s="4" t="s">
        <v>52</v>
      </c>
      <c r="N112" s="4" t="s">
        <v>52</v>
      </c>
      <c r="O112" s="4" t="s">
        <v>52</v>
      </c>
      <c r="P112" s="4" t="s">
        <v>52</v>
      </c>
      <c r="Q112" s="4" t="s">
        <v>52</v>
      </c>
      <c r="R112" s="4" t="s">
        <v>52</v>
      </c>
      <c r="S112" s="4" t="s">
        <v>52</v>
      </c>
      <c r="T112" s="4" t="s">
        <v>52</v>
      </c>
      <c r="U112" s="4" t="s">
        <v>52</v>
      </c>
      <c r="V112" s="4" t="s">
        <v>52</v>
      </c>
      <c r="W112" s="4" t="s">
        <v>52</v>
      </c>
      <c r="X112" s="4" t="s">
        <v>52</v>
      </c>
      <c r="Y112" s="4" t="s">
        <v>52</v>
      </c>
      <c r="Z112" s="4" t="s">
        <v>52</v>
      </c>
      <c r="AA112" s="4" t="s">
        <v>52</v>
      </c>
      <c r="AB112" s="4" t="s">
        <v>52</v>
      </c>
      <c r="AC112" s="4" t="s">
        <v>52</v>
      </c>
      <c r="AD112" s="4" t="s">
        <v>52</v>
      </c>
      <c r="AE112" s="4" t="s">
        <v>52</v>
      </c>
      <c r="AF112" s="4" t="s">
        <v>659</v>
      </c>
      <c r="AG112" s="33" t="s">
        <v>660</v>
      </c>
      <c r="AH112" s="34"/>
    </row>
    <row r="114" spans="2:34" x14ac:dyDescent="0.25">
      <c r="B114" s="2" t="s">
        <v>43</v>
      </c>
      <c r="C114" s="35" t="s">
        <v>467</v>
      </c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</row>
    <row r="115" spans="2:34" x14ac:dyDescent="0.25">
      <c r="B115" s="2" t="s">
        <v>3</v>
      </c>
      <c r="C115" s="54" t="s">
        <v>149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</row>
    <row r="116" spans="2:34" x14ac:dyDescent="0.25">
      <c r="B116" s="2" t="s">
        <v>4</v>
      </c>
      <c r="C116" s="55" t="s">
        <v>150</v>
      </c>
      <c r="D116" s="56"/>
      <c r="E116" s="56"/>
      <c r="F116" s="56"/>
      <c r="G116" s="56"/>
      <c r="H116" s="56"/>
      <c r="I116" s="56"/>
      <c r="J116" s="57"/>
      <c r="K116" s="55" t="s">
        <v>151</v>
      </c>
      <c r="L116" s="56"/>
      <c r="M116" s="56"/>
      <c r="N116" s="56"/>
      <c r="O116" s="56"/>
      <c r="P116" s="56"/>
      <c r="Q116" s="56"/>
      <c r="R116" s="57"/>
      <c r="S116" s="55" t="s">
        <v>152</v>
      </c>
      <c r="T116" s="56"/>
      <c r="U116" s="56"/>
      <c r="V116" s="56"/>
      <c r="W116" s="56"/>
      <c r="X116" s="56"/>
      <c r="Y116" s="56"/>
      <c r="Z116" s="57"/>
      <c r="AA116" s="55" t="s">
        <v>149</v>
      </c>
      <c r="AB116" s="56"/>
      <c r="AC116" s="56"/>
      <c r="AD116" s="56"/>
      <c r="AE116" s="56"/>
      <c r="AF116" s="56"/>
      <c r="AG116" s="56"/>
      <c r="AH116" s="57"/>
    </row>
    <row r="117" spans="2:34" x14ac:dyDescent="0.25">
      <c r="B117" s="2"/>
      <c r="C117" s="3" t="s">
        <v>5</v>
      </c>
      <c r="D117" s="3" t="s">
        <v>6</v>
      </c>
      <c r="E117" s="3" t="s">
        <v>7</v>
      </c>
      <c r="F117" s="3" t="s">
        <v>8</v>
      </c>
      <c r="G117" s="3" t="s">
        <v>9</v>
      </c>
      <c r="H117" s="3" t="s">
        <v>10</v>
      </c>
      <c r="I117" s="3" t="s">
        <v>11</v>
      </c>
      <c r="J117" s="3" t="s">
        <v>12</v>
      </c>
      <c r="K117" s="3" t="s">
        <v>5</v>
      </c>
      <c r="L117" s="3" t="s">
        <v>6</v>
      </c>
      <c r="M117" s="3" t="s">
        <v>7</v>
      </c>
      <c r="N117" s="3" t="s">
        <v>8</v>
      </c>
      <c r="O117" s="3" t="s">
        <v>9</v>
      </c>
      <c r="P117" s="3" t="s">
        <v>10</v>
      </c>
      <c r="Q117" s="3" t="s">
        <v>11</v>
      </c>
      <c r="R117" s="3" t="s">
        <v>12</v>
      </c>
      <c r="S117" s="3" t="s">
        <v>5</v>
      </c>
      <c r="T117" s="3" t="s">
        <v>6</v>
      </c>
      <c r="U117" s="3" t="s">
        <v>7</v>
      </c>
      <c r="V117" s="3" t="s">
        <v>8</v>
      </c>
      <c r="W117" s="3" t="s">
        <v>9</v>
      </c>
      <c r="X117" s="3" t="s">
        <v>10</v>
      </c>
      <c r="Y117" s="3" t="s">
        <v>11</v>
      </c>
      <c r="Z117" s="3" t="s">
        <v>12</v>
      </c>
      <c r="AA117" s="3" t="s">
        <v>5</v>
      </c>
      <c r="AB117" s="3" t="s">
        <v>6</v>
      </c>
      <c r="AC117" s="3" t="s">
        <v>7</v>
      </c>
      <c r="AD117" s="3" t="s">
        <v>8</v>
      </c>
      <c r="AE117" s="3" t="s">
        <v>9</v>
      </c>
      <c r="AF117" s="3" t="s">
        <v>10</v>
      </c>
      <c r="AG117" s="3" t="s">
        <v>11</v>
      </c>
      <c r="AH117" s="3" t="s">
        <v>12</v>
      </c>
    </row>
    <row r="118" spans="2:34" x14ac:dyDescent="0.25">
      <c r="B118" s="2" t="s">
        <v>15</v>
      </c>
      <c r="C118" s="9" t="s">
        <v>148</v>
      </c>
      <c r="D118" s="9" t="s">
        <v>148</v>
      </c>
      <c r="E118" s="9" t="s">
        <v>148</v>
      </c>
      <c r="F118" s="9" t="s">
        <v>148</v>
      </c>
      <c r="G118" s="9" t="s">
        <v>148</v>
      </c>
      <c r="H118" s="9" t="s">
        <v>148</v>
      </c>
      <c r="I118" s="9" t="s">
        <v>148</v>
      </c>
      <c r="J118" s="9" t="s">
        <v>148</v>
      </c>
      <c r="K118" s="9" t="s">
        <v>148</v>
      </c>
      <c r="L118" s="9" t="s">
        <v>148</v>
      </c>
      <c r="M118" s="9" t="s">
        <v>148</v>
      </c>
      <c r="N118" s="9" t="s">
        <v>148</v>
      </c>
      <c r="O118" s="9" t="s">
        <v>148</v>
      </c>
      <c r="P118" s="9" t="s">
        <v>148</v>
      </c>
      <c r="Q118" s="9" t="s">
        <v>148</v>
      </c>
      <c r="R118" s="9" t="s">
        <v>148</v>
      </c>
      <c r="S118" s="9" t="s">
        <v>148</v>
      </c>
      <c r="T118" s="9" t="s">
        <v>148</v>
      </c>
      <c r="U118" s="9" t="s">
        <v>148</v>
      </c>
      <c r="V118" s="9" t="s">
        <v>148</v>
      </c>
      <c r="W118" s="9" t="s">
        <v>148</v>
      </c>
      <c r="X118" s="9" t="s">
        <v>148</v>
      </c>
      <c r="Y118" s="9" t="s">
        <v>148</v>
      </c>
      <c r="Z118" s="9" t="s">
        <v>148</v>
      </c>
      <c r="AA118" s="9" t="s">
        <v>148</v>
      </c>
      <c r="AB118" s="9" t="s">
        <v>148</v>
      </c>
      <c r="AC118" s="9" t="s">
        <v>148</v>
      </c>
      <c r="AD118" s="9" t="s">
        <v>148</v>
      </c>
      <c r="AE118" s="9" t="s">
        <v>148</v>
      </c>
      <c r="AF118" s="9" t="s">
        <v>148</v>
      </c>
      <c r="AG118" s="9" t="s">
        <v>148</v>
      </c>
      <c r="AH118" s="9" t="s">
        <v>148</v>
      </c>
    </row>
    <row r="119" spans="2:34" x14ac:dyDescent="0.25">
      <c r="B119" s="2" t="s">
        <v>14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</row>
    <row r="120" spans="2:34" x14ac:dyDescent="0.25">
      <c r="B120" s="2" t="s">
        <v>13</v>
      </c>
      <c r="C120" s="4" t="s">
        <v>52</v>
      </c>
      <c r="D120" s="4" t="s">
        <v>52</v>
      </c>
      <c r="E120" s="4" t="s">
        <v>52</v>
      </c>
      <c r="F120" s="4" t="s">
        <v>52</v>
      </c>
      <c r="G120" s="4" t="s">
        <v>52</v>
      </c>
      <c r="H120" s="4" t="s">
        <v>52</v>
      </c>
      <c r="I120" s="4" t="s">
        <v>52</v>
      </c>
      <c r="J120" s="4" t="s">
        <v>52</v>
      </c>
      <c r="K120" s="4" t="s">
        <v>52</v>
      </c>
      <c r="L120" s="4" t="s">
        <v>52</v>
      </c>
      <c r="M120" s="4" t="s">
        <v>52</v>
      </c>
      <c r="N120" s="4" t="s">
        <v>52</v>
      </c>
      <c r="O120" s="4" t="s">
        <v>52</v>
      </c>
      <c r="P120" s="4" t="s">
        <v>52</v>
      </c>
      <c r="Q120" s="4" t="s">
        <v>52</v>
      </c>
      <c r="R120" s="4" t="s">
        <v>52</v>
      </c>
      <c r="S120" s="4" t="s">
        <v>52</v>
      </c>
      <c r="T120" s="4" t="s">
        <v>52</v>
      </c>
      <c r="U120" s="4" t="s">
        <v>52</v>
      </c>
      <c r="V120" s="4" t="s">
        <v>52</v>
      </c>
      <c r="W120" s="4" t="s">
        <v>52</v>
      </c>
      <c r="X120" s="4" t="s">
        <v>52</v>
      </c>
      <c r="Y120" s="4" t="s">
        <v>52</v>
      </c>
      <c r="Z120" s="4" t="s">
        <v>52</v>
      </c>
      <c r="AA120" s="4" t="s">
        <v>52</v>
      </c>
      <c r="AB120" s="4" t="s">
        <v>52</v>
      </c>
      <c r="AC120" s="4" t="s">
        <v>52</v>
      </c>
      <c r="AD120" s="4" t="s">
        <v>52</v>
      </c>
      <c r="AE120" s="4" t="s">
        <v>52</v>
      </c>
      <c r="AF120" s="4" t="s">
        <v>52</v>
      </c>
      <c r="AG120" s="4" t="s">
        <v>52</v>
      </c>
      <c r="AH120" s="4" t="s">
        <v>52</v>
      </c>
    </row>
    <row r="122" spans="2:34" x14ac:dyDescent="0.25">
      <c r="B122" s="2" t="s">
        <v>43</v>
      </c>
      <c r="C122" s="35" t="s">
        <v>468</v>
      </c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</row>
    <row r="123" spans="2:34" x14ac:dyDescent="0.25">
      <c r="B123" s="2" t="s">
        <v>3</v>
      </c>
      <c r="C123" s="54" t="s">
        <v>469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</row>
    <row r="124" spans="2:34" x14ac:dyDescent="0.25">
      <c r="B124" s="2" t="s">
        <v>4</v>
      </c>
      <c r="C124" s="55" t="s">
        <v>470</v>
      </c>
      <c r="D124" s="56"/>
      <c r="E124" s="56"/>
      <c r="F124" s="56"/>
      <c r="G124" s="56"/>
      <c r="H124" s="56"/>
      <c r="I124" s="56"/>
      <c r="J124" s="57"/>
      <c r="K124" s="55" t="s">
        <v>471</v>
      </c>
      <c r="L124" s="56"/>
      <c r="M124" s="56"/>
      <c r="N124" s="56"/>
      <c r="O124" s="56"/>
      <c r="P124" s="56"/>
      <c r="Q124" s="56"/>
      <c r="R124" s="57"/>
      <c r="S124" s="55" t="s">
        <v>472</v>
      </c>
      <c r="T124" s="56"/>
      <c r="U124" s="56"/>
      <c r="V124" s="56"/>
      <c r="W124" s="56"/>
      <c r="X124" s="56"/>
      <c r="Y124" s="56"/>
      <c r="Z124" s="57"/>
      <c r="AA124" s="55" t="s">
        <v>469</v>
      </c>
      <c r="AB124" s="56"/>
      <c r="AC124" s="56"/>
      <c r="AD124" s="56"/>
      <c r="AE124" s="56"/>
      <c r="AF124" s="56"/>
      <c r="AG124" s="56"/>
      <c r="AH124" s="57"/>
    </row>
    <row r="125" spans="2:34" x14ac:dyDescent="0.25">
      <c r="B125" s="2"/>
      <c r="C125" s="3" t="s">
        <v>5</v>
      </c>
      <c r="D125" s="3" t="s">
        <v>6</v>
      </c>
      <c r="E125" s="3" t="s">
        <v>7</v>
      </c>
      <c r="F125" s="3" t="s">
        <v>8</v>
      </c>
      <c r="G125" s="3" t="s">
        <v>9</v>
      </c>
      <c r="H125" s="3" t="s">
        <v>10</v>
      </c>
      <c r="I125" s="3" t="s">
        <v>11</v>
      </c>
      <c r="J125" s="3" t="s">
        <v>12</v>
      </c>
      <c r="K125" s="3" t="s">
        <v>5</v>
      </c>
      <c r="L125" s="3" t="s">
        <v>6</v>
      </c>
      <c r="M125" s="3" t="s">
        <v>7</v>
      </c>
      <c r="N125" s="3" t="s">
        <v>8</v>
      </c>
      <c r="O125" s="3" t="s">
        <v>9</v>
      </c>
      <c r="P125" s="3" t="s">
        <v>10</v>
      </c>
      <c r="Q125" s="3" t="s">
        <v>11</v>
      </c>
      <c r="R125" s="3" t="s">
        <v>12</v>
      </c>
      <c r="S125" s="3" t="s">
        <v>5</v>
      </c>
      <c r="T125" s="3" t="s">
        <v>6</v>
      </c>
      <c r="U125" s="3" t="s">
        <v>7</v>
      </c>
      <c r="V125" s="3" t="s">
        <v>8</v>
      </c>
      <c r="W125" s="3" t="s">
        <v>9</v>
      </c>
      <c r="X125" s="3" t="s">
        <v>10</v>
      </c>
      <c r="Y125" s="3" t="s">
        <v>11</v>
      </c>
      <c r="Z125" s="3" t="s">
        <v>12</v>
      </c>
      <c r="AA125" s="3" t="s">
        <v>5</v>
      </c>
      <c r="AB125" s="3" t="s">
        <v>6</v>
      </c>
      <c r="AC125" s="3" t="s">
        <v>7</v>
      </c>
      <c r="AD125" s="3" t="s">
        <v>8</v>
      </c>
      <c r="AE125" s="3" t="s">
        <v>9</v>
      </c>
      <c r="AF125" s="3" t="s">
        <v>10</v>
      </c>
      <c r="AG125" s="3" t="s">
        <v>11</v>
      </c>
      <c r="AH125" s="3" t="s">
        <v>12</v>
      </c>
    </row>
    <row r="126" spans="2:34" x14ac:dyDescent="0.25">
      <c r="B126" s="2" t="s">
        <v>15</v>
      </c>
      <c r="C126" s="9" t="s">
        <v>148</v>
      </c>
      <c r="D126" s="9" t="s">
        <v>148</v>
      </c>
      <c r="E126" s="9" t="s">
        <v>148</v>
      </c>
      <c r="F126" s="9" t="s">
        <v>148</v>
      </c>
      <c r="G126" s="9" t="s">
        <v>148</v>
      </c>
      <c r="H126" s="9" t="s">
        <v>148</v>
      </c>
      <c r="I126" s="9" t="s">
        <v>148</v>
      </c>
      <c r="J126" s="9" t="s">
        <v>148</v>
      </c>
      <c r="K126" s="9" t="s">
        <v>148</v>
      </c>
      <c r="L126" s="9" t="s">
        <v>148</v>
      </c>
      <c r="M126" s="9" t="s">
        <v>148</v>
      </c>
      <c r="N126" s="9" t="s">
        <v>148</v>
      </c>
      <c r="O126" s="9" t="s">
        <v>148</v>
      </c>
      <c r="P126" s="9" t="s">
        <v>148</v>
      </c>
      <c r="Q126" s="9" t="s">
        <v>148</v>
      </c>
      <c r="R126" s="9" t="s">
        <v>148</v>
      </c>
      <c r="S126" s="9" t="s">
        <v>148</v>
      </c>
      <c r="T126" s="9" t="s">
        <v>148</v>
      </c>
      <c r="U126" s="9" t="s">
        <v>148</v>
      </c>
      <c r="V126" s="9" t="s">
        <v>148</v>
      </c>
      <c r="W126" s="9" t="s">
        <v>148</v>
      </c>
      <c r="X126" s="9" t="s">
        <v>148</v>
      </c>
      <c r="Y126" s="9" t="s">
        <v>148</v>
      </c>
      <c r="Z126" s="9" t="s">
        <v>148</v>
      </c>
      <c r="AA126" s="9" t="s">
        <v>148</v>
      </c>
      <c r="AB126" s="9" t="s">
        <v>148</v>
      </c>
      <c r="AC126" s="9" t="s">
        <v>148</v>
      </c>
      <c r="AD126" s="9" t="s">
        <v>148</v>
      </c>
      <c r="AE126" s="9" t="s">
        <v>148</v>
      </c>
      <c r="AF126" s="9" t="s">
        <v>148</v>
      </c>
      <c r="AG126" s="9" t="s">
        <v>148</v>
      </c>
      <c r="AH126" s="9" t="s">
        <v>148</v>
      </c>
    </row>
    <row r="127" spans="2:34" x14ac:dyDescent="0.25">
      <c r="B127" s="2" t="s">
        <v>14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</row>
    <row r="128" spans="2:34" x14ac:dyDescent="0.25">
      <c r="B128" s="2" t="s">
        <v>13</v>
      </c>
      <c r="C128" s="4" t="s">
        <v>52</v>
      </c>
      <c r="D128" s="4" t="s">
        <v>52</v>
      </c>
      <c r="E128" s="4" t="s">
        <v>52</v>
      </c>
      <c r="F128" s="4" t="s">
        <v>52</v>
      </c>
      <c r="G128" s="4" t="s">
        <v>52</v>
      </c>
      <c r="H128" s="4" t="s">
        <v>52</v>
      </c>
      <c r="I128" s="4" t="s">
        <v>52</v>
      </c>
      <c r="J128" s="4" t="s">
        <v>52</v>
      </c>
      <c r="K128" s="4" t="s">
        <v>52</v>
      </c>
      <c r="L128" s="4" t="s">
        <v>52</v>
      </c>
      <c r="M128" s="4" t="s">
        <v>52</v>
      </c>
      <c r="N128" s="4" t="s">
        <v>52</v>
      </c>
      <c r="O128" s="4" t="s">
        <v>52</v>
      </c>
      <c r="P128" s="4" t="s">
        <v>52</v>
      </c>
      <c r="Q128" s="4" t="s">
        <v>52</v>
      </c>
      <c r="R128" s="4" t="s">
        <v>52</v>
      </c>
      <c r="S128" s="4" t="s">
        <v>52</v>
      </c>
      <c r="T128" s="4" t="s">
        <v>52</v>
      </c>
      <c r="U128" s="4" t="s">
        <v>52</v>
      </c>
      <c r="V128" s="4" t="s">
        <v>52</v>
      </c>
      <c r="W128" s="4" t="s">
        <v>52</v>
      </c>
      <c r="X128" s="4" t="s">
        <v>52</v>
      </c>
      <c r="Y128" s="4" t="s">
        <v>52</v>
      </c>
      <c r="Z128" s="4" t="s">
        <v>52</v>
      </c>
      <c r="AA128" s="4" t="s">
        <v>52</v>
      </c>
      <c r="AB128" s="4" t="s">
        <v>52</v>
      </c>
      <c r="AC128" s="4" t="s">
        <v>52</v>
      </c>
      <c r="AD128" s="4" t="s">
        <v>52</v>
      </c>
      <c r="AE128" s="4" t="s">
        <v>52</v>
      </c>
      <c r="AF128" s="4" t="s">
        <v>52</v>
      </c>
      <c r="AG128" s="4" t="s">
        <v>52</v>
      </c>
      <c r="AH128" s="4" t="s">
        <v>52</v>
      </c>
    </row>
    <row r="130" spans="2:34" x14ac:dyDescent="0.25">
      <c r="B130" s="19" t="s">
        <v>43</v>
      </c>
      <c r="C130" s="43" t="s">
        <v>454</v>
      </c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</row>
    <row r="131" spans="2:34" x14ac:dyDescent="0.25">
      <c r="B131" s="19" t="s">
        <v>3</v>
      </c>
      <c r="C131" s="44" t="s">
        <v>456</v>
      </c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</row>
    <row r="132" spans="2:34" x14ac:dyDescent="0.25">
      <c r="B132" s="19" t="s">
        <v>4</v>
      </c>
      <c r="C132" s="45" t="s">
        <v>460</v>
      </c>
      <c r="D132" s="46"/>
      <c r="E132" s="46"/>
      <c r="F132" s="46"/>
      <c r="G132" s="46"/>
      <c r="H132" s="46"/>
      <c r="I132" s="46"/>
      <c r="J132" s="47"/>
      <c r="K132" s="45" t="s">
        <v>459</v>
      </c>
      <c r="L132" s="46"/>
      <c r="M132" s="46"/>
      <c r="N132" s="46"/>
      <c r="O132" s="46"/>
      <c r="P132" s="46"/>
      <c r="Q132" s="46"/>
      <c r="R132" s="47"/>
      <c r="S132" s="45" t="s">
        <v>458</v>
      </c>
      <c r="T132" s="46"/>
      <c r="U132" s="46"/>
      <c r="V132" s="46"/>
      <c r="W132" s="46"/>
      <c r="X132" s="46"/>
      <c r="Y132" s="46"/>
      <c r="Z132" s="47"/>
      <c r="AA132" s="45" t="s">
        <v>456</v>
      </c>
      <c r="AB132" s="46"/>
      <c r="AC132" s="46"/>
      <c r="AD132" s="46"/>
      <c r="AE132" s="46"/>
      <c r="AF132" s="46"/>
      <c r="AG132" s="46"/>
      <c r="AH132" s="47"/>
    </row>
    <row r="133" spans="2:34" x14ac:dyDescent="0.25">
      <c r="B133" s="19"/>
      <c r="C133" s="20" t="s">
        <v>5</v>
      </c>
      <c r="D133" s="20" t="s">
        <v>6</v>
      </c>
      <c r="E133" s="20" t="s">
        <v>7</v>
      </c>
      <c r="F133" s="20" t="s">
        <v>8</v>
      </c>
      <c r="G133" s="20" t="s">
        <v>9</v>
      </c>
      <c r="H133" s="20" t="s">
        <v>10</v>
      </c>
      <c r="I133" s="20" t="s">
        <v>11</v>
      </c>
      <c r="J133" s="20" t="s">
        <v>12</v>
      </c>
      <c r="K133" s="20" t="s">
        <v>5</v>
      </c>
      <c r="L133" s="20" t="s">
        <v>6</v>
      </c>
      <c r="M133" s="20" t="s">
        <v>7</v>
      </c>
      <c r="N133" s="20" t="s">
        <v>8</v>
      </c>
      <c r="O133" s="20" t="s">
        <v>9</v>
      </c>
      <c r="P133" s="20" t="s">
        <v>10</v>
      </c>
      <c r="Q133" s="20" t="s">
        <v>11</v>
      </c>
      <c r="R133" s="20" t="s">
        <v>12</v>
      </c>
      <c r="S133" s="20" t="s">
        <v>5</v>
      </c>
      <c r="T133" s="20" t="s">
        <v>6</v>
      </c>
      <c r="U133" s="20" t="s">
        <v>7</v>
      </c>
      <c r="V133" s="20" t="s">
        <v>8</v>
      </c>
      <c r="W133" s="20" t="s">
        <v>9</v>
      </c>
      <c r="X133" s="20" t="s">
        <v>10</v>
      </c>
      <c r="Y133" s="20" t="s">
        <v>11</v>
      </c>
      <c r="Z133" s="20" t="s">
        <v>12</v>
      </c>
      <c r="AA133" s="20" t="s">
        <v>5</v>
      </c>
      <c r="AB133" s="20" t="s">
        <v>6</v>
      </c>
      <c r="AC133" s="20" t="s">
        <v>7</v>
      </c>
      <c r="AD133" s="20" t="s">
        <v>8</v>
      </c>
      <c r="AE133" s="20" t="s">
        <v>9</v>
      </c>
      <c r="AF133" s="20" t="s">
        <v>10</v>
      </c>
      <c r="AG133" s="20" t="s">
        <v>11</v>
      </c>
      <c r="AH133" s="20" t="s">
        <v>12</v>
      </c>
    </row>
    <row r="134" spans="2:34" x14ac:dyDescent="0.25">
      <c r="B134" s="19" t="s">
        <v>15</v>
      </c>
      <c r="C134" s="23" t="s">
        <v>148</v>
      </c>
      <c r="D134" s="23" t="s">
        <v>148</v>
      </c>
      <c r="E134" s="23" t="s">
        <v>148</v>
      </c>
      <c r="F134" s="23" t="s">
        <v>148</v>
      </c>
      <c r="G134" s="23" t="s">
        <v>148</v>
      </c>
      <c r="H134" s="23" t="s">
        <v>148</v>
      </c>
      <c r="I134" s="23" t="s">
        <v>148</v>
      </c>
      <c r="J134" s="23" t="s">
        <v>148</v>
      </c>
      <c r="K134" s="23" t="s">
        <v>148</v>
      </c>
      <c r="L134" s="23" t="s">
        <v>148</v>
      </c>
      <c r="M134" s="23" t="s">
        <v>148</v>
      </c>
      <c r="N134" s="23" t="s">
        <v>148</v>
      </c>
      <c r="O134" s="23" t="s">
        <v>148</v>
      </c>
      <c r="P134" s="23" t="s">
        <v>148</v>
      </c>
      <c r="Q134" s="23" t="s">
        <v>148</v>
      </c>
      <c r="R134" s="23" t="s">
        <v>148</v>
      </c>
      <c r="S134" s="23" t="s">
        <v>148</v>
      </c>
      <c r="T134" s="23" t="s">
        <v>148</v>
      </c>
      <c r="U134" s="23" t="s">
        <v>148</v>
      </c>
      <c r="V134" s="23" t="s">
        <v>148</v>
      </c>
      <c r="W134" s="23" t="s">
        <v>148</v>
      </c>
      <c r="X134" s="23" t="s">
        <v>148</v>
      </c>
      <c r="Y134" s="23" t="s">
        <v>148</v>
      </c>
      <c r="Z134" s="23" t="s">
        <v>148</v>
      </c>
      <c r="AA134" s="23" t="s">
        <v>148</v>
      </c>
      <c r="AB134" s="23" t="s">
        <v>148</v>
      </c>
      <c r="AC134" s="23" t="s">
        <v>148</v>
      </c>
      <c r="AD134" s="23" t="s">
        <v>148</v>
      </c>
      <c r="AE134" s="23" t="s">
        <v>148</v>
      </c>
      <c r="AF134" s="23" t="s">
        <v>148</v>
      </c>
      <c r="AG134" s="21" t="s">
        <v>148</v>
      </c>
      <c r="AH134" s="21" t="s">
        <v>148</v>
      </c>
    </row>
    <row r="135" spans="2:34" x14ac:dyDescent="0.25">
      <c r="B135" s="19" t="s">
        <v>14</v>
      </c>
      <c r="C135" s="24">
        <v>0</v>
      </c>
      <c r="D135" s="24">
        <v>0</v>
      </c>
      <c r="E135" s="24">
        <v>0</v>
      </c>
      <c r="F135" s="24">
        <v>0</v>
      </c>
      <c r="G135" s="24">
        <v>0</v>
      </c>
      <c r="H135" s="24">
        <v>0</v>
      </c>
      <c r="I135" s="24">
        <v>0</v>
      </c>
      <c r="J135" s="24">
        <v>0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4">
        <v>0</v>
      </c>
      <c r="Q135" s="24">
        <v>0</v>
      </c>
      <c r="R135" s="24">
        <v>0</v>
      </c>
      <c r="S135" s="24">
        <v>0</v>
      </c>
      <c r="T135" s="24">
        <v>0</v>
      </c>
      <c r="U135" s="24">
        <v>0</v>
      </c>
      <c r="V135" s="24">
        <v>0</v>
      </c>
      <c r="W135" s="24">
        <v>0</v>
      </c>
      <c r="X135" s="24">
        <v>0</v>
      </c>
      <c r="Y135" s="24">
        <v>0</v>
      </c>
      <c r="Z135" s="24">
        <v>0</v>
      </c>
      <c r="AA135" s="24">
        <v>0</v>
      </c>
      <c r="AB135" s="24">
        <v>0</v>
      </c>
      <c r="AC135" s="24">
        <v>0</v>
      </c>
      <c r="AD135" s="24">
        <v>0</v>
      </c>
      <c r="AE135" s="24">
        <v>0</v>
      </c>
      <c r="AF135" s="24">
        <v>0</v>
      </c>
      <c r="AG135" s="48" t="s">
        <v>107</v>
      </c>
      <c r="AH135" s="49"/>
    </row>
    <row r="136" spans="2:34" x14ac:dyDescent="0.25">
      <c r="B136" s="19" t="s">
        <v>13</v>
      </c>
      <c r="C136" s="21" t="s">
        <v>52</v>
      </c>
      <c r="D136" s="21" t="s">
        <v>52</v>
      </c>
      <c r="E136" s="21" t="s">
        <v>52</v>
      </c>
      <c r="F136" s="21" t="s">
        <v>52</v>
      </c>
      <c r="G136" s="21" t="s">
        <v>52</v>
      </c>
      <c r="H136" s="21" t="s">
        <v>52</v>
      </c>
      <c r="I136" s="21" t="s">
        <v>52</v>
      </c>
      <c r="J136" s="21" t="s">
        <v>52</v>
      </c>
      <c r="K136" s="21" t="s">
        <v>52</v>
      </c>
      <c r="L136" s="21" t="s">
        <v>52</v>
      </c>
      <c r="M136" s="21" t="s">
        <v>52</v>
      </c>
      <c r="N136" s="21" t="s">
        <v>52</v>
      </c>
      <c r="O136" s="21" t="s">
        <v>52</v>
      </c>
      <c r="P136" s="21" t="s">
        <v>52</v>
      </c>
      <c r="Q136" s="21" t="s">
        <v>52</v>
      </c>
      <c r="R136" s="21" t="s">
        <v>52</v>
      </c>
      <c r="S136" s="21" t="s">
        <v>52</v>
      </c>
      <c r="T136" s="21" t="s">
        <v>52</v>
      </c>
      <c r="U136" s="21" t="s">
        <v>52</v>
      </c>
      <c r="V136" s="21" t="s">
        <v>52</v>
      </c>
      <c r="W136" s="21" t="s">
        <v>52</v>
      </c>
      <c r="X136" s="21" t="s">
        <v>52</v>
      </c>
      <c r="Y136" s="21" t="s">
        <v>52</v>
      </c>
      <c r="Z136" s="21" t="s">
        <v>52</v>
      </c>
      <c r="AA136" s="21" t="s">
        <v>52</v>
      </c>
      <c r="AB136" s="21" t="s">
        <v>52</v>
      </c>
      <c r="AC136" s="21" t="s">
        <v>52</v>
      </c>
      <c r="AD136" s="21" t="s">
        <v>52</v>
      </c>
      <c r="AE136" s="21" t="s">
        <v>52</v>
      </c>
      <c r="AF136" s="21" t="s">
        <v>52</v>
      </c>
      <c r="AG136" s="45" t="s">
        <v>454</v>
      </c>
      <c r="AH136" s="47"/>
    </row>
    <row r="138" spans="2:34" x14ac:dyDescent="0.25">
      <c r="B138" s="19" t="s">
        <v>43</v>
      </c>
      <c r="C138" s="43" t="s">
        <v>455</v>
      </c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</row>
    <row r="139" spans="2:34" x14ac:dyDescent="0.25">
      <c r="B139" s="19" t="s">
        <v>3</v>
      </c>
      <c r="C139" s="44" t="s">
        <v>457</v>
      </c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</row>
    <row r="140" spans="2:34" ht="14.25" customHeight="1" x14ac:dyDescent="0.25">
      <c r="B140" s="19" t="s">
        <v>4</v>
      </c>
      <c r="C140" s="45" t="s">
        <v>463</v>
      </c>
      <c r="D140" s="46"/>
      <c r="E140" s="46"/>
      <c r="F140" s="46"/>
      <c r="G140" s="46"/>
      <c r="H140" s="46"/>
      <c r="I140" s="46"/>
      <c r="J140" s="47"/>
      <c r="K140" s="45" t="s">
        <v>462</v>
      </c>
      <c r="L140" s="46"/>
      <c r="M140" s="46"/>
      <c r="N140" s="46"/>
      <c r="O140" s="46"/>
      <c r="P140" s="46"/>
      <c r="Q140" s="46"/>
      <c r="R140" s="47"/>
      <c r="S140" s="45" t="s">
        <v>461</v>
      </c>
      <c r="T140" s="46"/>
      <c r="U140" s="46"/>
      <c r="V140" s="46"/>
      <c r="W140" s="46"/>
      <c r="X140" s="46"/>
      <c r="Y140" s="46"/>
      <c r="Z140" s="47"/>
      <c r="AA140" s="45" t="s">
        <v>457</v>
      </c>
      <c r="AB140" s="46"/>
      <c r="AC140" s="46"/>
      <c r="AD140" s="46"/>
      <c r="AE140" s="46"/>
      <c r="AF140" s="46"/>
      <c r="AG140" s="46"/>
      <c r="AH140" s="47"/>
    </row>
    <row r="141" spans="2:34" x14ac:dyDescent="0.25">
      <c r="B141" s="19"/>
      <c r="C141" s="20" t="s">
        <v>5</v>
      </c>
      <c r="D141" s="20" t="s">
        <v>6</v>
      </c>
      <c r="E141" s="20" t="s">
        <v>7</v>
      </c>
      <c r="F141" s="20" t="s">
        <v>8</v>
      </c>
      <c r="G141" s="20" t="s">
        <v>9</v>
      </c>
      <c r="H141" s="20" t="s">
        <v>10</v>
      </c>
      <c r="I141" s="20" t="s">
        <v>11</v>
      </c>
      <c r="J141" s="20" t="s">
        <v>12</v>
      </c>
      <c r="K141" s="20" t="s">
        <v>5</v>
      </c>
      <c r="L141" s="20" t="s">
        <v>6</v>
      </c>
      <c r="M141" s="20" t="s">
        <v>7</v>
      </c>
      <c r="N141" s="20" t="s">
        <v>8</v>
      </c>
      <c r="O141" s="20" t="s">
        <v>9</v>
      </c>
      <c r="P141" s="20" t="s">
        <v>10</v>
      </c>
      <c r="Q141" s="20" t="s">
        <v>11</v>
      </c>
      <c r="R141" s="20" t="s">
        <v>12</v>
      </c>
      <c r="S141" s="20" t="s">
        <v>5</v>
      </c>
      <c r="T141" s="20" t="s">
        <v>6</v>
      </c>
      <c r="U141" s="20" t="s">
        <v>7</v>
      </c>
      <c r="V141" s="20" t="s">
        <v>8</v>
      </c>
      <c r="W141" s="20" t="s">
        <v>9</v>
      </c>
      <c r="X141" s="20" t="s">
        <v>10</v>
      </c>
      <c r="Y141" s="20" t="s">
        <v>11</v>
      </c>
      <c r="Z141" s="20" t="s">
        <v>12</v>
      </c>
      <c r="AA141" s="20" t="s">
        <v>5</v>
      </c>
      <c r="AB141" s="20" t="s">
        <v>6</v>
      </c>
      <c r="AC141" s="20" t="s">
        <v>7</v>
      </c>
      <c r="AD141" s="20" t="s">
        <v>8</v>
      </c>
      <c r="AE141" s="20" t="s">
        <v>9</v>
      </c>
      <c r="AF141" s="20" t="s">
        <v>10</v>
      </c>
      <c r="AG141" s="20" t="s">
        <v>11</v>
      </c>
      <c r="AH141" s="20" t="s">
        <v>12</v>
      </c>
    </row>
    <row r="142" spans="2:34" x14ac:dyDescent="0.25">
      <c r="B142" s="19" t="s">
        <v>15</v>
      </c>
      <c r="C142" s="23" t="s">
        <v>148</v>
      </c>
      <c r="D142" s="23" t="s">
        <v>148</v>
      </c>
      <c r="E142" s="23" t="s">
        <v>148</v>
      </c>
      <c r="F142" s="23" t="s">
        <v>148</v>
      </c>
      <c r="G142" s="23" t="s">
        <v>148</v>
      </c>
      <c r="H142" s="23" t="s">
        <v>148</v>
      </c>
      <c r="I142" s="23" t="s">
        <v>148</v>
      </c>
      <c r="J142" s="23" t="s">
        <v>148</v>
      </c>
      <c r="K142" s="23" t="s">
        <v>148</v>
      </c>
      <c r="L142" s="23" t="s">
        <v>148</v>
      </c>
      <c r="M142" s="23" t="s">
        <v>148</v>
      </c>
      <c r="N142" s="23" t="s">
        <v>148</v>
      </c>
      <c r="O142" s="23" t="s">
        <v>148</v>
      </c>
      <c r="P142" s="23" t="s">
        <v>148</v>
      </c>
      <c r="Q142" s="23" t="s">
        <v>148</v>
      </c>
      <c r="R142" s="23" t="s">
        <v>148</v>
      </c>
      <c r="S142" s="23" t="s">
        <v>148</v>
      </c>
      <c r="T142" s="23" t="s">
        <v>148</v>
      </c>
      <c r="U142" s="23" t="s">
        <v>148</v>
      </c>
      <c r="V142" s="23" t="s">
        <v>148</v>
      </c>
      <c r="W142" s="23" t="s">
        <v>148</v>
      </c>
      <c r="X142" s="23" t="s">
        <v>148</v>
      </c>
      <c r="Y142" s="23" t="s">
        <v>148</v>
      </c>
      <c r="Z142" s="23" t="s">
        <v>148</v>
      </c>
      <c r="AA142" s="23" t="s">
        <v>148</v>
      </c>
      <c r="AB142" s="23" t="s">
        <v>148</v>
      </c>
      <c r="AC142" s="23" t="s">
        <v>148</v>
      </c>
      <c r="AD142" s="23" t="s">
        <v>148</v>
      </c>
      <c r="AE142" s="21" t="s">
        <v>148</v>
      </c>
      <c r="AF142" s="21" t="s">
        <v>148</v>
      </c>
      <c r="AG142" s="21" t="s">
        <v>148</v>
      </c>
      <c r="AH142" s="21" t="s">
        <v>148</v>
      </c>
    </row>
    <row r="143" spans="2:34" x14ac:dyDescent="0.25">
      <c r="B143" s="19" t="s">
        <v>14</v>
      </c>
      <c r="C143" s="24">
        <v>0</v>
      </c>
      <c r="D143" s="24">
        <v>0</v>
      </c>
      <c r="E143" s="24">
        <v>0</v>
      </c>
      <c r="F143" s="24">
        <v>0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0</v>
      </c>
      <c r="M143" s="24">
        <v>0</v>
      </c>
      <c r="N143" s="24">
        <v>0</v>
      </c>
      <c r="O143" s="24">
        <v>0</v>
      </c>
      <c r="P143" s="24">
        <v>0</v>
      </c>
      <c r="Q143" s="24">
        <v>0</v>
      </c>
      <c r="R143" s="24">
        <v>0</v>
      </c>
      <c r="S143" s="24">
        <v>0</v>
      </c>
      <c r="T143" s="24">
        <v>0</v>
      </c>
      <c r="U143" s="24">
        <v>0</v>
      </c>
      <c r="V143" s="24">
        <v>0</v>
      </c>
      <c r="W143" s="24">
        <v>0</v>
      </c>
      <c r="X143" s="24">
        <v>0</v>
      </c>
      <c r="Y143" s="24">
        <v>0</v>
      </c>
      <c r="Z143" s="24">
        <v>0</v>
      </c>
      <c r="AA143" s="24">
        <v>0</v>
      </c>
      <c r="AB143" s="24">
        <v>0</v>
      </c>
      <c r="AC143" s="24">
        <v>0</v>
      </c>
      <c r="AD143" s="24">
        <v>0</v>
      </c>
      <c r="AE143" s="48" t="s">
        <v>466</v>
      </c>
      <c r="AF143" s="50"/>
      <c r="AG143" s="50"/>
      <c r="AH143" s="49"/>
    </row>
    <row r="144" spans="2:34" x14ac:dyDescent="0.25">
      <c r="B144" s="19" t="s">
        <v>13</v>
      </c>
      <c r="C144" s="21" t="s">
        <v>52</v>
      </c>
      <c r="D144" s="21" t="s">
        <v>52</v>
      </c>
      <c r="E144" s="21" t="s">
        <v>52</v>
      </c>
      <c r="F144" s="21" t="s">
        <v>52</v>
      </c>
      <c r="G144" s="21" t="s">
        <v>52</v>
      </c>
      <c r="H144" s="21" t="s">
        <v>52</v>
      </c>
      <c r="I144" s="21" t="s">
        <v>52</v>
      </c>
      <c r="J144" s="21" t="s">
        <v>52</v>
      </c>
      <c r="K144" s="21" t="s">
        <v>52</v>
      </c>
      <c r="L144" s="21" t="s">
        <v>52</v>
      </c>
      <c r="M144" s="21" t="s">
        <v>52</v>
      </c>
      <c r="N144" s="21" t="s">
        <v>52</v>
      </c>
      <c r="O144" s="21" t="s">
        <v>52</v>
      </c>
      <c r="P144" s="21" t="s">
        <v>52</v>
      </c>
      <c r="Q144" s="21" t="s">
        <v>52</v>
      </c>
      <c r="R144" s="21" t="s">
        <v>52</v>
      </c>
      <c r="S144" s="21" t="s">
        <v>52</v>
      </c>
      <c r="T144" s="21" t="s">
        <v>52</v>
      </c>
      <c r="U144" s="21" t="s">
        <v>52</v>
      </c>
      <c r="V144" s="21" t="s">
        <v>52</v>
      </c>
      <c r="W144" s="21" t="s">
        <v>52</v>
      </c>
      <c r="X144" s="21" t="s">
        <v>52</v>
      </c>
      <c r="Y144" s="21" t="s">
        <v>52</v>
      </c>
      <c r="Z144" s="21" t="s">
        <v>52</v>
      </c>
      <c r="AA144" s="21" t="s">
        <v>52</v>
      </c>
      <c r="AB144" s="21" t="s">
        <v>52</v>
      </c>
      <c r="AC144" s="21" t="s">
        <v>52</v>
      </c>
      <c r="AD144" s="21" t="s">
        <v>52</v>
      </c>
      <c r="AE144" s="45" t="s">
        <v>455</v>
      </c>
      <c r="AF144" s="46"/>
      <c r="AG144" s="46"/>
      <c r="AH144" s="47"/>
    </row>
  </sheetData>
  <mergeCells count="158">
    <mergeCell ref="C139:AH139"/>
    <mergeCell ref="C140:J140"/>
    <mergeCell ref="K140:R140"/>
    <mergeCell ref="S140:Z140"/>
    <mergeCell ref="AA140:AH140"/>
    <mergeCell ref="AE143:AH143"/>
    <mergeCell ref="AE144:AH144"/>
    <mergeCell ref="C122:AH122"/>
    <mergeCell ref="C123:AH123"/>
    <mergeCell ref="C124:J124"/>
    <mergeCell ref="K124:R124"/>
    <mergeCell ref="S124:Z124"/>
    <mergeCell ref="AA124:AH124"/>
    <mergeCell ref="C130:AH130"/>
    <mergeCell ref="C131:AH131"/>
    <mergeCell ref="C132:J132"/>
    <mergeCell ref="K132:R132"/>
    <mergeCell ref="S132:Z132"/>
    <mergeCell ref="AA132:AH132"/>
    <mergeCell ref="AG135:AH135"/>
    <mergeCell ref="AG136:AH136"/>
    <mergeCell ref="C138:AH138"/>
    <mergeCell ref="C11:AH11"/>
    <mergeCell ref="C12:J12"/>
    <mergeCell ref="K12:R12"/>
    <mergeCell ref="S12:Z12"/>
    <mergeCell ref="AA12:AH12"/>
    <mergeCell ref="C2:AH2"/>
    <mergeCell ref="O8:AD8"/>
    <mergeCell ref="C8:N8"/>
    <mergeCell ref="C7:N7"/>
    <mergeCell ref="O7:AD7"/>
    <mergeCell ref="C10:AH10"/>
    <mergeCell ref="C3:AH3"/>
    <mergeCell ref="AA4:AH4"/>
    <mergeCell ref="S4:Z4"/>
    <mergeCell ref="K4:R4"/>
    <mergeCell ref="C4:J4"/>
    <mergeCell ref="C28:J28"/>
    <mergeCell ref="K28:R28"/>
    <mergeCell ref="S28:Z28"/>
    <mergeCell ref="AA28:AH28"/>
    <mergeCell ref="O23:AD23"/>
    <mergeCell ref="O24:AD24"/>
    <mergeCell ref="C26:AH26"/>
    <mergeCell ref="C27:AH27"/>
    <mergeCell ref="C18:AH18"/>
    <mergeCell ref="C19:AH19"/>
    <mergeCell ref="C20:J20"/>
    <mergeCell ref="K20:R20"/>
    <mergeCell ref="S20:Z20"/>
    <mergeCell ref="AA20:AH20"/>
    <mergeCell ref="C44:J44"/>
    <mergeCell ref="K44:R44"/>
    <mergeCell ref="S44:Z44"/>
    <mergeCell ref="AA44:AH44"/>
    <mergeCell ref="C42:AH42"/>
    <mergeCell ref="C43:AH43"/>
    <mergeCell ref="C39:AH39"/>
    <mergeCell ref="C34:AH34"/>
    <mergeCell ref="C35:AH35"/>
    <mergeCell ref="C36:J36"/>
    <mergeCell ref="K36:R36"/>
    <mergeCell ref="S36:Z36"/>
    <mergeCell ref="AA36:AH36"/>
    <mergeCell ref="C80:R80"/>
    <mergeCell ref="W80:AB80"/>
    <mergeCell ref="C76:J76"/>
    <mergeCell ref="K76:R76"/>
    <mergeCell ref="S76:Z76"/>
    <mergeCell ref="AA76:AH76"/>
    <mergeCell ref="C74:AH74"/>
    <mergeCell ref="C59:AH59"/>
    <mergeCell ref="C66:AH66"/>
    <mergeCell ref="C68:J68"/>
    <mergeCell ref="K68:R68"/>
    <mergeCell ref="S68:Z68"/>
    <mergeCell ref="AA68:AH68"/>
    <mergeCell ref="C64:R64"/>
    <mergeCell ref="W64:AB64"/>
    <mergeCell ref="C60:J60"/>
    <mergeCell ref="K60:R60"/>
    <mergeCell ref="S60:Z60"/>
    <mergeCell ref="AA60:AH60"/>
    <mergeCell ref="C63:R63"/>
    <mergeCell ref="W63:AB63"/>
    <mergeCell ref="AC63:AH63"/>
    <mergeCell ref="AC64:AH64"/>
    <mergeCell ref="C71:AH71"/>
    <mergeCell ref="O16:AH16"/>
    <mergeCell ref="O15:AH15"/>
    <mergeCell ref="AE24:AF24"/>
    <mergeCell ref="AE23:AF23"/>
    <mergeCell ref="C40:AH40"/>
    <mergeCell ref="C114:AH114"/>
    <mergeCell ref="C115:AH115"/>
    <mergeCell ref="C116:J116"/>
    <mergeCell ref="K116:R116"/>
    <mergeCell ref="S116:Z116"/>
    <mergeCell ref="AA116:AH116"/>
    <mergeCell ref="C108:J108"/>
    <mergeCell ref="K108:R108"/>
    <mergeCell ref="S108:Z108"/>
    <mergeCell ref="AA108:AH108"/>
    <mergeCell ref="C106:AH106"/>
    <mergeCell ref="C107:AH107"/>
    <mergeCell ref="C98:AH98"/>
    <mergeCell ref="C99:AH99"/>
    <mergeCell ref="C100:J100"/>
    <mergeCell ref="K100:R100"/>
    <mergeCell ref="S100:Z100"/>
    <mergeCell ref="AA100:AH100"/>
    <mergeCell ref="C96:R96"/>
    <mergeCell ref="C72:AH72"/>
    <mergeCell ref="C79:R79"/>
    <mergeCell ref="W79:AB79"/>
    <mergeCell ref="AC79:AH79"/>
    <mergeCell ref="W48:AB48"/>
    <mergeCell ref="C47:R47"/>
    <mergeCell ref="W47:AB47"/>
    <mergeCell ref="AC47:AH47"/>
    <mergeCell ref="C55:AH55"/>
    <mergeCell ref="C75:AH75"/>
    <mergeCell ref="C67:AH67"/>
    <mergeCell ref="C51:AH51"/>
    <mergeCell ref="C58:AH58"/>
    <mergeCell ref="C56:AH56"/>
    <mergeCell ref="C50:AH50"/>
    <mergeCell ref="C52:J52"/>
    <mergeCell ref="K52:R52"/>
    <mergeCell ref="S52:Z52"/>
    <mergeCell ref="AA52:AH52"/>
    <mergeCell ref="C48:R48"/>
    <mergeCell ref="AC48:AH48"/>
    <mergeCell ref="AC96:AH96"/>
    <mergeCell ref="C83:AH83"/>
    <mergeCell ref="C91:AH91"/>
    <mergeCell ref="AA104:AD104"/>
    <mergeCell ref="AA103:AD103"/>
    <mergeCell ref="AG112:AH112"/>
    <mergeCell ref="AG111:AH111"/>
    <mergeCell ref="AC80:AH80"/>
    <mergeCell ref="C87:AH87"/>
    <mergeCell ref="C88:AH88"/>
    <mergeCell ref="C95:R95"/>
    <mergeCell ref="W95:AB95"/>
    <mergeCell ref="AC95:AH95"/>
    <mergeCell ref="W96:AB96"/>
    <mergeCell ref="C92:J92"/>
    <mergeCell ref="K92:R92"/>
    <mergeCell ref="S92:Z92"/>
    <mergeCell ref="AA92:AH92"/>
    <mergeCell ref="C90:AH90"/>
    <mergeCell ref="C82:AH82"/>
    <mergeCell ref="C84:J84"/>
    <mergeCell ref="K84:R84"/>
    <mergeCell ref="S84:Z84"/>
    <mergeCell ref="AA84:AH8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zoomScale="115" zoomScaleNormal="115" workbookViewId="0">
      <pane xSplit="1" topLeftCell="B1" activePane="topRight" state="frozen"/>
      <selection pane="topRight" activeCell="K1" sqref="J1:K1048576"/>
    </sheetView>
  </sheetViews>
  <sheetFormatPr defaultRowHeight="15" x14ac:dyDescent="0.25"/>
  <cols>
    <col min="1" max="1" width="5.42578125" customWidth="1"/>
    <col min="2" max="2" width="17.85546875" customWidth="1"/>
    <col min="3" max="3" width="26.42578125" bestFit="1" customWidth="1"/>
    <col min="4" max="4" width="43.28515625" bestFit="1" customWidth="1"/>
    <col min="5" max="5" width="20.140625" customWidth="1"/>
    <col min="6" max="6" width="13.140625" customWidth="1"/>
    <col min="7" max="7" width="20.5703125" customWidth="1"/>
    <col min="8" max="9" width="21.42578125" customWidth="1"/>
    <col min="10" max="10" width="9.42578125" customWidth="1"/>
    <col min="11" max="11" width="9.28515625" customWidth="1"/>
  </cols>
  <sheetData>
    <row r="1" spans="1:11" x14ac:dyDescent="0.25">
      <c r="A1" s="1"/>
    </row>
    <row r="2" spans="1:11" x14ac:dyDescent="0.25">
      <c r="B2" s="29" t="s">
        <v>3</v>
      </c>
      <c r="C2" s="29" t="s">
        <v>43</v>
      </c>
      <c r="D2" s="29" t="s">
        <v>163</v>
      </c>
      <c r="E2" s="29" t="s">
        <v>14</v>
      </c>
      <c r="F2" s="29" t="s">
        <v>4</v>
      </c>
      <c r="G2" s="29" t="s">
        <v>635</v>
      </c>
      <c r="H2" s="29" t="s">
        <v>636</v>
      </c>
      <c r="I2" s="29" t="s">
        <v>634</v>
      </c>
      <c r="J2" s="29" t="s">
        <v>633</v>
      </c>
      <c r="K2" s="29" t="s">
        <v>15</v>
      </c>
    </row>
    <row r="3" spans="1:11" x14ac:dyDescent="0.25">
      <c r="B3" s="61" t="str">
        <f>'Registers TREATED'!C3</f>
        <v>0x0000_0000</v>
      </c>
      <c r="C3" s="58" t="str">
        <f>'Registers TREATED'!C2</f>
        <v>ccd_seq_1_config</v>
      </c>
      <c r="D3" s="28" t="s">
        <v>52</v>
      </c>
      <c r="E3" s="28">
        <v>0</v>
      </c>
      <c r="F3" s="58" t="str">
        <f>'Registers TREATED'!AA4</f>
        <v>0x0000_0000</v>
      </c>
      <c r="G3" s="28" t="str">
        <f>'Registers TREATED'!AH5</f>
        <v>Bit 0</v>
      </c>
      <c r="H3" s="28" t="s">
        <v>52</v>
      </c>
      <c r="I3" s="28" t="str">
        <f>IF(H3="-",RIGHT(G3,1),_xlfn.CONCAT(RIGHT(G3,1), " downto ", RIGHT(H3,1)))</f>
        <v>0</v>
      </c>
      <c r="J3" s="28" t="s">
        <v>52</v>
      </c>
      <c r="K3" s="28" t="s">
        <v>148</v>
      </c>
    </row>
    <row r="4" spans="1:11" x14ac:dyDescent="0.25">
      <c r="B4" s="62"/>
      <c r="C4" s="59"/>
      <c r="D4" s="28" t="str">
        <f>'Registers TREATED'!AG8</f>
        <v>tri_level_clock_control</v>
      </c>
      <c r="E4" s="28">
        <f>'Registers TREATED'!AG7</f>
        <v>0</v>
      </c>
      <c r="F4" s="59"/>
      <c r="G4" s="28" t="str">
        <f>'Registers TREATED'!AG5</f>
        <v>Bit 1</v>
      </c>
      <c r="H4" s="28" t="s">
        <v>52</v>
      </c>
      <c r="I4" s="28" t="str">
        <f t="shared" ref="I4:I18" si="0">IF(H4="-",RIGHT(G4,1),_xlfn.CONCAT(RIGHT(G4,1), " downto ", RIGHT(H4,1)))</f>
        <v>1</v>
      </c>
      <c r="J4" s="28">
        <v>1</v>
      </c>
      <c r="K4" s="28" t="s">
        <v>110</v>
      </c>
    </row>
    <row r="5" spans="1:11" x14ac:dyDescent="0.25">
      <c r="B5" s="62"/>
      <c r="C5" s="59"/>
      <c r="D5" s="28" t="str">
        <f>'Registers TREATED'!AF8</f>
        <v>image_clock_direction_control</v>
      </c>
      <c r="E5" s="28">
        <f>'Registers TREATED'!AF7</f>
        <v>0</v>
      </c>
      <c r="F5" s="59"/>
      <c r="G5" s="28" t="str">
        <f>'Registers TREATED'!AF5</f>
        <v>Bit 2</v>
      </c>
      <c r="H5" s="28" t="s">
        <v>52</v>
      </c>
      <c r="I5" s="28" t="str">
        <f t="shared" si="0"/>
        <v>2</v>
      </c>
      <c r="J5" s="28">
        <v>1</v>
      </c>
      <c r="K5" s="28" t="s">
        <v>110</v>
      </c>
    </row>
    <row r="6" spans="1:11" x14ac:dyDescent="0.25">
      <c r="B6" s="62"/>
      <c r="C6" s="59"/>
      <c r="D6" s="28" t="str">
        <f>'Registers TREATED'!AE8</f>
        <v>register_clock_direction_control</v>
      </c>
      <c r="E6" s="28">
        <f>'Registers TREATED'!AE7</f>
        <v>0</v>
      </c>
      <c r="F6" s="59"/>
      <c r="G6" s="28" t="str">
        <f>'Registers TREATED'!AE5</f>
        <v>Bit 3</v>
      </c>
      <c r="H6" s="28" t="s">
        <v>52</v>
      </c>
      <c r="I6" s="28" t="str">
        <f t="shared" si="0"/>
        <v>3</v>
      </c>
      <c r="J6" s="28">
        <v>1</v>
      </c>
      <c r="K6" s="28" t="s">
        <v>110</v>
      </c>
    </row>
    <row r="7" spans="1:11" x14ac:dyDescent="0.25">
      <c r="B7" s="62"/>
      <c r="C7" s="59"/>
      <c r="D7" s="58" t="str">
        <f>'Registers TREATED'!O8</f>
        <v>image_clock_transfer_count_control</v>
      </c>
      <c r="E7" s="58" t="str">
        <f>'Registers TREATED'!O7</f>
        <v>0x119E</v>
      </c>
      <c r="F7" s="60"/>
      <c r="G7" s="28" t="str">
        <f>'Registers TREATED'!AA5</f>
        <v>Bit 7</v>
      </c>
      <c r="H7" s="28" t="str">
        <f>'Registers TREATED'!AD5</f>
        <v>Bit 4</v>
      </c>
      <c r="I7" s="28" t="str">
        <f t="shared" si="0"/>
        <v>7 downto 4</v>
      </c>
      <c r="J7" s="58">
        <v>16</v>
      </c>
      <c r="K7" s="58" t="s">
        <v>110</v>
      </c>
    </row>
    <row r="8" spans="1:11" x14ac:dyDescent="0.25">
      <c r="B8" s="62"/>
      <c r="C8" s="59"/>
      <c r="D8" s="59"/>
      <c r="E8" s="59"/>
      <c r="F8" s="28" t="str">
        <f>'Registers TREATED'!S4</f>
        <v>0x0000_0001</v>
      </c>
      <c r="G8" s="28" t="str">
        <f>'Registers TREATED'!S5</f>
        <v>Bit 7</v>
      </c>
      <c r="H8" s="28" t="str">
        <f>'Registers TREATED'!Z5</f>
        <v>Bit 0</v>
      </c>
      <c r="I8" s="28" t="str">
        <f t="shared" si="0"/>
        <v>7 downto 0</v>
      </c>
      <c r="J8" s="59"/>
      <c r="K8" s="59"/>
    </row>
    <row r="9" spans="1:11" x14ac:dyDescent="0.25">
      <c r="B9" s="62"/>
      <c r="C9" s="59"/>
      <c r="D9" s="60"/>
      <c r="E9" s="60"/>
      <c r="F9" s="58" t="str">
        <f>'Registers TREATED'!K4</f>
        <v>0x0000_0002</v>
      </c>
      <c r="G9" s="28" t="str">
        <f>'Registers TREATED'!O5</f>
        <v>Bit 3</v>
      </c>
      <c r="H9" s="28" t="str">
        <f>'Registers TREATED'!R5</f>
        <v>Bit 0</v>
      </c>
      <c r="I9" s="28" t="str">
        <f t="shared" si="0"/>
        <v>3 downto 0</v>
      </c>
      <c r="J9" s="60"/>
      <c r="K9" s="60"/>
    </row>
    <row r="10" spans="1:11" x14ac:dyDescent="0.25">
      <c r="B10" s="62"/>
      <c r="C10" s="59"/>
      <c r="D10" s="58" t="str">
        <f>'Registers TREATED'!C8</f>
        <v>register_clock_transfer_count_control</v>
      </c>
      <c r="E10" s="58" t="str">
        <f>'Registers TREATED'!C7</f>
        <v>0x8F7</v>
      </c>
      <c r="F10" s="60"/>
      <c r="G10" s="28" t="str">
        <f>'Registers TREATED'!K5</f>
        <v>Bit 7</v>
      </c>
      <c r="H10" s="28" t="str">
        <f>'Registers TREATED'!N5</f>
        <v>Bit 4</v>
      </c>
      <c r="I10" s="28" t="str">
        <f t="shared" si="0"/>
        <v>7 downto 4</v>
      </c>
      <c r="J10" s="58">
        <v>12</v>
      </c>
      <c r="K10" s="58" t="s">
        <v>110</v>
      </c>
    </row>
    <row r="11" spans="1:11" x14ac:dyDescent="0.25">
      <c r="B11" s="63"/>
      <c r="C11" s="60"/>
      <c r="D11" s="60"/>
      <c r="E11" s="60"/>
      <c r="F11" s="28" t="str">
        <f>'Registers TREATED'!C4</f>
        <v>0x0000_0003</v>
      </c>
      <c r="G11" s="28" t="str">
        <f>'Registers TREATED'!C5</f>
        <v>Bit 7</v>
      </c>
      <c r="H11" s="28" t="str">
        <f>'Registers TREATED'!J5</f>
        <v>Bit 0</v>
      </c>
      <c r="I11" s="28" t="str">
        <f t="shared" si="0"/>
        <v>7 downto 0</v>
      </c>
      <c r="J11" s="60"/>
      <c r="K11" s="60"/>
    </row>
    <row r="12" spans="1:11" x14ac:dyDescent="0.25">
      <c r="B12" s="58" t="str">
        <f>'Registers TREATED'!C11</f>
        <v>0x0000_0004</v>
      </c>
      <c r="C12" s="58" t="str">
        <f>'Registers TREATED'!C10</f>
        <v>ccd_seq_2_config</v>
      </c>
      <c r="D12" s="58" t="str">
        <f>'Registers TREATED'!O16</f>
        <v>slow_read_out_pause_count</v>
      </c>
      <c r="E12" s="58" t="str">
        <f>'Registers TREATED'!O15</f>
        <v>0x001F4</v>
      </c>
      <c r="F12" s="28" t="str">
        <f>'Registers TREATED'!AA12</f>
        <v>0x0000_0004</v>
      </c>
      <c r="G12" s="28" t="str">
        <f>'Registers TREATED'!AA13</f>
        <v>Bit 7</v>
      </c>
      <c r="H12" s="28" t="str">
        <f>'Registers TREATED'!AH13</f>
        <v>Bit 0</v>
      </c>
      <c r="I12" s="28" t="str">
        <f t="shared" si="0"/>
        <v>7 downto 0</v>
      </c>
      <c r="J12" s="58">
        <v>20</v>
      </c>
      <c r="K12" s="58" t="s">
        <v>110</v>
      </c>
    </row>
    <row r="13" spans="1:11" x14ac:dyDescent="0.25">
      <c r="B13" s="59"/>
      <c r="C13" s="59"/>
      <c r="D13" s="59"/>
      <c r="E13" s="59"/>
      <c r="F13" s="28" t="str">
        <f>'Registers TREATED'!S12</f>
        <v>0x0000_0005</v>
      </c>
      <c r="G13" s="28" t="str">
        <f>'Registers TREATED'!S13</f>
        <v>Bit 7</v>
      </c>
      <c r="H13" s="28" t="str">
        <f>'Registers TREATED'!Z13</f>
        <v>Bit 0</v>
      </c>
      <c r="I13" s="28" t="str">
        <f t="shared" si="0"/>
        <v>7 downto 0</v>
      </c>
      <c r="J13" s="59"/>
      <c r="K13" s="59"/>
    </row>
    <row r="14" spans="1:11" x14ac:dyDescent="0.25">
      <c r="B14" s="59"/>
      <c r="C14" s="59"/>
      <c r="D14" s="60"/>
      <c r="E14" s="60"/>
      <c r="F14" s="58" t="str">
        <f>'Registers TREATED'!K12</f>
        <v>0x0000_0006</v>
      </c>
      <c r="G14" s="28" t="str">
        <f>'Registers TREATED'!O13</f>
        <v>Bit 3</v>
      </c>
      <c r="H14" s="28" t="str">
        <f>'Registers TREATED'!R13</f>
        <v>Bit 0</v>
      </c>
      <c r="I14" s="28" t="str">
        <f t="shared" si="0"/>
        <v>3 downto 0</v>
      </c>
      <c r="J14" s="60"/>
      <c r="K14" s="60"/>
    </row>
    <row r="15" spans="1:11" x14ac:dyDescent="0.25">
      <c r="B15" s="59"/>
      <c r="C15" s="59"/>
      <c r="D15" s="58" t="s">
        <v>52</v>
      </c>
      <c r="E15" s="58">
        <v>0</v>
      </c>
      <c r="F15" s="60"/>
      <c r="G15" s="28" t="str">
        <f>'Registers TREATED'!K13</f>
        <v>Bit 7</v>
      </c>
      <c r="H15" s="28" t="str">
        <f>'Registers TREATED'!N13</f>
        <v>Bit 4</v>
      </c>
      <c r="I15" s="28" t="str">
        <f t="shared" si="0"/>
        <v>7 downto 4</v>
      </c>
      <c r="J15" s="58" t="s">
        <v>52</v>
      </c>
      <c r="K15" s="28" t="s">
        <v>148</v>
      </c>
    </row>
    <row r="16" spans="1:11" x14ac:dyDescent="0.25">
      <c r="B16" s="60"/>
      <c r="C16" s="60"/>
      <c r="D16" s="60"/>
      <c r="E16" s="60"/>
      <c r="F16" s="28" t="str">
        <f>'Registers TREATED'!C12</f>
        <v>0x0000_0007</v>
      </c>
      <c r="G16" s="28" t="str">
        <f>'Registers TREATED'!C13</f>
        <v>Bit 7</v>
      </c>
      <c r="H16" s="28" t="str">
        <f>'Registers TREATED'!J13</f>
        <v>Bit 0</v>
      </c>
      <c r="I16" s="28" t="str">
        <f t="shared" si="0"/>
        <v>7 downto 0</v>
      </c>
      <c r="J16" s="60"/>
      <c r="K16" s="28" t="s">
        <v>148</v>
      </c>
    </row>
    <row r="17" spans="2:11" x14ac:dyDescent="0.25">
      <c r="B17" s="61" t="str">
        <f>'Registers TREATED'!C19</f>
        <v>0x0000_0008</v>
      </c>
      <c r="C17" s="61" t="str">
        <f>'Registers TREATED'!C18:AH18</f>
        <v>spw_packet_1_config</v>
      </c>
      <c r="D17" s="28" t="s">
        <v>52</v>
      </c>
      <c r="E17" s="28">
        <v>0</v>
      </c>
      <c r="F17" s="58" t="str">
        <f>'Registers TREATED'!AA20</f>
        <v>0x0000_0008</v>
      </c>
      <c r="G17" s="28" t="str">
        <f>'Registers TREATED'!AH21</f>
        <v>Bit 0</v>
      </c>
      <c r="H17" s="28" t="s">
        <v>52</v>
      </c>
      <c r="I17" s="28" t="str">
        <f>IF(H17="-",RIGHT(G17,1),_xlfn.CONCAT(RIGHT(G17,1), " downto ", RIGHT(H17,1)))</f>
        <v>0</v>
      </c>
      <c r="J17" s="28" t="s">
        <v>52</v>
      </c>
      <c r="K17" s="28" t="s">
        <v>148</v>
      </c>
    </row>
    <row r="18" spans="2:11" x14ac:dyDescent="0.25">
      <c r="B18" s="62"/>
      <c r="C18" s="62"/>
      <c r="D18" s="28" t="str">
        <f>'Registers TREATED'!AG24</f>
        <v>digitise_control</v>
      </c>
      <c r="E18" s="28">
        <f>'Registers TREATED'!AG23</f>
        <v>0</v>
      </c>
      <c r="F18" s="59"/>
      <c r="G18" s="28" t="str">
        <f>'Registers TREATED'!AG21</f>
        <v>Bit 1</v>
      </c>
      <c r="H18" s="28" t="s">
        <v>52</v>
      </c>
      <c r="I18" s="28" t="str">
        <f t="shared" si="0"/>
        <v>1</v>
      </c>
      <c r="J18" s="28">
        <v>1</v>
      </c>
      <c r="K18" s="28" t="s">
        <v>110</v>
      </c>
    </row>
    <row r="19" spans="2:11" x14ac:dyDescent="0.25">
      <c r="B19" s="62"/>
      <c r="C19" s="62"/>
      <c r="D19" s="28" t="str">
        <f>'Registers TREATED'!AE24</f>
        <v>ccd_port_data_transmission_selection_control</v>
      </c>
      <c r="E19" s="28" t="str">
        <f>'Registers TREATED'!AE23</f>
        <v>0b11</v>
      </c>
      <c r="F19" s="59"/>
      <c r="G19" s="28" t="str">
        <f>'Registers TREATED'!AE21</f>
        <v>Bit 3</v>
      </c>
      <c r="H19" s="28" t="str">
        <f>'Registers TREATED'!AF21</f>
        <v>Bit 2</v>
      </c>
      <c r="I19" s="28" t="str">
        <f>IF(H19="-",RIGHT(G19,1),_xlfn.CONCAT(RIGHT(G19,1), " downto ", RIGHT(H19,1)))</f>
        <v>3 downto 2</v>
      </c>
      <c r="J19" s="28">
        <v>2</v>
      </c>
      <c r="K19" s="28" t="s">
        <v>110</v>
      </c>
    </row>
    <row r="20" spans="2:11" x14ac:dyDescent="0.25">
      <c r="B20" s="62"/>
      <c r="C20" s="62"/>
      <c r="D20" s="58" t="str">
        <f>'Registers TREATED'!O24</f>
        <v>packet_size_control</v>
      </c>
      <c r="E20" s="58" t="str">
        <f>'Registers TREATED'!O23</f>
        <v>0x11F8</v>
      </c>
      <c r="F20" s="60"/>
      <c r="G20" s="28" t="str">
        <f>'Registers TREATED'!AA21</f>
        <v>Bit 7</v>
      </c>
      <c r="H20" s="28" t="str">
        <f>'Registers TREATED'!AD21</f>
        <v>Bit 4</v>
      </c>
      <c r="I20" s="28" t="str">
        <f>IF(H20="-",RIGHT(G20,1),_xlfn.CONCAT(RIGHT(G20,1), " downto ", RIGHT(H20,1)))</f>
        <v>7 downto 4</v>
      </c>
      <c r="J20" s="58">
        <v>16</v>
      </c>
      <c r="K20" s="58" t="s">
        <v>110</v>
      </c>
    </row>
    <row r="21" spans="2:11" x14ac:dyDescent="0.25">
      <c r="B21" s="62"/>
      <c r="C21" s="62"/>
      <c r="D21" s="59"/>
      <c r="E21" s="59"/>
      <c r="F21" s="28" t="str">
        <f>'Registers TREATED'!S20</f>
        <v>0x0000_0009</v>
      </c>
      <c r="G21" s="28" t="str">
        <f>'Registers TREATED'!S21</f>
        <v>Bit 7</v>
      </c>
      <c r="H21" s="28" t="str">
        <f>'Registers TREATED'!Z21</f>
        <v>Bit 0</v>
      </c>
      <c r="I21" s="28" t="str">
        <f>IF(H21="-",RIGHT(G21,1),_xlfn.CONCAT(RIGHT(G21,1), " downto ", RIGHT(H21,1)))</f>
        <v>7 downto 0</v>
      </c>
      <c r="J21" s="59"/>
      <c r="K21" s="59"/>
    </row>
    <row r="22" spans="2:11" x14ac:dyDescent="0.25">
      <c r="B22" s="62"/>
      <c r="C22" s="62"/>
      <c r="D22" s="60"/>
      <c r="E22" s="60"/>
      <c r="F22" s="58" t="str">
        <f>'Registers TREATED'!K20</f>
        <v>0x0000_000A</v>
      </c>
      <c r="G22" s="28" t="str">
        <f>'Registers TREATED'!O21</f>
        <v>Bit 3</v>
      </c>
      <c r="H22" s="28" t="str">
        <f>'Registers TREATED'!R21</f>
        <v>Bit 0</v>
      </c>
      <c r="I22" s="28" t="str">
        <f>IF(H22="-",RIGHT(G22,1),_xlfn.CONCAT(RIGHT(G22,1), " downto ", RIGHT(H22,1)))</f>
        <v>3 downto 0</v>
      </c>
      <c r="J22" s="60"/>
      <c r="K22" s="60"/>
    </row>
    <row r="23" spans="2:11" x14ac:dyDescent="0.25">
      <c r="B23" s="62"/>
      <c r="C23" s="62"/>
      <c r="D23" s="58" t="s">
        <v>52</v>
      </c>
      <c r="E23" s="58">
        <v>0</v>
      </c>
      <c r="F23" s="60"/>
      <c r="G23" s="28" t="str">
        <f>'Registers TREATED'!K21</f>
        <v>Bit 7</v>
      </c>
      <c r="H23" s="28" t="str">
        <f>'Registers TREATED'!N21</f>
        <v>Bit 4</v>
      </c>
      <c r="I23" s="28" t="str">
        <f>IF(H23="-",RIGHT(G23,1),_xlfn.CONCAT(RIGHT(G23,1), " downto ", RIGHT(H23,1)))</f>
        <v>7 downto 4</v>
      </c>
      <c r="J23" s="58" t="s">
        <v>52</v>
      </c>
      <c r="K23" s="58" t="s">
        <v>148</v>
      </c>
    </row>
    <row r="24" spans="2:11" x14ac:dyDescent="0.25">
      <c r="B24" s="62"/>
      <c r="C24" s="62"/>
      <c r="D24" s="60"/>
      <c r="E24" s="60"/>
      <c r="F24" s="28" t="str">
        <f>'Registers TREATED'!C20</f>
        <v>0x0000_000B</v>
      </c>
      <c r="G24" s="28" t="str">
        <f>'Registers TREATED'!C21</f>
        <v>Bit 7</v>
      </c>
      <c r="H24" s="28" t="str">
        <f>'Registers TREATED'!J21</f>
        <v>Bit 0</v>
      </c>
      <c r="I24" s="28" t="str">
        <f>IF(H24="-",RIGHT(G24,1),_xlfn.CONCAT(RIGHT(G24,1), " downto ", RIGHT(H24,1)))</f>
        <v>7 downto 0</v>
      </c>
      <c r="J24" s="60"/>
      <c r="K24" s="60"/>
    </row>
    <row r="25" spans="2:11" x14ac:dyDescent="0.25">
      <c r="B25" s="58" t="str">
        <f>'Registers TREATED'!C27</f>
        <v>0x0000_000C</v>
      </c>
      <c r="C25" s="58" t="str">
        <f>'Registers TREATED'!C26:AH26</f>
        <v>spw_packet_2_config</v>
      </c>
      <c r="D25" s="58" t="s">
        <v>52</v>
      </c>
      <c r="E25" s="28">
        <v>0</v>
      </c>
      <c r="F25" s="28" t="str">
        <f>'Registers TREATED'!AA28</f>
        <v>0x0000_000C</v>
      </c>
      <c r="G25" s="28" t="str">
        <f>'Registers TREATED'!AA29</f>
        <v>Bit 7</v>
      </c>
      <c r="H25" s="28" t="str">
        <f>'Registers TREATED'!AH29</f>
        <v>Bit 0</v>
      </c>
      <c r="I25" s="28" t="str">
        <f>IF(H25="-",RIGHT(G25,1),_xlfn.CONCAT(RIGHT(G25,1), " downto ", RIGHT(H25,1)))</f>
        <v>7 downto 0</v>
      </c>
      <c r="J25" s="58" t="s">
        <v>52</v>
      </c>
      <c r="K25" s="58" t="s">
        <v>148</v>
      </c>
    </row>
    <row r="26" spans="2:11" x14ac:dyDescent="0.25">
      <c r="B26" s="59"/>
      <c r="C26" s="59"/>
      <c r="D26" s="59"/>
      <c r="E26" s="28">
        <v>0</v>
      </c>
      <c r="F26" s="28" t="str">
        <f>'Registers TREATED'!S28</f>
        <v>0x0000_000D</v>
      </c>
      <c r="G26" s="28" t="str">
        <f>'Registers TREATED'!S29</f>
        <v>Bit 7</v>
      </c>
      <c r="H26" s="28" t="str">
        <f>'Registers TREATED'!Z29</f>
        <v>Bit 0</v>
      </c>
      <c r="I26" s="28" t="str">
        <f>IF(H26="-",RIGHT(G26,1),_xlfn.CONCAT(RIGHT(G26,1), " downto ", RIGHT(H26,1)))</f>
        <v>7 downto 0</v>
      </c>
      <c r="J26" s="59"/>
      <c r="K26" s="59"/>
    </row>
    <row r="27" spans="2:11" x14ac:dyDescent="0.25">
      <c r="B27" s="59"/>
      <c r="C27" s="59"/>
      <c r="D27" s="59"/>
      <c r="E27" s="28">
        <v>0</v>
      </c>
      <c r="F27" s="28" t="str">
        <f>'Registers TREATED'!K28</f>
        <v>0x0000_000E</v>
      </c>
      <c r="G27" s="28" t="str">
        <f>'Registers TREATED'!K29</f>
        <v>Bit 7</v>
      </c>
      <c r="H27" s="28" t="str">
        <f>'Registers TREATED'!R29</f>
        <v>Bit 0</v>
      </c>
      <c r="I27" s="28" t="str">
        <f>IF(H27="-",RIGHT(G27,1),_xlfn.CONCAT(RIGHT(G27,1), " downto ", RIGHT(H27,1)))</f>
        <v>7 downto 0</v>
      </c>
      <c r="J27" s="59"/>
      <c r="K27" s="59"/>
    </row>
    <row r="28" spans="2:11" x14ac:dyDescent="0.25">
      <c r="B28" s="60"/>
      <c r="C28" s="60"/>
      <c r="D28" s="60"/>
      <c r="E28" s="28">
        <v>0</v>
      </c>
      <c r="F28" s="28" t="str">
        <f>'Registers TREATED'!C28</f>
        <v>0x0000_000F</v>
      </c>
      <c r="G28" s="28" t="str">
        <f>'Registers TREATED'!C29</f>
        <v>Bit 7</v>
      </c>
      <c r="H28" s="28" t="str">
        <f>'Registers TREATED'!J29</f>
        <v>Bit 0</v>
      </c>
      <c r="I28" s="28" t="str">
        <f>IF(H28="-",RIGHT(G28,1),_xlfn.CONCAT(RIGHT(G28,1), " downto ", RIGHT(H28,1)))</f>
        <v>7 downto 0</v>
      </c>
      <c r="J28" s="60"/>
      <c r="K28" s="60"/>
    </row>
    <row r="29" spans="2:11" x14ac:dyDescent="0.25">
      <c r="B29" s="58" t="str">
        <f>'Registers TREATED'!C35</f>
        <v>0x0000_0010</v>
      </c>
      <c r="C29" s="58" t="str">
        <f>'Registers TREATED'!C34:AH34</f>
        <v>CCD_1_windowing_1_config</v>
      </c>
      <c r="D29" s="58" t="str">
        <f>'Registers TREATED'!C40</f>
        <v>window_list_pointer_initial_address_ccd1</v>
      </c>
      <c r="E29" s="58" t="str">
        <f>'Registers TREATED'!C39</f>
        <v>0x00000000</v>
      </c>
      <c r="F29" s="28" t="str">
        <f>'Registers TREATED'!AA36</f>
        <v>0x0000_0010</v>
      </c>
      <c r="G29" s="28" t="str">
        <f>'Registers TREATED'!AA37</f>
        <v>Bit 7</v>
      </c>
      <c r="H29" s="28" t="str">
        <f>'Registers TREATED'!AH37</f>
        <v>Bit 0</v>
      </c>
      <c r="I29" s="28" t="str">
        <f>IF(H29="-",RIGHT(G29,1),_xlfn.CONCAT(RIGHT(G29,1), " downto ", RIGHT(H29,1)))</f>
        <v>7 downto 0</v>
      </c>
      <c r="J29" s="58">
        <v>32</v>
      </c>
      <c r="K29" s="58" t="s">
        <v>110</v>
      </c>
    </row>
    <row r="30" spans="2:11" x14ac:dyDescent="0.25">
      <c r="B30" s="59"/>
      <c r="C30" s="59"/>
      <c r="D30" s="59"/>
      <c r="E30" s="59"/>
      <c r="F30" s="28" t="str">
        <f>'Registers TREATED'!S36</f>
        <v>0x0000_0011</v>
      </c>
      <c r="G30" s="28" t="str">
        <f>'Registers TREATED'!S37</f>
        <v>Bit 7</v>
      </c>
      <c r="H30" s="28" t="str">
        <f>'Registers TREATED'!Z37</f>
        <v>Bit 0</v>
      </c>
      <c r="I30" s="28" t="str">
        <f>IF(H30="-",RIGHT(G30,1),_xlfn.CONCAT(RIGHT(G30,1), " downto ", RIGHT(H30,1)))</f>
        <v>7 downto 0</v>
      </c>
      <c r="J30" s="59"/>
      <c r="K30" s="59"/>
    </row>
    <row r="31" spans="2:11" x14ac:dyDescent="0.25">
      <c r="B31" s="59"/>
      <c r="C31" s="59"/>
      <c r="D31" s="59"/>
      <c r="E31" s="59"/>
      <c r="F31" s="28" t="str">
        <f>'Registers TREATED'!K36</f>
        <v>0x0000_0012</v>
      </c>
      <c r="G31" s="28" t="str">
        <f>'Registers TREATED'!K37</f>
        <v>Bit 7</v>
      </c>
      <c r="H31" s="28" t="str">
        <f>'Registers TREATED'!R37</f>
        <v>Bit 0</v>
      </c>
      <c r="I31" s="28" t="str">
        <f>IF(H31="-",RIGHT(G31,1),_xlfn.CONCAT(RIGHT(G31,1), " downto ", RIGHT(H31,1)))</f>
        <v>7 downto 0</v>
      </c>
      <c r="J31" s="59"/>
      <c r="K31" s="59"/>
    </row>
    <row r="32" spans="2:11" x14ac:dyDescent="0.25">
      <c r="B32" s="60"/>
      <c r="C32" s="60"/>
      <c r="D32" s="60"/>
      <c r="E32" s="60"/>
      <c r="F32" s="28" t="str">
        <f>'Registers TREATED'!C36</f>
        <v>0x0000_0013</v>
      </c>
      <c r="G32" s="28" t="str">
        <f>'Registers TREATED'!C37</f>
        <v>Bit 7</v>
      </c>
      <c r="H32" s="28" t="str">
        <f>'Registers TREATED'!J37</f>
        <v>Bit 0</v>
      </c>
      <c r="I32" s="28" t="str">
        <f>IF(H32="-",RIGHT(G32,1),_xlfn.CONCAT(RIGHT(G32,1), " downto ", RIGHT(H32,1)))</f>
        <v>7 downto 0</v>
      </c>
      <c r="J32" s="60"/>
      <c r="K32" s="60"/>
    </row>
    <row r="33" spans="2:11" ht="15" customHeight="1" x14ac:dyDescent="0.25">
      <c r="B33" s="58" t="str">
        <f>'Registers TREATED'!C43</f>
        <v>0x0000_0014</v>
      </c>
      <c r="C33" s="58" t="str">
        <f>'Registers TREATED'!C42:AH42</f>
        <v>CCD_1_windowing_2_config</v>
      </c>
      <c r="D33" s="28" t="str">
        <f>'Registers TREATED'!AC48</f>
        <v>window_width_ccd1</v>
      </c>
      <c r="E33" s="28" t="str">
        <f>'Registers TREATED'!AC47</f>
        <v>0b00000</v>
      </c>
      <c r="F33" s="58" t="str">
        <f>'Registers TREATED'!AA44</f>
        <v>0x0000_0014</v>
      </c>
      <c r="G33" s="28" t="str">
        <f>'Registers TREATED'!AC45</f>
        <v>Bit 5</v>
      </c>
      <c r="H33" s="28" t="str">
        <f>'Registers TREATED'!AH45</f>
        <v>Bit 0</v>
      </c>
      <c r="I33" s="28" t="str">
        <f>IF(H33="-",RIGHT(G33,1),_xlfn.CONCAT(RIGHT(G33,1), " downto ", RIGHT(H33,1)))</f>
        <v>5 downto 0</v>
      </c>
      <c r="J33" s="28">
        <v>6</v>
      </c>
      <c r="K33" s="28" t="s">
        <v>110</v>
      </c>
    </row>
    <row r="34" spans="2:11" x14ac:dyDescent="0.25">
      <c r="B34" s="59"/>
      <c r="C34" s="59"/>
      <c r="D34" s="58" t="str">
        <f>'Registers TREATED'!W48</f>
        <v>window_height_ccd1</v>
      </c>
      <c r="E34" s="58" t="str">
        <f>'Registers TREATED'!W47</f>
        <v>0b00000</v>
      </c>
      <c r="F34" s="60"/>
      <c r="G34" s="28" t="str">
        <f>'Registers TREATED'!AA45</f>
        <v>Bit 7</v>
      </c>
      <c r="H34" s="28" t="str">
        <f>'Registers TREATED'!AB45</f>
        <v>Bit 6</v>
      </c>
      <c r="I34" s="28" t="str">
        <f>IF(H34="-",RIGHT(G34,1),_xlfn.CONCAT(RIGHT(G34,1), " downto ", RIGHT(H34,1)))</f>
        <v>7 downto 6</v>
      </c>
      <c r="J34" s="58">
        <v>6</v>
      </c>
      <c r="K34" s="58" t="s">
        <v>110</v>
      </c>
    </row>
    <row r="35" spans="2:11" x14ac:dyDescent="0.25">
      <c r="B35" s="59"/>
      <c r="C35" s="59"/>
      <c r="D35" s="60"/>
      <c r="E35" s="60"/>
      <c r="F35" s="58" t="str">
        <f>'Registers TREATED'!S44</f>
        <v>0x0000_0015</v>
      </c>
      <c r="G35" s="28" t="str">
        <f>'Registers TREATED'!W45</f>
        <v>Bit 3</v>
      </c>
      <c r="H35" s="28" t="str">
        <f>'Registers TREATED'!Z45</f>
        <v>Bit 0</v>
      </c>
      <c r="I35" s="28" t="str">
        <f>IF(H35="-",RIGHT(G35,1),_xlfn.CONCAT(RIGHT(G35,1), " downto ", RIGHT(H35,1)))</f>
        <v>3 downto 0</v>
      </c>
      <c r="J35" s="60"/>
      <c r="K35" s="60"/>
    </row>
    <row r="36" spans="2:11" x14ac:dyDescent="0.25">
      <c r="B36" s="59"/>
      <c r="C36" s="59"/>
      <c r="D36" s="28" t="s">
        <v>52</v>
      </c>
      <c r="E36" s="28">
        <v>0</v>
      </c>
      <c r="F36" s="60"/>
      <c r="G36" s="28" t="str">
        <f>'Registers TREATED'!S45</f>
        <v>Bit 7</v>
      </c>
      <c r="H36" s="28" t="str">
        <f>'Registers TREATED'!V45</f>
        <v>Bit 4</v>
      </c>
      <c r="I36" s="28" t="str">
        <f>IF(H36="-",RIGHT(G36,1),_xlfn.CONCAT(RIGHT(G36,1), " downto ", RIGHT(H36,1)))</f>
        <v>7 downto 4</v>
      </c>
      <c r="J36" s="28" t="s">
        <v>52</v>
      </c>
      <c r="K36" s="28" t="s">
        <v>148</v>
      </c>
    </row>
    <row r="37" spans="2:11" x14ac:dyDescent="0.25">
      <c r="B37" s="59"/>
      <c r="C37" s="59"/>
      <c r="D37" s="58" t="str">
        <f>'Registers TREATED'!C48</f>
        <v>window_list_length_ccd1</v>
      </c>
      <c r="E37" s="58" t="str">
        <f>'Registers TREATED'!C47</f>
        <v>0x0000</v>
      </c>
      <c r="F37" s="28" t="str">
        <f>'Registers TREATED'!K44</f>
        <v>0x0000_0016</v>
      </c>
      <c r="G37" s="28" t="str">
        <f>'Registers TREATED'!K45</f>
        <v>Bit 7</v>
      </c>
      <c r="H37" s="28" t="str">
        <f>'Registers TREATED'!R45</f>
        <v>Bit 0</v>
      </c>
      <c r="I37" s="28" t="str">
        <f>IF(H37="-",RIGHT(G37,1),_xlfn.CONCAT(RIGHT(G37,1), " downto ", RIGHT(H37,1)))</f>
        <v>7 downto 0</v>
      </c>
      <c r="J37" s="58">
        <v>16</v>
      </c>
      <c r="K37" s="58" t="s">
        <v>110</v>
      </c>
    </row>
    <row r="38" spans="2:11" x14ac:dyDescent="0.25">
      <c r="B38" s="60"/>
      <c r="C38" s="60"/>
      <c r="D38" s="60"/>
      <c r="E38" s="60"/>
      <c r="F38" s="28" t="str">
        <f>'Registers TREATED'!C44</f>
        <v>0x0000_0017</v>
      </c>
      <c r="G38" s="28" t="str">
        <f>'Registers TREATED'!C45</f>
        <v>Bit 7</v>
      </c>
      <c r="H38" s="28" t="str">
        <f>'Registers TREATED'!J45</f>
        <v>Bit 0</v>
      </c>
      <c r="I38" s="28" t="str">
        <f>IF(H38="-",RIGHT(G38,1),_xlfn.CONCAT(RIGHT(G38,1), " downto ", RIGHT(H38,1)))</f>
        <v>7 downto 0</v>
      </c>
      <c r="J38" s="60"/>
      <c r="K38" s="60"/>
    </row>
    <row r="39" spans="2:11" x14ac:dyDescent="0.25">
      <c r="B39" s="58" t="str">
        <f>'Registers TREATED'!C51</f>
        <v>0x0000_0018</v>
      </c>
      <c r="C39" s="58" t="str">
        <f>'Registers TREATED'!C50:AH50</f>
        <v>CCD_2_windowing_1_config</v>
      </c>
      <c r="D39" s="58" t="str">
        <f>'Registers TREATED'!C56</f>
        <v>window_list_pointer_initial_address_ccd2</v>
      </c>
      <c r="E39" s="58" t="str">
        <f>'Registers TREATED'!C55</f>
        <v>0x00000000</v>
      </c>
      <c r="F39" s="28" t="str">
        <f>'Registers TREATED'!AA52</f>
        <v>0x0000_0018</v>
      </c>
      <c r="G39" s="28" t="str">
        <f>'Registers TREATED'!AA53</f>
        <v>Bit 7</v>
      </c>
      <c r="H39" s="28" t="str">
        <f>'Registers TREATED'!AH53</f>
        <v>Bit 0</v>
      </c>
      <c r="I39" s="28" t="str">
        <f>IF(H39="-",RIGHT(G39,1),_xlfn.CONCAT(RIGHT(G39,1), " downto ", RIGHT(H39,1)))</f>
        <v>7 downto 0</v>
      </c>
      <c r="J39" s="58">
        <v>32</v>
      </c>
      <c r="K39" s="58" t="s">
        <v>110</v>
      </c>
    </row>
    <row r="40" spans="2:11" x14ac:dyDescent="0.25">
      <c r="B40" s="59"/>
      <c r="C40" s="59"/>
      <c r="D40" s="59"/>
      <c r="E40" s="59"/>
      <c r="F40" s="28" t="str">
        <f>'Registers TREATED'!S52</f>
        <v>0x0000_0019</v>
      </c>
      <c r="G40" s="28" t="str">
        <f>'Registers TREATED'!S53</f>
        <v>Bit 7</v>
      </c>
      <c r="H40" s="28" t="str">
        <f>'Registers TREATED'!Z53</f>
        <v>Bit 0</v>
      </c>
      <c r="I40" s="28" t="str">
        <f>IF(H40="-",RIGHT(G40,1),_xlfn.CONCAT(RIGHT(G40,1), " downto ", RIGHT(H40,1)))</f>
        <v>7 downto 0</v>
      </c>
      <c r="J40" s="59"/>
      <c r="K40" s="59"/>
    </row>
    <row r="41" spans="2:11" ht="15" customHeight="1" x14ac:dyDescent="0.25">
      <c r="B41" s="59"/>
      <c r="C41" s="59"/>
      <c r="D41" s="59"/>
      <c r="E41" s="59"/>
      <c r="F41" s="28" t="str">
        <f>'Registers TREATED'!K52</f>
        <v>0x0000_001A</v>
      </c>
      <c r="G41" s="28" t="str">
        <f>'Registers TREATED'!K53</f>
        <v>Bit 7</v>
      </c>
      <c r="H41" s="28" t="str">
        <f>'Registers TREATED'!R53</f>
        <v>Bit 0</v>
      </c>
      <c r="I41" s="28" t="str">
        <f>IF(H41="-",RIGHT(G41,1),_xlfn.CONCAT(RIGHT(G41,1), " downto ", RIGHT(H41,1)))</f>
        <v>7 downto 0</v>
      </c>
      <c r="J41" s="59"/>
      <c r="K41" s="59"/>
    </row>
    <row r="42" spans="2:11" x14ac:dyDescent="0.25">
      <c r="B42" s="60"/>
      <c r="C42" s="60"/>
      <c r="D42" s="60"/>
      <c r="E42" s="60"/>
      <c r="F42" s="28" t="str">
        <f>'Registers TREATED'!C52</f>
        <v>0x0000_001B</v>
      </c>
      <c r="G42" s="28" t="str">
        <f>'Registers TREATED'!C53</f>
        <v>Bit 7</v>
      </c>
      <c r="H42" s="28" t="str">
        <f>'Registers TREATED'!J53</f>
        <v>Bit 0</v>
      </c>
      <c r="I42" s="28" t="str">
        <f>IF(H42="-",RIGHT(G42,1),_xlfn.CONCAT(RIGHT(G42,1), " downto ", RIGHT(H42,1)))</f>
        <v>7 downto 0</v>
      </c>
      <c r="J42" s="60"/>
      <c r="K42" s="60"/>
    </row>
    <row r="43" spans="2:11" x14ac:dyDescent="0.25">
      <c r="B43" s="58" t="str">
        <f>'Registers TREATED'!C59</f>
        <v>0x0000_001C</v>
      </c>
      <c r="C43" s="58" t="str">
        <f>'Registers TREATED'!C58:AH58</f>
        <v>CCD_2_windowing_2_config</v>
      </c>
      <c r="D43" s="28" t="str">
        <f>'Registers TREATED'!AC64</f>
        <v>window_width_ccd2</v>
      </c>
      <c r="E43" s="28" t="str">
        <f>'Registers TREATED'!AC63</f>
        <v>0b00000</v>
      </c>
      <c r="F43" s="58" t="str">
        <f>'Registers TREATED'!AA60</f>
        <v>0x0000_001C</v>
      </c>
      <c r="G43" s="28" t="str">
        <f>'Registers TREATED'!AC61</f>
        <v>Bit 5</v>
      </c>
      <c r="H43" s="28" t="str">
        <f>'Registers TREATED'!AH61</f>
        <v>Bit 0</v>
      </c>
      <c r="I43" s="28" t="str">
        <f>IF(H43="-",RIGHT(G43,1),_xlfn.CONCAT(RIGHT(G43,1), " downto ", RIGHT(H43,1)))</f>
        <v>5 downto 0</v>
      </c>
      <c r="J43" s="28">
        <v>6</v>
      </c>
      <c r="K43" s="28" t="s">
        <v>110</v>
      </c>
    </row>
    <row r="44" spans="2:11" x14ac:dyDescent="0.25">
      <c r="B44" s="59"/>
      <c r="C44" s="59"/>
      <c r="D44" s="58" t="str">
        <f>'Registers TREATED'!W64</f>
        <v>window_height_ccd2</v>
      </c>
      <c r="E44" s="58" t="str">
        <f>'Registers TREATED'!W63</f>
        <v>0b00000</v>
      </c>
      <c r="F44" s="60"/>
      <c r="G44" s="28" t="str">
        <f>'Registers TREATED'!AA61</f>
        <v>Bit 7</v>
      </c>
      <c r="H44" s="28" t="str">
        <f>'Registers TREATED'!AB61</f>
        <v>Bit 6</v>
      </c>
      <c r="I44" s="28" t="str">
        <f>IF(H44="-",RIGHT(G44,1),_xlfn.CONCAT(RIGHT(G44,1), " downto ", RIGHT(H44,1)))</f>
        <v>7 downto 6</v>
      </c>
      <c r="J44" s="58">
        <v>6</v>
      </c>
      <c r="K44" s="58" t="s">
        <v>110</v>
      </c>
    </row>
    <row r="45" spans="2:11" x14ac:dyDescent="0.25">
      <c r="B45" s="59"/>
      <c r="C45" s="59"/>
      <c r="D45" s="60"/>
      <c r="E45" s="60"/>
      <c r="F45" s="58" t="str">
        <f>'Registers TREATED'!S60</f>
        <v>0x0000_001D</v>
      </c>
      <c r="G45" s="28" t="str">
        <f>'Registers TREATED'!W61</f>
        <v>Bit 3</v>
      </c>
      <c r="H45" s="28" t="str">
        <f>'Registers TREATED'!Z61</f>
        <v>Bit 0</v>
      </c>
      <c r="I45" s="28" t="str">
        <f>IF(H45="-",RIGHT(G45,1),_xlfn.CONCAT(RIGHT(G45,1), " downto ", RIGHT(H45,1)))</f>
        <v>3 downto 0</v>
      </c>
      <c r="J45" s="60"/>
      <c r="K45" s="60"/>
    </row>
    <row r="46" spans="2:11" x14ac:dyDescent="0.25">
      <c r="B46" s="59"/>
      <c r="C46" s="59"/>
      <c r="D46" s="28" t="s">
        <v>52</v>
      </c>
      <c r="E46" s="28">
        <v>0</v>
      </c>
      <c r="F46" s="60"/>
      <c r="G46" s="28" t="str">
        <f>'Registers TREATED'!S61</f>
        <v>Bit 7</v>
      </c>
      <c r="H46" s="28" t="str">
        <f>'Registers TREATED'!V61</f>
        <v>Bit 4</v>
      </c>
      <c r="I46" s="28" t="str">
        <f>IF(H46="-",RIGHT(G46,1),_xlfn.CONCAT(RIGHT(G46,1), " downto ", RIGHT(H46,1)))</f>
        <v>7 downto 4</v>
      </c>
      <c r="J46" s="28" t="s">
        <v>52</v>
      </c>
      <c r="K46" s="28" t="s">
        <v>148</v>
      </c>
    </row>
    <row r="47" spans="2:11" x14ac:dyDescent="0.25">
      <c r="B47" s="59"/>
      <c r="C47" s="59"/>
      <c r="D47" s="58" t="str">
        <f>'Registers TREATED'!C64</f>
        <v>window_list_length_ccd2</v>
      </c>
      <c r="E47" s="58" t="str">
        <f>'Registers TREATED'!C63</f>
        <v>0x0000</v>
      </c>
      <c r="F47" s="28" t="str">
        <f>'Registers TREATED'!K60</f>
        <v>0x0000_001E</v>
      </c>
      <c r="G47" s="28" t="str">
        <f>'Registers TREATED'!K61</f>
        <v>Bit 7</v>
      </c>
      <c r="H47" s="28" t="str">
        <f>'Registers TREATED'!R61</f>
        <v>Bit 0</v>
      </c>
      <c r="I47" s="28" t="str">
        <f>IF(H47="-",RIGHT(G47,1),_xlfn.CONCAT(RIGHT(G47,1), " downto ", RIGHT(H47,1)))</f>
        <v>7 downto 0</v>
      </c>
      <c r="J47" s="58">
        <v>16</v>
      </c>
      <c r="K47" s="58" t="s">
        <v>110</v>
      </c>
    </row>
    <row r="48" spans="2:11" x14ac:dyDescent="0.25">
      <c r="B48" s="60"/>
      <c r="C48" s="60"/>
      <c r="D48" s="60"/>
      <c r="E48" s="60"/>
      <c r="F48" s="28" t="str">
        <f>'Registers TREATED'!C60</f>
        <v>0x0000_001F</v>
      </c>
      <c r="G48" s="28" t="str">
        <f>'Registers TREATED'!C61</f>
        <v>Bit 7</v>
      </c>
      <c r="H48" s="28" t="str">
        <f>'Registers TREATED'!J61</f>
        <v>Bit 0</v>
      </c>
      <c r="I48" s="28" t="str">
        <f>IF(H48="-",RIGHT(G48,1),_xlfn.CONCAT(RIGHT(G48,1), " downto ", RIGHT(H48,1)))</f>
        <v>7 downto 0</v>
      </c>
      <c r="J48" s="60"/>
      <c r="K48" s="60"/>
    </row>
    <row r="49" spans="2:11" x14ac:dyDescent="0.25">
      <c r="B49" s="58" t="str">
        <f>'Registers TREATED'!C67</f>
        <v>0x0000_0020</v>
      </c>
      <c r="C49" s="58" t="str">
        <f>'Registers TREATED'!C66:AH66</f>
        <v>CCD_3_windowing_1_config</v>
      </c>
      <c r="D49" s="58" t="str">
        <f>'Registers TREATED'!C72</f>
        <v>window_list_pointer_initial_address_ccd3</v>
      </c>
      <c r="E49" s="58" t="str">
        <f>'Registers TREATED'!C71</f>
        <v>0x00000000</v>
      </c>
      <c r="F49" s="28" t="str">
        <f>'Registers TREATED'!AA68</f>
        <v>0x0000_0020</v>
      </c>
      <c r="G49" s="28" t="str">
        <f>'Registers TREATED'!AA69</f>
        <v>Bit 7</v>
      </c>
      <c r="H49" s="28" t="str">
        <f>'Registers TREATED'!AH69</f>
        <v>Bit 0</v>
      </c>
      <c r="I49" s="28" t="str">
        <f>IF(H49="-",RIGHT(G49,1),_xlfn.CONCAT(RIGHT(G49,1), " downto ", RIGHT(H49,1)))</f>
        <v>7 downto 0</v>
      </c>
      <c r="J49" s="58">
        <v>32</v>
      </c>
      <c r="K49" s="58" t="s">
        <v>110</v>
      </c>
    </row>
    <row r="50" spans="2:11" x14ac:dyDescent="0.25">
      <c r="B50" s="59"/>
      <c r="C50" s="59"/>
      <c r="D50" s="59"/>
      <c r="E50" s="59"/>
      <c r="F50" s="28" t="str">
        <f>'Registers TREATED'!S68</f>
        <v>0x0000_0021</v>
      </c>
      <c r="G50" s="28" t="str">
        <f>'Registers TREATED'!S69</f>
        <v>Bit 7</v>
      </c>
      <c r="H50" s="28" t="str">
        <f>'Registers TREATED'!Z69</f>
        <v>Bit 0</v>
      </c>
      <c r="I50" s="28" t="str">
        <f>IF(H50="-",RIGHT(G50,1),_xlfn.CONCAT(RIGHT(G50,1), " downto ", RIGHT(H50,1)))</f>
        <v>7 downto 0</v>
      </c>
      <c r="J50" s="59"/>
      <c r="K50" s="59"/>
    </row>
    <row r="51" spans="2:11" x14ac:dyDescent="0.25">
      <c r="B51" s="59"/>
      <c r="C51" s="59"/>
      <c r="D51" s="59"/>
      <c r="E51" s="59"/>
      <c r="F51" s="28" t="str">
        <f>'Registers TREATED'!K68</f>
        <v>0x0000_0022</v>
      </c>
      <c r="G51" s="28" t="str">
        <f>'Registers TREATED'!K69</f>
        <v>Bit 7</v>
      </c>
      <c r="H51" s="28" t="str">
        <f>'Registers TREATED'!R69</f>
        <v>Bit 0</v>
      </c>
      <c r="I51" s="28" t="str">
        <f>IF(H51="-",RIGHT(G51,1),_xlfn.CONCAT(RIGHT(G51,1), " downto ", RIGHT(H51,1)))</f>
        <v>7 downto 0</v>
      </c>
      <c r="J51" s="59"/>
      <c r="K51" s="59"/>
    </row>
    <row r="52" spans="2:11" x14ac:dyDescent="0.25">
      <c r="B52" s="60"/>
      <c r="C52" s="60"/>
      <c r="D52" s="60"/>
      <c r="E52" s="60"/>
      <c r="F52" s="28" t="str">
        <f>'Registers TREATED'!C68</f>
        <v>0x0000_0023</v>
      </c>
      <c r="G52" s="28" t="str">
        <f>'Registers TREATED'!C69</f>
        <v>Bit 7</v>
      </c>
      <c r="H52" s="28" t="str">
        <f>'Registers TREATED'!J69</f>
        <v>Bit 0</v>
      </c>
      <c r="I52" s="28" t="str">
        <f>IF(H52="-",RIGHT(G52,1),_xlfn.CONCAT(RIGHT(G52,1), " downto ", RIGHT(H52,1)))</f>
        <v>7 downto 0</v>
      </c>
      <c r="J52" s="60"/>
      <c r="K52" s="60"/>
    </row>
    <row r="53" spans="2:11" x14ac:dyDescent="0.25">
      <c r="B53" s="58" t="str">
        <f>'Registers TREATED'!C75</f>
        <v>0x0000_0024</v>
      </c>
      <c r="C53" s="58" t="str">
        <f>'Registers TREATED'!C74:AH74</f>
        <v>CCD_3_windowing_2_config</v>
      </c>
      <c r="D53" s="28" t="str">
        <f>'Registers TREATED'!AC80</f>
        <v>window_width_ccd3</v>
      </c>
      <c r="E53" s="28" t="str">
        <f>'Registers TREATED'!AC79</f>
        <v>0b00000</v>
      </c>
      <c r="F53" s="58" t="str">
        <f>'Registers TREATED'!AA76</f>
        <v>0x0000_0024</v>
      </c>
      <c r="G53" s="28" t="str">
        <f>'Registers TREATED'!AC77</f>
        <v>Bit 5</v>
      </c>
      <c r="H53" s="28" t="str">
        <f>'Registers TREATED'!AH77</f>
        <v>Bit 0</v>
      </c>
      <c r="I53" s="28" t="str">
        <f>IF(H53="-",RIGHT(G53,1),_xlfn.CONCAT(RIGHT(G53,1), " downto ", RIGHT(H53,1)))</f>
        <v>5 downto 0</v>
      </c>
      <c r="J53" s="28">
        <v>6</v>
      </c>
      <c r="K53" s="28" t="s">
        <v>110</v>
      </c>
    </row>
    <row r="54" spans="2:11" x14ac:dyDescent="0.25">
      <c r="B54" s="59"/>
      <c r="C54" s="59"/>
      <c r="D54" s="58" t="str">
        <f>'Registers TREATED'!W80</f>
        <v>window_height_ccd3</v>
      </c>
      <c r="E54" s="58" t="str">
        <f>'Registers TREATED'!W79</f>
        <v>0b00000</v>
      </c>
      <c r="F54" s="60"/>
      <c r="G54" s="28" t="str">
        <f>'Registers TREATED'!AA77</f>
        <v>Bit 7</v>
      </c>
      <c r="H54" s="28" t="str">
        <f>'Registers TREATED'!AB77</f>
        <v>Bit 6</v>
      </c>
      <c r="I54" s="28" t="str">
        <f>IF(H54="-",RIGHT(G54,1),_xlfn.CONCAT(RIGHT(G54,1), " downto ", RIGHT(H54,1)))</f>
        <v>7 downto 6</v>
      </c>
      <c r="J54" s="58">
        <v>6</v>
      </c>
      <c r="K54" s="58" t="s">
        <v>110</v>
      </c>
    </row>
    <row r="55" spans="2:11" x14ac:dyDescent="0.25">
      <c r="B55" s="59"/>
      <c r="C55" s="59"/>
      <c r="D55" s="60"/>
      <c r="E55" s="60"/>
      <c r="F55" s="58" t="str">
        <f>'Registers TREATED'!S76</f>
        <v>0x0000_0025</v>
      </c>
      <c r="G55" s="28" t="str">
        <f>'Registers TREATED'!W77</f>
        <v>Bit 3</v>
      </c>
      <c r="H55" s="28" t="str">
        <f>'Registers TREATED'!Z77</f>
        <v>Bit 0</v>
      </c>
      <c r="I55" s="28" t="str">
        <f>IF(H55="-",RIGHT(G55,1),_xlfn.CONCAT(RIGHT(G55,1), " downto ", RIGHT(H55,1)))</f>
        <v>3 downto 0</v>
      </c>
      <c r="J55" s="60"/>
      <c r="K55" s="60"/>
    </row>
    <row r="56" spans="2:11" x14ac:dyDescent="0.25">
      <c r="B56" s="59"/>
      <c r="C56" s="59"/>
      <c r="D56" s="28" t="s">
        <v>52</v>
      </c>
      <c r="E56" s="28">
        <v>0</v>
      </c>
      <c r="F56" s="60"/>
      <c r="G56" s="28" t="str">
        <f>'Registers TREATED'!S77</f>
        <v>Bit 7</v>
      </c>
      <c r="H56" s="28" t="str">
        <f>'Registers TREATED'!V77</f>
        <v>Bit 4</v>
      </c>
      <c r="I56" s="28" t="str">
        <f>IF(H56="-",RIGHT(G56,1),_xlfn.CONCAT(RIGHT(G56,1), " downto ", RIGHT(H56,1)))</f>
        <v>7 downto 4</v>
      </c>
      <c r="J56" s="28" t="s">
        <v>52</v>
      </c>
      <c r="K56" s="28" t="s">
        <v>148</v>
      </c>
    </row>
    <row r="57" spans="2:11" ht="15" customHeight="1" x14ac:dyDescent="0.25">
      <c r="B57" s="59"/>
      <c r="C57" s="59"/>
      <c r="D57" s="58" t="str">
        <f>'Registers TREATED'!C80</f>
        <v>window_list_length_ccd3</v>
      </c>
      <c r="E57" s="58" t="str">
        <f>'Registers TREATED'!C79</f>
        <v>0x0000</v>
      </c>
      <c r="F57" s="28" t="str">
        <f>'Registers TREATED'!K76</f>
        <v>0x0000_0026</v>
      </c>
      <c r="G57" s="28" t="str">
        <f>'Registers TREATED'!K77</f>
        <v>Bit 7</v>
      </c>
      <c r="H57" s="28" t="str">
        <f>'Registers TREATED'!R77</f>
        <v>Bit 0</v>
      </c>
      <c r="I57" s="28" t="str">
        <f>IF(H57="-",RIGHT(G57,1),_xlfn.CONCAT(RIGHT(G57,1), " downto ", RIGHT(H57,1)))</f>
        <v>7 downto 0</v>
      </c>
      <c r="J57" s="58">
        <v>16</v>
      </c>
      <c r="K57" s="58" t="s">
        <v>110</v>
      </c>
    </row>
    <row r="58" spans="2:11" x14ac:dyDescent="0.25">
      <c r="B58" s="60"/>
      <c r="C58" s="60"/>
      <c r="D58" s="60"/>
      <c r="E58" s="60"/>
      <c r="F58" s="28" t="str">
        <f>'Registers TREATED'!C76</f>
        <v>0x0000_0027</v>
      </c>
      <c r="G58" s="28" t="str">
        <f>'Registers TREATED'!C77</f>
        <v>Bit 7</v>
      </c>
      <c r="H58" s="28" t="str">
        <f>'Registers TREATED'!J77</f>
        <v>Bit 0</v>
      </c>
      <c r="I58" s="28" t="str">
        <f>IF(H58="-",RIGHT(G58,1),_xlfn.CONCAT(RIGHT(G58,1), " downto ", RIGHT(H58,1)))</f>
        <v>7 downto 0</v>
      </c>
      <c r="J58" s="60"/>
      <c r="K58" s="60"/>
    </row>
    <row r="59" spans="2:11" x14ac:dyDescent="0.25">
      <c r="B59" s="58" t="str">
        <f>'Registers TREATED'!C83</f>
        <v>0x0000_0028</v>
      </c>
      <c r="C59" s="58" t="str">
        <f>'Registers TREATED'!C82:AH82</f>
        <v>CCD_4_windowing_1_config</v>
      </c>
      <c r="D59" s="58" t="str">
        <f>'Registers TREATED'!C88</f>
        <v>window_list_pointer_initial_address_ccd4</v>
      </c>
      <c r="E59" s="58" t="str">
        <f>'Registers TREATED'!C87</f>
        <v>0x00000000</v>
      </c>
      <c r="F59" s="28" t="str">
        <f>'Registers TREATED'!AA84</f>
        <v>0x0000_0028</v>
      </c>
      <c r="G59" s="28" t="str">
        <f>'Registers TREATED'!AA85</f>
        <v>Bit 7</v>
      </c>
      <c r="H59" s="28" t="str">
        <f>'Registers TREATED'!AH85</f>
        <v>Bit 0</v>
      </c>
      <c r="I59" s="28" t="str">
        <f>IF(H59="-",RIGHT(G59,1),_xlfn.CONCAT(RIGHT(G59,1), " downto ", RIGHT(H59,1)))</f>
        <v>7 downto 0</v>
      </c>
      <c r="J59" s="58">
        <v>32</v>
      </c>
      <c r="K59" s="58" t="s">
        <v>110</v>
      </c>
    </row>
    <row r="60" spans="2:11" x14ac:dyDescent="0.25">
      <c r="B60" s="59"/>
      <c r="C60" s="59"/>
      <c r="D60" s="59"/>
      <c r="E60" s="59"/>
      <c r="F60" s="28" t="str">
        <f>'Registers TREATED'!S84</f>
        <v>0x0000_0029</v>
      </c>
      <c r="G60" s="28" t="str">
        <f>'Registers TREATED'!S85</f>
        <v>Bit 7</v>
      </c>
      <c r="H60" s="28" t="str">
        <f>'Registers TREATED'!Z85</f>
        <v>Bit 0</v>
      </c>
      <c r="I60" s="28" t="str">
        <f>IF(H60="-",RIGHT(G60,1),_xlfn.CONCAT(RIGHT(G60,1), " downto ", RIGHT(H60,1)))</f>
        <v>7 downto 0</v>
      </c>
      <c r="J60" s="59"/>
      <c r="K60" s="59"/>
    </row>
    <row r="61" spans="2:11" x14ac:dyDescent="0.25">
      <c r="B61" s="59"/>
      <c r="C61" s="59"/>
      <c r="D61" s="59"/>
      <c r="E61" s="59"/>
      <c r="F61" s="28" t="str">
        <f>'Registers TREATED'!K84</f>
        <v>0x0000_002A</v>
      </c>
      <c r="G61" s="28" t="str">
        <f>'Registers TREATED'!K85</f>
        <v>Bit 7</v>
      </c>
      <c r="H61" s="28" t="str">
        <f>'Registers TREATED'!R85</f>
        <v>Bit 0</v>
      </c>
      <c r="I61" s="28" t="str">
        <f>IF(H61="-",RIGHT(G61,1),_xlfn.CONCAT(RIGHT(G61,1), " downto ", RIGHT(H61,1)))</f>
        <v>7 downto 0</v>
      </c>
      <c r="J61" s="59"/>
      <c r="K61" s="59"/>
    </row>
    <row r="62" spans="2:11" x14ac:dyDescent="0.25">
      <c r="B62" s="60"/>
      <c r="C62" s="60"/>
      <c r="D62" s="60"/>
      <c r="E62" s="60"/>
      <c r="F62" s="28" t="str">
        <f>'Registers TREATED'!C84</f>
        <v>0x0000_002B</v>
      </c>
      <c r="G62" s="28" t="str">
        <f>'Registers TREATED'!C85</f>
        <v>Bit 7</v>
      </c>
      <c r="H62" s="28" t="str">
        <f>'Registers TREATED'!J85</f>
        <v>Bit 0</v>
      </c>
      <c r="I62" s="28" t="str">
        <f>IF(H62="-",RIGHT(G62,1),_xlfn.CONCAT(RIGHT(G62,1), " downto ", RIGHT(H62,1)))</f>
        <v>7 downto 0</v>
      </c>
      <c r="J62" s="60"/>
      <c r="K62" s="60"/>
    </row>
    <row r="63" spans="2:11" x14ac:dyDescent="0.25">
      <c r="B63" s="58" t="str">
        <f>'Registers TREATED'!C91</f>
        <v>0x0000_002C</v>
      </c>
      <c r="C63" s="58" t="str">
        <f>'Registers TREATED'!C90:AH90</f>
        <v>CCD_4_windowing_2_config</v>
      </c>
      <c r="D63" s="28" t="str">
        <f>'Registers TREATED'!AC96</f>
        <v>window_width_ccd4</v>
      </c>
      <c r="E63" s="28" t="str">
        <f>'Registers TREATED'!AC95</f>
        <v>0b00000</v>
      </c>
      <c r="F63" s="58" t="str">
        <f>'Registers TREATED'!AA92</f>
        <v>0x0000_002C</v>
      </c>
      <c r="G63" s="28" t="str">
        <f>'Registers TREATED'!AC93</f>
        <v>Bit 5</v>
      </c>
      <c r="H63" s="28" t="str">
        <f>'Registers TREATED'!AH93</f>
        <v>Bit 0</v>
      </c>
      <c r="I63" s="28" t="str">
        <f>IF(H63="-",RIGHT(G63,1),_xlfn.CONCAT(RIGHT(G63,1), " downto ", RIGHT(H63,1)))</f>
        <v>5 downto 0</v>
      </c>
      <c r="J63" s="28">
        <v>6</v>
      </c>
      <c r="K63" s="28" t="s">
        <v>110</v>
      </c>
    </row>
    <row r="64" spans="2:11" x14ac:dyDescent="0.25">
      <c r="B64" s="59"/>
      <c r="C64" s="59"/>
      <c r="D64" s="58" t="str">
        <f>'Registers TREATED'!W96</f>
        <v>window_height_ccd4</v>
      </c>
      <c r="E64" s="58" t="str">
        <f>'Registers TREATED'!W95</f>
        <v>0b00000</v>
      </c>
      <c r="F64" s="60"/>
      <c r="G64" s="28" t="str">
        <f>'Registers TREATED'!AA93</f>
        <v>Bit 7</v>
      </c>
      <c r="H64" s="28" t="str">
        <f>'Registers TREATED'!AB93</f>
        <v>Bit 6</v>
      </c>
      <c r="I64" s="28" t="str">
        <f>IF(H64="-",RIGHT(G64,1),_xlfn.CONCAT(RIGHT(G64,1), " downto ", RIGHT(H64,1)))</f>
        <v>7 downto 6</v>
      </c>
      <c r="J64" s="58">
        <v>6</v>
      </c>
      <c r="K64" s="58" t="s">
        <v>110</v>
      </c>
    </row>
    <row r="65" spans="2:11" ht="15" customHeight="1" x14ac:dyDescent="0.25">
      <c r="B65" s="59"/>
      <c r="C65" s="59"/>
      <c r="D65" s="60"/>
      <c r="E65" s="60"/>
      <c r="F65" s="58" t="str">
        <f>'Registers TREATED'!S92</f>
        <v>0x0000_002D</v>
      </c>
      <c r="G65" s="28" t="str">
        <f>'Registers TREATED'!W93</f>
        <v>Bit 3</v>
      </c>
      <c r="H65" s="28" t="str">
        <f>'Registers TREATED'!Z93</f>
        <v>Bit 0</v>
      </c>
      <c r="I65" s="28" t="str">
        <f>IF(H65="-",RIGHT(G65,1),_xlfn.CONCAT(RIGHT(G65,1), " downto ", RIGHT(H65,1)))</f>
        <v>3 downto 0</v>
      </c>
      <c r="J65" s="60"/>
      <c r="K65" s="60"/>
    </row>
    <row r="66" spans="2:11" x14ac:dyDescent="0.25">
      <c r="B66" s="59"/>
      <c r="C66" s="59"/>
      <c r="D66" s="28" t="s">
        <v>52</v>
      </c>
      <c r="E66" s="28">
        <v>0</v>
      </c>
      <c r="F66" s="60"/>
      <c r="G66" s="28" t="str">
        <f>'Registers TREATED'!S93</f>
        <v>Bit 7</v>
      </c>
      <c r="H66" s="28" t="str">
        <f>'Registers TREATED'!V93</f>
        <v>Bit 4</v>
      </c>
      <c r="I66" s="28" t="str">
        <f>IF(H66="-",RIGHT(G66,1),_xlfn.CONCAT(RIGHT(G66,1), " downto ", RIGHT(H66,1)))</f>
        <v>7 downto 4</v>
      </c>
      <c r="J66" s="28" t="s">
        <v>52</v>
      </c>
      <c r="K66" s="28" t="s">
        <v>148</v>
      </c>
    </row>
    <row r="67" spans="2:11" x14ac:dyDescent="0.25">
      <c r="B67" s="59"/>
      <c r="C67" s="59"/>
      <c r="D67" s="58" t="str">
        <f>'Registers TREATED'!C96</f>
        <v>window_list_length_ccd4</v>
      </c>
      <c r="E67" s="58" t="str">
        <f>'Registers TREATED'!C95</f>
        <v>0x0000</v>
      </c>
      <c r="F67" s="28" t="str">
        <f>'Registers TREATED'!K92</f>
        <v>0x0000_002E</v>
      </c>
      <c r="G67" s="28" t="str">
        <f>'Registers TREATED'!K93</f>
        <v>Bit 7</v>
      </c>
      <c r="H67" s="28" t="str">
        <f>'Registers TREATED'!R93</f>
        <v>Bit 0</v>
      </c>
      <c r="I67" s="28" t="str">
        <f>IF(H67="-",RIGHT(G67,1),_xlfn.CONCAT(RIGHT(G67,1), " downto ", RIGHT(H67,1)))</f>
        <v>7 downto 0</v>
      </c>
      <c r="J67" s="58">
        <v>16</v>
      </c>
      <c r="K67" s="58" t="s">
        <v>110</v>
      </c>
    </row>
    <row r="68" spans="2:11" x14ac:dyDescent="0.25">
      <c r="B68" s="60"/>
      <c r="C68" s="60"/>
      <c r="D68" s="60"/>
      <c r="E68" s="60"/>
      <c r="F68" s="28" t="str">
        <f>'Registers TREATED'!C92</f>
        <v>0x0000_002F</v>
      </c>
      <c r="G68" s="28" t="str">
        <f>'Registers TREATED'!C93</f>
        <v>Bit 7</v>
      </c>
      <c r="H68" s="28" t="str">
        <f>'Registers TREATED'!J93</f>
        <v>Bit 0</v>
      </c>
      <c r="I68" s="28" t="str">
        <f t="shared" ref="I68:I97" si="1">IF(H68="-",RIGHT(G68,1),_xlfn.CONCAT(RIGHT(G68,1), " downto ", RIGHT(H68,1)))</f>
        <v>7 downto 0</v>
      </c>
      <c r="J68" s="60"/>
      <c r="K68" s="60"/>
    </row>
    <row r="69" spans="2:11" x14ac:dyDescent="0.25">
      <c r="B69" s="58" t="str">
        <f>'Registers TREATED'!C99</f>
        <v>0x0000_0038</v>
      </c>
      <c r="C69" s="58" t="str">
        <f>'Registers TREATED'!C98:AH98</f>
        <v>operation_mode_config</v>
      </c>
      <c r="D69" s="28" t="s">
        <v>52</v>
      </c>
      <c r="E69" s="28">
        <v>0</v>
      </c>
      <c r="F69" s="58" t="str">
        <f>'Registers TREATED'!AA100</f>
        <v>0x0000_0038</v>
      </c>
      <c r="G69" s="28" t="str">
        <f>'Registers TREATED'!AE101</f>
        <v>Bit 3</v>
      </c>
      <c r="H69" s="28" t="str">
        <f>'Registers TREATED'!AH101</f>
        <v>Bit 0</v>
      </c>
      <c r="I69" s="28" t="str">
        <f t="shared" si="1"/>
        <v>3 downto 0</v>
      </c>
      <c r="J69" s="58" t="s">
        <v>52</v>
      </c>
      <c r="K69" s="28" t="s">
        <v>148</v>
      </c>
    </row>
    <row r="70" spans="2:11" x14ac:dyDescent="0.25">
      <c r="B70" s="59"/>
      <c r="C70" s="59"/>
      <c r="D70" s="28" t="str">
        <f>'Registers TREATED'!AA104</f>
        <v>mode_selection_control</v>
      </c>
      <c r="E70" s="28" t="str">
        <f>'Registers TREATED'!AA103</f>
        <v>0x1</v>
      </c>
      <c r="F70" s="60"/>
      <c r="G70" s="28" t="str">
        <f>'Registers TREATED'!AA101</f>
        <v>Bit 7</v>
      </c>
      <c r="H70" s="28" t="str">
        <f>'Registers TREATED'!AD101</f>
        <v>Bit 4</v>
      </c>
      <c r="I70" s="28" t="str">
        <f t="shared" si="1"/>
        <v>7 downto 4</v>
      </c>
      <c r="J70" s="60"/>
      <c r="K70" s="28" t="s">
        <v>110</v>
      </c>
    </row>
    <row r="71" spans="2:11" x14ac:dyDescent="0.25">
      <c r="B71" s="59"/>
      <c r="C71" s="59"/>
      <c r="D71" s="58" t="s">
        <v>52</v>
      </c>
      <c r="E71" s="58">
        <v>0</v>
      </c>
      <c r="F71" s="28" t="str">
        <f>'Registers TREATED'!S100</f>
        <v>0x0000_0039</v>
      </c>
      <c r="G71" s="28" t="str">
        <f>'Registers TREATED'!S101</f>
        <v>Bit 7</v>
      </c>
      <c r="H71" s="28" t="str">
        <f>'Registers TREATED'!Z101</f>
        <v>Bit 0</v>
      </c>
      <c r="I71" s="28" t="str">
        <f t="shared" si="1"/>
        <v>7 downto 0</v>
      </c>
      <c r="J71" s="58" t="s">
        <v>52</v>
      </c>
      <c r="K71" s="58" t="s">
        <v>148</v>
      </c>
    </row>
    <row r="72" spans="2:11" x14ac:dyDescent="0.25">
      <c r="B72" s="59"/>
      <c r="C72" s="59"/>
      <c r="D72" s="59"/>
      <c r="E72" s="59"/>
      <c r="F72" s="28" t="str">
        <f>'Registers TREATED'!K100</f>
        <v>0x0000_003A</v>
      </c>
      <c r="G72" s="28" t="str">
        <f>'Registers TREATED'!K101</f>
        <v>Bit 7</v>
      </c>
      <c r="H72" s="28" t="str">
        <f>'Registers TREATED'!R101</f>
        <v>Bit 0</v>
      </c>
      <c r="I72" s="28" t="str">
        <f t="shared" si="1"/>
        <v>7 downto 0</v>
      </c>
      <c r="J72" s="59"/>
      <c r="K72" s="59"/>
    </row>
    <row r="73" spans="2:11" ht="15" customHeight="1" x14ac:dyDescent="0.25">
      <c r="B73" s="60"/>
      <c r="C73" s="60"/>
      <c r="D73" s="60"/>
      <c r="E73" s="60"/>
      <c r="F73" s="28" t="str">
        <f>'Registers TREATED'!C100</f>
        <v>0x0000_003B</v>
      </c>
      <c r="G73" s="28" t="str">
        <f>'Registers TREATED'!C101</f>
        <v>Bit 7</v>
      </c>
      <c r="H73" s="28" t="str">
        <f>'Registers TREATED'!J101</f>
        <v>Bit 0</v>
      </c>
      <c r="I73" s="28" t="str">
        <f t="shared" si="1"/>
        <v>7 downto 0</v>
      </c>
      <c r="J73" s="60"/>
      <c r="K73" s="60"/>
    </row>
    <row r="74" spans="2:11" x14ac:dyDescent="0.25">
      <c r="B74" s="58" t="str">
        <f>'Registers TREATED'!C107</f>
        <v>0x0000_003C</v>
      </c>
      <c r="C74" s="58" t="str">
        <f>'Registers TREATED'!C106:AH106</f>
        <v>sync_config</v>
      </c>
      <c r="D74" s="28" t="str">
        <f>'Registers TREATED'!AG112</f>
        <v>sync_configuration</v>
      </c>
      <c r="E74" s="28" t="str">
        <f>'Registers TREATED'!AG111</f>
        <v>0b00</v>
      </c>
      <c r="F74" s="58" t="str">
        <f>'Registers TREATED'!AA108</f>
        <v>0x0000_003C</v>
      </c>
      <c r="G74" s="28" t="str">
        <f>'Registers TREATED'!AG109</f>
        <v>Bit 1</v>
      </c>
      <c r="H74" s="28" t="str">
        <f>'Registers TREATED'!AH109</f>
        <v>Bit 0</v>
      </c>
      <c r="I74" s="28" t="str">
        <f t="shared" si="1"/>
        <v>1 downto 0</v>
      </c>
      <c r="J74" s="28">
        <v>2</v>
      </c>
      <c r="K74" s="28" t="s">
        <v>110</v>
      </c>
    </row>
    <row r="75" spans="2:11" x14ac:dyDescent="0.25">
      <c r="B75" s="59"/>
      <c r="C75" s="59"/>
      <c r="D75" s="28" t="str">
        <f>'Registers TREATED'!AF112</f>
        <v>self_trigger_control</v>
      </c>
      <c r="E75" s="28">
        <f>'Registers TREATED'!AF111</f>
        <v>0</v>
      </c>
      <c r="F75" s="59"/>
      <c r="G75" s="28" t="str">
        <f>'Registers TREATED'!AF109</f>
        <v>Bit 2</v>
      </c>
      <c r="H75" s="28" t="s">
        <v>52</v>
      </c>
      <c r="I75" s="28" t="str">
        <f t="shared" si="1"/>
        <v>2</v>
      </c>
      <c r="J75" s="28">
        <v>1</v>
      </c>
      <c r="K75" s="28" t="s">
        <v>110</v>
      </c>
    </row>
    <row r="76" spans="2:11" x14ac:dyDescent="0.25">
      <c r="B76" s="59"/>
      <c r="C76" s="59"/>
      <c r="D76" s="58" t="s">
        <v>52</v>
      </c>
      <c r="E76" s="58">
        <v>0</v>
      </c>
      <c r="F76" s="60"/>
      <c r="G76" s="28" t="str">
        <f>'Registers TREATED'!AA109</f>
        <v>Bit 7</v>
      </c>
      <c r="H76" s="28" t="str">
        <f>'Registers TREATED'!AE109</f>
        <v>Bit 3</v>
      </c>
      <c r="I76" s="28" t="str">
        <f t="shared" si="1"/>
        <v>7 downto 3</v>
      </c>
      <c r="J76" s="58" t="s">
        <v>52</v>
      </c>
      <c r="K76" s="58" t="s">
        <v>148</v>
      </c>
    </row>
    <row r="77" spans="2:11" x14ac:dyDescent="0.25">
      <c r="B77" s="59"/>
      <c r="C77" s="59"/>
      <c r="D77" s="59"/>
      <c r="E77" s="59"/>
      <c r="F77" s="28" t="str">
        <f>'Registers TREATED'!S108</f>
        <v>0x0000_003D</v>
      </c>
      <c r="G77" s="28" t="str">
        <f>'Registers TREATED'!S109</f>
        <v>Bit 7</v>
      </c>
      <c r="H77" s="28" t="str">
        <f>'Registers TREATED'!Z109</f>
        <v>Bit 0</v>
      </c>
      <c r="I77" s="28" t="str">
        <f t="shared" si="1"/>
        <v>7 downto 0</v>
      </c>
      <c r="J77" s="59"/>
      <c r="K77" s="59"/>
    </row>
    <row r="78" spans="2:11" x14ac:dyDescent="0.25">
      <c r="B78" s="59"/>
      <c r="C78" s="59"/>
      <c r="D78" s="59"/>
      <c r="E78" s="59"/>
      <c r="F78" s="28" t="str">
        <f>'Registers TREATED'!K108</f>
        <v>0x0000_003E</v>
      </c>
      <c r="G78" s="28" t="str">
        <f>'Registers TREATED'!K109</f>
        <v>Bit 7</v>
      </c>
      <c r="H78" s="28" t="str">
        <f>'Registers TREATED'!R109</f>
        <v>Bit 0</v>
      </c>
      <c r="I78" s="28" t="str">
        <f t="shared" si="1"/>
        <v>7 downto 0</v>
      </c>
      <c r="J78" s="59"/>
      <c r="K78" s="59"/>
    </row>
    <row r="79" spans="2:11" x14ac:dyDescent="0.25">
      <c r="B79" s="60"/>
      <c r="C79" s="60"/>
      <c r="D79" s="60"/>
      <c r="E79" s="60"/>
      <c r="F79" s="28" t="str">
        <f>'Registers TREATED'!C108</f>
        <v>0x0000_003F</v>
      </c>
      <c r="G79" s="28" t="str">
        <f>'Registers TREATED'!C109</f>
        <v>Bit 7</v>
      </c>
      <c r="H79" s="28" t="str">
        <f>'Registers TREATED'!J109</f>
        <v>Bit 0</v>
      </c>
      <c r="I79" s="28" t="str">
        <f t="shared" si="1"/>
        <v>7 downto 0</v>
      </c>
      <c r="J79" s="60"/>
      <c r="K79" s="60"/>
    </row>
    <row r="80" spans="2:11" x14ac:dyDescent="0.25">
      <c r="B80" s="58" t="str">
        <f>'Registers TREATED'!C115</f>
        <v>0x0000_0040</v>
      </c>
      <c r="C80" s="58" t="str">
        <f>'Registers TREATED'!C114:AH114</f>
        <v>dac_control</v>
      </c>
      <c r="D80" s="58" t="s">
        <v>52</v>
      </c>
      <c r="E80" s="58">
        <v>0</v>
      </c>
      <c r="F80" s="28" t="str">
        <f>'Registers TREATED'!AA116</f>
        <v>0x0000_0040</v>
      </c>
      <c r="G80" s="28" t="str">
        <f>'Registers TREATED'!AA117</f>
        <v>Bit 7</v>
      </c>
      <c r="H80" s="28" t="str">
        <f>'Registers TREATED'!AH117</f>
        <v>Bit 0</v>
      </c>
      <c r="I80" s="28" t="str">
        <f t="shared" si="1"/>
        <v>7 downto 0</v>
      </c>
      <c r="J80" s="58" t="s">
        <v>52</v>
      </c>
      <c r="K80" s="58" t="s">
        <v>148</v>
      </c>
    </row>
    <row r="81" spans="2:11" ht="15" customHeight="1" x14ac:dyDescent="0.25">
      <c r="B81" s="59"/>
      <c r="C81" s="59"/>
      <c r="D81" s="59"/>
      <c r="E81" s="59"/>
      <c r="F81" s="28" t="str">
        <f>'Registers TREATED'!S116</f>
        <v>0x0000_0041</v>
      </c>
      <c r="G81" s="28" t="str">
        <f>'Registers TREATED'!S117</f>
        <v>Bit 7</v>
      </c>
      <c r="H81" s="28" t="str">
        <f>'Registers TREATED'!Z117</f>
        <v>Bit 0</v>
      </c>
      <c r="I81" s="28" t="str">
        <f t="shared" si="1"/>
        <v>7 downto 0</v>
      </c>
      <c r="J81" s="59"/>
      <c r="K81" s="59"/>
    </row>
    <row r="82" spans="2:11" x14ac:dyDescent="0.25">
      <c r="B82" s="59"/>
      <c r="C82" s="59"/>
      <c r="D82" s="59"/>
      <c r="E82" s="59"/>
      <c r="F82" s="28" t="str">
        <f>'Registers TREATED'!K116</f>
        <v>0x0000_0042</v>
      </c>
      <c r="G82" s="28" t="str">
        <f>'Registers TREATED'!K117</f>
        <v>Bit 7</v>
      </c>
      <c r="H82" s="28" t="str">
        <f>'Registers TREATED'!R117</f>
        <v>Bit 0</v>
      </c>
      <c r="I82" s="28" t="str">
        <f t="shared" si="1"/>
        <v>7 downto 0</v>
      </c>
      <c r="J82" s="59"/>
      <c r="K82" s="59"/>
    </row>
    <row r="83" spans="2:11" x14ac:dyDescent="0.25">
      <c r="B83" s="60"/>
      <c r="C83" s="60"/>
      <c r="D83" s="60"/>
      <c r="E83" s="60"/>
      <c r="F83" s="28" t="str">
        <f>'Registers TREATED'!C116</f>
        <v>0x0000_0043</v>
      </c>
      <c r="G83" s="28" t="str">
        <f>'Registers TREATED'!C117</f>
        <v>Bit 7</v>
      </c>
      <c r="H83" s="28" t="str">
        <f>'Registers TREATED'!J117</f>
        <v>Bit 0</v>
      </c>
      <c r="I83" s="28" t="str">
        <f t="shared" si="1"/>
        <v>7 downto 0</v>
      </c>
      <c r="J83" s="60"/>
      <c r="K83" s="60"/>
    </row>
    <row r="84" spans="2:11" x14ac:dyDescent="0.25">
      <c r="B84" s="58" t="str">
        <f>'Registers TREATED'!C123</f>
        <v>0x0000_0044</v>
      </c>
      <c r="C84" s="58" t="str">
        <f>'Registers TREATED'!C122:AH122</f>
        <v>clock_source_control</v>
      </c>
      <c r="D84" s="58" t="s">
        <v>52</v>
      </c>
      <c r="E84" s="58">
        <v>0</v>
      </c>
      <c r="F84" s="28" t="str">
        <f>'Registers TREATED'!AA124</f>
        <v>0x0000_0044</v>
      </c>
      <c r="G84" s="28" t="str">
        <f>'Registers TREATED'!AA125</f>
        <v>Bit 7</v>
      </c>
      <c r="H84" s="28" t="str">
        <f>'Registers TREATED'!AH125</f>
        <v>Bit 0</v>
      </c>
      <c r="I84" s="28" t="str">
        <f t="shared" si="1"/>
        <v>7 downto 0</v>
      </c>
      <c r="J84" s="58" t="s">
        <v>52</v>
      </c>
      <c r="K84" s="58" t="s">
        <v>148</v>
      </c>
    </row>
    <row r="85" spans="2:11" x14ac:dyDescent="0.25">
      <c r="B85" s="59"/>
      <c r="C85" s="59"/>
      <c r="D85" s="59"/>
      <c r="E85" s="59"/>
      <c r="F85" s="28" t="str">
        <f>'Registers TREATED'!S124</f>
        <v>0x0000_0045</v>
      </c>
      <c r="G85" s="28" t="str">
        <f>'Registers TREATED'!S125</f>
        <v>Bit 7</v>
      </c>
      <c r="H85" s="28" t="str">
        <f>'Registers TREATED'!Z125</f>
        <v>Bit 0</v>
      </c>
      <c r="I85" s="28" t="str">
        <f t="shared" si="1"/>
        <v>7 downto 0</v>
      </c>
      <c r="J85" s="59"/>
      <c r="K85" s="59"/>
    </row>
    <row r="86" spans="2:11" x14ac:dyDescent="0.25">
      <c r="B86" s="59"/>
      <c r="C86" s="59"/>
      <c r="D86" s="59"/>
      <c r="E86" s="59"/>
      <c r="F86" s="28" t="str">
        <f>'Registers TREATED'!K124</f>
        <v>0x0000_0046</v>
      </c>
      <c r="G86" s="28" t="str">
        <f>'Registers TREATED'!K125</f>
        <v>Bit 7</v>
      </c>
      <c r="H86" s="28" t="str">
        <f>'Registers TREATED'!R125</f>
        <v>Bit 0</v>
      </c>
      <c r="I86" s="28" t="str">
        <f t="shared" si="1"/>
        <v>7 downto 0</v>
      </c>
      <c r="J86" s="59"/>
      <c r="K86" s="59"/>
    </row>
    <row r="87" spans="2:11" x14ac:dyDescent="0.25">
      <c r="B87" s="60"/>
      <c r="C87" s="60"/>
      <c r="D87" s="60"/>
      <c r="E87" s="60"/>
      <c r="F87" s="28" t="str">
        <f>'Registers TREATED'!C124</f>
        <v>0x0000_0047</v>
      </c>
      <c r="G87" s="28" t="str">
        <f>'Registers TREATED'!C125</f>
        <v>Bit 7</v>
      </c>
      <c r="H87" s="28" t="str">
        <f>'Registers TREATED'!J125</f>
        <v>Bit 0</v>
      </c>
      <c r="I87" s="28" t="str">
        <f t="shared" si="1"/>
        <v>7 downto 0</v>
      </c>
      <c r="J87" s="60"/>
      <c r="K87" s="60"/>
    </row>
    <row r="88" spans="2:11" x14ac:dyDescent="0.25">
      <c r="B88" s="58" t="str">
        <f>'Registers TREATED'!C131</f>
        <v>0x0000_0048</v>
      </c>
      <c r="C88" s="58" t="str">
        <f>'Registers TREATED'!C130:AH130</f>
        <v>frame_number</v>
      </c>
      <c r="D88" s="28" t="str">
        <f>'Registers TREATED'!AG136</f>
        <v>frame_number</v>
      </c>
      <c r="E88" s="28" t="str">
        <f>'Registers TREATED'!AG135</f>
        <v>0b00</v>
      </c>
      <c r="F88" s="28" t="str">
        <f>'Registers TREATED'!AA132</f>
        <v>0x0000_0048</v>
      </c>
      <c r="G88" s="28" t="str">
        <f>'Registers TREATED'!AG133</f>
        <v>Bit 1</v>
      </c>
      <c r="H88" s="28" t="str">
        <f>'Registers TREATED'!AH133</f>
        <v>Bit 0</v>
      </c>
      <c r="I88" s="28" t="str">
        <f t="shared" si="1"/>
        <v>1 downto 0</v>
      </c>
      <c r="J88" s="28">
        <v>2</v>
      </c>
      <c r="K88" s="28" t="s">
        <v>110</v>
      </c>
    </row>
    <row r="89" spans="2:11" ht="15" customHeight="1" x14ac:dyDescent="0.25">
      <c r="B89" s="59"/>
      <c r="C89" s="59"/>
      <c r="D89" s="58" t="s">
        <v>52</v>
      </c>
      <c r="E89" s="58">
        <v>0</v>
      </c>
      <c r="F89" s="58" t="str">
        <f>'Registers TREATED'!S132</f>
        <v>0x0000_0049</v>
      </c>
      <c r="G89" s="28" t="str">
        <f>'Registers TREATED'!AA133</f>
        <v>Bit 7</v>
      </c>
      <c r="H89" s="28" t="str">
        <f>'Registers TREATED'!AF133</f>
        <v>Bit 2</v>
      </c>
      <c r="I89" s="28" t="str">
        <f t="shared" si="1"/>
        <v>7 downto 2</v>
      </c>
      <c r="J89" s="58" t="s">
        <v>52</v>
      </c>
      <c r="K89" s="58" t="s">
        <v>148</v>
      </c>
    </row>
    <row r="90" spans="2:11" x14ac:dyDescent="0.25">
      <c r="B90" s="59"/>
      <c r="C90" s="59"/>
      <c r="D90" s="59"/>
      <c r="E90" s="59"/>
      <c r="F90" s="60"/>
      <c r="G90" s="28" t="str">
        <f>'Registers TREATED'!S133</f>
        <v>Bit 7</v>
      </c>
      <c r="H90" s="28" t="str">
        <f>'Registers TREATED'!Z133</f>
        <v>Bit 0</v>
      </c>
      <c r="I90" s="28" t="str">
        <f t="shared" si="1"/>
        <v>7 downto 0</v>
      </c>
      <c r="J90" s="59"/>
      <c r="K90" s="59"/>
    </row>
    <row r="91" spans="2:11" x14ac:dyDescent="0.25">
      <c r="B91" s="59"/>
      <c r="C91" s="59"/>
      <c r="D91" s="59"/>
      <c r="E91" s="59"/>
      <c r="F91" s="28" t="str">
        <f>'Registers TREATED'!K132</f>
        <v>0x0000_004A</v>
      </c>
      <c r="G91" s="28" t="str">
        <f>'Registers TREATED'!K133</f>
        <v>Bit 7</v>
      </c>
      <c r="H91" s="28" t="str">
        <f>'Registers TREATED'!R133</f>
        <v>Bit 0</v>
      </c>
      <c r="I91" s="28" t="str">
        <f t="shared" si="1"/>
        <v>7 downto 0</v>
      </c>
      <c r="J91" s="59"/>
      <c r="K91" s="59"/>
    </row>
    <row r="92" spans="2:11" x14ac:dyDescent="0.25">
      <c r="B92" s="60"/>
      <c r="C92" s="60"/>
      <c r="D92" s="60"/>
      <c r="E92" s="60"/>
      <c r="F92" s="28" t="str">
        <f>'Registers TREATED'!C132</f>
        <v>0x0000_004B</v>
      </c>
      <c r="G92" s="28" t="str">
        <f>'Registers TREATED'!C133</f>
        <v>Bit 7</v>
      </c>
      <c r="H92" s="28" t="str">
        <f>'Registers TREATED'!J133</f>
        <v>Bit 0</v>
      </c>
      <c r="I92" s="28" t="str">
        <f t="shared" si="1"/>
        <v>7 downto 0</v>
      </c>
      <c r="J92" s="60"/>
      <c r="K92" s="60"/>
    </row>
    <row r="93" spans="2:11" x14ac:dyDescent="0.25">
      <c r="B93" s="58" t="str">
        <f>'Registers TREATED'!C139</f>
        <v>0x0000_004C</v>
      </c>
      <c r="C93" s="58" t="str">
        <f>'Registers TREATED'!C138:AH138</f>
        <v>current_mode</v>
      </c>
      <c r="D93" s="28" t="str">
        <f>'Registers TREATED'!AE144</f>
        <v>current_mode</v>
      </c>
      <c r="E93" s="28" t="str">
        <f>'Registers TREATED'!AE143</f>
        <v>0b0000</v>
      </c>
      <c r="F93" s="28" t="str">
        <f>'Registers TREATED'!AA140</f>
        <v>0x0000_004C</v>
      </c>
      <c r="G93" s="28" t="str">
        <f>'Registers TREATED'!AE141</f>
        <v>Bit 3</v>
      </c>
      <c r="H93" s="28" t="str">
        <f>'Registers TREATED'!AH141</f>
        <v>Bit 0</v>
      </c>
      <c r="I93" s="28" t="str">
        <f t="shared" si="1"/>
        <v>3 downto 0</v>
      </c>
      <c r="J93" s="28">
        <v>4</v>
      </c>
      <c r="K93" s="28" t="s">
        <v>110</v>
      </c>
    </row>
    <row r="94" spans="2:11" x14ac:dyDescent="0.25">
      <c r="B94" s="59"/>
      <c r="C94" s="59"/>
      <c r="D94" s="58" t="s">
        <v>52</v>
      </c>
      <c r="E94" s="58">
        <v>0</v>
      </c>
      <c r="F94" s="58" t="str">
        <f>'Registers TREATED'!S140</f>
        <v>0x0000_004D</v>
      </c>
      <c r="G94" s="28" t="str">
        <f>'Registers TREATED'!AA141</f>
        <v>Bit 7</v>
      </c>
      <c r="H94" s="28" t="str">
        <f>'Registers TREATED'!AD141</f>
        <v>Bit 4</v>
      </c>
      <c r="I94" s="28" t="str">
        <f t="shared" si="1"/>
        <v>7 downto 4</v>
      </c>
      <c r="J94" s="58" t="s">
        <v>52</v>
      </c>
      <c r="K94" s="58" t="s">
        <v>148</v>
      </c>
    </row>
    <row r="95" spans="2:11" x14ac:dyDescent="0.25">
      <c r="B95" s="59"/>
      <c r="C95" s="59"/>
      <c r="D95" s="59"/>
      <c r="E95" s="59"/>
      <c r="F95" s="60"/>
      <c r="G95" s="28" t="str">
        <f>'Registers TREATED'!S141</f>
        <v>Bit 7</v>
      </c>
      <c r="H95" s="28" t="str">
        <f>'Registers TREATED'!Z141</f>
        <v>Bit 0</v>
      </c>
      <c r="I95" s="28" t="str">
        <f t="shared" si="1"/>
        <v>7 downto 0</v>
      </c>
      <c r="J95" s="59"/>
      <c r="K95" s="59"/>
    </row>
    <row r="96" spans="2:11" x14ac:dyDescent="0.25">
      <c r="B96" s="59"/>
      <c r="C96" s="59"/>
      <c r="D96" s="59"/>
      <c r="E96" s="59"/>
      <c r="F96" s="28" t="str">
        <f>'Registers TREATED'!K140</f>
        <v>0x0000_004E</v>
      </c>
      <c r="G96" s="28" t="str">
        <f>'Registers TREATED'!K141</f>
        <v>Bit 7</v>
      </c>
      <c r="H96" s="28" t="str">
        <f>'Registers TREATED'!R141</f>
        <v>Bit 0</v>
      </c>
      <c r="I96" s="28" t="str">
        <f t="shared" si="1"/>
        <v>7 downto 0</v>
      </c>
      <c r="J96" s="59"/>
      <c r="K96" s="59"/>
    </row>
    <row r="97" spans="2:11" ht="15" customHeight="1" x14ac:dyDescent="0.25">
      <c r="B97" s="60"/>
      <c r="C97" s="60"/>
      <c r="D97" s="60"/>
      <c r="E97" s="60"/>
      <c r="F97" s="28" t="str">
        <f>'Registers TREATED'!C140</f>
        <v>0x0000_004F</v>
      </c>
      <c r="G97" s="28" t="str">
        <f>'Registers TREATED'!C141</f>
        <v>Bit 7</v>
      </c>
      <c r="H97" s="28" t="str">
        <f>'Registers TREATED'!J141</f>
        <v>Bit 0</v>
      </c>
      <c r="I97" s="28" t="str">
        <f t="shared" si="1"/>
        <v>7 downto 0</v>
      </c>
      <c r="J97" s="60"/>
      <c r="K97" s="60"/>
    </row>
  </sheetData>
  <mergeCells count="152">
    <mergeCell ref="B12:B16"/>
    <mergeCell ref="C12:C16"/>
    <mergeCell ref="D12:D14"/>
    <mergeCell ref="E12:E14"/>
    <mergeCell ref="K12:K14"/>
    <mergeCell ref="F14:F15"/>
    <mergeCell ref="D15:D16"/>
    <mergeCell ref="E15:E16"/>
    <mergeCell ref="B3:B11"/>
    <mergeCell ref="C3:C11"/>
    <mergeCell ref="F3:F7"/>
    <mergeCell ref="D7:D9"/>
    <mergeCell ref="E7:E9"/>
    <mergeCell ref="K7:K9"/>
    <mergeCell ref="F9:F10"/>
    <mergeCell ref="D10:D11"/>
    <mergeCell ref="E10:E11"/>
    <mergeCell ref="K10:K11"/>
    <mergeCell ref="J7:J9"/>
    <mergeCell ref="J10:J11"/>
    <mergeCell ref="J12:J14"/>
    <mergeCell ref="J15:J16"/>
    <mergeCell ref="B17:B24"/>
    <mergeCell ref="C17:C24"/>
    <mergeCell ref="F17:F20"/>
    <mergeCell ref="D20:D22"/>
    <mergeCell ref="E20:E22"/>
    <mergeCell ref="K20:K22"/>
    <mergeCell ref="F22:F23"/>
    <mergeCell ref="D23:D24"/>
    <mergeCell ref="E23:E24"/>
    <mergeCell ref="K23:K24"/>
    <mergeCell ref="J20:J22"/>
    <mergeCell ref="J23:J24"/>
    <mergeCell ref="B25:B28"/>
    <mergeCell ref="C25:C28"/>
    <mergeCell ref="D25:D28"/>
    <mergeCell ref="K25:K28"/>
    <mergeCell ref="B29:B32"/>
    <mergeCell ref="C29:C32"/>
    <mergeCell ref="D29:D32"/>
    <mergeCell ref="E29:E32"/>
    <mergeCell ref="K29:K32"/>
    <mergeCell ref="J29:J32"/>
    <mergeCell ref="J25:J28"/>
    <mergeCell ref="B33:B38"/>
    <mergeCell ref="C33:C38"/>
    <mergeCell ref="F33:F34"/>
    <mergeCell ref="D34:D35"/>
    <mergeCell ref="E34:E35"/>
    <mergeCell ref="K34:K35"/>
    <mergeCell ref="F35:F36"/>
    <mergeCell ref="D37:D38"/>
    <mergeCell ref="E37:E38"/>
    <mergeCell ref="K37:K38"/>
    <mergeCell ref="J34:J35"/>
    <mergeCell ref="J37:J38"/>
    <mergeCell ref="B39:B42"/>
    <mergeCell ref="C39:C42"/>
    <mergeCell ref="D39:D42"/>
    <mergeCell ref="E39:E42"/>
    <mergeCell ref="K39:K42"/>
    <mergeCell ref="B43:B48"/>
    <mergeCell ref="C43:C48"/>
    <mergeCell ref="F43:F44"/>
    <mergeCell ref="D44:D45"/>
    <mergeCell ref="E44:E45"/>
    <mergeCell ref="K44:K45"/>
    <mergeCell ref="F45:F46"/>
    <mergeCell ref="D47:D48"/>
    <mergeCell ref="E47:E48"/>
    <mergeCell ref="K47:K48"/>
    <mergeCell ref="J39:J42"/>
    <mergeCell ref="J44:J45"/>
    <mergeCell ref="J47:J48"/>
    <mergeCell ref="B49:B52"/>
    <mergeCell ref="C49:C52"/>
    <mergeCell ref="D49:D52"/>
    <mergeCell ref="E49:E52"/>
    <mergeCell ref="K49:K52"/>
    <mergeCell ref="B53:B58"/>
    <mergeCell ref="C53:C58"/>
    <mergeCell ref="F53:F54"/>
    <mergeCell ref="D54:D55"/>
    <mergeCell ref="E54:E55"/>
    <mergeCell ref="K54:K55"/>
    <mergeCell ref="F55:F56"/>
    <mergeCell ref="D57:D58"/>
    <mergeCell ref="E57:E58"/>
    <mergeCell ref="K57:K58"/>
    <mergeCell ref="J54:J55"/>
    <mergeCell ref="J57:J58"/>
    <mergeCell ref="J49:J52"/>
    <mergeCell ref="B59:B62"/>
    <mergeCell ref="C59:C62"/>
    <mergeCell ref="D59:D62"/>
    <mergeCell ref="E59:E62"/>
    <mergeCell ref="K59:K62"/>
    <mergeCell ref="B63:B68"/>
    <mergeCell ref="C63:C68"/>
    <mergeCell ref="F63:F64"/>
    <mergeCell ref="D64:D65"/>
    <mergeCell ref="E64:E65"/>
    <mergeCell ref="J59:J62"/>
    <mergeCell ref="K71:K73"/>
    <mergeCell ref="B74:B79"/>
    <mergeCell ref="C74:C79"/>
    <mergeCell ref="F74:F76"/>
    <mergeCell ref="D76:D79"/>
    <mergeCell ref="E76:E79"/>
    <mergeCell ref="K76:K79"/>
    <mergeCell ref="K64:K65"/>
    <mergeCell ref="F65:F66"/>
    <mergeCell ref="D67:D68"/>
    <mergeCell ref="E67:E68"/>
    <mergeCell ref="K67:K68"/>
    <mergeCell ref="B69:B73"/>
    <mergeCell ref="C69:C73"/>
    <mergeCell ref="F69:F70"/>
    <mergeCell ref="D71:D73"/>
    <mergeCell ref="E71:E73"/>
    <mergeCell ref="J69:J70"/>
    <mergeCell ref="J71:J73"/>
    <mergeCell ref="J76:J79"/>
    <mergeCell ref="J64:J65"/>
    <mergeCell ref="J67:J68"/>
    <mergeCell ref="B80:B83"/>
    <mergeCell ref="C80:C83"/>
    <mergeCell ref="D80:D83"/>
    <mergeCell ref="E80:E83"/>
    <mergeCell ref="K80:K83"/>
    <mergeCell ref="B84:B87"/>
    <mergeCell ref="C84:C87"/>
    <mergeCell ref="D84:D87"/>
    <mergeCell ref="E84:E87"/>
    <mergeCell ref="K84:K87"/>
    <mergeCell ref="J84:J87"/>
    <mergeCell ref="J80:J83"/>
    <mergeCell ref="B93:B97"/>
    <mergeCell ref="C93:C97"/>
    <mergeCell ref="D94:D97"/>
    <mergeCell ref="E94:E97"/>
    <mergeCell ref="F94:F95"/>
    <mergeCell ref="K94:K97"/>
    <mergeCell ref="B88:B92"/>
    <mergeCell ref="C88:C92"/>
    <mergeCell ref="D89:D92"/>
    <mergeCell ref="E89:E92"/>
    <mergeCell ref="F89:F90"/>
    <mergeCell ref="K89:K92"/>
    <mergeCell ref="J89:J92"/>
    <mergeCell ref="J94:J9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zoomScale="115" zoomScaleNormal="115" workbookViewId="0">
      <pane xSplit="1" topLeftCell="B1" activePane="topRight" state="frozen"/>
      <selection pane="topRight" activeCell="M2" sqref="M2"/>
    </sheetView>
  </sheetViews>
  <sheetFormatPr defaultRowHeight="15" x14ac:dyDescent="0.25"/>
  <cols>
    <col min="1" max="1" width="5.42578125" customWidth="1"/>
    <col min="2" max="2" width="17.85546875" customWidth="1"/>
    <col min="3" max="3" width="26.42578125" bestFit="1" customWidth="1"/>
    <col min="4" max="4" width="43.28515625" bestFit="1" customWidth="1"/>
    <col min="5" max="5" width="20.140625" customWidth="1"/>
    <col min="6" max="6" width="13.140625" customWidth="1"/>
    <col min="7" max="7" width="20.5703125" hidden="1" customWidth="1"/>
    <col min="8" max="9" width="21.42578125" hidden="1" customWidth="1"/>
    <col min="10" max="10" width="9.42578125" customWidth="1"/>
    <col min="11" max="11" width="9.28515625" customWidth="1"/>
  </cols>
  <sheetData>
    <row r="1" spans="1:11" x14ac:dyDescent="0.25">
      <c r="A1" s="1"/>
    </row>
    <row r="2" spans="1:11" x14ac:dyDescent="0.25">
      <c r="B2" s="29" t="s">
        <v>3</v>
      </c>
      <c r="C2" s="29" t="s">
        <v>43</v>
      </c>
      <c r="D2" s="29" t="s">
        <v>163</v>
      </c>
      <c r="E2" s="29" t="s">
        <v>14</v>
      </c>
      <c r="F2" s="29" t="s">
        <v>4</v>
      </c>
      <c r="G2" s="29" t="s">
        <v>635</v>
      </c>
      <c r="H2" s="29" t="s">
        <v>636</v>
      </c>
      <c r="I2" s="29" t="s">
        <v>634</v>
      </c>
      <c r="J2" s="29" t="s">
        <v>633</v>
      </c>
      <c r="K2" s="29" t="s">
        <v>15</v>
      </c>
    </row>
    <row r="3" spans="1:11" x14ac:dyDescent="0.25">
      <c r="B3" s="61" t="str">
        <f>'Registers TREATED'!C3</f>
        <v>0x0000_0000</v>
      </c>
      <c r="C3" s="58" t="str">
        <f>'Registers TREATED'!C2</f>
        <v>ccd_seq_1_config</v>
      </c>
      <c r="D3" s="28" t="s">
        <v>52</v>
      </c>
      <c r="E3" s="28">
        <v>0</v>
      </c>
      <c r="F3" s="58" t="s">
        <v>661</v>
      </c>
      <c r="G3" s="28" t="str">
        <f>'Registers TREATED'!AH5</f>
        <v>Bit 0</v>
      </c>
      <c r="H3" s="28" t="s">
        <v>52</v>
      </c>
      <c r="I3" s="28" t="str">
        <f>IF(H3="-",RIGHT(G3,1),_xlfn.CONCAT(RIGHT(G3,1), " downto ", RIGHT(H3,1)))</f>
        <v>0</v>
      </c>
      <c r="J3" s="28" t="s">
        <v>52</v>
      </c>
      <c r="K3" s="28" t="s">
        <v>148</v>
      </c>
    </row>
    <row r="4" spans="1:11" x14ac:dyDescent="0.25">
      <c r="B4" s="62"/>
      <c r="C4" s="59"/>
      <c r="D4" s="28" t="str">
        <f>'Registers TREATED'!AG8</f>
        <v>tri_level_clock_control</v>
      </c>
      <c r="E4" s="30" t="s">
        <v>754</v>
      </c>
      <c r="F4" s="59"/>
      <c r="G4" s="28" t="str">
        <f>'Registers TREATED'!AG5</f>
        <v>Bit 1</v>
      </c>
      <c r="H4" s="28" t="s">
        <v>52</v>
      </c>
      <c r="I4" s="28" t="str">
        <f t="shared" ref="I4:I18" si="0">IF(H4="-",RIGHT(G4,1),_xlfn.CONCAT(RIGHT(G4,1), " downto ", RIGHT(H4,1)))</f>
        <v>1</v>
      </c>
      <c r="J4" s="28">
        <v>1</v>
      </c>
      <c r="K4" s="28" t="s">
        <v>110</v>
      </c>
    </row>
    <row r="5" spans="1:11" x14ac:dyDescent="0.25">
      <c r="B5" s="62"/>
      <c r="C5" s="59"/>
      <c r="D5" s="28" t="str">
        <f>'Registers TREATED'!AF8</f>
        <v>image_clock_direction_control</v>
      </c>
      <c r="E5" s="30" t="s">
        <v>754</v>
      </c>
      <c r="F5" s="59"/>
      <c r="G5" s="28" t="str">
        <f>'Registers TREATED'!AF5</f>
        <v>Bit 2</v>
      </c>
      <c r="H5" s="28" t="s">
        <v>52</v>
      </c>
      <c r="I5" s="28" t="str">
        <f t="shared" si="0"/>
        <v>2</v>
      </c>
      <c r="J5" s="28">
        <v>1</v>
      </c>
      <c r="K5" s="28" t="s">
        <v>110</v>
      </c>
    </row>
    <row r="6" spans="1:11" x14ac:dyDescent="0.25">
      <c r="B6" s="62"/>
      <c r="C6" s="59"/>
      <c r="D6" s="28" t="str">
        <f>'Registers TREATED'!AE8</f>
        <v>register_clock_direction_control</v>
      </c>
      <c r="E6" s="30" t="s">
        <v>754</v>
      </c>
      <c r="F6" s="59"/>
      <c r="G6" s="28" t="str">
        <f>'Registers TREATED'!AE5</f>
        <v>Bit 3</v>
      </c>
      <c r="H6" s="28" t="s">
        <v>52</v>
      </c>
      <c r="I6" s="28" t="str">
        <f t="shared" si="0"/>
        <v>3</v>
      </c>
      <c r="J6" s="28">
        <v>1</v>
      </c>
      <c r="K6" s="28" t="s">
        <v>110</v>
      </c>
    </row>
    <row r="7" spans="1:11" x14ac:dyDescent="0.25">
      <c r="B7" s="62"/>
      <c r="C7" s="59"/>
      <c r="D7" s="58" t="str">
        <f>'Registers TREATED'!O8</f>
        <v>image_clock_transfer_count_control</v>
      </c>
      <c r="E7" s="58" t="s">
        <v>733</v>
      </c>
      <c r="F7" s="60"/>
      <c r="G7" s="28" t="str">
        <f>'Registers TREATED'!AA5</f>
        <v>Bit 7</v>
      </c>
      <c r="H7" s="28" t="str">
        <f>'Registers TREATED'!AD5</f>
        <v>Bit 4</v>
      </c>
      <c r="I7" s="28" t="str">
        <f t="shared" si="0"/>
        <v>7 downto 4</v>
      </c>
      <c r="J7" s="58">
        <v>16</v>
      </c>
      <c r="K7" s="58" t="s">
        <v>110</v>
      </c>
    </row>
    <row r="8" spans="1:11" x14ac:dyDescent="0.25">
      <c r="B8" s="62"/>
      <c r="C8" s="59"/>
      <c r="D8" s="59"/>
      <c r="E8" s="59"/>
      <c r="F8" s="28" t="s">
        <v>662</v>
      </c>
      <c r="G8" s="28" t="str">
        <f>'Registers TREATED'!S5</f>
        <v>Bit 7</v>
      </c>
      <c r="H8" s="28" t="str">
        <f>'Registers TREATED'!Z5</f>
        <v>Bit 0</v>
      </c>
      <c r="I8" s="28" t="str">
        <f t="shared" si="0"/>
        <v>7 downto 0</v>
      </c>
      <c r="J8" s="59"/>
      <c r="K8" s="59"/>
    </row>
    <row r="9" spans="1:11" x14ac:dyDescent="0.25">
      <c r="B9" s="62"/>
      <c r="C9" s="59"/>
      <c r="D9" s="60"/>
      <c r="E9" s="60"/>
      <c r="F9" s="58" t="s">
        <v>663</v>
      </c>
      <c r="G9" s="28" t="str">
        <f>'Registers TREATED'!O5</f>
        <v>Bit 3</v>
      </c>
      <c r="H9" s="28" t="str">
        <f>'Registers TREATED'!R5</f>
        <v>Bit 0</v>
      </c>
      <c r="I9" s="28" t="str">
        <f t="shared" si="0"/>
        <v>3 downto 0</v>
      </c>
      <c r="J9" s="60"/>
      <c r="K9" s="60"/>
    </row>
    <row r="10" spans="1:11" x14ac:dyDescent="0.25">
      <c r="B10" s="62"/>
      <c r="C10" s="59"/>
      <c r="D10" s="58" t="str">
        <f>'Registers TREATED'!C8</f>
        <v>register_clock_transfer_count_control</v>
      </c>
      <c r="E10" s="58" t="s">
        <v>734</v>
      </c>
      <c r="F10" s="60"/>
      <c r="G10" s="28" t="str">
        <f>'Registers TREATED'!K5</f>
        <v>Bit 7</v>
      </c>
      <c r="H10" s="28" t="str">
        <f>'Registers TREATED'!N5</f>
        <v>Bit 4</v>
      </c>
      <c r="I10" s="28" t="str">
        <f t="shared" si="0"/>
        <v>7 downto 4</v>
      </c>
      <c r="J10" s="58">
        <v>12</v>
      </c>
      <c r="K10" s="58" t="s">
        <v>110</v>
      </c>
    </row>
    <row r="11" spans="1:11" x14ac:dyDescent="0.25">
      <c r="B11" s="63"/>
      <c r="C11" s="60"/>
      <c r="D11" s="60"/>
      <c r="E11" s="60"/>
      <c r="F11" s="28" t="s">
        <v>664</v>
      </c>
      <c r="G11" s="28" t="str">
        <f>'Registers TREATED'!C5</f>
        <v>Bit 7</v>
      </c>
      <c r="H11" s="28" t="str">
        <f>'Registers TREATED'!J5</f>
        <v>Bit 0</v>
      </c>
      <c r="I11" s="28" t="str">
        <f t="shared" si="0"/>
        <v>7 downto 0</v>
      </c>
      <c r="J11" s="60"/>
      <c r="K11" s="60"/>
    </row>
    <row r="12" spans="1:11" x14ac:dyDescent="0.25">
      <c r="B12" s="58" t="str">
        <f>'Registers TREATED'!C11</f>
        <v>0x0000_0004</v>
      </c>
      <c r="C12" s="58" t="str">
        <f>'Registers TREATED'!C10</f>
        <v>ccd_seq_2_config</v>
      </c>
      <c r="D12" s="58" t="str">
        <f>'Registers TREATED'!O16</f>
        <v>slow_read_out_pause_count</v>
      </c>
      <c r="E12" s="58" t="s">
        <v>735</v>
      </c>
      <c r="F12" s="28" t="s">
        <v>665</v>
      </c>
      <c r="G12" s="28" t="str">
        <f>'Registers TREATED'!AA13</f>
        <v>Bit 7</v>
      </c>
      <c r="H12" s="28" t="str">
        <f>'Registers TREATED'!AH13</f>
        <v>Bit 0</v>
      </c>
      <c r="I12" s="28" t="str">
        <f t="shared" si="0"/>
        <v>7 downto 0</v>
      </c>
      <c r="J12" s="58">
        <v>20</v>
      </c>
      <c r="K12" s="58" t="s">
        <v>110</v>
      </c>
    </row>
    <row r="13" spans="1:11" x14ac:dyDescent="0.25">
      <c r="B13" s="59"/>
      <c r="C13" s="59"/>
      <c r="D13" s="59"/>
      <c r="E13" s="59"/>
      <c r="F13" s="28" t="s">
        <v>666</v>
      </c>
      <c r="G13" s="28" t="str">
        <f>'Registers TREATED'!S13</f>
        <v>Bit 7</v>
      </c>
      <c r="H13" s="28" t="str">
        <f>'Registers TREATED'!Z13</f>
        <v>Bit 0</v>
      </c>
      <c r="I13" s="28" t="str">
        <f t="shared" si="0"/>
        <v>7 downto 0</v>
      </c>
      <c r="J13" s="59"/>
      <c r="K13" s="59"/>
    </row>
    <row r="14" spans="1:11" x14ac:dyDescent="0.25">
      <c r="B14" s="59"/>
      <c r="C14" s="59"/>
      <c r="D14" s="60"/>
      <c r="E14" s="60"/>
      <c r="F14" s="58" t="s">
        <v>667</v>
      </c>
      <c r="G14" s="28" t="str">
        <f>'Registers TREATED'!O13</f>
        <v>Bit 3</v>
      </c>
      <c r="H14" s="28" t="str">
        <f>'Registers TREATED'!R13</f>
        <v>Bit 0</v>
      </c>
      <c r="I14" s="28" t="str">
        <f t="shared" si="0"/>
        <v>3 downto 0</v>
      </c>
      <c r="J14" s="60"/>
      <c r="K14" s="60"/>
    </row>
    <row r="15" spans="1:11" x14ac:dyDescent="0.25">
      <c r="B15" s="59"/>
      <c r="C15" s="59"/>
      <c r="D15" s="58" t="s">
        <v>52</v>
      </c>
      <c r="E15" s="58">
        <v>0</v>
      </c>
      <c r="F15" s="60"/>
      <c r="G15" s="28" t="str">
        <f>'Registers TREATED'!K13</f>
        <v>Bit 7</v>
      </c>
      <c r="H15" s="28" t="str">
        <f>'Registers TREATED'!N13</f>
        <v>Bit 4</v>
      </c>
      <c r="I15" s="28" t="str">
        <f t="shared" si="0"/>
        <v>7 downto 4</v>
      </c>
      <c r="J15" s="58" t="s">
        <v>52</v>
      </c>
      <c r="K15" s="28" t="s">
        <v>148</v>
      </c>
    </row>
    <row r="16" spans="1:11" x14ac:dyDescent="0.25">
      <c r="B16" s="60"/>
      <c r="C16" s="60"/>
      <c r="D16" s="60"/>
      <c r="E16" s="60"/>
      <c r="F16" s="28" t="s">
        <v>668</v>
      </c>
      <c r="G16" s="28" t="str">
        <f>'Registers TREATED'!C13</f>
        <v>Bit 7</v>
      </c>
      <c r="H16" s="28" t="str">
        <f>'Registers TREATED'!J13</f>
        <v>Bit 0</v>
      </c>
      <c r="I16" s="28" t="str">
        <f t="shared" si="0"/>
        <v>7 downto 0</v>
      </c>
      <c r="J16" s="60"/>
      <c r="K16" s="28" t="s">
        <v>148</v>
      </c>
    </row>
    <row r="17" spans="2:11" x14ac:dyDescent="0.25">
      <c r="B17" s="61" t="str">
        <f>'Registers TREATED'!C19</f>
        <v>0x0000_0008</v>
      </c>
      <c r="C17" s="61" t="str">
        <f>'Registers TREATED'!C18:AH18</f>
        <v>spw_packet_1_config</v>
      </c>
      <c r="D17" s="28" t="s">
        <v>52</v>
      </c>
      <c r="E17" s="28">
        <v>0</v>
      </c>
      <c r="F17" s="58" t="s">
        <v>669</v>
      </c>
      <c r="G17" s="28" t="str">
        <f>'Registers TREATED'!AH21</f>
        <v>Bit 0</v>
      </c>
      <c r="H17" s="28" t="s">
        <v>52</v>
      </c>
      <c r="I17" s="28" t="str">
        <f>IF(H17="-",RIGHT(G17,1),_xlfn.CONCAT(RIGHT(G17,1), " downto ", RIGHT(H17,1)))</f>
        <v>0</v>
      </c>
      <c r="J17" s="28" t="s">
        <v>52</v>
      </c>
      <c r="K17" s="28" t="s">
        <v>148</v>
      </c>
    </row>
    <row r="18" spans="2:11" x14ac:dyDescent="0.25">
      <c r="B18" s="62"/>
      <c r="C18" s="62"/>
      <c r="D18" s="28" t="str">
        <f>'Registers TREATED'!AG24</f>
        <v>digitise_control</v>
      </c>
      <c r="E18" s="30" t="s">
        <v>754</v>
      </c>
      <c r="F18" s="59"/>
      <c r="G18" s="28" t="str">
        <f>'Registers TREATED'!AG21</f>
        <v>Bit 1</v>
      </c>
      <c r="H18" s="28" t="s">
        <v>52</v>
      </c>
      <c r="I18" s="28" t="str">
        <f t="shared" si="0"/>
        <v>1</v>
      </c>
      <c r="J18" s="28">
        <v>1</v>
      </c>
      <c r="K18" s="28" t="s">
        <v>110</v>
      </c>
    </row>
    <row r="19" spans="2:11" x14ac:dyDescent="0.25">
      <c r="B19" s="62"/>
      <c r="C19" s="62"/>
      <c r="D19" s="28" t="str">
        <f>'Registers TREATED'!AE24</f>
        <v>ccd_port_data_transmission_selection_control</v>
      </c>
      <c r="E19" s="28" t="s">
        <v>736</v>
      </c>
      <c r="F19" s="59"/>
      <c r="G19" s="28" t="str">
        <f>'Registers TREATED'!AE21</f>
        <v>Bit 3</v>
      </c>
      <c r="H19" s="28" t="str">
        <f>'Registers TREATED'!AF21</f>
        <v>Bit 2</v>
      </c>
      <c r="I19" s="28" t="str">
        <f>IF(H19="-",RIGHT(G19,1),_xlfn.CONCAT(RIGHT(G19,1), " downto ", RIGHT(H19,1)))</f>
        <v>3 downto 2</v>
      </c>
      <c r="J19" s="28">
        <v>2</v>
      </c>
      <c r="K19" s="28" t="s">
        <v>110</v>
      </c>
    </row>
    <row r="20" spans="2:11" x14ac:dyDescent="0.25">
      <c r="B20" s="62"/>
      <c r="C20" s="62"/>
      <c r="D20" s="58" t="str">
        <f>'Registers TREATED'!O24</f>
        <v>packet_size_control</v>
      </c>
      <c r="E20" s="58" t="s">
        <v>737</v>
      </c>
      <c r="F20" s="60"/>
      <c r="G20" s="28" t="str">
        <f>'Registers TREATED'!AA21</f>
        <v>Bit 7</v>
      </c>
      <c r="H20" s="28" t="str">
        <f>'Registers TREATED'!AD21</f>
        <v>Bit 4</v>
      </c>
      <c r="I20" s="28" t="str">
        <f>IF(H20="-",RIGHT(G20,1),_xlfn.CONCAT(RIGHT(G20,1), " downto ", RIGHT(H20,1)))</f>
        <v>7 downto 4</v>
      </c>
      <c r="J20" s="58">
        <v>16</v>
      </c>
      <c r="K20" s="58" t="s">
        <v>110</v>
      </c>
    </row>
    <row r="21" spans="2:11" x14ac:dyDescent="0.25">
      <c r="B21" s="62"/>
      <c r="C21" s="62"/>
      <c r="D21" s="59"/>
      <c r="E21" s="59"/>
      <c r="F21" s="28" t="s">
        <v>670</v>
      </c>
      <c r="G21" s="28" t="str">
        <f>'Registers TREATED'!S21</f>
        <v>Bit 7</v>
      </c>
      <c r="H21" s="28" t="str">
        <f>'Registers TREATED'!Z21</f>
        <v>Bit 0</v>
      </c>
      <c r="I21" s="28" t="str">
        <f>IF(H21="-",RIGHT(G21,1),_xlfn.CONCAT(RIGHT(G21,1), " downto ", RIGHT(H21,1)))</f>
        <v>7 downto 0</v>
      </c>
      <c r="J21" s="59"/>
      <c r="K21" s="59"/>
    </row>
    <row r="22" spans="2:11" x14ac:dyDescent="0.25">
      <c r="B22" s="62"/>
      <c r="C22" s="62"/>
      <c r="D22" s="60"/>
      <c r="E22" s="60"/>
      <c r="F22" s="58" t="s">
        <v>671</v>
      </c>
      <c r="G22" s="28" t="str">
        <f>'Registers TREATED'!O21</f>
        <v>Bit 3</v>
      </c>
      <c r="H22" s="28" t="str">
        <f>'Registers TREATED'!R21</f>
        <v>Bit 0</v>
      </c>
      <c r="I22" s="28" t="str">
        <f>IF(H22="-",RIGHT(G22,1),_xlfn.CONCAT(RIGHT(G22,1), " downto ", RIGHT(H22,1)))</f>
        <v>3 downto 0</v>
      </c>
      <c r="J22" s="60"/>
      <c r="K22" s="60"/>
    </row>
    <row r="23" spans="2:11" x14ac:dyDescent="0.25">
      <c r="B23" s="62"/>
      <c r="C23" s="62"/>
      <c r="D23" s="58" t="s">
        <v>52</v>
      </c>
      <c r="E23" s="58">
        <v>0</v>
      </c>
      <c r="F23" s="60"/>
      <c r="G23" s="28" t="str">
        <f>'Registers TREATED'!K21</f>
        <v>Bit 7</v>
      </c>
      <c r="H23" s="28" t="str">
        <f>'Registers TREATED'!N21</f>
        <v>Bit 4</v>
      </c>
      <c r="I23" s="28" t="str">
        <f>IF(H23="-",RIGHT(G23,1),_xlfn.CONCAT(RIGHT(G23,1), " downto ", RIGHT(H23,1)))</f>
        <v>7 downto 4</v>
      </c>
      <c r="J23" s="58" t="s">
        <v>52</v>
      </c>
      <c r="K23" s="58" t="s">
        <v>148</v>
      </c>
    </row>
    <row r="24" spans="2:11" x14ac:dyDescent="0.25">
      <c r="B24" s="62"/>
      <c r="C24" s="62"/>
      <c r="D24" s="60"/>
      <c r="E24" s="60"/>
      <c r="F24" s="28" t="s">
        <v>672</v>
      </c>
      <c r="G24" s="28" t="str">
        <f>'Registers TREATED'!C21</f>
        <v>Bit 7</v>
      </c>
      <c r="H24" s="28" t="str">
        <f>'Registers TREATED'!J21</f>
        <v>Bit 0</v>
      </c>
      <c r="I24" s="28" t="str">
        <f>IF(H24="-",RIGHT(G24,1),_xlfn.CONCAT(RIGHT(G24,1), " downto ", RIGHT(H24,1)))</f>
        <v>7 downto 0</v>
      </c>
      <c r="J24" s="60"/>
      <c r="K24" s="60"/>
    </row>
    <row r="25" spans="2:11" x14ac:dyDescent="0.25">
      <c r="B25" s="58" t="str">
        <f>'Registers TREATED'!C27</f>
        <v>0x0000_000C</v>
      </c>
      <c r="C25" s="58" t="str">
        <f>'Registers TREATED'!C26:AH26</f>
        <v>spw_packet_2_config</v>
      </c>
      <c r="D25" s="58" t="s">
        <v>52</v>
      </c>
      <c r="E25" s="28">
        <v>0</v>
      </c>
      <c r="F25" s="28" t="s">
        <v>673</v>
      </c>
      <c r="G25" s="28" t="str">
        <f>'Registers TREATED'!AA29</f>
        <v>Bit 7</v>
      </c>
      <c r="H25" s="28" t="str">
        <f>'Registers TREATED'!AH29</f>
        <v>Bit 0</v>
      </c>
      <c r="I25" s="28" t="str">
        <f>IF(H25="-",RIGHT(G25,1),_xlfn.CONCAT(RIGHT(G25,1), " downto ", RIGHT(H25,1)))</f>
        <v>7 downto 0</v>
      </c>
      <c r="J25" s="58" t="s">
        <v>52</v>
      </c>
      <c r="K25" s="58" t="s">
        <v>148</v>
      </c>
    </row>
    <row r="26" spans="2:11" x14ac:dyDescent="0.25">
      <c r="B26" s="59"/>
      <c r="C26" s="59"/>
      <c r="D26" s="59"/>
      <c r="E26" s="28">
        <v>0</v>
      </c>
      <c r="F26" s="28" t="s">
        <v>674</v>
      </c>
      <c r="G26" s="28" t="str">
        <f>'Registers TREATED'!S29</f>
        <v>Bit 7</v>
      </c>
      <c r="H26" s="28" t="str">
        <f>'Registers TREATED'!Z29</f>
        <v>Bit 0</v>
      </c>
      <c r="I26" s="28" t="str">
        <f>IF(H26="-",RIGHT(G26,1),_xlfn.CONCAT(RIGHT(G26,1), " downto ", RIGHT(H26,1)))</f>
        <v>7 downto 0</v>
      </c>
      <c r="J26" s="59"/>
      <c r="K26" s="59"/>
    </row>
    <row r="27" spans="2:11" x14ac:dyDescent="0.25">
      <c r="B27" s="59"/>
      <c r="C27" s="59"/>
      <c r="D27" s="59"/>
      <c r="E27" s="28">
        <v>0</v>
      </c>
      <c r="F27" s="28" t="s">
        <v>675</v>
      </c>
      <c r="G27" s="28" t="str">
        <f>'Registers TREATED'!K29</f>
        <v>Bit 7</v>
      </c>
      <c r="H27" s="28" t="str">
        <f>'Registers TREATED'!R29</f>
        <v>Bit 0</v>
      </c>
      <c r="I27" s="28" t="str">
        <f>IF(H27="-",RIGHT(G27,1),_xlfn.CONCAT(RIGHT(G27,1), " downto ", RIGHT(H27,1)))</f>
        <v>7 downto 0</v>
      </c>
      <c r="J27" s="59"/>
      <c r="K27" s="59"/>
    </row>
    <row r="28" spans="2:11" x14ac:dyDescent="0.25">
      <c r="B28" s="60"/>
      <c r="C28" s="60"/>
      <c r="D28" s="60"/>
      <c r="E28" s="28">
        <v>0</v>
      </c>
      <c r="F28" s="28" t="s">
        <v>676</v>
      </c>
      <c r="G28" s="28" t="str">
        <f>'Registers TREATED'!C29</f>
        <v>Bit 7</v>
      </c>
      <c r="H28" s="28" t="str">
        <f>'Registers TREATED'!J29</f>
        <v>Bit 0</v>
      </c>
      <c r="I28" s="28" t="str">
        <f>IF(H28="-",RIGHT(G28,1),_xlfn.CONCAT(RIGHT(G28,1), " downto ", RIGHT(H28,1)))</f>
        <v>7 downto 0</v>
      </c>
      <c r="J28" s="60"/>
      <c r="K28" s="60"/>
    </row>
    <row r="29" spans="2:11" x14ac:dyDescent="0.25">
      <c r="B29" s="58" t="str">
        <f>'Registers TREATED'!C35</f>
        <v>0x0000_0010</v>
      </c>
      <c r="C29" s="58" t="str">
        <f>'Registers TREATED'!C34:AH34</f>
        <v>CCD_1_windowing_1_config</v>
      </c>
      <c r="D29" s="58" t="str">
        <f>'Registers TREATED'!C40</f>
        <v>window_list_pointer_initial_address_ccd1</v>
      </c>
      <c r="E29" s="58" t="s">
        <v>661</v>
      </c>
      <c r="F29" s="28" t="s">
        <v>677</v>
      </c>
      <c r="G29" s="28" t="str">
        <f>'Registers TREATED'!AA37</f>
        <v>Bit 7</v>
      </c>
      <c r="H29" s="28" t="str">
        <f>'Registers TREATED'!AH37</f>
        <v>Bit 0</v>
      </c>
      <c r="I29" s="28" t="str">
        <f>IF(H29="-",RIGHT(G29,1),_xlfn.CONCAT(RIGHT(G29,1), " downto ", RIGHT(H29,1)))</f>
        <v>7 downto 0</v>
      </c>
      <c r="J29" s="58">
        <v>32</v>
      </c>
      <c r="K29" s="58" t="s">
        <v>110</v>
      </c>
    </row>
    <row r="30" spans="2:11" x14ac:dyDescent="0.25">
      <c r="B30" s="59"/>
      <c r="C30" s="59"/>
      <c r="D30" s="59"/>
      <c r="E30" s="59"/>
      <c r="F30" s="28" t="s">
        <v>678</v>
      </c>
      <c r="G30" s="28" t="str">
        <f>'Registers TREATED'!S37</f>
        <v>Bit 7</v>
      </c>
      <c r="H30" s="28" t="str">
        <f>'Registers TREATED'!Z37</f>
        <v>Bit 0</v>
      </c>
      <c r="I30" s="28" t="str">
        <f>IF(H30="-",RIGHT(G30,1),_xlfn.CONCAT(RIGHT(G30,1), " downto ", RIGHT(H30,1)))</f>
        <v>7 downto 0</v>
      </c>
      <c r="J30" s="59"/>
      <c r="K30" s="59"/>
    </row>
    <row r="31" spans="2:11" x14ac:dyDescent="0.25">
      <c r="B31" s="59"/>
      <c r="C31" s="59"/>
      <c r="D31" s="59"/>
      <c r="E31" s="59"/>
      <c r="F31" s="28" t="s">
        <v>679</v>
      </c>
      <c r="G31" s="28" t="str">
        <f>'Registers TREATED'!K37</f>
        <v>Bit 7</v>
      </c>
      <c r="H31" s="28" t="str">
        <f>'Registers TREATED'!R37</f>
        <v>Bit 0</v>
      </c>
      <c r="I31" s="28" t="str">
        <f>IF(H31="-",RIGHT(G31,1),_xlfn.CONCAT(RIGHT(G31,1), " downto ", RIGHT(H31,1)))</f>
        <v>7 downto 0</v>
      </c>
      <c r="J31" s="59"/>
      <c r="K31" s="59"/>
    </row>
    <row r="32" spans="2:11" x14ac:dyDescent="0.25">
      <c r="B32" s="60"/>
      <c r="C32" s="60"/>
      <c r="D32" s="60"/>
      <c r="E32" s="60"/>
      <c r="F32" s="28" t="s">
        <v>680</v>
      </c>
      <c r="G32" s="28" t="str">
        <f>'Registers TREATED'!C37</f>
        <v>Bit 7</v>
      </c>
      <c r="H32" s="28" t="str">
        <f>'Registers TREATED'!J37</f>
        <v>Bit 0</v>
      </c>
      <c r="I32" s="28" t="str">
        <f>IF(H32="-",RIGHT(G32,1),_xlfn.CONCAT(RIGHT(G32,1), " downto ", RIGHT(H32,1)))</f>
        <v>7 downto 0</v>
      </c>
      <c r="J32" s="60"/>
      <c r="K32" s="60"/>
    </row>
    <row r="33" spans="2:11" ht="15" customHeight="1" x14ac:dyDescent="0.25">
      <c r="B33" s="58" t="str">
        <f>'Registers TREATED'!C43</f>
        <v>0x0000_0014</v>
      </c>
      <c r="C33" s="58" t="str">
        <f>'Registers TREATED'!C42:AH42</f>
        <v>CCD_1_windowing_2_config</v>
      </c>
      <c r="D33" s="28" t="str">
        <f>'Registers TREATED'!AC48</f>
        <v>window_width_ccd1</v>
      </c>
      <c r="E33" s="28" t="s">
        <v>738</v>
      </c>
      <c r="F33" s="58" t="s">
        <v>681</v>
      </c>
      <c r="G33" s="28" t="str">
        <f>'Registers TREATED'!AC45</f>
        <v>Bit 5</v>
      </c>
      <c r="H33" s="28" t="str">
        <f>'Registers TREATED'!AH45</f>
        <v>Bit 0</v>
      </c>
      <c r="I33" s="28" t="str">
        <f>IF(H33="-",RIGHT(G33,1),_xlfn.CONCAT(RIGHT(G33,1), " downto ", RIGHT(H33,1)))</f>
        <v>5 downto 0</v>
      </c>
      <c r="J33" s="28">
        <v>6</v>
      </c>
      <c r="K33" s="28" t="s">
        <v>110</v>
      </c>
    </row>
    <row r="34" spans="2:11" x14ac:dyDescent="0.25">
      <c r="B34" s="59"/>
      <c r="C34" s="59"/>
      <c r="D34" s="58" t="str">
        <f>'Registers TREATED'!W48</f>
        <v>window_height_ccd1</v>
      </c>
      <c r="E34" s="58" t="s">
        <v>738</v>
      </c>
      <c r="F34" s="60"/>
      <c r="G34" s="28" t="str">
        <f>'Registers TREATED'!AA45</f>
        <v>Bit 7</v>
      </c>
      <c r="H34" s="28" t="str">
        <f>'Registers TREATED'!AB45</f>
        <v>Bit 6</v>
      </c>
      <c r="I34" s="28" t="str">
        <f>IF(H34="-",RIGHT(G34,1),_xlfn.CONCAT(RIGHT(G34,1), " downto ", RIGHT(H34,1)))</f>
        <v>7 downto 6</v>
      </c>
      <c r="J34" s="58">
        <v>6</v>
      </c>
      <c r="K34" s="58" t="s">
        <v>110</v>
      </c>
    </row>
    <row r="35" spans="2:11" x14ac:dyDescent="0.25">
      <c r="B35" s="59"/>
      <c r="C35" s="59"/>
      <c r="D35" s="60"/>
      <c r="E35" s="60"/>
      <c r="F35" s="58" t="s">
        <v>682</v>
      </c>
      <c r="G35" s="28" t="str">
        <f>'Registers TREATED'!W45</f>
        <v>Bit 3</v>
      </c>
      <c r="H35" s="28" t="str">
        <f>'Registers TREATED'!Z45</f>
        <v>Bit 0</v>
      </c>
      <c r="I35" s="28" t="str">
        <f>IF(H35="-",RIGHT(G35,1),_xlfn.CONCAT(RIGHT(G35,1), " downto ", RIGHT(H35,1)))</f>
        <v>3 downto 0</v>
      </c>
      <c r="J35" s="60"/>
      <c r="K35" s="60"/>
    </row>
    <row r="36" spans="2:11" x14ac:dyDescent="0.25">
      <c r="B36" s="59"/>
      <c r="C36" s="59"/>
      <c r="D36" s="28" t="s">
        <v>52</v>
      </c>
      <c r="E36" s="28">
        <v>0</v>
      </c>
      <c r="F36" s="60"/>
      <c r="G36" s="28" t="str">
        <f>'Registers TREATED'!S45</f>
        <v>Bit 7</v>
      </c>
      <c r="H36" s="28" t="str">
        <f>'Registers TREATED'!V45</f>
        <v>Bit 4</v>
      </c>
      <c r="I36" s="28" t="str">
        <f>IF(H36="-",RIGHT(G36,1),_xlfn.CONCAT(RIGHT(G36,1), " downto ", RIGHT(H36,1)))</f>
        <v>7 downto 4</v>
      </c>
      <c r="J36" s="28" t="s">
        <v>52</v>
      </c>
      <c r="K36" s="28" t="s">
        <v>148</v>
      </c>
    </row>
    <row r="37" spans="2:11" x14ac:dyDescent="0.25">
      <c r="B37" s="59"/>
      <c r="C37" s="59"/>
      <c r="D37" s="58" t="str">
        <f>'Registers TREATED'!C48</f>
        <v>window_list_length_ccd1</v>
      </c>
      <c r="E37" s="58" t="s">
        <v>739</v>
      </c>
      <c r="F37" s="28" t="s">
        <v>683</v>
      </c>
      <c r="G37" s="28" t="str">
        <f>'Registers TREATED'!K45</f>
        <v>Bit 7</v>
      </c>
      <c r="H37" s="28" t="str">
        <f>'Registers TREATED'!R45</f>
        <v>Bit 0</v>
      </c>
      <c r="I37" s="28" t="str">
        <f>IF(H37="-",RIGHT(G37,1),_xlfn.CONCAT(RIGHT(G37,1), " downto ", RIGHT(H37,1)))</f>
        <v>7 downto 0</v>
      </c>
      <c r="J37" s="58">
        <v>16</v>
      </c>
      <c r="K37" s="58" t="s">
        <v>110</v>
      </c>
    </row>
    <row r="38" spans="2:11" x14ac:dyDescent="0.25">
      <c r="B38" s="60"/>
      <c r="C38" s="60"/>
      <c r="D38" s="60"/>
      <c r="E38" s="60"/>
      <c r="F38" s="28" t="s">
        <v>684</v>
      </c>
      <c r="G38" s="28" t="str">
        <f>'Registers TREATED'!C45</f>
        <v>Bit 7</v>
      </c>
      <c r="H38" s="28" t="str">
        <f>'Registers TREATED'!J45</f>
        <v>Bit 0</v>
      </c>
      <c r="I38" s="28" t="str">
        <f>IF(H38="-",RIGHT(G38,1),_xlfn.CONCAT(RIGHT(G38,1), " downto ", RIGHT(H38,1)))</f>
        <v>7 downto 0</v>
      </c>
      <c r="J38" s="60"/>
      <c r="K38" s="60"/>
    </row>
    <row r="39" spans="2:11" x14ac:dyDescent="0.25">
      <c r="B39" s="58" t="str">
        <f>'Registers TREATED'!C51</f>
        <v>0x0000_0018</v>
      </c>
      <c r="C39" s="58" t="str">
        <f>'Registers TREATED'!C50:AH50</f>
        <v>CCD_2_windowing_1_config</v>
      </c>
      <c r="D39" s="58" t="str">
        <f>'Registers TREATED'!C56</f>
        <v>window_list_pointer_initial_address_ccd2</v>
      </c>
      <c r="E39" s="58" t="s">
        <v>661</v>
      </c>
      <c r="F39" s="28" t="s">
        <v>685</v>
      </c>
      <c r="G39" s="28" t="str">
        <f>'Registers TREATED'!AA53</f>
        <v>Bit 7</v>
      </c>
      <c r="H39" s="28" t="str">
        <f>'Registers TREATED'!AH53</f>
        <v>Bit 0</v>
      </c>
      <c r="I39" s="28" t="str">
        <f>IF(H39="-",RIGHT(G39,1),_xlfn.CONCAT(RIGHT(G39,1), " downto ", RIGHT(H39,1)))</f>
        <v>7 downto 0</v>
      </c>
      <c r="J39" s="58">
        <v>32</v>
      </c>
      <c r="K39" s="58" t="s">
        <v>110</v>
      </c>
    </row>
    <row r="40" spans="2:11" x14ac:dyDescent="0.25">
      <c r="B40" s="59"/>
      <c r="C40" s="59"/>
      <c r="D40" s="59"/>
      <c r="E40" s="59"/>
      <c r="F40" s="28" t="s">
        <v>686</v>
      </c>
      <c r="G40" s="28" t="str">
        <f>'Registers TREATED'!S53</f>
        <v>Bit 7</v>
      </c>
      <c r="H40" s="28" t="str">
        <f>'Registers TREATED'!Z53</f>
        <v>Bit 0</v>
      </c>
      <c r="I40" s="28" t="str">
        <f>IF(H40="-",RIGHT(G40,1),_xlfn.CONCAT(RIGHT(G40,1), " downto ", RIGHT(H40,1)))</f>
        <v>7 downto 0</v>
      </c>
      <c r="J40" s="59"/>
      <c r="K40" s="59"/>
    </row>
    <row r="41" spans="2:11" ht="15" customHeight="1" x14ac:dyDescent="0.25">
      <c r="B41" s="59"/>
      <c r="C41" s="59"/>
      <c r="D41" s="59"/>
      <c r="E41" s="59"/>
      <c r="F41" s="28" t="s">
        <v>687</v>
      </c>
      <c r="G41" s="28" t="str">
        <f>'Registers TREATED'!K53</f>
        <v>Bit 7</v>
      </c>
      <c r="H41" s="28" t="str">
        <f>'Registers TREATED'!R53</f>
        <v>Bit 0</v>
      </c>
      <c r="I41" s="28" t="str">
        <f>IF(H41="-",RIGHT(G41,1),_xlfn.CONCAT(RIGHT(G41,1), " downto ", RIGHT(H41,1)))</f>
        <v>7 downto 0</v>
      </c>
      <c r="J41" s="59"/>
      <c r="K41" s="59"/>
    </row>
    <row r="42" spans="2:11" x14ac:dyDescent="0.25">
      <c r="B42" s="60"/>
      <c r="C42" s="60"/>
      <c r="D42" s="60"/>
      <c r="E42" s="60"/>
      <c r="F42" s="28" t="s">
        <v>688</v>
      </c>
      <c r="G42" s="28" t="str">
        <f>'Registers TREATED'!C53</f>
        <v>Bit 7</v>
      </c>
      <c r="H42" s="28" t="str">
        <f>'Registers TREATED'!J53</f>
        <v>Bit 0</v>
      </c>
      <c r="I42" s="28" t="str">
        <f>IF(H42="-",RIGHT(G42,1),_xlfn.CONCAT(RIGHT(G42,1), " downto ", RIGHT(H42,1)))</f>
        <v>7 downto 0</v>
      </c>
      <c r="J42" s="60"/>
      <c r="K42" s="60"/>
    </row>
    <row r="43" spans="2:11" x14ac:dyDescent="0.25">
      <c r="B43" s="58" t="str">
        <f>'Registers TREATED'!C59</f>
        <v>0x0000_001C</v>
      </c>
      <c r="C43" s="58" t="str">
        <f>'Registers TREATED'!C58:AH58</f>
        <v>CCD_2_windowing_2_config</v>
      </c>
      <c r="D43" s="28" t="str">
        <f>'Registers TREATED'!AC64</f>
        <v>window_width_ccd2</v>
      </c>
      <c r="E43" s="28" t="s">
        <v>738</v>
      </c>
      <c r="F43" s="58" t="s">
        <v>689</v>
      </c>
      <c r="G43" s="28" t="str">
        <f>'Registers TREATED'!AC61</f>
        <v>Bit 5</v>
      </c>
      <c r="H43" s="28" t="str">
        <f>'Registers TREATED'!AH61</f>
        <v>Bit 0</v>
      </c>
      <c r="I43" s="28" t="str">
        <f>IF(H43="-",RIGHT(G43,1),_xlfn.CONCAT(RIGHT(G43,1), " downto ", RIGHT(H43,1)))</f>
        <v>5 downto 0</v>
      </c>
      <c r="J43" s="28">
        <v>6</v>
      </c>
      <c r="K43" s="28" t="s">
        <v>110</v>
      </c>
    </row>
    <row r="44" spans="2:11" x14ac:dyDescent="0.25">
      <c r="B44" s="59"/>
      <c r="C44" s="59"/>
      <c r="D44" s="58" t="str">
        <f>'Registers TREATED'!W64</f>
        <v>window_height_ccd2</v>
      </c>
      <c r="E44" s="58" t="s">
        <v>738</v>
      </c>
      <c r="F44" s="60"/>
      <c r="G44" s="28" t="str">
        <f>'Registers TREATED'!AA61</f>
        <v>Bit 7</v>
      </c>
      <c r="H44" s="28" t="str">
        <f>'Registers TREATED'!AB61</f>
        <v>Bit 6</v>
      </c>
      <c r="I44" s="28" t="str">
        <f>IF(H44="-",RIGHT(G44,1),_xlfn.CONCAT(RIGHT(G44,1), " downto ", RIGHT(H44,1)))</f>
        <v>7 downto 6</v>
      </c>
      <c r="J44" s="58">
        <v>6</v>
      </c>
      <c r="K44" s="58" t="s">
        <v>110</v>
      </c>
    </row>
    <row r="45" spans="2:11" x14ac:dyDescent="0.25">
      <c r="B45" s="59"/>
      <c r="C45" s="59"/>
      <c r="D45" s="60"/>
      <c r="E45" s="60"/>
      <c r="F45" s="58" t="s">
        <v>690</v>
      </c>
      <c r="G45" s="28" t="str">
        <f>'Registers TREATED'!W61</f>
        <v>Bit 3</v>
      </c>
      <c r="H45" s="28" t="str">
        <f>'Registers TREATED'!Z61</f>
        <v>Bit 0</v>
      </c>
      <c r="I45" s="28" t="str">
        <f>IF(H45="-",RIGHT(G45,1),_xlfn.CONCAT(RIGHT(G45,1), " downto ", RIGHT(H45,1)))</f>
        <v>3 downto 0</v>
      </c>
      <c r="J45" s="60"/>
      <c r="K45" s="60"/>
    </row>
    <row r="46" spans="2:11" x14ac:dyDescent="0.25">
      <c r="B46" s="59"/>
      <c r="C46" s="59"/>
      <c r="D46" s="28" t="s">
        <v>52</v>
      </c>
      <c r="E46" s="28">
        <v>0</v>
      </c>
      <c r="F46" s="60"/>
      <c r="G46" s="28" t="str">
        <f>'Registers TREATED'!S61</f>
        <v>Bit 7</v>
      </c>
      <c r="H46" s="28" t="str">
        <f>'Registers TREATED'!V61</f>
        <v>Bit 4</v>
      </c>
      <c r="I46" s="28" t="str">
        <f>IF(H46="-",RIGHT(G46,1),_xlfn.CONCAT(RIGHT(G46,1), " downto ", RIGHT(H46,1)))</f>
        <v>7 downto 4</v>
      </c>
      <c r="J46" s="28" t="s">
        <v>52</v>
      </c>
      <c r="K46" s="28" t="s">
        <v>148</v>
      </c>
    </row>
    <row r="47" spans="2:11" x14ac:dyDescent="0.25">
      <c r="B47" s="59"/>
      <c r="C47" s="59"/>
      <c r="D47" s="58" t="str">
        <f>'Registers TREATED'!C64</f>
        <v>window_list_length_ccd2</v>
      </c>
      <c r="E47" s="58" t="s">
        <v>739</v>
      </c>
      <c r="F47" s="28" t="s">
        <v>691</v>
      </c>
      <c r="G47" s="28" t="str">
        <f>'Registers TREATED'!K61</f>
        <v>Bit 7</v>
      </c>
      <c r="H47" s="28" t="str">
        <f>'Registers TREATED'!R61</f>
        <v>Bit 0</v>
      </c>
      <c r="I47" s="28" t="str">
        <f>IF(H47="-",RIGHT(G47,1),_xlfn.CONCAT(RIGHT(G47,1), " downto ", RIGHT(H47,1)))</f>
        <v>7 downto 0</v>
      </c>
      <c r="J47" s="58">
        <v>16</v>
      </c>
      <c r="K47" s="58" t="s">
        <v>110</v>
      </c>
    </row>
    <row r="48" spans="2:11" x14ac:dyDescent="0.25">
      <c r="B48" s="60"/>
      <c r="C48" s="60"/>
      <c r="D48" s="60"/>
      <c r="E48" s="60"/>
      <c r="F48" s="28" t="s">
        <v>692</v>
      </c>
      <c r="G48" s="28" t="str">
        <f>'Registers TREATED'!C61</f>
        <v>Bit 7</v>
      </c>
      <c r="H48" s="28" t="str">
        <f>'Registers TREATED'!J61</f>
        <v>Bit 0</v>
      </c>
      <c r="I48" s="28" t="str">
        <f>IF(H48="-",RIGHT(G48,1),_xlfn.CONCAT(RIGHT(G48,1), " downto ", RIGHT(H48,1)))</f>
        <v>7 downto 0</v>
      </c>
      <c r="J48" s="60"/>
      <c r="K48" s="60"/>
    </row>
    <row r="49" spans="2:11" x14ac:dyDescent="0.25">
      <c r="B49" s="58" t="str">
        <f>'Registers TREATED'!C67</f>
        <v>0x0000_0020</v>
      </c>
      <c r="C49" s="58" t="str">
        <f>'Registers TREATED'!C66:AH66</f>
        <v>CCD_3_windowing_1_config</v>
      </c>
      <c r="D49" s="58" t="str">
        <f>'Registers TREATED'!C72</f>
        <v>window_list_pointer_initial_address_ccd3</v>
      </c>
      <c r="E49" s="58" t="s">
        <v>661</v>
      </c>
      <c r="F49" s="28" t="s">
        <v>693</v>
      </c>
      <c r="G49" s="28" t="str">
        <f>'Registers TREATED'!AA69</f>
        <v>Bit 7</v>
      </c>
      <c r="H49" s="28" t="str">
        <f>'Registers TREATED'!AH69</f>
        <v>Bit 0</v>
      </c>
      <c r="I49" s="28" t="str">
        <f>IF(H49="-",RIGHT(G49,1),_xlfn.CONCAT(RIGHT(G49,1), " downto ", RIGHT(H49,1)))</f>
        <v>7 downto 0</v>
      </c>
      <c r="J49" s="58">
        <v>32</v>
      </c>
      <c r="K49" s="58" t="s">
        <v>110</v>
      </c>
    </row>
    <row r="50" spans="2:11" x14ac:dyDescent="0.25">
      <c r="B50" s="59"/>
      <c r="C50" s="59"/>
      <c r="D50" s="59"/>
      <c r="E50" s="59"/>
      <c r="F50" s="28" t="s">
        <v>694</v>
      </c>
      <c r="G50" s="28" t="str">
        <f>'Registers TREATED'!S69</f>
        <v>Bit 7</v>
      </c>
      <c r="H50" s="28" t="str">
        <f>'Registers TREATED'!Z69</f>
        <v>Bit 0</v>
      </c>
      <c r="I50" s="28" t="str">
        <f>IF(H50="-",RIGHT(G50,1),_xlfn.CONCAT(RIGHT(G50,1), " downto ", RIGHT(H50,1)))</f>
        <v>7 downto 0</v>
      </c>
      <c r="J50" s="59"/>
      <c r="K50" s="59"/>
    </row>
    <row r="51" spans="2:11" x14ac:dyDescent="0.25">
      <c r="B51" s="59"/>
      <c r="C51" s="59"/>
      <c r="D51" s="59"/>
      <c r="E51" s="59"/>
      <c r="F51" s="28" t="s">
        <v>695</v>
      </c>
      <c r="G51" s="28" t="str">
        <f>'Registers TREATED'!K69</f>
        <v>Bit 7</v>
      </c>
      <c r="H51" s="28" t="str">
        <f>'Registers TREATED'!R69</f>
        <v>Bit 0</v>
      </c>
      <c r="I51" s="28" t="str">
        <f>IF(H51="-",RIGHT(G51,1),_xlfn.CONCAT(RIGHT(G51,1), " downto ", RIGHT(H51,1)))</f>
        <v>7 downto 0</v>
      </c>
      <c r="J51" s="59"/>
      <c r="K51" s="59"/>
    </row>
    <row r="52" spans="2:11" x14ac:dyDescent="0.25">
      <c r="B52" s="60"/>
      <c r="C52" s="60"/>
      <c r="D52" s="60"/>
      <c r="E52" s="60"/>
      <c r="F52" s="28" t="s">
        <v>696</v>
      </c>
      <c r="G52" s="28" t="str">
        <f>'Registers TREATED'!C69</f>
        <v>Bit 7</v>
      </c>
      <c r="H52" s="28" t="str">
        <f>'Registers TREATED'!J69</f>
        <v>Bit 0</v>
      </c>
      <c r="I52" s="28" t="str">
        <f>IF(H52="-",RIGHT(G52,1),_xlfn.CONCAT(RIGHT(G52,1), " downto ", RIGHT(H52,1)))</f>
        <v>7 downto 0</v>
      </c>
      <c r="J52" s="60"/>
      <c r="K52" s="60"/>
    </row>
    <row r="53" spans="2:11" x14ac:dyDescent="0.25">
      <c r="B53" s="58" t="str">
        <f>'Registers TREATED'!C75</f>
        <v>0x0000_0024</v>
      </c>
      <c r="C53" s="58" t="str">
        <f>'Registers TREATED'!C74:AH74</f>
        <v>CCD_3_windowing_2_config</v>
      </c>
      <c r="D53" s="28" t="str">
        <f>'Registers TREATED'!AC80</f>
        <v>window_width_ccd3</v>
      </c>
      <c r="E53" s="28" t="s">
        <v>738</v>
      </c>
      <c r="F53" s="58" t="s">
        <v>697</v>
      </c>
      <c r="G53" s="28" t="str">
        <f>'Registers TREATED'!AC77</f>
        <v>Bit 5</v>
      </c>
      <c r="H53" s="28" t="str">
        <f>'Registers TREATED'!AH77</f>
        <v>Bit 0</v>
      </c>
      <c r="I53" s="28" t="str">
        <f>IF(H53="-",RIGHT(G53,1),_xlfn.CONCAT(RIGHT(G53,1), " downto ", RIGHT(H53,1)))</f>
        <v>5 downto 0</v>
      </c>
      <c r="J53" s="28">
        <v>6</v>
      </c>
      <c r="K53" s="28" t="s">
        <v>110</v>
      </c>
    </row>
    <row r="54" spans="2:11" x14ac:dyDescent="0.25">
      <c r="B54" s="59"/>
      <c r="C54" s="59"/>
      <c r="D54" s="58" t="str">
        <f>'Registers TREATED'!W80</f>
        <v>window_height_ccd3</v>
      </c>
      <c r="E54" s="58" t="s">
        <v>738</v>
      </c>
      <c r="F54" s="60"/>
      <c r="G54" s="28" t="str">
        <f>'Registers TREATED'!AA77</f>
        <v>Bit 7</v>
      </c>
      <c r="H54" s="28" t="str">
        <f>'Registers TREATED'!AB77</f>
        <v>Bit 6</v>
      </c>
      <c r="I54" s="28" t="str">
        <f>IF(H54="-",RIGHT(G54,1),_xlfn.CONCAT(RIGHT(G54,1), " downto ", RIGHT(H54,1)))</f>
        <v>7 downto 6</v>
      </c>
      <c r="J54" s="58">
        <v>6</v>
      </c>
      <c r="K54" s="58" t="s">
        <v>110</v>
      </c>
    </row>
    <row r="55" spans="2:11" x14ac:dyDescent="0.25">
      <c r="B55" s="59"/>
      <c r="C55" s="59"/>
      <c r="D55" s="60"/>
      <c r="E55" s="60"/>
      <c r="F55" s="58" t="s">
        <v>698</v>
      </c>
      <c r="G55" s="28" t="str">
        <f>'Registers TREATED'!W77</f>
        <v>Bit 3</v>
      </c>
      <c r="H55" s="28" t="str">
        <f>'Registers TREATED'!Z77</f>
        <v>Bit 0</v>
      </c>
      <c r="I55" s="28" t="str">
        <f>IF(H55="-",RIGHT(G55,1),_xlfn.CONCAT(RIGHT(G55,1), " downto ", RIGHT(H55,1)))</f>
        <v>3 downto 0</v>
      </c>
      <c r="J55" s="60"/>
      <c r="K55" s="60"/>
    </row>
    <row r="56" spans="2:11" x14ac:dyDescent="0.25">
      <c r="B56" s="59"/>
      <c r="C56" s="59"/>
      <c r="D56" s="28" t="s">
        <v>52</v>
      </c>
      <c r="E56" s="28">
        <v>0</v>
      </c>
      <c r="F56" s="60"/>
      <c r="G56" s="28" t="str">
        <f>'Registers TREATED'!S77</f>
        <v>Bit 7</v>
      </c>
      <c r="H56" s="28" t="str">
        <f>'Registers TREATED'!V77</f>
        <v>Bit 4</v>
      </c>
      <c r="I56" s="28" t="str">
        <f>IF(H56="-",RIGHT(G56,1),_xlfn.CONCAT(RIGHT(G56,1), " downto ", RIGHT(H56,1)))</f>
        <v>7 downto 4</v>
      </c>
      <c r="J56" s="28" t="s">
        <v>52</v>
      </c>
      <c r="K56" s="28" t="s">
        <v>148</v>
      </c>
    </row>
    <row r="57" spans="2:11" ht="15" customHeight="1" x14ac:dyDescent="0.25">
      <c r="B57" s="59"/>
      <c r="C57" s="59"/>
      <c r="D57" s="58" t="str">
        <f>'Registers TREATED'!C80</f>
        <v>window_list_length_ccd3</v>
      </c>
      <c r="E57" s="58" t="s">
        <v>739</v>
      </c>
      <c r="F57" s="28" t="s">
        <v>699</v>
      </c>
      <c r="G57" s="28" t="str">
        <f>'Registers TREATED'!K77</f>
        <v>Bit 7</v>
      </c>
      <c r="H57" s="28" t="str">
        <f>'Registers TREATED'!R77</f>
        <v>Bit 0</v>
      </c>
      <c r="I57" s="28" t="str">
        <f>IF(H57="-",RIGHT(G57,1),_xlfn.CONCAT(RIGHT(G57,1), " downto ", RIGHT(H57,1)))</f>
        <v>7 downto 0</v>
      </c>
      <c r="J57" s="58">
        <v>16</v>
      </c>
      <c r="K57" s="58" t="s">
        <v>110</v>
      </c>
    </row>
    <row r="58" spans="2:11" x14ac:dyDescent="0.25">
      <c r="B58" s="60"/>
      <c r="C58" s="60"/>
      <c r="D58" s="60"/>
      <c r="E58" s="60"/>
      <c r="F58" s="28" t="s">
        <v>700</v>
      </c>
      <c r="G58" s="28" t="str">
        <f>'Registers TREATED'!C77</f>
        <v>Bit 7</v>
      </c>
      <c r="H58" s="28" t="str">
        <f>'Registers TREATED'!J77</f>
        <v>Bit 0</v>
      </c>
      <c r="I58" s="28" t="str">
        <f>IF(H58="-",RIGHT(G58,1),_xlfn.CONCAT(RIGHT(G58,1), " downto ", RIGHT(H58,1)))</f>
        <v>7 downto 0</v>
      </c>
      <c r="J58" s="60"/>
      <c r="K58" s="60"/>
    </row>
    <row r="59" spans="2:11" x14ac:dyDescent="0.25">
      <c r="B59" s="58" t="str">
        <f>'Registers TREATED'!C83</f>
        <v>0x0000_0028</v>
      </c>
      <c r="C59" s="58" t="str">
        <f>'Registers TREATED'!C82:AH82</f>
        <v>CCD_4_windowing_1_config</v>
      </c>
      <c r="D59" s="58" t="str">
        <f>'Registers TREATED'!C88</f>
        <v>window_list_pointer_initial_address_ccd4</v>
      </c>
      <c r="E59" s="58" t="s">
        <v>661</v>
      </c>
      <c r="F59" s="28" t="s">
        <v>701</v>
      </c>
      <c r="G59" s="28" t="str">
        <f>'Registers TREATED'!AA85</f>
        <v>Bit 7</v>
      </c>
      <c r="H59" s="28" t="str">
        <f>'Registers TREATED'!AH85</f>
        <v>Bit 0</v>
      </c>
      <c r="I59" s="28" t="str">
        <f>IF(H59="-",RIGHT(G59,1),_xlfn.CONCAT(RIGHT(G59,1), " downto ", RIGHT(H59,1)))</f>
        <v>7 downto 0</v>
      </c>
      <c r="J59" s="58">
        <v>32</v>
      </c>
      <c r="K59" s="58" t="s">
        <v>110</v>
      </c>
    </row>
    <row r="60" spans="2:11" x14ac:dyDescent="0.25">
      <c r="B60" s="59"/>
      <c r="C60" s="59"/>
      <c r="D60" s="59"/>
      <c r="E60" s="59"/>
      <c r="F60" s="28" t="s">
        <v>702</v>
      </c>
      <c r="G60" s="28" t="str">
        <f>'Registers TREATED'!S85</f>
        <v>Bit 7</v>
      </c>
      <c r="H60" s="28" t="str">
        <f>'Registers TREATED'!Z85</f>
        <v>Bit 0</v>
      </c>
      <c r="I60" s="28" t="str">
        <f>IF(H60="-",RIGHT(G60,1),_xlfn.CONCAT(RIGHT(G60,1), " downto ", RIGHT(H60,1)))</f>
        <v>7 downto 0</v>
      </c>
      <c r="J60" s="59"/>
      <c r="K60" s="59"/>
    </row>
    <row r="61" spans="2:11" x14ac:dyDescent="0.25">
      <c r="B61" s="59"/>
      <c r="C61" s="59"/>
      <c r="D61" s="59"/>
      <c r="E61" s="59"/>
      <c r="F61" s="28" t="s">
        <v>703</v>
      </c>
      <c r="G61" s="28" t="str">
        <f>'Registers TREATED'!K85</f>
        <v>Bit 7</v>
      </c>
      <c r="H61" s="28" t="str">
        <f>'Registers TREATED'!R85</f>
        <v>Bit 0</v>
      </c>
      <c r="I61" s="28" t="str">
        <f>IF(H61="-",RIGHT(G61,1),_xlfn.CONCAT(RIGHT(G61,1), " downto ", RIGHT(H61,1)))</f>
        <v>7 downto 0</v>
      </c>
      <c r="J61" s="59"/>
      <c r="K61" s="59"/>
    </row>
    <row r="62" spans="2:11" x14ac:dyDescent="0.25">
      <c r="B62" s="60"/>
      <c r="C62" s="60"/>
      <c r="D62" s="60"/>
      <c r="E62" s="60"/>
      <c r="F62" s="28" t="s">
        <v>704</v>
      </c>
      <c r="G62" s="28" t="str">
        <f>'Registers TREATED'!C85</f>
        <v>Bit 7</v>
      </c>
      <c r="H62" s="28" t="str">
        <f>'Registers TREATED'!J85</f>
        <v>Bit 0</v>
      </c>
      <c r="I62" s="28" t="str">
        <f>IF(H62="-",RIGHT(G62,1),_xlfn.CONCAT(RIGHT(G62,1), " downto ", RIGHT(H62,1)))</f>
        <v>7 downto 0</v>
      </c>
      <c r="J62" s="60"/>
      <c r="K62" s="60"/>
    </row>
    <row r="63" spans="2:11" x14ac:dyDescent="0.25">
      <c r="B63" s="58" t="str">
        <f>'Registers TREATED'!C91</f>
        <v>0x0000_002C</v>
      </c>
      <c r="C63" s="58" t="str">
        <f>'Registers TREATED'!C90:AH90</f>
        <v>CCD_4_windowing_2_config</v>
      </c>
      <c r="D63" s="28" t="str">
        <f>'Registers TREATED'!AC96</f>
        <v>window_width_ccd4</v>
      </c>
      <c r="E63" s="28" t="s">
        <v>738</v>
      </c>
      <c r="F63" s="58" t="s">
        <v>705</v>
      </c>
      <c r="G63" s="28" t="str">
        <f>'Registers TREATED'!AC93</f>
        <v>Bit 5</v>
      </c>
      <c r="H63" s="28" t="str">
        <f>'Registers TREATED'!AH93</f>
        <v>Bit 0</v>
      </c>
      <c r="I63" s="28" t="str">
        <f>IF(H63="-",RIGHT(G63,1),_xlfn.CONCAT(RIGHT(G63,1), " downto ", RIGHT(H63,1)))</f>
        <v>5 downto 0</v>
      </c>
      <c r="J63" s="28">
        <v>6</v>
      </c>
      <c r="K63" s="28" t="s">
        <v>110</v>
      </c>
    </row>
    <row r="64" spans="2:11" x14ac:dyDescent="0.25">
      <c r="B64" s="59"/>
      <c r="C64" s="59"/>
      <c r="D64" s="58" t="str">
        <f>'Registers TREATED'!W96</f>
        <v>window_height_ccd4</v>
      </c>
      <c r="E64" s="58" t="s">
        <v>738</v>
      </c>
      <c r="F64" s="60"/>
      <c r="G64" s="28" t="str">
        <f>'Registers TREATED'!AA93</f>
        <v>Bit 7</v>
      </c>
      <c r="H64" s="28" t="str">
        <f>'Registers TREATED'!AB93</f>
        <v>Bit 6</v>
      </c>
      <c r="I64" s="28" t="str">
        <f>IF(H64="-",RIGHT(G64,1),_xlfn.CONCAT(RIGHT(G64,1), " downto ", RIGHT(H64,1)))</f>
        <v>7 downto 6</v>
      </c>
      <c r="J64" s="58">
        <v>6</v>
      </c>
      <c r="K64" s="58" t="s">
        <v>110</v>
      </c>
    </row>
    <row r="65" spans="2:11" ht="15" customHeight="1" x14ac:dyDescent="0.25">
      <c r="B65" s="59"/>
      <c r="C65" s="59"/>
      <c r="D65" s="60"/>
      <c r="E65" s="60"/>
      <c r="F65" s="58" t="s">
        <v>706</v>
      </c>
      <c r="G65" s="28" t="str">
        <f>'Registers TREATED'!W93</f>
        <v>Bit 3</v>
      </c>
      <c r="H65" s="28" t="str">
        <f>'Registers TREATED'!Z93</f>
        <v>Bit 0</v>
      </c>
      <c r="I65" s="28" t="str">
        <f>IF(H65="-",RIGHT(G65,1),_xlfn.CONCAT(RIGHT(G65,1), " downto ", RIGHT(H65,1)))</f>
        <v>3 downto 0</v>
      </c>
      <c r="J65" s="60"/>
      <c r="K65" s="60"/>
    </row>
    <row r="66" spans="2:11" x14ac:dyDescent="0.25">
      <c r="B66" s="59"/>
      <c r="C66" s="59"/>
      <c r="D66" s="28" t="s">
        <v>52</v>
      </c>
      <c r="E66" s="28">
        <v>0</v>
      </c>
      <c r="F66" s="60"/>
      <c r="G66" s="28" t="str">
        <f>'Registers TREATED'!S93</f>
        <v>Bit 7</v>
      </c>
      <c r="H66" s="28" t="str">
        <f>'Registers TREATED'!V93</f>
        <v>Bit 4</v>
      </c>
      <c r="I66" s="28" t="str">
        <f>IF(H66="-",RIGHT(G66,1),_xlfn.CONCAT(RIGHT(G66,1), " downto ", RIGHT(H66,1)))</f>
        <v>7 downto 4</v>
      </c>
      <c r="J66" s="28" t="s">
        <v>52</v>
      </c>
      <c r="K66" s="28" t="s">
        <v>148</v>
      </c>
    </row>
    <row r="67" spans="2:11" x14ac:dyDescent="0.25">
      <c r="B67" s="59"/>
      <c r="C67" s="59"/>
      <c r="D67" s="58" t="str">
        <f>'Registers TREATED'!C96</f>
        <v>window_list_length_ccd4</v>
      </c>
      <c r="E67" s="58" t="s">
        <v>739</v>
      </c>
      <c r="F67" s="28" t="s">
        <v>707</v>
      </c>
      <c r="G67" s="28" t="str">
        <f>'Registers TREATED'!K93</f>
        <v>Bit 7</v>
      </c>
      <c r="H67" s="28" t="str">
        <f>'Registers TREATED'!R93</f>
        <v>Bit 0</v>
      </c>
      <c r="I67" s="28" t="str">
        <f>IF(H67="-",RIGHT(G67,1),_xlfn.CONCAT(RIGHT(G67,1), " downto ", RIGHT(H67,1)))</f>
        <v>7 downto 0</v>
      </c>
      <c r="J67" s="58">
        <v>16</v>
      </c>
      <c r="K67" s="58" t="s">
        <v>110</v>
      </c>
    </row>
    <row r="68" spans="2:11" x14ac:dyDescent="0.25">
      <c r="B68" s="60"/>
      <c r="C68" s="60"/>
      <c r="D68" s="60"/>
      <c r="E68" s="60"/>
      <c r="F68" s="28" t="s">
        <v>708</v>
      </c>
      <c r="G68" s="28" t="str">
        <f>'Registers TREATED'!C93</f>
        <v>Bit 7</v>
      </c>
      <c r="H68" s="28" t="str">
        <f>'Registers TREATED'!J93</f>
        <v>Bit 0</v>
      </c>
      <c r="I68" s="28" t="str">
        <f t="shared" ref="I68:I97" si="1">IF(H68="-",RIGHT(G68,1),_xlfn.CONCAT(RIGHT(G68,1), " downto ", RIGHT(H68,1)))</f>
        <v>7 downto 0</v>
      </c>
      <c r="J68" s="60"/>
      <c r="K68" s="60"/>
    </row>
    <row r="69" spans="2:11" x14ac:dyDescent="0.25">
      <c r="B69" s="58" t="str">
        <f>'Registers TREATED'!C99</f>
        <v>0x0000_0038</v>
      </c>
      <c r="C69" s="58" t="str">
        <f>'Registers TREATED'!C98:AH98</f>
        <v>operation_mode_config</v>
      </c>
      <c r="D69" s="28" t="s">
        <v>52</v>
      </c>
      <c r="E69" s="30">
        <v>0</v>
      </c>
      <c r="F69" s="58" t="s">
        <v>709</v>
      </c>
      <c r="G69" s="28" t="str">
        <f>'Registers TREATED'!AE101</f>
        <v>Bit 3</v>
      </c>
      <c r="H69" s="28" t="str">
        <f>'Registers TREATED'!AH101</f>
        <v>Bit 0</v>
      </c>
      <c r="I69" s="28" t="str">
        <f t="shared" si="1"/>
        <v>3 downto 0</v>
      </c>
      <c r="J69" s="28" t="s">
        <v>52</v>
      </c>
      <c r="K69" s="28" t="s">
        <v>148</v>
      </c>
    </row>
    <row r="70" spans="2:11" x14ac:dyDescent="0.25">
      <c r="B70" s="59"/>
      <c r="C70" s="59"/>
      <c r="D70" s="28" t="str">
        <f>'Registers TREATED'!AA104</f>
        <v>mode_selection_control</v>
      </c>
      <c r="E70" s="28" t="s">
        <v>740</v>
      </c>
      <c r="F70" s="60"/>
      <c r="G70" s="28" t="str">
        <f>'Registers TREATED'!AA101</f>
        <v>Bit 7</v>
      </c>
      <c r="H70" s="28" t="str">
        <f>'Registers TREATED'!AD101</f>
        <v>Bit 4</v>
      </c>
      <c r="I70" s="28" t="str">
        <f t="shared" si="1"/>
        <v>7 downto 4</v>
      </c>
      <c r="J70" s="28">
        <v>4</v>
      </c>
      <c r="K70" s="28" t="s">
        <v>110</v>
      </c>
    </row>
    <row r="71" spans="2:11" x14ac:dyDescent="0.25">
      <c r="B71" s="59"/>
      <c r="C71" s="59"/>
      <c r="D71" s="58" t="s">
        <v>52</v>
      </c>
      <c r="E71" s="58">
        <v>0</v>
      </c>
      <c r="F71" s="28" t="s">
        <v>710</v>
      </c>
      <c r="G71" s="28" t="str">
        <f>'Registers TREATED'!S101</f>
        <v>Bit 7</v>
      </c>
      <c r="H71" s="28" t="str">
        <f>'Registers TREATED'!Z101</f>
        <v>Bit 0</v>
      </c>
      <c r="I71" s="28" t="str">
        <f t="shared" si="1"/>
        <v>7 downto 0</v>
      </c>
      <c r="J71" s="58" t="s">
        <v>52</v>
      </c>
      <c r="K71" s="58" t="s">
        <v>148</v>
      </c>
    </row>
    <row r="72" spans="2:11" x14ac:dyDescent="0.25">
      <c r="B72" s="59"/>
      <c r="C72" s="59"/>
      <c r="D72" s="59"/>
      <c r="E72" s="59"/>
      <c r="F72" s="28" t="s">
        <v>711</v>
      </c>
      <c r="G72" s="28" t="str">
        <f>'Registers TREATED'!K101</f>
        <v>Bit 7</v>
      </c>
      <c r="H72" s="28" t="str">
        <f>'Registers TREATED'!R101</f>
        <v>Bit 0</v>
      </c>
      <c r="I72" s="28" t="str">
        <f t="shared" si="1"/>
        <v>7 downto 0</v>
      </c>
      <c r="J72" s="59"/>
      <c r="K72" s="59"/>
    </row>
    <row r="73" spans="2:11" ht="15" customHeight="1" x14ac:dyDescent="0.25">
      <c r="B73" s="60"/>
      <c r="C73" s="60"/>
      <c r="D73" s="60"/>
      <c r="E73" s="60"/>
      <c r="F73" s="28" t="s">
        <v>712</v>
      </c>
      <c r="G73" s="28" t="str">
        <f>'Registers TREATED'!C101</f>
        <v>Bit 7</v>
      </c>
      <c r="H73" s="28" t="str">
        <f>'Registers TREATED'!J101</f>
        <v>Bit 0</v>
      </c>
      <c r="I73" s="28" t="str">
        <f t="shared" si="1"/>
        <v>7 downto 0</v>
      </c>
      <c r="J73" s="60"/>
      <c r="K73" s="60"/>
    </row>
    <row r="74" spans="2:11" x14ac:dyDescent="0.25">
      <c r="B74" s="58" t="str">
        <f>'Registers TREATED'!C107</f>
        <v>0x0000_003C</v>
      </c>
      <c r="C74" s="58" t="str">
        <f>'Registers TREATED'!C106:AH106</f>
        <v>sync_config</v>
      </c>
      <c r="D74" s="28" t="str">
        <f>'Registers TREATED'!AG112</f>
        <v>sync_configuration</v>
      </c>
      <c r="E74" s="28" t="s">
        <v>741</v>
      </c>
      <c r="F74" s="58" t="s">
        <v>713</v>
      </c>
      <c r="G74" s="28" t="str">
        <f>'Registers TREATED'!AG109</f>
        <v>Bit 1</v>
      </c>
      <c r="H74" s="28" t="str">
        <f>'Registers TREATED'!AH109</f>
        <v>Bit 0</v>
      </c>
      <c r="I74" s="28" t="str">
        <f t="shared" si="1"/>
        <v>1 downto 0</v>
      </c>
      <c r="J74" s="28">
        <v>2</v>
      </c>
      <c r="K74" s="28" t="s">
        <v>110</v>
      </c>
    </row>
    <row r="75" spans="2:11" x14ac:dyDescent="0.25">
      <c r="B75" s="59"/>
      <c r="C75" s="59"/>
      <c r="D75" s="28" t="str">
        <f>'Registers TREATED'!AF112</f>
        <v>self_trigger_control</v>
      </c>
      <c r="E75" s="30" t="s">
        <v>754</v>
      </c>
      <c r="F75" s="59"/>
      <c r="G75" s="28" t="str">
        <f>'Registers TREATED'!AF109</f>
        <v>Bit 2</v>
      </c>
      <c r="H75" s="28" t="s">
        <v>52</v>
      </c>
      <c r="I75" s="28" t="str">
        <f t="shared" si="1"/>
        <v>2</v>
      </c>
      <c r="J75" s="28">
        <v>1</v>
      </c>
      <c r="K75" s="28" t="s">
        <v>110</v>
      </c>
    </row>
    <row r="76" spans="2:11" x14ac:dyDescent="0.25">
      <c r="B76" s="59"/>
      <c r="C76" s="59"/>
      <c r="D76" s="58" t="s">
        <v>52</v>
      </c>
      <c r="E76" s="58">
        <v>0</v>
      </c>
      <c r="F76" s="60"/>
      <c r="G76" s="28" t="str">
        <f>'Registers TREATED'!AA109</f>
        <v>Bit 7</v>
      </c>
      <c r="H76" s="28" t="str">
        <f>'Registers TREATED'!AE109</f>
        <v>Bit 3</v>
      </c>
      <c r="I76" s="28" t="str">
        <f t="shared" si="1"/>
        <v>7 downto 3</v>
      </c>
      <c r="J76" s="58" t="s">
        <v>52</v>
      </c>
      <c r="K76" s="58" t="s">
        <v>148</v>
      </c>
    </row>
    <row r="77" spans="2:11" x14ac:dyDescent="0.25">
      <c r="B77" s="59"/>
      <c r="C77" s="59"/>
      <c r="D77" s="59"/>
      <c r="E77" s="59"/>
      <c r="F77" s="28" t="s">
        <v>714</v>
      </c>
      <c r="G77" s="28" t="str">
        <f>'Registers TREATED'!S109</f>
        <v>Bit 7</v>
      </c>
      <c r="H77" s="28" t="str">
        <f>'Registers TREATED'!Z109</f>
        <v>Bit 0</v>
      </c>
      <c r="I77" s="28" t="str">
        <f t="shared" si="1"/>
        <v>7 downto 0</v>
      </c>
      <c r="J77" s="59"/>
      <c r="K77" s="59"/>
    </row>
    <row r="78" spans="2:11" x14ac:dyDescent="0.25">
      <c r="B78" s="59"/>
      <c r="C78" s="59"/>
      <c r="D78" s="59"/>
      <c r="E78" s="59"/>
      <c r="F78" s="28" t="s">
        <v>715</v>
      </c>
      <c r="G78" s="28" t="str">
        <f>'Registers TREATED'!K109</f>
        <v>Bit 7</v>
      </c>
      <c r="H78" s="28" t="str">
        <f>'Registers TREATED'!R109</f>
        <v>Bit 0</v>
      </c>
      <c r="I78" s="28" t="str">
        <f t="shared" si="1"/>
        <v>7 downto 0</v>
      </c>
      <c r="J78" s="59"/>
      <c r="K78" s="59"/>
    </row>
    <row r="79" spans="2:11" x14ac:dyDescent="0.25">
      <c r="B79" s="60"/>
      <c r="C79" s="60"/>
      <c r="D79" s="60"/>
      <c r="E79" s="60"/>
      <c r="F79" s="28" t="s">
        <v>716</v>
      </c>
      <c r="G79" s="28" t="str">
        <f>'Registers TREATED'!C109</f>
        <v>Bit 7</v>
      </c>
      <c r="H79" s="28" t="str">
        <f>'Registers TREATED'!J109</f>
        <v>Bit 0</v>
      </c>
      <c r="I79" s="28" t="str">
        <f t="shared" si="1"/>
        <v>7 downto 0</v>
      </c>
      <c r="J79" s="60"/>
      <c r="K79" s="60"/>
    </row>
    <row r="80" spans="2:11" x14ac:dyDescent="0.25">
      <c r="B80" s="58" t="str">
        <f>'Registers TREATED'!C115</f>
        <v>0x0000_0040</v>
      </c>
      <c r="C80" s="58" t="str">
        <f>'Registers TREATED'!C114:AH114</f>
        <v>dac_control</v>
      </c>
      <c r="D80" s="58" t="s">
        <v>52</v>
      </c>
      <c r="E80" s="58">
        <v>0</v>
      </c>
      <c r="F80" s="28" t="s">
        <v>717</v>
      </c>
      <c r="G80" s="28" t="str">
        <f>'Registers TREATED'!AA117</f>
        <v>Bit 7</v>
      </c>
      <c r="H80" s="28" t="str">
        <f>'Registers TREATED'!AH117</f>
        <v>Bit 0</v>
      </c>
      <c r="I80" s="28" t="str">
        <f t="shared" si="1"/>
        <v>7 downto 0</v>
      </c>
      <c r="J80" s="58" t="s">
        <v>52</v>
      </c>
      <c r="K80" s="58" t="s">
        <v>148</v>
      </c>
    </row>
    <row r="81" spans="2:11" ht="15" customHeight="1" x14ac:dyDescent="0.25">
      <c r="B81" s="59"/>
      <c r="C81" s="59"/>
      <c r="D81" s="59"/>
      <c r="E81" s="59"/>
      <c r="F81" s="28" t="s">
        <v>718</v>
      </c>
      <c r="G81" s="28" t="str">
        <f>'Registers TREATED'!S117</f>
        <v>Bit 7</v>
      </c>
      <c r="H81" s="28" t="str">
        <f>'Registers TREATED'!Z117</f>
        <v>Bit 0</v>
      </c>
      <c r="I81" s="28" t="str">
        <f t="shared" si="1"/>
        <v>7 downto 0</v>
      </c>
      <c r="J81" s="59"/>
      <c r="K81" s="59"/>
    </row>
    <row r="82" spans="2:11" x14ac:dyDescent="0.25">
      <c r="B82" s="59"/>
      <c r="C82" s="59"/>
      <c r="D82" s="59"/>
      <c r="E82" s="59"/>
      <c r="F82" s="28" t="s">
        <v>719</v>
      </c>
      <c r="G82" s="28" t="str">
        <f>'Registers TREATED'!K117</f>
        <v>Bit 7</v>
      </c>
      <c r="H82" s="28" t="str">
        <f>'Registers TREATED'!R117</f>
        <v>Bit 0</v>
      </c>
      <c r="I82" s="28" t="str">
        <f t="shared" si="1"/>
        <v>7 downto 0</v>
      </c>
      <c r="J82" s="59"/>
      <c r="K82" s="59"/>
    </row>
    <row r="83" spans="2:11" x14ac:dyDescent="0.25">
      <c r="B83" s="60"/>
      <c r="C83" s="60"/>
      <c r="D83" s="60"/>
      <c r="E83" s="60"/>
      <c r="F83" s="28" t="s">
        <v>720</v>
      </c>
      <c r="G83" s="28" t="str">
        <f>'Registers TREATED'!C117</f>
        <v>Bit 7</v>
      </c>
      <c r="H83" s="28" t="str">
        <f>'Registers TREATED'!J117</f>
        <v>Bit 0</v>
      </c>
      <c r="I83" s="28" t="str">
        <f t="shared" si="1"/>
        <v>7 downto 0</v>
      </c>
      <c r="J83" s="60"/>
      <c r="K83" s="60"/>
    </row>
    <row r="84" spans="2:11" x14ac:dyDescent="0.25">
      <c r="B84" s="58" t="str">
        <f>'Registers TREATED'!C123</f>
        <v>0x0000_0044</v>
      </c>
      <c r="C84" s="58" t="str">
        <f>'Registers TREATED'!C122:AH122</f>
        <v>clock_source_control</v>
      </c>
      <c r="D84" s="58" t="s">
        <v>52</v>
      </c>
      <c r="E84" s="58">
        <v>0</v>
      </c>
      <c r="F84" s="28" t="s">
        <v>721</v>
      </c>
      <c r="G84" s="28" t="str">
        <f>'Registers TREATED'!AA125</f>
        <v>Bit 7</v>
      </c>
      <c r="H84" s="28" t="str">
        <f>'Registers TREATED'!AH125</f>
        <v>Bit 0</v>
      </c>
      <c r="I84" s="28" t="str">
        <f t="shared" si="1"/>
        <v>7 downto 0</v>
      </c>
      <c r="J84" s="58" t="s">
        <v>52</v>
      </c>
      <c r="K84" s="58" t="s">
        <v>148</v>
      </c>
    </row>
    <row r="85" spans="2:11" x14ac:dyDescent="0.25">
      <c r="B85" s="59"/>
      <c r="C85" s="59"/>
      <c r="D85" s="59"/>
      <c r="E85" s="59"/>
      <c r="F85" s="28" t="s">
        <v>722</v>
      </c>
      <c r="G85" s="28" t="str">
        <f>'Registers TREATED'!S125</f>
        <v>Bit 7</v>
      </c>
      <c r="H85" s="28" t="str">
        <f>'Registers TREATED'!Z125</f>
        <v>Bit 0</v>
      </c>
      <c r="I85" s="28" t="str">
        <f t="shared" si="1"/>
        <v>7 downto 0</v>
      </c>
      <c r="J85" s="59"/>
      <c r="K85" s="59"/>
    </row>
    <row r="86" spans="2:11" x14ac:dyDescent="0.25">
      <c r="B86" s="59"/>
      <c r="C86" s="59"/>
      <c r="D86" s="59"/>
      <c r="E86" s="59"/>
      <c r="F86" s="28" t="s">
        <v>723</v>
      </c>
      <c r="G86" s="28" t="str">
        <f>'Registers TREATED'!K125</f>
        <v>Bit 7</v>
      </c>
      <c r="H86" s="28" t="str">
        <f>'Registers TREATED'!R125</f>
        <v>Bit 0</v>
      </c>
      <c r="I86" s="28" t="str">
        <f t="shared" si="1"/>
        <v>7 downto 0</v>
      </c>
      <c r="J86" s="59"/>
      <c r="K86" s="59"/>
    </row>
    <row r="87" spans="2:11" x14ac:dyDescent="0.25">
      <c r="B87" s="60"/>
      <c r="C87" s="60"/>
      <c r="D87" s="60"/>
      <c r="E87" s="60"/>
      <c r="F87" s="28" t="s">
        <v>724</v>
      </c>
      <c r="G87" s="28" t="str">
        <f>'Registers TREATED'!C125</f>
        <v>Bit 7</v>
      </c>
      <c r="H87" s="28" t="str">
        <f>'Registers TREATED'!J125</f>
        <v>Bit 0</v>
      </c>
      <c r="I87" s="28" t="str">
        <f t="shared" si="1"/>
        <v>7 downto 0</v>
      </c>
      <c r="J87" s="60"/>
      <c r="K87" s="60"/>
    </row>
    <row r="88" spans="2:11" x14ac:dyDescent="0.25">
      <c r="B88" s="58" t="str">
        <f>'Registers TREATED'!C131</f>
        <v>0x0000_0048</v>
      </c>
      <c r="C88" s="58" t="str">
        <f>'Registers TREATED'!C130:AH130</f>
        <v>frame_number</v>
      </c>
      <c r="D88" s="28" t="str">
        <f>'Registers TREATED'!AG136</f>
        <v>frame_number</v>
      </c>
      <c r="E88" s="28" t="s">
        <v>741</v>
      </c>
      <c r="F88" s="28" t="s">
        <v>725</v>
      </c>
      <c r="G88" s="28" t="str">
        <f>'Registers TREATED'!AG133</f>
        <v>Bit 1</v>
      </c>
      <c r="H88" s="28" t="str">
        <f>'Registers TREATED'!AH133</f>
        <v>Bit 0</v>
      </c>
      <c r="I88" s="28" t="str">
        <f t="shared" si="1"/>
        <v>1 downto 0</v>
      </c>
      <c r="J88" s="28">
        <v>2</v>
      </c>
      <c r="K88" s="28" t="s">
        <v>110</v>
      </c>
    </row>
    <row r="89" spans="2:11" ht="15" customHeight="1" x14ac:dyDescent="0.25">
      <c r="B89" s="59"/>
      <c r="C89" s="59"/>
      <c r="D89" s="58" t="s">
        <v>52</v>
      </c>
      <c r="E89" s="64">
        <v>0</v>
      </c>
      <c r="F89" s="58" t="s">
        <v>726</v>
      </c>
      <c r="G89" s="28" t="str">
        <f>'Registers TREATED'!AA133</f>
        <v>Bit 7</v>
      </c>
      <c r="H89" s="28" t="str">
        <f>'Registers TREATED'!AF133</f>
        <v>Bit 2</v>
      </c>
      <c r="I89" s="28" t="str">
        <f t="shared" si="1"/>
        <v>7 downto 2</v>
      </c>
      <c r="J89" s="58" t="s">
        <v>52</v>
      </c>
      <c r="K89" s="58" t="s">
        <v>148</v>
      </c>
    </row>
    <row r="90" spans="2:11" x14ac:dyDescent="0.25">
      <c r="B90" s="59"/>
      <c r="C90" s="59"/>
      <c r="D90" s="59"/>
      <c r="E90" s="59"/>
      <c r="F90" s="60"/>
      <c r="G90" s="28" t="str">
        <f>'Registers TREATED'!S133</f>
        <v>Bit 7</v>
      </c>
      <c r="H90" s="28" t="str">
        <f>'Registers TREATED'!Z133</f>
        <v>Bit 0</v>
      </c>
      <c r="I90" s="28" t="str">
        <f t="shared" si="1"/>
        <v>7 downto 0</v>
      </c>
      <c r="J90" s="59"/>
      <c r="K90" s="59"/>
    </row>
    <row r="91" spans="2:11" x14ac:dyDescent="0.25">
      <c r="B91" s="59"/>
      <c r="C91" s="59"/>
      <c r="D91" s="59"/>
      <c r="E91" s="59"/>
      <c r="F91" s="28" t="s">
        <v>727</v>
      </c>
      <c r="G91" s="28" t="str">
        <f>'Registers TREATED'!K133</f>
        <v>Bit 7</v>
      </c>
      <c r="H91" s="28" t="str">
        <f>'Registers TREATED'!R133</f>
        <v>Bit 0</v>
      </c>
      <c r="I91" s="28" t="str">
        <f t="shared" si="1"/>
        <v>7 downto 0</v>
      </c>
      <c r="J91" s="59"/>
      <c r="K91" s="59"/>
    </row>
    <row r="92" spans="2:11" x14ac:dyDescent="0.25">
      <c r="B92" s="60"/>
      <c r="C92" s="60"/>
      <c r="D92" s="60"/>
      <c r="E92" s="60"/>
      <c r="F92" s="28" t="s">
        <v>728</v>
      </c>
      <c r="G92" s="28" t="str">
        <f>'Registers TREATED'!C133</f>
        <v>Bit 7</v>
      </c>
      <c r="H92" s="28" t="str">
        <f>'Registers TREATED'!J133</f>
        <v>Bit 0</v>
      </c>
      <c r="I92" s="28" t="str">
        <f t="shared" si="1"/>
        <v>7 downto 0</v>
      </c>
      <c r="J92" s="60"/>
      <c r="K92" s="60"/>
    </row>
    <row r="93" spans="2:11" x14ac:dyDescent="0.25">
      <c r="B93" s="58" t="str">
        <f>'Registers TREATED'!C139</f>
        <v>0x0000_004C</v>
      </c>
      <c r="C93" s="58" t="str">
        <f>'Registers TREATED'!C138:AH138</f>
        <v>current_mode</v>
      </c>
      <c r="D93" s="28" t="str">
        <f>'Registers TREATED'!AE144</f>
        <v>current_mode</v>
      </c>
      <c r="E93" s="28" t="s">
        <v>739</v>
      </c>
      <c r="F93" s="28" t="s">
        <v>729</v>
      </c>
      <c r="G93" s="28" t="str">
        <f>'Registers TREATED'!AE141</f>
        <v>Bit 3</v>
      </c>
      <c r="H93" s="28" t="str">
        <f>'Registers TREATED'!AH141</f>
        <v>Bit 0</v>
      </c>
      <c r="I93" s="28" t="str">
        <f t="shared" si="1"/>
        <v>3 downto 0</v>
      </c>
      <c r="J93" s="28">
        <v>4</v>
      </c>
      <c r="K93" s="28" t="s">
        <v>110</v>
      </c>
    </row>
    <row r="94" spans="2:11" x14ac:dyDescent="0.25">
      <c r="B94" s="59"/>
      <c r="C94" s="59"/>
      <c r="D94" s="58" t="s">
        <v>52</v>
      </c>
      <c r="E94" s="58">
        <v>0</v>
      </c>
      <c r="F94" s="58" t="s">
        <v>730</v>
      </c>
      <c r="G94" s="28" t="str">
        <f>'Registers TREATED'!AA141</f>
        <v>Bit 7</v>
      </c>
      <c r="H94" s="28" t="str">
        <f>'Registers TREATED'!AD141</f>
        <v>Bit 4</v>
      </c>
      <c r="I94" s="28" t="str">
        <f t="shared" si="1"/>
        <v>7 downto 4</v>
      </c>
      <c r="J94" s="58" t="s">
        <v>52</v>
      </c>
      <c r="K94" s="58" t="s">
        <v>148</v>
      </c>
    </row>
    <row r="95" spans="2:11" x14ac:dyDescent="0.25">
      <c r="B95" s="59"/>
      <c r="C95" s="59"/>
      <c r="D95" s="59"/>
      <c r="E95" s="59"/>
      <c r="F95" s="60"/>
      <c r="G95" s="28" t="str">
        <f>'Registers TREATED'!S141</f>
        <v>Bit 7</v>
      </c>
      <c r="H95" s="28" t="str">
        <f>'Registers TREATED'!Z141</f>
        <v>Bit 0</v>
      </c>
      <c r="I95" s="28" t="str">
        <f t="shared" si="1"/>
        <v>7 downto 0</v>
      </c>
      <c r="J95" s="59"/>
      <c r="K95" s="59"/>
    </row>
    <row r="96" spans="2:11" x14ac:dyDescent="0.25">
      <c r="B96" s="59"/>
      <c r="C96" s="59"/>
      <c r="D96" s="59"/>
      <c r="E96" s="59"/>
      <c r="F96" s="28" t="s">
        <v>731</v>
      </c>
      <c r="G96" s="28" t="str">
        <f>'Registers TREATED'!K141</f>
        <v>Bit 7</v>
      </c>
      <c r="H96" s="28" t="str">
        <f>'Registers TREATED'!R141</f>
        <v>Bit 0</v>
      </c>
      <c r="I96" s="28" t="str">
        <f t="shared" si="1"/>
        <v>7 downto 0</v>
      </c>
      <c r="J96" s="59"/>
      <c r="K96" s="59"/>
    </row>
    <row r="97" spans="2:11" ht="15" customHeight="1" x14ac:dyDescent="0.25">
      <c r="B97" s="60"/>
      <c r="C97" s="60"/>
      <c r="D97" s="60"/>
      <c r="E97" s="60"/>
      <c r="F97" s="28" t="s">
        <v>732</v>
      </c>
      <c r="G97" s="28" t="str">
        <f>'Registers TREATED'!C141</f>
        <v>Bit 7</v>
      </c>
      <c r="H97" s="28" t="str">
        <f>'Registers TREATED'!J141</f>
        <v>Bit 0</v>
      </c>
      <c r="I97" s="28" t="str">
        <f t="shared" si="1"/>
        <v>7 downto 0</v>
      </c>
      <c r="J97" s="60"/>
      <c r="K97" s="60"/>
    </row>
  </sheetData>
  <mergeCells count="151">
    <mergeCell ref="B29:B32"/>
    <mergeCell ref="C29:C32"/>
    <mergeCell ref="D29:D32"/>
    <mergeCell ref="E29:E32"/>
    <mergeCell ref="D23:D24"/>
    <mergeCell ref="E23:E24"/>
    <mergeCell ref="D25:D28"/>
    <mergeCell ref="D15:D16"/>
    <mergeCell ref="E15:E16"/>
    <mergeCell ref="B39:B42"/>
    <mergeCell ref="C39:C42"/>
    <mergeCell ref="D39:D42"/>
    <mergeCell ref="E39:E42"/>
    <mergeCell ref="D37:D38"/>
    <mergeCell ref="E37:E38"/>
    <mergeCell ref="C33:C38"/>
    <mergeCell ref="B33:B38"/>
    <mergeCell ref="D34:D35"/>
    <mergeCell ref="E34:E35"/>
    <mergeCell ref="C53:C58"/>
    <mergeCell ref="B53:B58"/>
    <mergeCell ref="B49:B52"/>
    <mergeCell ref="C49:C52"/>
    <mergeCell ref="E49:E52"/>
    <mergeCell ref="D49:D52"/>
    <mergeCell ref="D47:D48"/>
    <mergeCell ref="E47:E48"/>
    <mergeCell ref="C43:C48"/>
    <mergeCell ref="B43:B48"/>
    <mergeCell ref="J20:J22"/>
    <mergeCell ref="J23:J24"/>
    <mergeCell ref="C93:C97"/>
    <mergeCell ref="B93:B97"/>
    <mergeCell ref="D94:D97"/>
    <mergeCell ref="E94:E97"/>
    <mergeCell ref="C88:C92"/>
    <mergeCell ref="B88:B92"/>
    <mergeCell ref="D89:D92"/>
    <mergeCell ref="E89:E92"/>
    <mergeCell ref="C84:C87"/>
    <mergeCell ref="B84:B87"/>
    <mergeCell ref="D84:D87"/>
    <mergeCell ref="E84:E87"/>
    <mergeCell ref="C80:C83"/>
    <mergeCell ref="B80:B83"/>
    <mergeCell ref="D80:D83"/>
    <mergeCell ref="E80:E83"/>
    <mergeCell ref="C74:C79"/>
    <mergeCell ref="B74:B79"/>
    <mergeCell ref="D76:D79"/>
    <mergeCell ref="E76:E79"/>
    <mergeCell ref="C69:C73"/>
    <mergeCell ref="B69:B73"/>
    <mergeCell ref="F14:F15"/>
    <mergeCell ref="E12:E14"/>
    <mergeCell ref="C12:C16"/>
    <mergeCell ref="B12:B16"/>
    <mergeCell ref="J7:J9"/>
    <mergeCell ref="J10:J11"/>
    <mergeCell ref="J12:J14"/>
    <mergeCell ref="D7:D9"/>
    <mergeCell ref="D10:D11"/>
    <mergeCell ref="C3:C11"/>
    <mergeCell ref="B3:B11"/>
    <mergeCell ref="E7:E9"/>
    <mergeCell ref="E10:E11"/>
    <mergeCell ref="F9:F10"/>
    <mergeCell ref="F3:F7"/>
    <mergeCell ref="D12:D14"/>
    <mergeCell ref="F89:F90"/>
    <mergeCell ref="F94:F95"/>
    <mergeCell ref="D20:D22"/>
    <mergeCell ref="E20:E22"/>
    <mergeCell ref="B17:B24"/>
    <mergeCell ref="C17:C24"/>
    <mergeCell ref="B25:B28"/>
    <mergeCell ref="C25:C28"/>
    <mergeCell ref="F53:F54"/>
    <mergeCell ref="F55:F56"/>
    <mergeCell ref="F63:F64"/>
    <mergeCell ref="F65:F66"/>
    <mergeCell ref="F74:F76"/>
    <mergeCell ref="F69:F70"/>
    <mergeCell ref="F17:F20"/>
    <mergeCell ref="F22:F23"/>
    <mergeCell ref="D71:D73"/>
    <mergeCell ref="E71:E73"/>
    <mergeCell ref="D67:D68"/>
    <mergeCell ref="E67:E68"/>
    <mergeCell ref="C63:C68"/>
    <mergeCell ref="B63:B68"/>
    <mergeCell ref="B59:B62"/>
    <mergeCell ref="C59:C62"/>
    <mergeCell ref="F33:F34"/>
    <mergeCell ref="F35:F36"/>
    <mergeCell ref="F43:F44"/>
    <mergeCell ref="F45:F46"/>
    <mergeCell ref="D64:D65"/>
    <mergeCell ref="E64:E65"/>
    <mergeCell ref="D44:D45"/>
    <mergeCell ref="E44:E45"/>
    <mergeCell ref="D54:D55"/>
    <mergeCell ref="E54:E55"/>
    <mergeCell ref="D59:D62"/>
    <mergeCell ref="E59:E62"/>
    <mergeCell ref="D57:D58"/>
    <mergeCell ref="E57:E58"/>
    <mergeCell ref="J57:J58"/>
    <mergeCell ref="J59:J62"/>
    <mergeCell ref="J64:J65"/>
    <mergeCell ref="J25:J28"/>
    <mergeCell ref="J29:J32"/>
    <mergeCell ref="J34:J35"/>
    <mergeCell ref="J37:J38"/>
    <mergeCell ref="J44:J45"/>
    <mergeCell ref="J39:J42"/>
    <mergeCell ref="K34:K35"/>
    <mergeCell ref="K37:K38"/>
    <mergeCell ref="K39:K42"/>
    <mergeCell ref="K44:K45"/>
    <mergeCell ref="K47:K48"/>
    <mergeCell ref="K49:K52"/>
    <mergeCell ref="J94:J97"/>
    <mergeCell ref="K7:K9"/>
    <mergeCell ref="K10:K11"/>
    <mergeCell ref="K12:K14"/>
    <mergeCell ref="J15:J16"/>
    <mergeCell ref="K20:K22"/>
    <mergeCell ref="K23:K24"/>
    <mergeCell ref="K25:K28"/>
    <mergeCell ref="K29:K32"/>
    <mergeCell ref="J67:J68"/>
    <mergeCell ref="J71:J73"/>
    <mergeCell ref="J76:J79"/>
    <mergeCell ref="J80:J83"/>
    <mergeCell ref="J84:J87"/>
    <mergeCell ref="J89:J92"/>
    <mergeCell ref="J47:J48"/>
    <mergeCell ref="J49:J52"/>
    <mergeCell ref="J54:J55"/>
    <mergeCell ref="K71:K73"/>
    <mergeCell ref="K76:K79"/>
    <mergeCell ref="K80:K83"/>
    <mergeCell ref="K84:K87"/>
    <mergeCell ref="K89:K92"/>
    <mergeCell ref="K94:K97"/>
    <mergeCell ref="K54:K55"/>
    <mergeCell ref="K57:K58"/>
    <mergeCell ref="K59:K62"/>
    <mergeCell ref="K64:K65"/>
    <mergeCell ref="K67:K6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5"/>
  <sheetViews>
    <sheetView workbookViewId="0"/>
  </sheetViews>
  <sheetFormatPr defaultRowHeight="15" x14ac:dyDescent="0.25"/>
  <cols>
    <col min="2" max="2" width="10.5703125" bestFit="1" customWidth="1"/>
    <col min="3" max="3" width="46.7109375" bestFit="1" customWidth="1"/>
    <col min="4" max="4" width="0" hidden="1" customWidth="1"/>
    <col min="5" max="5" width="46.7109375" bestFit="1" customWidth="1"/>
    <col min="6" max="6" width="9.28515625" customWidth="1"/>
  </cols>
  <sheetData>
    <row r="2" spans="2:13" x14ac:dyDescent="0.25">
      <c r="B2" s="15" t="s">
        <v>448</v>
      </c>
      <c r="C2" s="16" t="str">
        <f>_xlfn.CONCAT("t_rmap_memory_reg_",'Register TREATED VHDL'!C3)</f>
        <v>t_rmap_memory_reg_ccd_seq_1_config</v>
      </c>
      <c r="D2" s="15" t="s">
        <v>449</v>
      </c>
      <c r="E2" s="17"/>
      <c r="F2" s="17"/>
      <c r="G2" s="17"/>
      <c r="H2" s="17"/>
      <c r="I2" s="17"/>
      <c r="J2" s="17"/>
      <c r="K2" s="17"/>
      <c r="M2" t="str">
        <f>CONCATENATE(B2,C2,D2,E2,F2,G2,H2,I2,J2,K2)</f>
        <v>type t_rmap_memory_reg_ccd_seq_1_config is record</v>
      </c>
    </row>
    <row r="3" spans="2:13" x14ac:dyDescent="0.25">
      <c r="B3" s="17" t="s">
        <v>452</v>
      </c>
      <c r="C3" s="18" t="str">
        <f>'Register TREATED VHDL'!D4</f>
        <v>tri_level_clock_control</v>
      </c>
      <c r="D3" s="25" t="s">
        <v>451</v>
      </c>
      <c r="E3" s="25" t="s">
        <v>444</v>
      </c>
      <c r="F3" s="17"/>
      <c r="G3" s="17"/>
      <c r="H3" s="17"/>
      <c r="I3" s="17"/>
      <c r="J3" s="17"/>
      <c r="K3" s="25" t="s">
        <v>443</v>
      </c>
      <c r="M3" t="str">
        <f t="shared" ref="M3:M7" si="0">CONCATENATE(B3,C3,D3,E3,F3,G3,H3,I3,J3,K3)</f>
        <v xml:space="preserve">  tri_level_clock_control : std_logic;</v>
      </c>
    </row>
    <row r="4" spans="2:13" x14ac:dyDescent="0.25">
      <c r="B4" s="17" t="s">
        <v>452</v>
      </c>
      <c r="C4" s="18" t="str">
        <f>'Register TREATED VHDL'!D5</f>
        <v>image_clock_direction_control</v>
      </c>
      <c r="D4" s="25" t="s">
        <v>451</v>
      </c>
      <c r="E4" s="25" t="s">
        <v>444</v>
      </c>
      <c r="F4" s="17"/>
      <c r="G4" s="17"/>
      <c r="H4" s="17"/>
      <c r="I4" s="17"/>
      <c r="J4" s="17"/>
      <c r="K4" s="25" t="s">
        <v>443</v>
      </c>
      <c r="M4" t="str">
        <f t="shared" si="0"/>
        <v xml:space="preserve">  image_clock_direction_control : std_logic;</v>
      </c>
    </row>
    <row r="5" spans="2:13" x14ac:dyDescent="0.25">
      <c r="B5" s="17" t="s">
        <v>452</v>
      </c>
      <c r="C5" s="18" t="str">
        <f>'Register TREATED VHDL'!D6</f>
        <v>register_clock_direction_control</v>
      </c>
      <c r="D5" s="25" t="s">
        <v>451</v>
      </c>
      <c r="E5" s="25" t="s">
        <v>444</v>
      </c>
      <c r="F5" s="17"/>
      <c r="G5" s="17"/>
      <c r="H5" s="17"/>
      <c r="I5" s="17"/>
      <c r="J5" s="17"/>
      <c r="K5" s="25" t="s">
        <v>443</v>
      </c>
      <c r="M5" t="str">
        <f t="shared" si="0"/>
        <v xml:space="preserve">  register_clock_direction_control : std_logic;</v>
      </c>
    </row>
    <row r="6" spans="2:13" x14ac:dyDescent="0.25">
      <c r="B6" s="17" t="s">
        <v>452</v>
      </c>
      <c r="C6" s="18" t="str">
        <f>'Register TREATED VHDL'!D7</f>
        <v>image_clock_transfer_count_control</v>
      </c>
      <c r="D6" s="25" t="s">
        <v>451</v>
      </c>
      <c r="E6" s="25" t="s">
        <v>444</v>
      </c>
      <c r="F6" s="25" t="s">
        <v>445</v>
      </c>
      <c r="G6" s="18">
        <f>'Register TREATED VHDL'!J7-1</f>
        <v>15</v>
      </c>
      <c r="H6" s="25" t="s">
        <v>447</v>
      </c>
      <c r="I6" s="18">
        <v>0</v>
      </c>
      <c r="J6" s="25" t="s">
        <v>491</v>
      </c>
      <c r="K6" s="25" t="s">
        <v>443</v>
      </c>
      <c r="M6" t="str">
        <f t="shared" si="0"/>
        <v xml:space="preserve">  image_clock_transfer_count_control : std_logic_vector(15 downto 0);</v>
      </c>
    </row>
    <row r="7" spans="2:13" x14ac:dyDescent="0.25">
      <c r="B7" s="17" t="s">
        <v>452</v>
      </c>
      <c r="C7" s="18" t="str">
        <f>'Register TREATED VHDL'!D10</f>
        <v>register_clock_transfer_count_control</v>
      </c>
      <c r="D7" s="25" t="s">
        <v>451</v>
      </c>
      <c r="E7" s="25" t="s">
        <v>444</v>
      </c>
      <c r="F7" s="25" t="s">
        <v>445</v>
      </c>
      <c r="G7" s="18">
        <f>'Register TREATED VHDL'!J10-1</f>
        <v>11</v>
      </c>
      <c r="H7" s="25" t="s">
        <v>447</v>
      </c>
      <c r="I7" s="18">
        <v>0</v>
      </c>
      <c r="J7" s="25" t="s">
        <v>491</v>
      </c>
      <c r="K7" s="25" t="s">
        <v>443</v>
      </c>
      <c r="M7" t="str">
        <f t="shared" si="0"/>
        <v xml:space="preserve">  register_clock_transfer_count_control : std_logic_vector(11 downto 0);</v>
      </c>
    </row>
    <row r="8" spans="2:13" x14ac:dyDescent="0.25">
      <c r="B8" s="15" t="s">
        <v>450</v>
      </c>
      <c r="C8" s="16" t="str">
        <f>C2</f>
        <v>t_rmap_memory_reg_ccd_seq_1_config</v>
      </c>
      <c r="D8" s="15" t="s">
        <v>443</v>
      </c>
      <c r="E8" s="17"/>
      <c r="F8" s="17"/>
      <c r="G8" s="17"/>
      <c r="H8" s="17"/>
      <c r="I8" s="17"/>
      <c r="J8" s="17"/>
      <c r="K8" s="17"/>
      <c r="M8" t="str">
        <f t="shared" ref="M8" si="1">CONCATENATE(B8,C8,D8,E8,F8,G8,H8,I8,K8)</f>
        <v>end record t_rmap_memory_reg_ccd_seq_1_config;</v>
      </c>
    </row>
    <row r="10" spans="2:13" x14ac:dyDescent="0.25">
      <c r="B10" s="15" t="s">
        <v>448</v>
      </c>
      <c r="C10" s="16" t="str">
        <f>_xlfn.CONCAT("t_rmap_memory_reg_",'Register TREATED VHDL'!C12)</f>
        <v>t_rmap_memory_reg_ccd_seq_2_config</v>
      </c>
      <c r="D10" s="15" t="s">
        <v>449</v>
      </c>
      <c r="E10" s="17"/>
      <c r="F10" s="17"/>
      <c r="G10" s="17"/>
      <c r="H10" s="17"/>
      <c r="I10" s="17"/>
      <c r="J10" s="17"/>
      <c r="K10" s="17"/>
      <c r="M10" t="str">
        <f>CONCATENATE(B10,C10,D10,E10,F10,G10,H10,I10,J10,K10)</f>
        <v>type t_rmap_memory_reg_ccd_seq_2_config is record</v>
      </c>
    </row>
    <row r="11" spans="2:13" x14ac:dyDescent="0.25">
      <c r="B11" s="17" t="s">
        <v>452</v>
      </c>
      <c r="C11" s="18" t="str">
        <f>'Register TREATED VHDL'!D12</f>
        <v>slow_read_out_pause_count</v>
      </c>
      <c r="D11" s="25" t="s">
        <v>451</v>
      </c>
      <c r="E11" s="25" t="s">
        <v>444</v>
      </c>
      <c r="F11" s="25" t="s">
        <v>445</v>
      </c>
      <c r="G11" s="18">
        <f>'Register TREATED VHDL'!J12-1</f>
        <v>19</v>
      </c>
      <c r="H11" s="25" t="s">
        <v>447</v>
      </c>
      <c r="I11" s="18">
        <v>0</v>
      </c>
      <c r="J11" s="25" t="s">
        <v>491</v>
      </c>
      <c r="K11" s="25" t="s">
        <v>443</v>
      </c>
      <c r="M11" t="str">
        <f t="shared" ref="M11" si="2">CONCATENATE(B11,C11,D11,E11,F11,G11,H11,I11,J11,K11)</f>
        <v xml:space="preserve">  slow_read_out_pause_count : std_logic_vector(19 downto 0);</v>
      </c>
    </row>
    <row r="12" spans="2:13" x14ac:dyDescent="0.25">
      <c r="B12" s="15" t="s">
        <v>450</v>
      </c>
      <c r="C12" s="16" t="str">
        <f>C10</f>
        <v>t_rmap_memory_reg_ccd_seq_2_config</v>
      </c>
      <c r="D12" s="15" t="s">
        <v>443</v>
      </c>
      <c r="E12" s="17"/>
      <c r="F12" s="17"/>
      <c r="G12" s="17"/>
      <c r="H12" s="17"/>
      <c r="I12" s="17"/>
      <c r="J12" s="17"/>
      <c r="K12" s="17"/>
      <c r="M12" t="str">
        <f t="shared" ref="M12" si="3">CONCATENATE(B12,C12,D12,E12,F12,G12,H12,I12,K12)</f>
        <v>end record t_rmap_memory_reg_ccd_seq_2_config;</v>
      </c>
    </row>
    <row r="14" spans="2:13" x14ac:dyDescent="0.25">
      <c r="B14" s="15" t="s">
        <v>448</v>
      </c>
      <c r="C14" s="16" t="str">
        <f>_xlfn.CONCAT("t_rmap_memory_reg_",'Register TREATED VHDL'!C17)</f>
        <v>t_rmap_memory_reg_spw_packet_1_config</v>
      </c>
      <c r="D14" s="15" t="s">
        <v>449</v>
      </c>
      <c r="E14" s="17"/>
      <c r="F14" s="17"/>
      <c r="G14" s="17"/>
      <c r="H14" s="17"/>
      <c r="I14" s="17"/>
      <c r="J14" s="17"/>
      <c r="K14" s="17"/>
      <c r="M14" t="str">
        <f>CONCATENATE(B14,C14,D14,E14,F14,G14,H14,I14,J14,K14)</f>
        <v>type t_rmap_memory_reg_spw_packet_1_config is record</v>
      </c>
    </row>
    <row r="15" spans="2:13" x14ac:dyDescent="0.25">
      <c r="B15" s="17" t="s">
        <v>452</v>
      </c>
      <c r="C15" s="18" t="str">
        <f>'Register TREATED VHDL'!D18</f>
        <v>digitise_control</v>
      </c>
      <c r="D15" s="25" t="s">
        <v>451</v>
      </c>
      <c r="E15" s="25" t="s">
        <v>444</v>
      </c>
      <c r="F15" s="17"/>
      <c r="G15" s="17"/>
      <c r="H15" s="17"/>
      <c r="I15" s="17"/>
      <c r="J15" s="17"/>
      <c r="K15" s="25" t="s">
        <v>443</v>
      </c>
      <c r="M15" t="str">
        <f t="shared" ref="M15:M17" si="4">CONCATENATE(B15,C15,D15,E15,F15,G15,H15,I15,J15,K15)</f>
        <v xml:space="preserve">  digitise_control : std_logic;</v>
      </c>
    </row>
    <row r="16" spans="2:13" x14ac:dyDescent="0.25">
      <c r="B16" s="17" t="s">
        <v>452</v>
      </c>
      <c r="C16" s="18" t="str">
        <f>'Register TREATED VHDL'!D19</f>
        <v>ccd_port_data_transmission_selection_control</v>
      </c>
      <c r="D16" s="25" t="s">
        <v>451</v>
      </c>
      <c r="E16" s="25" t="s">
        <v>444</v>
      </c>
      <c r="F16" s="25" t="s">
        <v>445</v>
      </c>
      <c r="G16" s="18">
        <f>'Register TREATED VHDL'!J19-1</f>
        <v>1</v>
      </c>
      <c r="H16" s="25" t="s">
        <v>447</v>
      </c>
      <c r="I16" s="18">
        <v>0</v>
      </c>
      <c r="J16" s="25" t="s">
        <v>491</v>
      </c>
      <c r="K16" s="25" t="s">
        <v>443</v>
      </c>
      <c r="M16" t="str">
        <f t="shared" si="4"/>
        <v xml:space="preserve">  ccd_port_data_transmission_selection_control : std_logic_vector(1 downto 0);</v>
      </c>
    </row>
    <row r="17" spans="2:13" x14ac:dyDescent="0.25">
      <c r="B17" s="17" t="s">
        <v>452</v>
      </c>
      <c r="C17" s="18" t="str">
        <f>'Register TREATED VHDL'!D20</f>
        <v>packet_size_control</v>
      </c>
      <c r="D17" s="25" t="s">
        <v>451</v>
      </c>
      <c r="E17" s="25" t="s">
        <v>444</v>
      </c>
      <c r="F17" s="25" t="s">
        <v>445</v>
      </c>
      <c r="G17" s="18">
        <f>'Register TREATED VHDL'!J20-1</f>
        <v>15</v>
      </c>
      <c r="H17" s="25" t="s">
        <v>447</v>
      </c>
      <c r="I17" s="18">
        <v>0</v>
      </c>
      <c r="J17" s="25" t="s">
        <v>491</v>
      </c>
      <c r="K17" s="25" t="s">
        <v>443</v>
      </c>
      <c r="M17" t="str">
        <f t="shared" si="4"/>
        <v xml:space="preserve">  packet_size_control : std_logic_vector(15 downto 0);</v>
      </c>
    </row>
    <row r="18" spans="2:13" x14ac:dyDescent="0.25">
      <c r="B18" s="15" t="s">
        <v>450</v>
      </c>
      <c r="C18" s="16" t="str">
        <f>C14</f>
        <v>t_rmap_memory_reg_spw_packet_1_config</v>
      </c>
      <c r="D18" s="15" t="s">
        <v>443</v>
      </c>
      <c r="E18" s="17"/>
      <c r="F18" s="17"/>
      <c r="G18" s="17"/>
      <c r="H18" s="17"/>
      <c r="I18" s="17"/>
      <c r="J18" s="17"/>
      <c r="K18" s="17"/>
      <c r="M18" t="str">
        <f t="shared" ref="M18" si="5">CONCATENATE(B18,C18,D18,E18,F18,G18,H18,I18,K18)</f>
        <v>end record t_rmap_memory_reg_spw_packet_1_config;</v>
      </c>
    </row>
    <row r="20" spans="2:13" x14ac:dyDescent="0.25">
      <c r="B20" s="15" t="s">
        <v>448</v>
      </c>
      <c r="C20" s="16" t="str">
        <f>_xlfn.CONCAT("t_rmap_memory_reg_",'Register TREATED VHDL'!C25)</f>
        <v>t_rmap_memory_reg_spw_packet_2_config</v>
      </c>
      <c r="D20" s="15" t="s">
        <v>449</v>
      </c>
      <c r="E20" s="17"/>
      <c r="F20" s="17"/>
      <c r="G20" s="17"/>
      <c r="H20" s="17"/>
      <c r="I20" s="17"/>
      <c r="J20" s="17"/>
      <c r="K20" s="17"/>
      <c r="M20" t="str">
        <f>CONCATENATE(B20,C20,D20,E20,F20,G20,H20,I20,J20,K20)</f>
        <v>type t_rmap_memory_reg_spw_packet_2_config is record</v>
      </c>
    </row>
    <row r="21" spans="2:13" x14ac:dyDescent="0.25">
      <c r="B21" s="15" t="s">
        <v>450</v>
      </c>
      <c r="C21" s="16" t="str">
        <f>C20</f>
        <v>t_rmap_memory_reg_spw_packet_2_config</v>
      </c>
      <c r="D21" s="15" t="s">
        <v>443</v>
      </c>
      <c r="E21" s="17"/>
      <c r="F21" s="17"/>
      <c r="G21" s="17"/>
      <c r="H21" s="17"/>
      <c r="I21" s="17"/>
      <c r="J21" s="17"/>
      <c r="K21" s="17"/>
      <c r="M21" t="str">
        <f t="shared" ref="M21" si="6">CONCATENATE(B21,C21,D21,E21,F21,G21,H21,I21,K21)</f>
        <v>end record t_rmap_memory_reg_spw_packet_2_config;</v>
      </c>
    </row>
    <row r="23" spans="2:13" x14ac:dyDescent="0.25">
      <c r="B23" s="15" t="s">
        <v>448</v>
      </c>
      <c r="C23" s="16" t="str">
        <f>_xlfn.CONCAT("t_rmap_memory_reg_",'Register TREATED VHDL'!C29)</f>
        <v>t_rmap_memory_reg_CCD_1_windowing_1_config</v>
      </c>
      <c r="D23" s="15" t="s">
        <v>449</v>
      </c>
      <c r="E23" s="17"/>
      <c r="F23" s="17"/>
      <c r="G23" s="17"/>
      <c r="H23" s="17"/>
      <c r="I23" s="17"/>
      <c r="J23" s="17"/>
      <c r="K23" s="17"/>
      <c r="M23" t="str">
        <f>CONCATENATE(B23,C23,D23,E23,F23,G23,H23,I23,J23,K23)</f>
        <v>type t_rmap_memory_reg_CCD_1_windowing_1_config is record</v>
      </c>
    </row>
    <row r="24" spans="2:13" x14ac:dyDescent="0.25">
      <c r="B24" s="17" t="s">
        <v>452</v>
      </c>
      <c r="C24" s="18" t="str">
        <f>'Register TREATED VHDL'!D29</f>
        <v>window_list_pointer_initial_address_ccd1</v>
      </c>
      <c r="D24" s="25" t="s">
        <v>451</v>
      </c>
      <c r="E24" s="25" t="s">
        <v>444</v>
      </c>
      <c r="F24" s="25" t="s">
        <v>445</v>
      </c>
      <c r="G24" s="18">
        <f>'Register TREATED VHDL'!J29-1</f>
        <v>31</v>
      </c>
      <c r="H24" s="25" t="s">
        <v>447</v>
      </c>
      <c r="I24" s="18">
        <v>0</v>
      </c>
      <c r="J24" s="25" t="s">
        <v>491</v>
      </c>
      <c r="K24" s="25" t="s">
        <v>443</v>
      </c>
      <c r="M24" t="str">
        <f t="shared" ref="M24" si="7">CONCATENATE(B24,C24,D24,E24,F24,G24,H24,I24,J24,K24)</f>
        <v xml:space="preserve">  window_list_pointer_initial_address_ccd1 : std_logic_vector(31 downto 0);</v>
      </c>
    </row>
    <row r="25" spans="2:13" x14ac:dyDescent="0.25">
      <c r="B25" s="15" t="s">
        <v>450</v>
      </c>
      <c r="C25" s="16" t="str">
        <f>C23</f>
        <v>t_rmap_memory_reg_CCD_1_windowing_1_config</v>
      </c>
      <c r="D25" s="15" t="s">
        <v>443</v>
      </c>
      <c r="E25" s="17"/>
      <c r="F25" s="17"/>
      <c r="G25" s="17"/>
      <c r="H25" s="17"/>
      <c r="I25" s="17"/>
      <c r="J25" s="17"/>
      <c r="K25" s="17"/>
      <c r="M25" t="str">
        <f t="shared" ref="M25" si="8">CONCATENATE(B25,C25,D25,E25,F25,G25,H25,I25,K25)</f>
        <v>end record t_rmap_memory_reg_CCD_1_windowing_1_config;</v>
      </c>
    </row>
    <row r="27" spans="2:13" x14ac:dyDescent="0.25">
      <c r="B27" s="15" t="s">
        <v>448</v>
      </c>
      <c r="C27" s="16" t="str">
        <f>_xlfn.CONCAT("t_rmap_memory_reg_",'Register TREATED VHDL'!C33)</f>
        <v>t_rmap_memory_reg_CCD_1_windowing_2_config</v>
      </c>
      <c r="D27" s="15" t="s">
        <v>449</v>
      </c>
      <c r="E27" s="17"/>
      <c r="F27" s="17"/>
      <c r="G27" s="17"/>
      <c r="H27" s="17"/>
      <c r="I27" s="17"/>
      <c r="J27" s="17"/>
      <c r="K27" s="17"/>
      <c r="M27" t="str">
        <f>CONCATENATE(B27,C27,D27,E27,F27,G27,H27,I27,J27,K27)</f>
        <v>type t_rmap_memory_reg_CCD_1_windowing_2_config is record</v>
      </c>
    </row>
    <row r="28" spans="2:13" x14ac:dyDescent="0.25">
      <c r="B28" s="17" t="s">
        <v>452</v>
      </c>
      <c r="C28" s="18" t="str">
        <f>'Register TREATED VHDL'!D33</f>
        <v>window_width_ccd1</v>
      </c>
      <c r="D28" s="25" t="s">
        <v>451</v>
      </c>
      <c r="E28" s="25" t="s">
        <v>444</v>
      </c>
      <c r="F28" s="25" t="s">
        <v>445</v>
      </c>
      <c r="G28" s="18">
        <f>'Register TREATED VHDL'!J33-1</f>
        <v>5</v>
      </c>
      <c r="H28" s="25" t="s">
        <v>447</v>
      </c>
      <c r="I28" s="18">
        <v>0</v>
      </c>
      <c r="J28" s="25" t="s">
        <v>491</v>
      </c>
      <c r="K28" s="25" t="s">
        <v>443</v>
      </c>
      <c r="M28" t="str">
        <f t="shared" ref="M28:M30" si="9">CONCATENATE(B28,C28,D28,E28,F28,G28,H28,I28,J28,K28)</f>
        <v xml:space="preserve">  window_width_ccd1 : std_logic_vector(5 downto 0);</v>
      </c>
    </row>
    <row r="29" spans="2:13" x14ac:dyDescent="0.25">
      <c r="B29" s="17" t="s">
        <v>452</v>
      </c>
      <c r="C29" s="18" t="str">
        <f>'Register TREATED VHDL'!D34</f>
        <v>window_height_ccd1</v>
      </c>
      <c r="D29" s="25" t="s">
        <v>451</v>
      </c>
      <c r="E29" s="25" t="s">
        <v>444</v>
      </c>
      <c r="F29" s="25" t="s">
        <v>445</v>
      </c>
      <c r="G29" s="18">
        <f>'Register TREATED VHDL'!J34-1</f>
        <v>5</v>
      </c>
      <c r="H29" s="25" t="s">
        <v>447</v>
      </c>
      <c r="I29" s="18">
        <v>0</v>
      </c>
      <c r="J29" s="25" t="s">
        <v>491</v>
      </c>
      <c r="K29" s="25" t="s">
        <v>443</v>
      </c>
      <c r="M29" t="str">
        <f t="shared" si="9"/>
        <v xml:space="preserve">  window_height_ccd1 : std_logic_vector(5 downto 0);</v>
      </c>
    </row>
    <row r="30" spans="2:13" x14ac:dyDescent="0.25">
      <c r="B30" s="17" t="s">
        <v>452</v>
      </c>
      <c r="C30" s="18" t="str">
        <f>'Register TREATED VHDL'!D37</f>
        <v>window_list_length_ccd1</v>
      </c>
      <c r="D30" s="25" t="s">
        <v>451</v>
      </c>
      <c r="E30" s="25" t="s">
        <v>444</v>
      </c>
      <c r="F30" s="25" t="s">
        <v>445</v>
      </c>
      <c r="G30" s="18">
        <f>'Register TREATED VHDL'!J37-1</f>
        <v>15</v>
      </c>
      <c r="H30" s="25" t="s">
        <v>447</v>
      </c>
      <c r="I30" s="18">
        <v>0</v>
      </c>
      <c r="J30" s="25" t="s">
        <v>491</v>
      </c>
      <c r="K30" s="25" t="s">
        <v>443</v>
      </c>
      <c r="M30" t="str">
        <f t="shared" si="9"/>
        <v xml:space="preserve">  window_list_length_ccd1 : std_logic_vector(15 downto 0);</v>
      </c>
    </row>
    <row r="31" spans="2:13" x14ac:dyDescent="0.25">
      <c r="B31" s="15" t="s">
        <v>450</v>
      </c>
      <c r="C31" s="16" t="str">
        <f>C27</f>
        <v>t_rmap_memory_reg_CCD_1_windowing_2_config</v>
      </c>
      <c r="D31" s="15" t="s">
        <v>443</v>
      </c>
      <c r="E31" s="17"/>
      <c r="F31" s="17"/>
      <c r="G31" s="17"/>
      <c r="H31" s="17"/>
      <c r="I31" s="17"/>
      <c r="J31" s="17"/>
      <c r="K31" s="17"/>
      <c r="M31" t="str">
        <f t="shared" ref="M31" si="10">CONCATENATE(B31,C31,D31,E31,F31,G31,H31,I31,K31)</f>
        <v>end record t_rmap_memory_reg_CCD_1_windowing_2_config;</v>
      </c>
    </row>
    <row r="33" spans="2:13" x14ac:dyDescent="0.25">
      <c r="B33" s="15" t="s">
        <v>448</v>
      </c>
      <c r="C33" s="16" t="str">
        <f>_xlfn.CONCAT("t_rmap_memory_reg_",'Register TREATED VHDL'!C39)</f>
        <v>t_rmap_memory_reg_CCD_2_windowing_1_config</v>
      </c>
      <c r="D33" s="15" t="s">
        <v>449</v>
      </c>
      <c r="E33" s="17"/>
      <c r="F33" s="17"/>
      <c r="G33" s="17"/>
      <c r="H33" s="17"/>
      <c r="I33" s="17"/>
      <c r="J33" s="17"/>
      <c r="K33" s="17"/>
      <c r="M33" t="str">
        <f>CONCATENATE(B33,C33,D33,E33,F33,G33,H33,I33,J33,K33)</f>
        <v>type t_rmap_memory_reg_CCD_2_windowing_1_config is record</v>
      </c>
    </row>
    <row r="34" spans="2:13" x14ac:dyDescent="0.25">
      <c r="B34" s="17" t="s">
        <v>452</v>
      </c>
      <c r="C34" s="18" t="str">
        <f>'Register TREATED VHDL'!D39</f>
        <v>window_list_pointer_initial_address_ccd2</v>
      </c>
      <c r="D34" s="25" t="s">
        <v>451</v>
      </c>
      <c r="E34" s="25" t="s">
        <v>444</v>
      </c>
      <c r="F34" s="25" t="s">
        <v>445</v>
      </c>
      <c r="G34" s="18">
        <f>'Register TREATED VHDL'!J39-1</f>
        <v>31</v>
      </c>
      <c r="H34" s="25" t="s">
        <v>447</v>
      </c>
      <c r="I34" s="18">
        <v>0</v>
      </c>
      <c r="J34" s="25" t="s">
        <v>491</v>
      </c>
      <c r="K34" s="25" t="s">
        <v>443</v>
      </c>
      <c r="M34" t="str">
        <f t="shared" ref="M34" si="11">CONCATENATE(B34,C34,D34,E34,F34,G34,H34,I34,J34,K34)</f>
        <v xml:space="preserve">  window_list_pointer_initial_address_ccd2 : std_logic_vector(31 downto 0);</v>
      </c>
    </row>
    <row r="35" spans="2:13" x14ac:dyDescent="0.25">
      <c r="B35" s="15" t="s">
        <v>450</v>
      </c>
      <c r="C35" s="16" t="str">
        <f>C33</f>
        <v>t_rmap_memory_reg_CCD_2_windowing_1_config</v>
      </c>
      <c r="D35" s="15" t="s">
        <v>443</v>
      </c>
      <c r="E35" s="17"/>
      <c r="F35" s="17"/>
      <c r="G35" s="17"/>
      <c r="H35" s="17"/>
      <c r="I35" s="17"/>
      <c r="J35" s="17"/>
      <c r="K35" s="17"/>
      <c r="M35" t="str">
        <f t="shared" ref="M35" si="12">CONCATENATE(B35,C35,D35,E35,F35,G35,H35,I35,K35)</f>
        <v>end record t_rmap_memory_reg_CCD_2_windowing_1_config;</v>
      </c>
    </row>
    <row r="37" spans="2:13" x14ac:dyDescent="0.25">
      <c r="B37" s="15" t="s">
        <v>448</v>
      </c>
      <c r="C37" s="16" t="str">
        <f>_xlfn.CONCAT("t_rmap_memory_reg_",'Register TREATED VHDL'!C43)</f>
        <v>t_rmap_memory_reg_CCD_2_windowing_2_config</v>
      </c>
      <c r="D37" s="15" t="s">
        <v>449</v>
      </c>
      <c r="E37" s="17"/>
      <c r="F37" s="17"/>
      <c r="G37" s="17"/>
      <c r="H37" s="17"/>
      <c r="I37" s="17"/>
      <c r="J37" s="17"/>
      <c r="K37" s="17"/>
      <c r="M37" t="str">
        <f>CONCATENATE(B37,C37,D37,E37,F37,G37,H37,I37,J37,K37)</f>
        <v>type t_rmap_memory_reg_CCD_2_windowing_2_config is record</v>
      </c>
    </row>
    <row r="38" spans="2:13" x14ac:dyDescent="0.25">
      <c r="B38" s="17" t="s">
        <v>452</v>
      </c>
      <c r="C38" s="18" t="str">
        <f>'Register TREATED VHDL'!D43</f>
        <v>window_width_ccd2</v>
      </c>
      <c r="D38" s="25" t="s">
        <v>451</v>
      </c>
      <c r="E38" s="25" t="s">
        <v>444</v>
      </c>
      <c r="F38" s="25" t="s">
        <v>445</v>
      </c>
      <c r="G38" s="18">
        <f>'Register TREATED VHDL'!J43-1</f>
        <v>5</v>
      </c>
      <c r="H38" s="25" t="s">
        <v>447</v>
      </c>
      <c r="I38" s="18">
        <v>0</v>
      </c>
      <c r="J38" s="25" t="s">
        <v>491</v>
      </c>
      <c r="K38" s="25" t="s">
        <v>443</v>
      </c>
      <c r="M38" t="str">
        <f t="shared" ref="M38:M40" si="13">CONCATENATE(B38,C38,D38,E38,F38,G38,H38,I38,J38,K38)</f>
        <v xml:space="preserve">  window_width_ccd2 : std_logic_vector(5 downto 0);</v>
      </c>
    </row>
    <row r="39" spans="2:13" x14ac:dyDescent="0.25">
      <c r="B39" s="17" t="s">
        <v>452</v>
      </c>
      <c r="C39" s="18" t="str">
        <f>'Register TREATED VHDL'!D44</f>
        <v>window_height_ccd2</v>
      </c>
      <c r="D39" s="25" t="s">
        <v>451</v>
      </c>
      <c r="E39" s="25" t="s">
        <v>444</v>
      </c>
      <c r="F39" s="25" t="s">
        <v>445</v>
      </c>
      <c r="G39" s="18">
        <f>'Register TREATED VHDL'!J44-1</f>
        <v>5</v>
      </c>
      <c r="H39" s="25" t="s">
        <v>447</v>
      </c>
      <c r="I39" s="18">
        <v>0</v>
      </c>
      <c r="J39" s="25" t="s">
        <v>491</v>
      </c>
      <c r="K39" s="25" t="s">
        <v>443</v>
      </c>
      <c r="M39" t="str">
        <f t="shared" si="13"/>
        <v xml:space="preserve">  window_height_ccd2 : std_logic_vector(5 downto 0);</v>
      </c>
    </row>
    <row r="40" spans="2:13" x14ac:dyDescent="0.25">
      <c r="B40" s="17" t="s">
        <v>452</v>
      </c>
      <c r="C40" s="18" t="str">
        <f>'Register TREATED VHDL'!D47</f>
        <v>window_list_length_ccd2</v>
      </c>
      <c r="D40" s="25" t="s">
        <v>451</v>
      </c>
      <c r="E40" s="25" t="s">
        <v>444</v>
      </c>
      <c r="F40" s="25" t="s">
        <v>445</v>
      </c>
      <c r="G40" s="18">
        <f>'Register TREATED VHDL'!J47-1</f>
        <v>15</v>
      </c>
      <c r="H40" s="25" t="s">
        <v>447</v>
      </c>
      <c r="I40" s="18">
        <v>0</v>
      </c>
      <c r="J40" s="25" t="s">
        <v>491</v>
      </c>
      <c r="K40" s="25" t="s">
        <v>443</v>
      </c>
      <c r="M40" t="str">
        <f t="shared" si="13"/>
        <v xml:space="preserve">  window_list_length_ccd2 : std_logic_vector(15 downto 0);</v>
      </c>
    </row>
    <row r="41" spans="2:13" x14ac:dyDescent="0.25">
      <c r="B41" s="15" t="s">
        <v>450</v>
      </c>
      <c r="C41" s="16" t="str">
        <f>C37</f>
        <v>t_rmap_memory_reg_CCD_2_windowing_2_config</v>
      </c>
      <c r="D41" s="15" t="s">
        <v>443</v>
      </c>
      <c r="E41" s="17"/>
      <c r="F41" s="17"/>
      <c r="G41" s="17"/>
      <c r="H41" s="17"/>
      <c r="I41" s="17"/>
      <c r="J41" s="17"/>
      <c r="K41" s="17"/>
      <c r="M41" t="str">
        <f t="shared" ref="M41" si="14">CONCATENATE(B41,C41,D41,E41,F41,G41,H41,I41,K41)</f>
        <v>end record t_rmap_memory_reg_CCD_2_windowing_2_config;</v>
      </c>
    </row>
    <row r="43" spans="2:13" x14ac:dyDescent="0.25">
      <c r="B43" s="15" t="s">
        <v>448</v>
      </c>
      <c r="C43" s="16" t="str">
        <f>_xlfn.CONCAT("t_rmap_memory_reg_",'Register TREATED VHDL'!C49)</f>
        <v>t_rmap_memory_reg_CCD_3_windowing_1_config</v>
      </c>
      <c r="D43" s="15" t="s">
        <v>449</v>
      </c>
      <c r="E43" s="17"/>
      <c r="F43" s="17"/>
      <c r="G43" s="17"/>
      <c r="H43" s="17"/>
      <c r="I43" s="17"/>
      <c r="J43" s="17"/>
      <c r="K43" s="17"/>
      <c r="M43" t="str">
        <f>CONCATENATE(B43,C43,D43,E43,F43,G43,H43,I43,J43,K43)</f>
        <v>type t_rmap_memory_reg_CCD_3_windowing_1_config is record</v>
      </c>
    </row>
    <row r="44" spans="2:13" x14ac:dyDescent="0.25">
      <c r="B44" s="17" t="s">
        <v>452</v>
      </c>
      <c r="C44" s="18" t="str">
        <f>'Register TREATED VHDL'!D49</f>
        <v>window_list_pointer_initial_address_ccd3</v>
      </c>
      <c r="D44" s="25" t="s">
        <v>451</v>
      </c>
      <c r="E44" s="25" t="s">
        <v>444</v>
      </c>
      <c r="F44" s="25" t="s">
        <v>445</v>
      </c>
      <c r="G44" s="18">
        <f>'Register TREATED VHDL'!J49-1</f>
        <v>31</v>
      </c>
      <c r="H44" s="25" t="s">
        <v>447</v>
      </c>
      <c r="I44" s="18">
        <v>0</v>
      </c>
      <c r="J44" s="25" t="s">
        <v>491</v>
      </c>
      <c r="K44" s="25" t="s">
        <v>443</v>
      </c>
      <c r="M44" t="str">
        <f t="shared" ref="M44" si="15">CONCATENATE(B44,C44,D44,E44,F44,G44,H44,I44,J44,K44)</f>
        <v xml:space="preserve">  window_list_pointer_initial_address_ccd3 : std_logic_vector(31 downto 0);</v>
      </c>
    </row>
    <row r="45" spans="2:13" x14ac:dyDescent="0.25">
      <c r="B45" s="15" t="s">
        <v>450</v>
      </c>
      <c r="C45" s="16" t="str">
        <f>C43</f>
        <v>t_rmap_memory_reg_CCD_3_windowing_1_config</v>
      </c>
      <c r="D45" s="15" t="s">
        <v>443</v>
      </c>
      <c r="E45" s="17"/>
      <c r="F45" s="17"/>
      <c r="G45" s="17"/>
      <c r="H45" s="17"/>
      <c r="I45" s="17"/>
      <c r="J45" s="17"/>
      <c r="K45" s="17"/>
      <c r="M45" t="str">
        <f t="shared" ref="M45" si="16">CONCATENATE(B45,C45,D45,E45,F45,G45,H45,I45,K45)</f>
        <v>end record t_rmap_memory_reg_CCD_3_windowing_1_config;</v>
      </c>
    </row>
    <row r="47" spans="2:13" x14ac:dyDescent="0.25">
      <c r="B47" s="15" t="s">
        <v>448</v>
      </c>
      <c r="C47" s="16" t="str">
        <f>_xlfn.CONCAT("t_rmap_memory_reg_",'Register TREATED VHDL'!C53)</f>
        <v>t_rmap_memory_reg_CCD_3_windowing_2_config</v>
      </c>
      <c r="D47" s="15" t="s">
        <v>449</v>
      </c>
      <c r="E47" s="17"/>
      <c r="F47" s="17"/>
      <c r="G47" s="17"/>
      <c r="H47" s="17"/>
      <c r="I47" s="17"/>
      <c r="J47" s="17"/>
      <c r="K47" s="17"/>
      <c r="M47" t="str">
        <f>CONCATENATE(B47,C47,D47,E47,F47,G47,H47,I47,J47,K47)</f>
        <v>type t_rmap_memory_reg_CCD_3_windowing_2_config is record</v>
      </c>
    </row>
    <row r="48" spans="2:13" x14ac:dyDescent="0.25">
      <c r="B48" s="17" t="s">
        <v>452</v>
      </c>
      <c r="C48" s="18" t="str">
        <f>'Register TREATED VHDL'!D53</f>
        <v>window_width_ccd3</v>
      </c>
      <c r="D48" s="25" t="s">
        <v>451</v>
      </c>
      <c r="E48" s="25" t="s">
        <v>444</v>
      </c>
      <c r="F48" s="25" t="s">
        <v>445</v>
      </c>
      <c r="G48" s="18">
        <f>'Register TREATED VHDL'!J53-1</f>
        <v>5</v>
      </c>
      <c r="H48" s="25" t="s">
        <v>447</v>
      </c>
      <c r="I48" s="18">
        <v>0</v>
      </c>
      <c r="J48" s="25" t="s">
        <v>491</v>
      </c>
      <c r="K48" s="25" t="s">
        <v>443</v>
      </c>
      <c r="M48" t="str">
        <f t="shared" ref="M48:M50" si="17">CONCATENATE(B48,C48,D48,E48,F48,G48,H48,I48,J48,K48)</f>
        <v xml:space="preserve">  window_width_ccd3 : std_logic_vector(5 downto 0);</v>
      </c>
    </row>
    <row r="49" spans="2:13" x14ac:dyDescent="0.25">
      <c r="B49" s="17" t="s">
        <v>452</v>
      </c>
      <c r="C49" s="18" t="str">
        <f>'Register TREATED VHDL'!D54</f>
        <v>window_height_ccd3</v>
      </c>
      <c r="D49" s="25" t="s">
        <v>451</v>
      </c>
      <c r="E49" s="25" t="s">
        <v>444</v>
      </c>
      <c r="F49" s="25" t="s">
        <v>445</v>
      </c>
      <c r="G49" s="18">
        <f>'Register TREATED VHDL'!J54-1</f>
        <v>5</v>
      </c>
      <c r="H49" s="25" t="s">
        <v>447</v>
      </c>
      <c r="I49" s="18">
        <v>0</v>
      </c>
      <c r="J49" s="25" t="s">
        <v>491</v>
      </c>
      <c r="K49" s="25" t="s">
        <v>443</v>
      </c>
      <c r="M49" t="str">
        <f t="shared" si="17"/>
        <v xml:space="preserve">  window_height_ccd3 : std_logic_vector(5 downto 0);</v>
      </c>
    </row>
    <row r="50" spans="2:13" x14ac:dyDescent="0.25">
      <c r="B50" s="17" t="s">
        <v>452</v>
      </c>
      <c r="C50" s="18" t="str">
        <f>'Register TREATED VHDL'!D57</f>
        <v>window_list_length_ccd3</v>
      </c>
      <c r="D50" s="25" t="s">
        <v>451</v>
      </c>
      <c r="E50" s="25" t="s">
        <v>444</v>
      </c>
      <c r="F50" s="25" t="s">
        <v>445</v>
      </c>
      <c r="G50" s="18">
        <f>'Register TREATED VHDL'!J57-1</f>
        <v>15</v>
      </c>
      <c r="H50" s="25" t="s">
        <v>447</v>
      </c>
      <c r="I50" s="18">
        <v>0</v>
      </c>
      <c r="J50" s="25" t="s">
        <v>491</v>
      </c>
      <c r="K50" s="25" t="s">
        <v>443</v>
      </c>
      <c r="M50" t="str">
        <f t="shared" si="17"/>
        <v xml:space="preserve">  window_list_length_ccd3 : std_logic_vector(15 downto 0);</v>
      </c>
    </row>
    <row r="51" spans="2:13" x14ac:dyDescent="0.25">
      <c r="B51" s="15" t="s">
        <v>450</v>
      </c>
      <c r="C51" s="16" t="str">
        <f>C47</f>
        <v>t_rmap_memory_reg_CCD_3_windowing_2_config</v>
      </c>
      <c r="D51" s="15" t="s">
        <v>443</v>
      </c>
      <c r="E51" s="17"/>
      <c r="F51" s="17"/>
      <c r="G51" s="17"/>
      <c r="H51" s="17"/>
      <c r="I51" s="17"/>
      <c r="J51" s="17"/>
      <c r="K51" s="17"/>
      <c r="M51" t="str">
        <f t="shared" ref="M51" si="18">CONCATENATE(B51,C51,D51,E51,F51,G51,H51,I51,K51)</f>
        <v>end record t_rmap_memory_reg_CCD_3_windowing_2_config;</v>
      </c>
    </row>
    <row r="53" spans="2:13" x14ac:dyDescent="0.25">
      <c r="B53" s="15" t="s">
        <v>448</v>
      </c>
      <c r="C53" s="16" t="str">
        <f>_xlfn.CONCAT("t_rmap_memory_reg_",'Register TREATED VHDL'!C59)</f>
        <v>t_rmap_memory_reg_CCD_4_windowing_1_config</v>
      </c>
      <c r="D53" s="15" t="s">
        <v>449</v>
      </c>
      <c r="E53" s="17"/>
      <c r="F53" s="17"/>
      <c r="G53" s="17"/>
      <c r="H53" s="17"/>
      <c r="I53" s="17"/>
      <c r="J53" s="17"/>
      <c r="K53" s="17"/>
      <c r="M53" t="str">
        <f>CONCATENATE(B53,C53,D53,E53,F53,G53,H53,I53,J53,K53)</f>
        <v>type t_rmap_memory_reg_CCD_4_windowing_1_config is record</v>
      </c>
    </row>
    <row r="54" spans="2:13" x14ac:dyDescent="0.25">
      <c r="B54" s="17" t="s">
        <v>452</v>
      </c>
      <c r="C54" s="18" t="str">
        <f>'Register TREATED VHDL'!D59</f>
        <v>window_list_pointer_initial_address_ccd4</v>
      </c>
      <c r="D54" s="25" t="s">
        <v>451</v>
      </c>
      <c r="E54" s="25" t="s">
        <v>444</v>
      </c>
      <c r="F54" s="25" t="s">
        <v>445</v>
      </c>
      <c r="G54" s="18">
        <f>'Register TREATED VHDL'!J59-1</f>
        <v>31</v>
      </c>
      <c r="H54" s="25" t="s">
        <v>447</v>
      </c>
      <c r="I54" s="18">
        <v>0</v>
      </c>
      <c r="J54" s="25" t="s">
        <v>491</v>
      </c>
      <c r="K54" s="25" t="s">
        <v>443</v>
      </c>
      <c r="M54" t="str">
        <f t="shared" ref="M54" si="19">CONCATENATE(B54,C54,D54,E54,F54,G54,H54,I54,J54,K54)</f>
        <v xml:space="preserve">  window_list_pointer_initial_address_ccd4 : std_logic_vector(31 downto 0);</v>
      </c>
    </row>
    <row r="55" spans="2:13" x14ac:dyDescent="0.25">
      <c r="B55" s="15" t="s">
        <v>450</v>
      </c>
      <c r="C55" s="16" t="str">
        <f>C53</f>
        <v>t_rmap_memory_reg_CCD_4_windowing_1_config</v>
      </c>
      <c r="D55" s="15" t="s">
        <v>443</v>
      </c>
      <c r="E55" s="17"/>
      <c r="F55" s="17"/>
      <c r="G55" s="17"/>
      <c r="H55" s="17"/>
      <c r="I55" s="17"/>
      <c r="J55" s="17"/>
      <c r="K55" s="17"/>
      <c r="M55" t="str">
        <f t="shared" ref="M55" si="20">CONCATENATE(B55,C55,D55,E55,F55,G55,H55,I55,K55)</f>
        <v>end record t_rmap_memory_reg_CCD_4_windowing_1_config;</v>
      </c>
    </row>
    <row r="57" spans="2:13" x14ac:dyDescent="0.25">
      <c r="B57" s="15" t="s">
        <v>448</v>
      </c>
      <c r="C57" s="16" t="str">
        <f>_xlfn.CONCAT("t_rmap_memory_reg_",'Register TREATED VHDL'!C63)</f>
        <v>t_rmap_memory_reg_CCD_4_windowing_2_config</v>
      </c>
      <c r="D57" s="15" t="s">
        <v>449</v>
      </c>
      <c r="E57" s="17"/>
      <c r="F57" s="17"/>
      <c r="G57" s="17"/>
      <c r="H57" s="17"/>
      <c r="I57" s="17"/>
      <c r="J57" s="17"/>
      <c r="K57" s="17"/>
      <c r="M57" t="str">
        <f>CONCATENATE(B57,C57,D57,E57,F57,G57,H57,I57,J57,K57)</f>
        <v>type t_rmap_memory_reg_CCD_4_windowing_2_config is record</v>
      </c>
    </row>
    <row r="58" spans="2:13" x14ac:dyDescent="0.25">
      <c r="B58" s="17" t="s">
        <v>452</v>
      </c>
      <c r="C58" s="18" t="str">
        <f>'Register TREATED VHDL'!D63</f>
        <v>window_width_ccd4</v>
      </c>
      <c r="D58" s="25" t="s">
        <v>451</v>
      </c>
      <c r="E58" s="25" t="s">
        <v>444</v>
      </c>
      <c r="F58" s="25" t="s">
        <v>445</v>
      </c>
      <c r="G58" s="18">
        <f>'Register TREATED VHDL'!J63-1</f>
        <v>5</v>
      </c>
      <c r="H58" s="25" t="s">
        <v>447</v>
      </c>
      <c r="I58" s="18">
        <v>0</v>
      </c>
      <c r="J58" s="25" t="s">
        <v>491</v>
      </c>
      <c r="K58" s="25" t="s">
        <v>443</v>
      </c>
      <c r="M58" t="str">
        <f t="shared" ref="M58:M60" si="21">CONCATENATE(B58,C58,D58,E58,F58,G58,H58,I58,J58,K58)</f>
        <v xml:space="preserve">  window_width_ccd4 : std_logic_vector(5 downto 0);</v>
      </c>
    </row>
    <row r="59" spans="2:13" x14ac:dyDescent="0.25">
      <c r="B59" s="17" t="s">
        <v>452</v>
      </c>
      <c r="C59" s="18" t="str">
        <f>'Register TREATED VHDL'!D64</f>
        <v>window_height_ccd4</v>
      </c>
      <c r="D59" s="25" t="s">
        <v>451</v>
      </c>
      <c r="E59" s="25" t="s">
        <v>444</v>
      </c>
      <c r="F59" s="25" t="s">
        <v>445</v>
      </c>
      <c r="G59" s="18">
        <f>'Register TREATED VHDL'!J64-1</f>
        <v>5</v>
      </c>
      <c r="H59" s="25" t="s">
        <v>447</v>
      </c>
      <c r="I59" s="18">
        <v>0</v>
      </c>
      <c r="J59" s="25" t="s">
        <v>491</v>
      </c>
      <c r="K59" s="25" t="s">
        <v>443</v>
      </c>
      <c r="M59" t="str">
        <f t="shared" si="21"/>
        <v xml:space="preserve">  window_height_ccd4 : std_logic_vector(5 downto 0);</v>
      </c>
    </row>
    <row r="60" spans="2:13" x14ac:dyDescent="0.25">
      <c r="B60" s="17" t="s">
        <v>452</v>
      </c>
      <c r="C60" s="18" t="str">
        <f>'Register TREATED VHDL'!D67</f>
        <v>window_list_length_ccd4</v>
      </c>
      <c r="D60" s="25" t="s">
        <v>451</v>
      </c>
      <c r="E60" s="25" t="s">
        <v>444</v>
      </c>
      <c r="F60" s="25" t="s">
        <v>445</v>
      </c>
      <c r="G60" s="18">
        <f>'Register TREATED VHDL'!J67-1</f>
        <v>15</v>
      </c>
      <c r="H60" s="25" t="s">
        <v>447</v>
      </c>
      <c r="I60" s="18">
        <v>0</v>
      </c>
      <c r="J60" s="25" t="s">
        <v>491</v>
      </c>
      <c r="K60" s="25" t="s">
        <v>443</v>
      </c>
      <c r="M60" t="str">
        <f t="shared" si="21"/>
        <v xml:space="preserve">  window_list_length_ccd4 : std_logic_vector(15 downto 0);</v>
      </c>
    </row>
    <row r="61" spans="2:13" x14ac:dyDescent="0.25">
      <c r="B61" s="15" t="s">
        <v>450</v>
      </c>
      <c r="C61" s="16" t="str">
        <f>C57</f>
        <v>t_rmap_memory_reg_CCD_4_windowing_2_config</v>
      </c>
      <c r="D61" s="15" t="s">
        <v>443</v>
      </c>
      <c r="E61" s="17"/>
      <c r="F61" s="17"/>
      <c r="G61" s="17"/>
      <c r="H61" s="17"/>
      <c r="I61" s="17"/>
      <c r="J61" s="17"/>
      <c r="K61" s="17"/>
      <c r="M61" t="str">
        <f t="shared" ref="M61" si="22">CONCATENATE(B61,C61,D61,E61,F61,G61,H61,I61,K61)</f>
        <v>end record t_rmap_memory_reg_CCD_4_windowing_2_config;</v>
      </c>
    </row>
    <row r="63" spans="2:13" x14ac:dyDescent="0.25">
      <c r="B63" s="15" t="s">
        <v>448</v>
      </c>
      <c r="C63" s="16" t="str">
        <f>_xlfn.CONCAT("t_rmap_memory_reg_",'Register TREATED VHDL'!C69)</f>
        <v>t_rmap_memory_reg_operation_mode_config</v>
      </c>
      <c r="D63" s="15" t="s">
        <v>449</v>
      </c>
      <c r="E63" s="17"/>
      <c r="F63" s="17"/>
      <c r="G63" s="17"/>
      <c r="H63" s="17"/>
      <c r="I63" s="17"/>
      <c r="J63" s="17"/>
      <c r="K63" s="17"/>
      <c r="M63" t="str">
        <f>CONCATENATE(B63,C63,D63,E63,F63,G63,H63,I63,J63,K63)</f>
        <v>type t_rmap_memory_reg_operation_mode_config is record</v>
      </c>
    </row>
    <row r="64" spans="2:13" x14ac:dyDescent="0.25">
      <c r="B64" s="17" t="s">
        <v>452</v>
      </c>
      <c r="C64" s="18" t="str">
        <f>'Register TREATED VHDL'!D70</f>
        <v>mode_selection_control</v>
      </c>
      <c r="D64" s="25" t="s">
        <v>451</v>
      </c>
      <c r="E64" s="25" t="s">
        <v>444</v>
      </c>
      <c r="F64" s="25" t="s">
        <v>445</v>
      </c>
      <c r="G64" s="18">
        <f>'Register TREATED VHDL'!J70-1</f>
        <v>3</v>
      </c>
      <c r="H64" s="25" t="s">
        <v>447</v>
      </c>
      <c r="I64" s="18">
        <v>0</v>
      </c>
      <c r="J64" s="25" t="s">
        <v>491</v>
      </c>
      <c r="K64" s="25" t="s">
        <v>443</v>
      </c>
      <c r="M64" t="str">
        <f t="shared" ref="M64" si="23">CONCATENATE(B64,C64,D64,E64,F64,G64,H64,I64,J64,K64)</f>
        <v xml:space="preserve">  mode_selection_control : std_logic_vector(3 downto 0);</v>
      </c>
    </row>
    <row r="65" spans="2:13" x14ac:dyDescent="0.25">
      <c r="B65" s="15" t="s">
        <v>450</v>
      </c>
      <c r="C65" s="16" t="str">
        <f>C63</f>
        <v>t_rmap_memory_reg_operation_mode_config</v>
      </c>
      <c r="D65" s="15" t="s">
        <v>443</v>
      </c>
      <c r="E65" s="17"/>
      <c r="F65" s="17"/>
      <c r="G65" s="17"/>
      <c r="H65" s="17"/>
      <c r="I65" s="17"/>
      <c r="J65" s="17"/>
      <c r="K65" s="17"/>
      <c r="M65" t="str">
        <f t="shared" ref="M65" si="24">CONCATENATE(B65,C65,D65,E65,F65,G65,H65,I65,K65)</f>
        <v>end record t_rmap_memory_reg_operation_mode_config;</v>
      </c>
    </row>
    <row r="67" spans="2:13" x14ac:dyDescent="0.25">
      <c r="B67" s="15" t="s">
        <v>448</v>
      </c>
      <c r="C67" s="16" t="str">
        <f>_xlfn.CONCAT("t_rmap_memory_reg_",'Register TREATED VHDL'!C74)</f>
        <v>t_rmap_memory_reg_sync_config</v>
      </c>
      <c r="D67" s="15" t="s">
        <v>449</v>
      </c>
      <c r="E67" s="17"/>
      <c r="F67" s="17"/>
      <c r="G67" s="17"/>
      <c r="H67" s="17"/>
      <c r="I67" s="17"/>
      <c r="J67" s="17"/>
      <c r="K67" s="17"/>
      <c r="M67" t="str">
        <f>CONCATENATE(B67,C67,D67,E67,F67,G67,H67,I67,J67,K67)</f>
        <v>type t_rmap_memory_reg_sync_config is record</v>
      </c>
    </row>
    <row r="68" spans="2:13" x14ac:dyDescent="0.25">
      <c r="B68" s="17" t="s">
        <v>452</v>
      </c>
      <c r="C68" s="18" t="str">
        <f>'Register TREATED VHDL'!D74</f>
        <v>sync_configuration</v>
      </c>
      <c r="D68" s="25" t="s">
        <v>451</v>
      </c>
      <c r="E68" s="25" t="s">
        <v>444</v>
      </c>
      <c r="F68" s="25" t="s">
        <v>445</v>
      </c>
      <c r="G68" s="18">
        <f>'Register TREATED VHDL'!J74-1</f>
        <v>1</v>
      </c>
      <c r="H68" s="25" t="s">
        <v>447</v>
      </c>
      <c r="I68" s="18">
        <v>0</v>
      </c>
      <c r="J68" s="25" t="s">
        <v>491</v>
      </c>
      <c r="K68" s="25" t="s">
        <v>443</v>
      </c>
      <c r="M68" t="str">
        <f t="shared" ref="M68:M69" si="25">CONCATENATE(B68,C68,D68,E68,F68,G68,H68,I68,J68,K68)</f>
        <v xml:space="preserve">  sync_configuration : std_logic_vector(1 downto 0);</v>
      </c>
    </row>
    <row r="69" spans="2:13" x14ac:dyDescent="0.25">
      <c r="B69" s="17" t="s">
        <v>452</v>
      </c>
      <c r="C69" s="18" t="str">
        <f>'Register TREATED VHDL'!D75</f>
        <v>self_trigger_control</v>
      </c>
      <c r="D69" s="25" t="s">
        <v>451</v>
      </c>
      <c r="E69" s="25" t="s">
        <v>444</v>
      </c>
      <c r="F69" s="17"/>
      <c r="G69" s="17"/>
      <c r="H69" s="17"/>
      <c r="I69" s="17"/>
      <c r="J69" s="17"/>
      <c r="K69" s="25" t="s">
        <v>443</v>
      </c>
      <c r="M69" t="str">
        <f t="shared" si="25"/>
        <v xml:space="preserve">  self_trigger_control : std_logic;</v>
      </c>
    </row>
    <row r="70" spans="2:13" x14ac:dyDescent="0.25">
      <c r="B70" s="15" t="s">
        <v>450</v>
      </c>
      <c r="C70" s="16" t="str">
        <f>C67</f>
        <v>t_rmap_memory_reg_sync_config</v>
      </c>
      <c r="D70" s="15" t="s">
        <v>443</v>
      </c>
      <c r="E70" s="17"/>
      <c r="F70" s="17"/>
      <c r="G70" s="17"/>
      <c r="H70" s="17"/>
      <c r="I70" s="17"/>
      <c r="J70" s="17"/>
      <c r="K70" s="17"/>
      <c r="M70" t="str">
        <f t="shared" ref="M70" si="26">CONCATENATE(B70,C70,D70,E70,F70,G70,H70,I70,K70)</f>
        <v>end record t_rmap_memory_reg_sync_config;</v>
      </c>
    </row>
    <row r="72" spans="2:13" x14ac:dyDescent="0.25">
      <c r="B72" s="15" t="s">
        <v>448</v>
      </c>
      <c r="C72" s="16" t="str">
        <f>_xlfn.CONCAT("t_rmap_memory_reg_",'Register TREATED VHDL'!C80)</f>
        <v>t_rmap_memory_reg_dac_control</v>
      </c>
      <c r="D72" s="15" t="s">
        <v>449</v>
      </c>
      <c r="E72" s="17"/>
      <c r="F72" s="17"/>
      <c r="G72" s="17"/>
      <c r="H72" s="17"/>
      <c r="I72" s="17"/>
      <c r="J72" s="17"/>
      <c r="K72" s="17"/>
      <c r="M72" t="str">
        <f>CONCATENATE(B72,C72,D72,E72,F72,G72,H72,I72,J72,K72)</f>
        <v>type t_rmap_memory_reg_dac_control is record</v>
      </c>
    </row>
    <row r="73" spans="2:13" x14ac:dyDescent="0.25">
      <c r="B73" s="15" t="s">
        <v>450</v>
      </c>
      <c r="C73" s="16" t="str">
        <f>C72</f>
        <v>t_rmap_memory_reg_dac_control</v>
      </c>
      <c r="D73" s="15" t="s">
        <v>443</v>
      </c>
      <c r="E73" s="17"/>
      <c r="F73" s="17"/>
      <c r="G73" s="17"/>
      <c r="H73" s="17"/>
      <c r="I73" s="17"/>
      <c r="J73" s="17"/>
      <c r="K73" s="17"/>
      <c r="M73" t="str">
        <f t="shared" ref="M73" si="27">CONCATENATE(B73,C73,D73,E73,F73,G73,H73,I73,K73)</f>
        <v>end record t_rmap_memory_reg_dac_control;</v>
      </c>
    </row>
    <row r="75" spans="2:13" x14ac:dyDescent="0.25">
      <c r="B75" s="15" t="s">
        <v>448</v>
      </c>
      <c r="C75" s="16" t="str">
        <f>_xlfn.CONCAT("t_rmap_memory_reg_",'Register TREATED VHDL'!C84)</f>
        <v>t_rmap_memory_reg_clock_source_control</v>
      </c>
      <c r="D75" s="15" t="s">
        <v>449</v>
      </c>
      <c r="E75" s="17"/>
      <c r="F75" s="17"/>
      <c r="G75" s="17"/>
      <c r="H75" s="17"/>
      <c r="I75" s="17"/>
      <c r="J75" s="17"/>
      <c r="K75" s="17"/>
      <c r="M75" t="str">
        <f>CONCATENATE(B75,C75,D75,E75,F75,G75,H75,I75,J75,K75)</f>
        <v>type t_rmap_memory_reg_clock_source_control is record</v>
      </c>
    </row>
    <row r="76" spans="2:13" x14ac:dyDescent="0.25">
      <c r="B76" s="15" t="s">
        <v>450</v>
      </c>
      <c r="C76" s="16" t="str">
        <f>C75</f>
        <v>t_rmap_memory_reg_clock_source_control</v>
      </c>
      <c r="D76" s="15" t="s">
        <v>443</v>
      </c>
      <c r="E76" s="17"/>
      <c r="F76" s="17"/>
      <c r="G76" s="17"/>
      <c r="H76" s="17"/>
      <c r="I76" s="17"/>
      <c r="J76" s="17"/>
      <c r="K76" s="17"/>
      <c r="M76" t="str">
        <f t="shared" ref="M76" si="28">CONCATENATE(B76,C76,D76,E76,F76,G76,H76,I76,K76)</f>
        <v>end record t_rmap_memory_reg_clock_source_control;</v>
      </c>
    </row>
    <row r="78" spans="2:13" x14ac:dyDescent="0.25">
      <c r="B78" s="15" t="s">
        <v>448</v>
      </c>
      <c r="C78" s="16" t="str">
        <f>_xlfn.CONCAT("t_rmap_memory_reg_",'Register TREATED VHDL'!C88)</f>
        <v>t_rmap_memory_reg_frame_number</v>
      </c>
      <c r="D78" s="15" t="s">
        <v>449</v>
      </c>
      <c r="E78" s="17"/>
      <c r="F78" s="17"/>
      <c r="G78" s="17"/>
      <c r="H78" s="17"/>
      <c r="I78" s="17"/>
      <c r="J78" s="17"/>
      <c r="K78" s="17"/>
      <c r="M78" t="str">
        <f>CONCATENATE(B78,C78,D78,E78,F78,G78,H78,I78,J78,K78)</f>
        <v>type t_rmap_memory_reg_frame_number is record</v>
      </c>
    </row>
    <row r="79" spans="2:13" x14ac:dyDescent="0.25">
      <c r="B79" s="17" t="s">
        <v>452</v>
      </c>
      <c r="C79" s="18" t="str">
        <f>'Register TREATED VHDL'!D88</f>
        <v>frame_number</v>
      </c>
      <c r="D79" s="25" t="s">
        <v>451</v>
      </c>
      <c r="E79" s="25" t="s">
        <v>444</v>
      </c>
      <c r="F79" s="25" t="s">
        <v>445</v>
      </c>
      <c r="G79" s="18">
        <f>'Register TREATED VHDL'!J88-1</f>
        <v>1</v>
      </c>
      <c r="H79" s="25" t="s">
        <v>447</v>
      </c>
      <c r="I79" s="18">
        <v>0</v>
      </c>
      <c r="J79" s="25" t="s">
        <v>491</v>
      </c>
      <c r="K79" s="25" t="s">
        <v>443</v>
      </c>
      <c r="M79" t="str">
        <f t="shared" ref="M79" si="29">CONCATENATE(B79,C79,D79,E79,F79,G79,H79,I79,J79,K79)</f>
        <v xml:space="preserve">  frame_number : std_logic_vector(1 downto 0);</v>
      </c>
    </row>
    <row r="80" spans="2:13" x14ac:dyDescent="0.25">
      <c r="B80" s="15" t="s">
        <v>450</v>
      </c>
      <c r="C80" s="16" t="str">
        <f>C78</f>
        <v>t_rmap_memory_reg_frame_number</v>
      </c>
      <c r="D80" s="15" t="s">
        <v>443</v>
      </c>
      <c r="E80" s="17"/>
      <c r="F80" s="17"/>
      <c r="G80" s="17"/>
      <c r="H80" s="17"/>
      <c r="I80" s="17"/>
      <c r="J80" s="17"/>
      <c r="K80" s="17"/>
      <c r="M80" t="str">
        <f t="shared" ref="M80" si="30">CONCATENATE(B80,C80,D80,E80,F80,G80,H80,I80,K80)</f>
        <v>end record t_rmap_memory_reg_frame_number;</v>
      </c>
    </row>
    <row r="82" spans="2:13" x14ac:dyDescent="0.25">
      <c r="B82" s="15" t="s">
        <v>448</v>
      </c>
      <c r="C82" s="16" t="str">
        <f>_xlfn.CONCAT("t_rmap_memory_reg_",'Register TREATED VHDL'!C93)</f>
        <v>t_rmap_memory_reg_current_mode</v>
      </c>
      <c r="D82" s="15" t="s">
        <v>449</v>
      </c>
      <c r="E82" s="17"/>
      <c r="F82" s="17"/>
      <c r="G82" s="17"/>
      <c r="H82" s="17"/>
      <c r="I82" s="17"/>
      <c r="J82" s="17"/>
      <c r="K82" s="17"/>
      <c r="M82" t="str">
        <f>CONCATENATE(B82,C82,D82,E82,F82,G82,H82,I82,J82,K82)</f>
        <v>type t_rmap_memory_reg_current_mode is record</v>
      </c>
    </row>
    <row r="83" spans="2:13" x14ac:dyDescent="0.25">
      <c r="B83" s="17" t="s">
        <v>452</v>
      </c>
      <c r="C83" s="18" t="str">
        <f>'Register TREATED VHDL'!D93</f>
        <v>current_mode</v>
      </c>
      <c r="D83" s="25" t="s">
        <v>451</v>
      </c>
      <c r="E83" s="25" t="s">
        <v>444</v>
      </c>
      <c r="F83" s="25" t="s">
        <v>445</v>
      </c>
      <c r="G83" s="18">
        <f>'Register TREATED VHDL'!J93-1</f>
        <v>3</v>
      </c>
      <c r="H83" s="25" t="s">
        <v>447</v>
      </c>
      <c r="I83" s="18">
        <v>0</v>
      </c>
      <c r="J83" s="25" t="s">
        <v>491</v>
      </c>
      <c r="K83" s="25" t="s">
        <v>443</v>
      </c>
      <c r="M83" t="str">
        <f t="shared" ref="M83" si="31">CONCATENATE(B83,C83,D83,E83,F83,G83,H83,I83,J83,K83)</f>
        <v xml:space="preserve">  current_mode : std_logic_vector(3 downto 0);</v>
      </c>
    </row>
    <row r="84" spans="2:13" x14ac:dyDescent="0.25">
      <c r="B84" s="15" t="s">
        <v>450</v>
      </c>
      <c r="C84" s="16" t="str">
        <f>C82</f>
        <v>t_rmap_memory_reg_current_mode</v>
      </c>
      <c r="D84" s="15" t="s">
        <v>443</v>
      </c>
      <c r="E84" s="17"/>
      <c r="F84" s="17"/>
      <c r="G84" s="17"/>
      <c r="H84" s="17"/>
      <c r="I84" s="17"/>
      <c r="J84" s="17"/>
      <c r="K84" s="17"/>
      <c r="M84" t="str">
        <f t="shared" ref="M84" si="32">CONCATENATE(B84,C84,D84,E84,F84,G84,H84,I84,K84)</f>
        <v>end record t_rmap_memory_reg_current_mode;</v>
      </c>
    </row>
    <row r="86" spans="2:13" x14ac:dyDescent="0.25">
      <c r="B86" s="15" t="s">
        <v>448</v>
      </c>
      <c r="C86" s="16" t="s">
        <v>744</v>
      </c>
      <c r="D86" s="15" t="s">
        <v>449</v>
      </c>
      <c r="E86" s="17"/>
      <c r="F86" s="17"/>
      <c r="G86" s="17"/>
      <c r="H86" s="17"/>
      <c r="I86" s="17"/>
      <c r="J86" s="17"/>
      <c r="K86" s="17"/>
      <c r="M86" t="str">
        <f>CONCATENATE(B86,C86,D86,E86,F86,G86,H86,I86,J86,K86)</f>
        <v>type t_rmap_memory_config_area is record</v>
      </c>
    </row>
    <row r="87" spans="2:13" x14ac:dyDescent="0.25">
      <c r="B87" s="17"/>
      <c r="C87" s="18" t="str">
        <f>'Register TREATED VHDL'!C3</f>
        <v>ccd_seq_1_config</v>
      </c>
      <c r="D87" s="25" t="s">
        <v>451</v>
      </c>
      <c r="E87" s="25" t="str">
        <f>C2</f>
        <v>t_rmap_memory_reg_ccd_seq_1_config</v>
      </c>
      <c r="F87" s="17"/>
      <c r="G87" s="17"/>
      <c r="H87" s="17"/>
      <c r="I87" s="17"/>
      <c r="J87" s="17"/>
      <c r="K87" s="25" t="s">
        <v>443</v>
      </c>
      <c r="M87" t="str">
        <f t="shared" ref="M87" si="33">CONCATENATE(B87,C87,D87,E87,F87,G87,H87,I87,J87,K87)</f>
        <v>ccd_seq_1_config : t_rmap_memory_reg_ccd_seq_1_config;</v>
      </c>
    </row>
    <row r="88" spans="2:13" x14ac:dyDescent="0.25">
      <c r="B88" s="17"/>
      <c r="C88" s="18" t="str">
        <f>'Register TREATED VHDL'!C12</f>
        <v>ccd_seq_2_config</v>
      </c>
      <c r="D88" s="25" t="s">
        <v>451</v>
      </c>
      <c r="E88" s="25" t="str">
        <f>C10</f>
        <v>t_rmap_memory_reg_ccd_seq_2_config</v>
      </c>
      <c r="F88" s="17"/>
      <c r="G88" s="17"/>
      <c r="H88" s="17"/>
      <c r="I88" s="17"/>
      <c r="J88" s="17"/>
      <c r="K88" s="25" t="s">
        <v>443</v>
      </c>
      <c r="M88" t="str">
        <f t="shared" ref="M88:M105" si="34">CONCATENATE(B88,C88,D88,E88,F88,G88,H88,I88,K88)</f>
        <v>ccd_seq_2_config : t_rmap_memory_reg_ccd_seq_2_config;</v>
      </c>
    </row>
    <row r="89" spans="2:13" x14ac:dyDescent="0.25">
      <c r="B89" s="17"/>
      <c r="C89" s="18" t="str">
        <f>'Register TREATED VHDL'!C17</f>
        <v>spw_packet_1_config</v>
      </c>
      <c r="D89" s="25" t="s">
        <v>451</v>
      </c>
      <c r="E89" s="25" t="str">
        <f>C14</f>
        <v>t_rmap_memory_reg_spw_packet_1_config</v>
      </c>
      <c r="F89" s="17"/>
      <c r="G89" s="17"/>
      <c r="H89" s="17"/>
      <c r="I89" s="17"/>
      <c r="J89" s="17"/>
      <c r="K89" s="25" t="s">
        <v>443</v>
      </c>
      <c r="M89" t="str">
        <f t="shared" si="34"/>
        <v>spw_packet_1_config : t_rmap_memory_reg_spw_packet_1_config;</v>
      </c>
    </row>
    <row r="90" spans="2:13" x14ac:dyDescent="0.25">
      <c r="B90" s="17"/>
      <c r="C90" s="18" t="str">
        <f>'Register TREATED VHDL'!C25</f>
        <v>spw_packet_2_config</v>
      </c>
      <c r="D90" s="25" t="s">
        <v>451</v>
      </c>
      <c r="E90" s="25" t="str">
        <f>C20</f>
        <v>t_rmap_memory_reg_spw_packet_2_config</v>
      </c>
      <c r="F90" s="17"/>
      <c r="G90" s="17"/>
      <c r="H90" s="17"/>
      <c r="I90" s="17"/>
      <c r="J90" s="17"/>
      <c r="K90" s="25" t="s">
        <v>443</v>
      </c>
      <c r="M90" t="str">
        <f t="shared" si="34"/>
        <v>spw_packet_2_config : t_rmap_memory_reg_spw_packet_2_config;</v>
      </c>
    </row>
    <row r="91" spans="2:13" x14ac:dyDescent="0.25">
      <c r="B91" s="17"/>
      <c r="C91" s="18" t="str">
        <f>'Register TREATED VHDL'!C29</f>
        <v>CCD_1_windowing_1_config</v>
      </c>
      <c r="D91" s="25" t="s">
        <v>451</v>
      </c>
      <c r="E91" s="25" t="str">
        <f>C23</f>
        <v>t_rmap_memory_reg_CCD_1_windowing_1_config</v>
      </c>
      <c r="F91" s="17"/>
      <c r="G91" s="17"/>
      <c r="H91" s="17"/>
      <c r="I91" s="17"/>
      <c r="J91" s="17"/>
      <c r="K91" s="25" t="s">
        <v>443</v>
      </c>
      <c r="M91" t="str">
        <f t="shared" si="34"/>
        <v>CCD_1_windowing_1_config : t_rmap_memory_reg_CCD_1_windowing_1_config;</v>
      </c>
    </row>
    <row r="92" spans="2:13" x14ac:dyDescent="0.25">
      <c r="B92" s="17"/>
      <c r="C92" s="18" t="str">
        <f>'Register TREATED VHDL'!C33</f>
        <v>CCD_1_windowing_2_config</v>
      </c>
      <c r="D92" s="25" t="s">
        <v>451</v>
      </c>
      <c r="E92" s="25" t="str">
        <f>C27</f>
        <v>t_rmap_memory_reg_CCD_1_windowing_2_config</v>
      </c>
      <c r="F92" s="17"/>
      <c r="G92" s="17"/>
      <c r="H92" s="17"/>
      <c r="I92" s="17"/>
      <c r="J92" s="17"/>
      <c r="K92" s="25" t="s">
        <v>443</v>
      </c>
      <c r="M92" t="str">
        <f t="shared" si="34"/>
        <v>CCD_1_windowing_2_config : t_rmap_memory_reg_CCD_1_windowing_2_config;</v>
      </c>
    </row>
    <row r="93" spans="2:13" x14ac:dyDescent="0.25">
      <c r="B93" s="17"/>
      <c r="C93" s="18" t="str">
        <f>'Register TREATED VHDL'!C39</f>
        <v>CCD_2_windowing_1_config</v>
      </c>
      <c r="D93" s="25" t="s">
        <v>451</v>
      </c>
      <c r="E93" s="25" t="str">
        <f>C33</f>
        <v>t_rmap_memory_reg_CCD_2_windowing_1_config</v>
      </c>
      <c r="F93" s="17"/>
      <c r="G93" s="17"/>
      <c r="H93" s="17"/>
      <c r="I93" s="17"/>
      <c r="J93" s="17"/>
      <c r="K93" s="25" t="s">
        <v>443</v>
      </c>
      <c r="M93" t="str">
        <f t="shared" si="34"/>
        <v>CCD_2_windowing_1_config : t_rmap_memory_reg_CCD_2_windowing_1_config;</v>
      </c>
    </row>
    <row r="94" spans="2:13" x14ac:dyDescent="0.25">
      <c r="B94" s="17"/>
      <c r="C94" s="18" t="str">
        <f>'Register TREATED VHDL'!C43</f>
        <v>CCD_2_windowing_2_config</v>
      </c>
      <c r="D94" s="25" t="s">
        <v>451</v>
      </c>
      <c r="E94" s="25" t="str">
        <f>C37</f>
        <v>t_rmap_memory_reg_CCD_2_windowing_2_config</v>
      </c>
      <c r="F94" s="17"/>
      <c r="G94" s="17"/>
      <c r="H94" s="17"/>
      <c r="I94" s="17"/>
      <c r="J94" s="17"/>
      <c r="K94" s="25" t="s">
        <v>443</v>
      </c>
      <c r="M94" t="str">
        <f t="shared" si="34"/>
        <v>CCD_2_windowing_2_config : t_rmap_memory_reg_CCD_2_windowing_2_config;</v>
      </c>
    </row>
    <row r="95" spans="2:13" x14ac:dyDescent="0.25">
      <c r="B95" s="17"/>
      <c r="C95" s="18" t="str">
        <f>'Register TREATED VHDL'!C49</f>
        <v>CCD_3_windowing_1_config</v>
      </c>
      <c r="D95" s="25" t="s">
        <v>451</v>
      </c>
      <c r="E95" s="25" t="str">
        <f>C43</f>
        <v>t_rmap_memory_reg_CCD_3_windowing_1_config</v>
      </c>
      <c r="F95" s="17"/>
      <c r="G95" s="17"/>
      <c r="H95" s="17"/>
      <c r="I95" s="17"/>
      <c r="J95" s="17"/>
      <c r="K95" s="25" t="s">
        <v>443</v>
      </c>
      <c r="M95" t="str">
        <f t="shared" si="34"/>
        <v>CCD_3_windowing_1_config : t_rmap_memory_reg_CCD_3_windowing_1_config;</v>
      </c>
    </row>
    <row r="96" spans="2:13" x14ac:dyDescent="0.25">
      <c r="B96" s="17"/>
      <c r="C96" s="18" t="str">
        <f>'Register TREATED VHDL'!C53</f>
        <v>CCD_3_windowing_2_config</v>
      </c>
      <c r="D96" s="25" t="s">
        <v>451</v>
      </c>
      <c r="E96" s="25" t="str">
        <f>C47</f>
        <v>t_rmap_memory_reg_CCD_3_windowing_2_config</v>
      </c>
      <c r="F96" s="17"/>
      <c r="G96" s="17"/>
      <c r="H96" s="17"/>
      <c r="I96" s="17"/>
      <c r="J96" s="17"/>
      <c r="K96" s="25" t="s">
        <v>443</v>
      </c>
      <c r="M96" t="str">
        <f t="shared" si="34"/>
        <v>CCD_3_windowing_2_config : t_rmap_memory_reg_CCD_3_windowing_2_config;</v>
      </c>
    </row>
    <row r="97" spans="2:13" x14ac:dyDescent="0.25">
      <c r="B97" s="17"/>
      <c r="C97" s="18" t="str">
        <f>'Register TREATED VHDL'!C59</f>
        <v>CCD_4_windowing_1_config</v>
      </c>
      <c r="D97" s="25" t="s">
        <v>451</v>
      </c>
      <c r="E97" s="25" t="str">
        <f>C53</f>
        <v>t_rmap_memory_reg_CCD_4_windowing_1_config</v>
      </c>
      <c r="F97" s="17"/>
      <c r="G97" s="17"/>
      <c r="H97" s="17"/>
      <c r="I97" s="17"/>
      <c r="J97" s="17"/>
      <c r="K97" s="25" t="s">
        <v>443</v>
      </c>
      <c r="M97" t="str">
        <f t="shared" si="34"/>
        <v>CCD_4_windowing_1_config : t_rmap_memory_reg_CCD_4_windowing_1_config;</v>
      </c>
    </row>
    <row r="98" spans="2:13" x14ac:dyDescent="0.25">
      <c r="B98" s="17"/>
      <c r="C98" s="18" t="str">
        <f>'Register TREATED VHDL'!C63</f>
        <v>CCD_4_windowing_2_config</v>
      </c>
      <c r="D98" s="25" t="s">
        <v>451</v>
      </c>
      <c r="E98" s="25" t="str">
        <f>C57</f>
        <v>t_rmap_memory_reg_CCD_4_windowing_2_config</v>
      </c>
      <c r="F98" s="17"/>
      <c r="G98" s="17"/>
      <c r="H98" s="17"/>
      <c r="I98" s="17"/>
      <c r="J98" s="17"/>
      <c r="K98" s="25" t="s">
        <v>443</v>
      </c>
      <c r="M98" t="str">
        <f t="shared" si="34"/>
        <v>CCD_4_windowing_2_config : t_rmap_memory_reg_CCD_4_windowing_2_config;</v>
      </c>
    </row>
    <row r="99" spans="2:13" x14ac:dyDescent="0.25">
      <c r="B99" s="17"/>
      <c r="C99" s="18" t="str">
        <f>'Register TREATED VHDL'!C69</f>
        <v>operation_mode_config</v>
      </c>
      <c r="D99" s="25" t="s">
        <v>451</v>
      </c>
      <c r="E99" s="25" t="str">
        <f>C63</f>
        <v>t_rmap_memory_reg_operation_mode_config</v>
      </c>
      <c r="F99" s="17"/>
      <c r="G99" s="17"/>
      <c r="H99" s="17"/>
      <c r="I99" s="17"/>
      <c r="J99" s="17"/>
      <c r="K99" s="25" t="s">
        <v>443</v>
      </c>
      <c r="M99" t="str">
        <f t="shared" si="34"/>
        <v>operation_mode_config : t_rmap_memory_reg_operation_mode_config;</v>
      </c>
    </row>
    <row r="100" spans="2:13" x14ac:dyDescent="0.25">
      <c r="B100" s="17"/>
      <c r="C100" s="18" t="str">
        <f>'Register TREATED VHDL'!C74</f>
        <v>sync_config</v>
      </c>
      <c r="D100" s="25" t="s">
        <v>451</v>
      </c>
      <c r="E100" s="25" t="str">
        <f>C67</f>
        <v>t_rmap_memory_reg_sync_config</v>
      </c>
      <c r="F100" s="17"/>
      <c r="G100" s="17"/>
      <c r="H100" s="17"/>
      <c r="I100" s="17"/>
      <c r="J100" s="17"/>
      <c r="K100" s="25" t="s">
        <v>443</v>
      </c>
      <c r="M100" t="str">
        <f t="shared" si="34"/>
        <v>sync_config : t_rmap_memory_reg_sync_config;</v>
      </c>
    </row>
    <row r="101" spans="2:13" x14ac:dyDescent="0.25">
      <c r="B101" s="17"/>
      <c r="C101" s="18" t="str">
        <f>'Register TREATED VHDL'!C80</f>
        <v>dac_control</v>
      </c>
      <c r="D101" s="25" t="s">
        <v>451</v>
      </c>
      <c r="E101" s="25" t="str">
        <f>C72</f>
        <v>t_rmap_memory_reg_dac_control</v>
      </c>
      <c r="F101" s="17"/>
      <c r="G101" s="17"/>
      <c r="H101" s="17"/>
      <c r="I101" s="17"/>
      <c r="J101" s="17"/>
      <c r="K101" s="25" t="s">
        <v>443</v>
      </c>
      <c r="M101" t="str">
        <f t="shared" si="34"/>
        <v>dac_control : t_rmap_memory_reg_dac_control;</v>
      </c>
    </row>
    <row r="102" spans="2:13" x14ac:dyDescent="0.25">
      <c r="B102" s="17"/>
      <c r="C102" s="18" t="str">
        <f>'Register TREATED VHDL'!C84</f>
        <v>clock_source_control</v>
      </c>
      <c r="D102" s="25" t="s">
        <v>451</v>
      </c>
      <c r="E102" s="25" t="str">
        <f>C75</f>
        <v>t_rmap_memory_reg_clock_source_control</v>
      </c>
      <c r="F102" s="17"/>
      <c r="G102" s="17"/>
      <c r="H102" s="17"/>
      <c r="I102" s="17"/>
      <c r="J102" s="17"/>
      <c r="K102" s="25" t="s">
        <v>443</v>
      </c>
      <c r="M102" t="str">
        <f t="shared" si="34"/>
        <v>clock_source_control : t_rmap_memory_reg_clock_source_control;</v>
      </c>
    </row>
    <row r="103" spans="2:13" x14ac:dyDescent="0.25">
      <c r="B103" s="17"/>
      <c r="C103" s="18" t="str">
        <f>'Register TREATED VHDL'!C88</f>
        <v>frame_number</v>
      </c>
      <c r="D103" s="25" t="s">
        <v>451</v>
      </c>
      <c r="E103" s="25" t="str">
        <f>C78</f>
        <v>t_rmap_memory_reg_frame_number</v>
      </c>
      <c r="F103" s="17"/>
      <c r="G103" s="17"/>
      <c r="H103" s="17"/>
      <c r="I103" s="17"/>
      <c r="J103" s="17"/>
      <c r="K103" s="25" t="s">
        <v>443</v>
      </c>
      <c r="M103" t="str">
        <f t="shared" si="34"/>
        <v>frame_number : t_rmap_memory_reg_frame_number;</v>
      </c>
    </row>
    <row r="104" spans="2:13" x14ac:dyDescent="0.25">
      <c r="B104" s="17"/>
      <c r="C104" s="18" t="str">
        <f>'Register TREATED VHDL'!C93</f>
        <v>current_mode</v>
      </c>
      <c r="D104" s="25" t="s">
        <v>451</v>
      </c>
      <c r="E104" s="25" t="str">
        <f>C82</f>
        <v>t_rmap_memory_reg_current_mode</v>
      </c>
      <c r="F104" s="17"/>
      <c r="G104" s="17"/>
      <c r="H104" s="17"/>
      <c r="I104" s="17"/>
      <c r="J104" s="17"/>
      <c r="K104" s="25" t="s">
        <v>443</v>
      </c>
      <c r="M104" t="str">
        <f t="shared" si="34"/>
        <v>current_mode : t_rmap_memory_reg_current_mode;</v>
      </c>
    </row>
    <row r="105" spans="2:13" x14ac:dyDescent="0.25">
      <c r="B105" s="15" t="s">
        <v>450</v>
      </c>
      <c r="C105" s="16" t="str">
        <f>C86</f>
        <v>t_rmap_memory_config_area</v>
      </c>
      <c r="D105" s="15" t="s">
        <v>443</v>
      </c>
      <c r="E105" s="17"/>
      <c r="F105" s="17"/>
      <c r="G105" s="17"/>
      <c r="H105" s="17"/>
      <c r="I105" s="17"/>
      <c r="J105" s="17"/>
      <c r="K105" s="17"/>
      <c r="M105" t="str">
        <f t="shared" si="34"/>
        <v>end record t_rmap_memory_config_area;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opLeftCell="F1" workbookViewId="0"/>
  </sheetViews>
  <sheetFormatPr defaultRowHeight="15" x14ac:dyDescent="0.25"/>
  <cols>
    <col min="2" max="2" width="22.7109375" bestFit="1" customWidth="1"/>
    <col min="3" max="3" width="20.5703125" customWidth="1"/>
    <col min="4" max="4" width="16.7109375" customWidth="1"/>
    <col min="5" max="5" width="2.85546875" customWidth="1"/>
    <col min="6" max="6" width="10.7109375" bestFit="1" customWidth="1"/>
    <col min="7" max="7" width="2.85546875" customWidth="1"/>
    <col min="8" max="8" width="8.7109375" bestFit="1" customWidth="1"/>
    <col min="9" max="9" width="22.7109375" bestFit="1" customWidth="1"/>
    <col min="10" max="10" width="8.85546875" bestFit="1" customWidth="1"/>
    <col min="11" max="11" width="26.42578125" bestFit="1" customWidth="1"/>
    <col min="12" max="12" width="27.5703125" bestFit="1" customWidth="1"/>
    <col min="13" max="13" width="43.28515625" bestFit="1" customWidth="1"/>
    <col min="14" max="14" width="8.28515625" bestFit="1" customWidth="1"/>
    <col min="15" max="16" width="8.7109375" bestFit="1" customWidth="1"/>
    <col min="17" max="19" width="2.85546875" customWidth="1"/>
    <col min="21" max="21" width="133" bestFit="1" customWidth="1"/>
  </cols>
  <sheetData>
    <row r="1" spans="1:21" x14ac:dyDescent="0.25">
      <c r="A1" s="26" t="s">
        <v>478</v>
      </c>
    </row>
    <row r="2" spans="1:21" x14ac:dyDescent="0.25">
      <c r="B2" s="16" t="s">
        <v>743</v>
      </c>
      <c r="C2" s="15" t="s">
        <v>473</v>
      </c>
      <c r="D2" s="16" t="s">
        <v>474</v>
      </c>
      <c r="E2" s="17"/>
      <c r="F2" s="17"/>
      <c r="G2" s="17"/>
      <c r="H2" s="17"/>
      <c r="I2" s="17"/>
      <c r="J2" s="17"/>
      <c r="K2" s="17"/>
      <c r="L2" s="16" t="str">
        <f>'Register VHDL Types'!C86</f>
        <v>t_rmap_memory_config_area</v>
      </c>
      <c r="M2" s="17"/>
      <c r="N2" s="17"/>
      <c r="O2" s="17"/>
      <c r="P2" s="17"/>
      <c r="Q2" s="17"/>
      <c r="R2" s="17"/>
      <c r="S2" s="15" t="s">
        <v>477</v>
      </c>
      <c r="U2" t="str">
        <f>CONCATENATE(B2,C2,D2,E2,F2,G2,H2,I2,J2,K2,L2,M2,N2,O2,P2,Q2,R2,S2)</f>
        <v>rmap_config_registers_i  : in t_rmap_memory_config_area,</v>
      </c>
    </row>
    <row r="3" spans="1:21" x14ac:dyDescent="0.25">
      <c r="B3" s="16" t="s">
        <v>485</v>
      </c>
      <c r="C3" s="15" t="s">
        <v>473</v>
      </c>
      <c r="D3" s="16" t="s">
        <v>486</v>
      </c>
      <c r="E3" s="17"/>
      <c r="F3" s="17"/>
      <c r="G3" s="17"/>
      <c r="H3" s="17"/>
      <c r="I3" s="17"/>
      <c r="J3" s="17"/>
      <c r="K3" s="17"/>
      <c r="L3" s="15" t="s">
        <v>444</v>
      </c>
      <c r="M3" s="15" t="s">
        <v>747</v>
      </c>
      <c r="N3" s="15" t="s">
        <v>623</v>
      </c>
      <c r="O3" s="16">
        <v>7</v>
      </c>
      <c r="P3" s="15" t="s">
        <v>447</v>
      </c>
      <c r="Q3" s="16">
        <v>0</v>
      </c>
      <c r="R3" s="15" t="s">
        <v>491</v>
      </c>
      <c r="S3" s="15" t="s">
        <v>477</v>
      </c>
      <c r="U3" t="str">
        <f>CONCATENATE(B3,C3,D3,E3,F3,G3,H3,I3,J3,K3,L3,M3,N3,O3,P3,Q3,R3,S3)</f>
        <v>rmap_readdata_o  : out std_logic_vector(7 downto 0),</v>
      </c>
    </row>
    <row r="5" spans="1:21" x14ac:dyDescent="0.25">
      <c r="A5" s="26" t="s">
        <v>479</v>
      </c>
    </row>
    <row r="6" spans="1:21" x14ac:dyDescent="0.25">
      <c r="B6" s="25" t="s">
        <v>481</v>
      </c>
      <c r="C6" s="18" t="s">
        <v>480</v>
      </c>
      <c r="D6" s="25" t="s">
        <v>473</v>
      </c>
      <c r="E6" s="17"/>
      <c r="F6" s="17"/>
      <c r="G6" s="17"/>
      <c r="H6" s="17"/>
      <c r="I6" s="17"/>
      <c r="J6" s="17"/>
      <c r="K6" s="17"/>
      <c r="L6" s="25" t="s">
        <v>444</v>
      </c>
      <c r="M6" s="25" t="s">
        <v>747</v>
      </c>
      <c r="N6" s="25" t="s">
        <v>623</v>
      </c>
      <c r="O6" s="18">
        <v>31</v>
      </c>
      <c r="P6" s="25" t="s">
        <v>447</v>
      </c>
      <c r="Q6" s="18">
        <v>0</v>
      </c>
      <c r="R6" s="25" t="s">
        <v>491</v>
      </c>
      <c r="S6" s="25" t="s">
        <v>443</v>
      </c>
      <c r="U6" t="str">
        <f>CONCATENATE(B6,C6,D6,E6,F6,G6,H6,I6,J6,K6,L6,M6,N6,O6,P6,Q6,R6,S6)</f>
        <v>signal s_rmap_read_address  : std_logic_vector(31 downto 0);</v>
      </c>
    </row>
    <row r="8" spans="1:21" x14ac:dyDescent="0.25">
      <c r="A8" s="26" t="s">
        <v>476</v>
      </c>
    </row>
    <row r="9" spans="1:21" x14ac:dyDescent="0.25">
      <c r="B9" s="15" t="s">
        <v>482</v>
      </c>
      <c r="C9" s="16" t="str">
        <f>C6</f>
        <v>s_rmap_read_address</v>
      </c>
      <c r="D9" s="15" t="s">
        <v>483</v>
      </c>
      <c r="E9" s="15"/>
      <c r="F9" s="15"/>
      <c r="G9" s="15"/>
      <c r="H9" s="15"/>
      <c r="I9" s="15"/>
      <c r="J9" s="17"/>
      <c r="K9" s="17"/>
      <c r="L9" s="17"/>
      <c r="M9" s="17"/>
      <c r="N9" s="17"/>
      <c r="O9" s="17"/>
      <c r="P9" s="17"/>
      <c r="Q9" s="17"/>
      <c r="R9" s="17"/>
      <c r="S9" s="17"/>
      <c r="U9" t="str">
        <f t="shared" ref="U9:U72" si="0">CONCATENATE(B9,C9,D9,E9,F9,G9,H9,I9,J9,K9,L9,M9,N9,O9,P9,Q9,R9,S9)</f>
        <v>case (s_rmap_read_address) is</v>
      </c>
    </row>
    <row r="10" spans="1:21" x14ac:dyDescent="0.25">
      <c r="B10" s="17" t="s">
        <v>452</v>
      </c>
      <c r="C10" s="15" t="s">
        <v>625</v>
      </c>
      <c r="D10" s="16" t="str">
        <f>'Register TREATED VHDL'!F3</f>
        <v>x"00000000"</v>
      </c>
      <c r="E10" s="17"/>
      <c r="F10" s="17"/>
      <c r="G10" s="15" t="s">
        <v>491</v>
      </c>
      <c r="H10" s="15" t="s">
        <v>488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U10" t="str">
        <f t="shared" si="0"/>
        <v xml:space="preserve">  when (x"00000000") =&gt;</v>
      </c>
    </row>
    <row r="11" spans="1:21" x14ac:dyDescent="0.25">
      <c r="B11" s="17" t="s">
        <v>452</v>
      </c>
      <c r="C11" s="17" t="s">
        <v>452</v>
      </c>
      <c r="D11" s="18" t="str">
        <f>$B$3</f>
        <v>rmap_readdata_o</v>
      </c>
      <c r="E11" s="15" t="s">
        <v>623</v>
      </c>
      <c r="F11" s="16" t="str">
        <f>'Register TREATED VHDL'!I3</f>
        <v>0</v>
      </c>
      <c r="G11" s="15" t="s">
        <v>491</v>
      </c>
      <c r="H11" s="25" t="s">
        <v>489</v>
      </c>
      <c r="I11" s="27" t="s">
        <v>746</v>
      </c>
      <c r="J11" s="18">
        <v>0</v>
      </c>
      <c r="K11" s="27" t="s">
        <v>746</v>
      </c>
      <c r="L11" s="17"/>
      <c r="M11" s="17"/>
      <c r="N11" s="17"/>
      <c r="O11" s="17"/>
      <c r="P11" s="17"/>
      <c r="Q11" s="17"/>
      <c r="R11" s="17"/>
      <c r="S11" s="25" t="s">
        <v>443</v>
      </c>
      <c r="U11" t="str">
        <f t="shared" si="0"/>
        <v xml:space="preserve">    rmap_readdata_o(0) &lt;= '0';</v>
      </c>
    </row>
    <row r="12" spans="1:21" x14ac:dyDescent="0.25">
      <c r="B12" s="17" t="s">
        <v>452</v>
      </c>
      <c r="C12" s="17" t="s">
        <v>452</v>
      </c>
      <c r="D12" s="18" t="str">
        <f t="shared" ref="D12:D15" si="1">$B$3</f>
        <v>rmap_readdata_o</v>
      </c>
      <c r="E12" s="15" t="s">
        <v>623</v>
      </c>
      <c r="F12" s="16" t="str">
        <f>'Register TREATED VHDL'!I4</f>
        <v>1</v>
      </c>
      <c r="G12" s="15" t="s">
        <v>491</v>
      </c>
      <c r="H12" s="25" t="s">
        <v>489</v>
      </c>
      <c r="I12" s="18" t="str">
        <f t="shared" ref="I12:I28" si="2">$B$2</f>
        <v>rmap_config_registers_i</v>
      </c>
      <c r="J12" s="25" t="s">
        <v>621</v>
      </c>
      <c r="K12" s="18" t="str">
        <f>'Register TREATED VHDL'!C3</f>
        <v>ccd_seq_1_config</v>
      </c>
      <c r="L12" s="25" t="s">
        <v>621</v>
      </c>
      <c r="M12" s="18" t="str">
        <f>'Register TREATED VHDL'!D4</f>
        <v>tri_level_clock_control</v>
      </c>
      <c r="N12" s="17"/>
      <c r="O12" s="17"/>
      <c r="P12" s="17"/>
      <c r="Q12" s="17"/>
      <c r="R12" s="17"/>
      <c r="S12" s="25" t="s">
        <v>443</v>
      </c>
      <c r="U12" t="str">
        <f t="shared" si="0"/>
        <v xml:space="preserve">    rmap_readdata_o(1) &lt;= rmap_config_registers_i.ccd_seq_1_config.tri_level_clock_control;</v>
      </c>
    </row>
    <row r="13" spans="1:21" x14ac:dyDescent="0.25">
      <c r="B13" s="17" t="s">
        <v>452</v>
      </c>
      <c r="C13" s="17" t="s">
        <v>452</v>
      </c>
      <c r="D13" s="18" t="str">
        <f t="shared" si="1"/>
        <v>rmap_readdata_o</v>
      </c>
      <c r="E13" s="15" t="s">
        <v>623</v>
      </c>
      <c r="F13" s="16" t="str">
        <f>'Register TREATED VHDL'!I5</f>
        <v>2</v>
      </c>
      <c r="G13" s="15" t="s">
        <v>491</v>
      </c>
      <c r="H13" s="25" t="s">
        <v>489</v>
      </c>
      <c r="I13" s="18" t="str">
        <f t="shared" si="2"/>
        <v>rmap_config_registers_i</v>
      </c>
      <c r="J13" s="25" t="s">
        <v>621</v>
      </c>
      <c r="K13" s="18" t="str">
        <f>'Register TREATED VHDL'!C3</f>
        <v>ccd_seq_1_config</v>
      </c>
      <c r="L13" s="25" t="s">
        <v>621</v>
      </c>
      <c r="M13" s="18" t="str">
        <f>'Register TREATED VHDL'!D5</f>
        <v>image_clock_direction_control</v>
      </c>
      <c r="N13" s="17"/>
      <c r="O13" s="17"/>
      <c r="P13" s="17"/>
      <c r="Q13" s="17"/>
      <c r="R13" s="17"/>
      <c r="S13" s="25" t="s">
        <v>443</v>
      </c>
      <c r="U13" t="str">
        <f t="shared" si="0"/>
        <v xml:space="preserve">    rmap_readdata_o(2) &lt;= rmap_config_registers_i.ccd_seq_1_config.image_clock_direction_control;</v>
      </c>
    </row>
    <row r="14" spans="1:21" x14ac:dyDescent="0.25">
      <c r="B14" s="17" t="s">
        <v>452</v>
      </c>
      <c r="C14" s="17" t="s">
        <v>452</v>
      </c>
      <c r="D14" s="18" t="str">
        <f t="shared" si="1"/>
        <v>rmap_readdata_o</v>
      </c>
      <c r="E14" s="15" t="s">
        <v>623</v>
      </c>
      <c r="F14" s="16" t="str">
        <f>'Register TREATED VHDL'!I6</f>
        <v>3</v>
      </c>
      <c r="G14" s="15" t="s">
        <v>491</v>
      </c>
      <c r="H14" s="25" t="s">
        <v>489</v>
      </c>
      <c r="I14" s="18" t="str">
        <f t="shared" si="2"/>
        <v>rmap_config_registers_i</v>
      </c>
      <c r="J14" s="25" t="s">
        <v>621</v>
      </c>
      <c r="K14" s="18" t="str">
        <f>'Register TREATED VHDL'!C3</f>
        <v>ccd_seq_1_config</v>
      </c>
      <c r="L14" s="25" t="s">
        <v>621</v>
      </c>
      <c r="M14" s="18" t="str">
        <f>'Register TREATED VHDL'!D6</f>
        <v>register_clock_direction_control</v>
      </c>
      <c r="N14" s="17"/>
      <c r="O14" s="17"/>
      <c r="P14" s="17"/>
      <c r="Q14" s="17"/>
      <c r="R14" s="17"/>
      <c r="S14" s="25" t="s">
        <v>443</v>
      </c>
      <c r="U14" t="str">
        <f t="shared" si="0"/>
        <v xml:space="preserve">    rmap_readdata_o(3) &lt;= rmap_config_registers_i.ccd_seq_1_config.register_clock_direction_control;</v>
      </c>
    </row>
    <row r="15" spans="1:21" x14ac:dyDescent="0.25">
      <c r="B15" s="17" t="s">
        <v>452</v>
      </c>
      <c r="C15" s="17" t="s">
        <v>452</v>
      </c>
      <c r="D15" s="18" t="str">
        <f t="shared" si="1"/>
        <v>rmap_readdata_o</v>
      </c>
      <c r="E15" s="15" t="s">
        <v>623</v>
      </c>
      <c r="F15" s="16" t="str">
        <f>'Register TREATED VHDL'!I7</f>
        <v>7 downto 4</v>
      </c>
      <c r="G15" s="15" t="s">
        <v>491</v>
      </c>
      <c r="H15" s="25" t="s">
        <v>489</v>
      </c>
      <c r="I15" s="18" t="str">
        <f t="shared" si="2"/>
        <v>rmap_config_registers_i</v>
      </c>
      <c r="J15" s="25" t="s">
        <v>621</v>
      </c>
      <c r="K15" s="18" t="str">
        <f>'Register TREATED VHDL'!C3</f>
        <v>ccd_seq_1_config</v>
      </c>
      <c r="L15" s="25" t="s">
        <v>621</v>
      </c>
      <c r="M15" s="18" t="str">
        <f>'Register TREATED VHDL'!D7</f>
        <v>image_clock_transfer_count_control</v>
      </c>
      <c r="N15" s="25" t="s">
        <v>623</v>
      </c>
      <c r="O15" s="18">
        <v>3</v>
      </c>
      <c r="P15" s="25" t="s">
        <v>447</v>
      </c>
      <c r="Q15" s="18">
        <v>0</v>
      </c>
      <c r="R15" s="25" t="s">
        <v>491</v>
      </c>
      <c r="S15" s="25" t="s">
        <v>443</v>
      </c>
      <c r="U15" t="str">
        <f t="shared" si="0"/>
        <v xml:space="preserve">    rmap_readdata_o(7 downto 4) &lt;= rmap_config_registers_i.ccd_seq_1_config.image_clock_transfer_count_control(3 downto 0);</v>
      </c>
    </row>
    <row r="16" spans="1:21" x14ac:dyDescent="0.25">
      <c r="B16" s="17" t="s">
        <v>452</v>
      </c>
      <c r="C16" s="15" t="s">
        <v>625</v>
      </c>
      <c r="D16" s="16" t="str">
        <f>'Register TREATED VHDL'!F8</f>
        <v>x"00000001"</v>
      </c>
      <c r="E16" s="17"/>
      <c r="F16" s="17"/>
      <c r="G16" s="15" t="s">
        <v>491</v>
      </c>
      <c r="H16" s="15" t="s">
        <v>488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U16" t="str">
        <f t="shared" si="0"/>
        <v xml:space="preserve">  when (x"00000001") =&gt;</v>
      </c>
    </row>
    <row r="17" spans="2:21" x14ac:dyDescent="0.25">
      <c r="B17" s="17" t="s">
        <v>452</v>
      </c>
      <c r="C17" s="17" t="s">
        <v>452</v>
      </c>
      <c r="D17" s="18" t="str">
        <f>$B$3</f>
        <v>rmap_readdata_o</v>
      </c>
      <c r="E17" s="15" t="s">
        <v>623</v>
      </c>
      <c r="F17" s="18" t="str">
        <f>'Register TREATED VHDL'!I8</f>
        <v>7 downto 0</v>
      </c>
      <c r="G17" s="15" t="s">
        <v>491</v>
      </c>
      <c r="H17" s="25" t="s">
        <v>489</v>
      </c>
      <c r="I17" s="18" t="str">
        <f t="shared" si="2"/>
        <v>rmap_config_registers_i</v>
      </c>
      <c r="J17" s="25" t="s">
        <v>621</v>
      </c>
      <c r="K17" s="18" t="str">
        <f>'Register TREATED VHDL'!C3</f>
        <v>ccd_seq_1_config</v>
      </c>
      <c r="L17" s="25" t="s">
        <v>621</v>
      </c>
      <c r="M17" s="18" t="str">
        <f>'Register TREATED VHDL'!D7</f>
        <v>image_clock_transfer_count_control</v>
      </c>
      <c r="N17" s="25" t="s">
        <v>623</v>
      </c>
      <c r="O17" s="18">
        <v>11</v>
      </c>
      <c r="P17" s="25" t="s">
        <v>447</v>
      </c>
      <c r="Q17" s="18">
        <v>4</v>
      </c>
      <c r="R17" s="25" t="s">
        <v>491</v>
      </c>
      <c r="S17" s="25" t="s">
        <v>443</v>
      </c>
      <c r="U17" t="str">
        <f t="shared" si="0"/>
        <v xml:space="preserve">    rmap_readdata_o(7 downto 0) &lt;= rmap_config_registers_i.ccd_seq_1_config.image_clock_transfer_count_control(11 downto 4);</v>
      </c>
    </row>
    <row r="18" spans="2:21" x14ac:dyDescent="0.25">
      <c r="B18" s="17" t="s">
        <v>452</v>
      </c>
      <c r="C18" s="15" t="s">
        <v>625</v>
      </c>
      <c r="D18" s="16" t="str">
        <f>'Register TREATED VHDL'!F9</f>
        <v>x"00000002"</v>
      </c>
      <c r="E18" s="17"/>
      <c r="F18" s="17"/>
      <c r="G18" s="15" t="s">
        <v>491</v>
      </c>
      <c r="H18" s="15" t="s">
        <v>488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U18" t="str">
        <f t="shared" si="0"/>
        <v xml:space="preserve">  when (x"00000002") =&gt;</v>
      </c>
    </row>
    <row r="19" spans="2:21" x14ac:dyDescent="0.25">
      <c r="B19" s="17" t="s">
        <v>452</v>
      </c>
      <c r="C19" s="17" t="s">
        <v>452</v>
      </c>
      <c r="D19" s="18" t="str">
        <f t="shared" ref="D19:D20" si="3">$B$3</f>
        <v>rmap_readdata_o</v>
      </c>
      <c r="E19" s="15" t="s">
        <v>623</v>
      </c>
      <c r="F19" s="18" t="str">
        <f>'Register TREATED VHDL'!I9</f>
        <v>3 downto 0</v>
      </c>
      <c r="G19" s="15" t="s">
        <v>491</v>
      </c>
      <c r="H19" s="25" t="s">
        <v>489</v>
      </c>
      <c r="I19" s="18" t="str">
        <f t="shared" si="2"/>
        <v>rmap_config_registers_i</v>
      </c>
      <c r="J19" s="25" t="s">
        <v>621</v>
      </c>
      <c r="K19" s="18" t="str">
        <f>'Register TREATED VHDL'!C3</f>
        <v>ccd_seq_1_config</v>
      </c>
      <c r="L19" s="25" t="s">
        <v>621</v>
      </c>
      <c r="M19" s="18" t="str">
        <f>'Register TREATED VHDL'!D7</f>
        <v>image_clock_transfer_count_control</v>
      </c>
      <c r="N19" s="25" t="s">
        <v>623</v>
      </c>
      <c r="O19" s="18">
        <v>15</v>
      </c>
      <c r="P19" s="25" t="s">
        <v>447</v>
      </c>
      <c r="Q19" s="18">
        <v>12</v>
      </c>
      <c r="R19" s="25" t="s">
        <v>491</v>
      </c>
      <c r="S19" s="25" t="s">
        <v>443</v>
      </c>
      <c r="U19" t="str">
        <f t="shared" si="0"/>
        <v xml:space="preserve">    rmap_readdata_o(3 downto 0) &lt;= rmap_config_registers_i.ccd_seq_1_config.image_clock_transfer_count_control(15 downto 12);</v>
      </c>
    </row>
    <row r="20" spans="2:21" x14ac:dyDescent="0.25">
      <c r="B20" s="17" t="s">
        <v>452</v>
      </c>
      <c r="C20" s="17" t="s">
        <v>452</v>
      </c>
      <c r="D20" s="18" t="str">
        <f t="shared" si="3"/>
        <v>rmap_readdata_o</v>
      </c>
      <c r="E20" s="15" t="s">
        <v>623</v>
      </c>
      <c r="F20" s="18" t="str">
        <f>'Register TREATED VHDL'!I10</f>
        <v>7 downto 4</v>
      </c>
      <c r="G20" s="15" t="s">
        <v>491</v>
      </c>
      <c r="H20" s="25" t="s">
        <v>489</v>
      </c>
      <c r="I20" s="18" t="str">
        <f t="shared" si="2"/>
        <v>rmap_config_registers_i</v>
      </c>
      <c r="J20" s="25" t="s">
        <v>621</v>
      </c>
      <c r="K20" s="18" t="str">
        <f>'Register TREATED VHDL'!C3</f>
        <v>ccd_seq_1_config</v>
      </c>
      <c r="L20" s="25" t="s">
        <v>621</v>
      </c>
      <c r="M20" s="18" t="str">
        <f>'Register TREATED VHDL'!D10</f>
        <v>register_clock_transfer_count_control</v>
      </c>
      <c r="N20" s="25" t="s">
        <v>623</v>
      </c>
      <c r="O20" s="18">
        <v>3</v>
      </c>
      <c r="P20" s="25" t="s">
        <v>447</v>
      </c>
      <c r="Q20" s="18">
        <v>0</v>
      </c>
      <c r="R20" s="25" t="s">
        <v>491</v>
      </c>
      <c r="S20" s="25" t="s">
        <v>443</v>
      </c>
      <c r="U20" t="str">
        <f t="shared" si="0"/>
        <v xml:space="preserve">    rmap_readdata_o(7 downto 4) &lt;= rmap_config_registers_i.ccd_seq_1_config.register_clock_transfer_count_control(3 downto 0);</v>
      </c>
    </row>
    <row r="21" spans="2:21" x14ac:dyDescent="0.25">
      <c r="B21" s="17" t="s">
        <v>452</v>
      </c>
      <c r="C21" s="15" t="s">
        <v>625</v>
      </c>
      <c r="D21" s="16" t="str">
        <f>'Register TREATED VHDL'!F11</f>
        <v>x"00000003"</v>
      </c>
      <c r="E21" s="17"/>
      <c r="F21" s="17"/>
      <c r="G21" s="15" t="s">
        <v>491</v>
      </c>
      <c r="H21" s="15" t="s">
        <v>488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U21" t="str">
        <f t="shared" si="0"/>
        <v xml:space="preserve">  when (x"00000003") =&gt;</v>
      </c>
    </row>
    <row r="22" spans="2:21" x14ac:dyDescent="0.25">
      <c r="B22" s="17" t="s">
        <v>452</v>
      </c>
      <c r="C22" s="17" t="s">
        <v>452</v>
      </c>
      <c r="D22" s="18" t="str">
        <f>$B$3</f>
        <v>rmap_readdata_o</v>
      </c>
      <c r="E22" s="15" t="s">
        <v>623</v>
      </c>
      <c r="F22" s="18" t="str">
        <f>'Register TREATED VHDL'!I11</f>
        <v>7 downto 0</v>
      </c>
      <c r="G22" s="15" t="s">
        <v>491</v>
      </c>
      <c r="H22" s="25" t="s">
        <v>489</v>
      </c>
      <c r="I22" s="18" t="str">
        <f t="shared" si="2"/>
        <v>rmap_config_registers_i</v>
      </c>
      <c r="J22" s="25" t="s">
        <v>621</v>
      </c>
      <c r="K22" s="18" t="str">
        <f>'Register TREATED VHDL'!C3</f>
        <v>ccd_seq_1_config</v>
      </c>
      <c r="L22" s="25" t="s">
        <v>621</v>
      </c>
      <c r="M22" s="18" t="str">
        <f>'Register TREATED VHDL'!D10</f>
        <v>register_clock_transfer_count_control</v>
      </c>
      <c r="N22" s="25" t="s">
        <v>623</v>
      </c>
      <c r="O22" s="18">
        <v>11</v>
      </c>
      <c r="P22" s="25" t="s">
        <v>447</v>
      </c>
      <c r="Q22" s="18">
        <v>4</v>
      </c>
      <c r="R22" s="25" t="s">
        <v>491</v>
      </c>
      <c r="S22" s="25" t="s">
        <v>443</v>
      </c>
      <c r="U22" t="str">
        <f t="shared" si="0"/>
        <v xml:space="preserve">    rmap_readdata_o(7 downto 0) &lt;= rmap_config_registers_i.ccd_seq_1_config.register_clock_transfer_count_control(11 downto 4);</v>
      </c>
    </row>
    <row r="23" spans="2:21" x14ac:dyDescent="0.25">
      <c r="B23" s="17" t="s">
        <v>452</v>
      </c>
      <c r="C23" s="15" t="s">
        <v>625</v>
      </c>
      <c r="D23" s="16" t="str">
        <f>'Register TREATED VHDL'!F12</f>
        <v>x"00000004"</v>
      </c>
      <c r="E23" s="17"/>
      <c r="F23" s="17"/>
      <c r="G23" s="15" t="s">
        <v>491</v>
      </c>
      <c r="H23" s="15" t="s">
        <v>488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U23" t="str">
        <f t="shared" si="0"/>
        <v xml:space="preserve">  when (x"00000004") =&gt;</v>
      </c>
    </row>
    <row r="24" spans="2:21" x14ac:dyDescent="0.25">
      <c r="B24" s="17" t="s">
        <v>452</v>
      </c>
      <c r="C24" s="17" t="s">
        <v>452</v>
      </c>
      <c r="D24" s="18" t="str">
        <f>$B$3</f>
        <v>rmap_readdata_o</v>
      </c>
      <c r="E24" s="15" t="s">
        <v>623</v>
      </c>
      <c r="F24" s="18" t="str">
        <f>'Register TREATED VHDL'!I12</f>
        <v>7 downto 0</v>
      </c>
      <c r="G24" s="15" t="s">
        <v>491</v>
      </c>
      <c r="H24" s="25" t="s">
        <v>489</v>
      </c>
      <c r="I24" s="18" t="str">
        <f t="shared" si="2"/>
        <v>rmap_config_registers_i</v>
      </c>
      <c r="J24" s="25" t="s">
        <v>621</v>
      </c>
      <c r="K24" s="18" t="str">
        <f>'Register TREATED VHDL'!C12</f>
        <v>ccd_seq_2_config</v>
      </c>
      <c r="L24" s="25" t="s">
        <v>621</v>
      </c>
      <c r="M24" s="18" t="str">
        <f>'Register TREATED VHDL'!D12</f>
        <v>slow_read_out_pause_count</v>
      </c>
      <c r="N24" s="25" t="s">
        <v>623</v>
      </c>
      <c r="O24" s="18">
        <v>7</v>
      </c>
      <c r="P24" s="25" t="s">
        <v>447</v>
      </c>
      <c r="Q24" s="18">
        <v>0</v>
      </c>
      <c r="R24" s="25" t="s">
        <v>491</v>
      </c>
      <c r="S24" s="25" t="s">
        <v>443</v>
      </c>
      <c r="U24" t="str">
        <f t="shared" si="0"/>
        <v xml:space="preserve">    rmap_readdata_o(7 downto 0) &lt;= rmap_config_registers_i.ccd_seq_2_config.slow_read_out_pause_count(7 downto 0);</v>
      </c>
    </row>
    <row r="25" spans="2:21" x14ac:dyDescent="0.25">
      <c r="B25" s="17" t="s">
        <v>452</v>
      </c>
      <c r="C25" s="15" t="s">
        <v>625</v>
      </c>
      <c r="D25" s="16" t="str">
        <f>'Register TREATED VHDL'!F13</f>
        <v>x"00000005"</v>
      </c>
      <c r="E25" s="17"/>
      <c r="F25" s="17"/>
      <c r="G25" s="15" t="s">
        <v>491</v>
      </c>
      <c r="H25" s="15" t="s">
        <v>488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U25" t="str">
        <f t="shared" si="0"/>
        <v xml:space="preserve">  when (x"00000005") =&gt;</v>
      </c>
    </row>
    <row r="26" spans="2:21" x14ac:dyDescent="0.25">
      <c r="B26" s="17" t="s">
        <v>452</v>
      </c>
      <c r="C26" s="17" t="s">
        <v>452</v>
      </c>
      <c r="D26" s="18" t="str">
        <f>$B$3</f>
        <v>rmap_readdata_o</v>
      </c>
      <c r="E26" s="15" t="s">
        <v>623</v>
      </c>
      <c r="F26" s="18" t="str">
        <f>'Register TREATED VHDL'!I13</f>
        <v>7 downto 0</v>
      </c>
      <c r="G26" s="15" t="s">
        <v>491</v>
      </c>
      <c r="H26" s="25" t="s">
        <v>489</v>
      </c>
      <c r="I26" s="18" t="str">
        <f t="shared" si="2"/>
        <v>rmap_config_registers_i</v>
      </c>
      <c r="J26" s="25" t="s">
        <v>621</v>
      </c>
      <c r="K26" s="18" t="str">
        <f>'Register TREATED VHDL'!C12</f>
        <v>ccd_seq_2_config</v>
      </c>
      <c r="L26" s="25" t="s">
        <v>621</v>
      </c>
      <c r="M26" s="18" t="str">
        <f>'Register TREATED VHDL'!D12</f>
        <v>slow_read_out_pause_count</v>
      </c>
      <c r="N26" s="25" t="s">
        <v>623</v>
      </c>
      <c r="O26" s="18">
        <v>15</v>
      </c>
      <c r="P26" s="25" t="s">
        <v>447</v>
      </c>
      <c r="Q26" s="18">
        <v>8</v>
      </c>
      <c r="R26" s="25" t="s">
        <v>491</v>
      </c>
      <c r="S26" s="25" t="s">
        <v>443</v>
      </c>
      <c r="U26" t="str">
        <f t="shared" si="0"/>
        <v xml:space="preserve">    rmap_readdata_o(7 downto 0) &lt;= rmap_config_registers_i.ccd_seq_2_config.slow_read_out_pause_count(15 downto 8);</v>
      </c>
    </row>
    <row r="27" spans="2:21" x14ac:dyDescent="0.25">
      <c r="B27" s="17" t="s">
        <v>452</v>
      </c>
      <c r="C27" s="15" t="s">
        <v>625</v>
      </c>
      <c r="D27" s="16" t="str">
        <f>'Register TREATED VHDL'!F14</f>
        <v>x"00000006"</v>
      </c>
      <c r="E27" s="17"/>
      <c r="F27" s="17"/>
      <c r="G27" s="15" t="s">
        <v>491</v>
      </c>
      <c r="H27" s="15" t="s">
        <v>488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U27" t="str">
        <f t="shared" si="0"/>
        <v xml:space="preserve">  when (x"00000006") =&gt;</v>
      </c>
    </row>
    <row r="28" spans="2:21" x14ac:dyDescent="0.25">
      <c r="B28" s="17" t="s">
        <v>452</v>
      </c>
      <c r="C28" s="17" t="s">
        <v>452</v>
      </c>
      <c r="D28" s="18" t="str">
        <f t="shared" ref="D28:D29" si="4">$B$3</f>
        <v>rmap_readdata_o</v>
      </c>
      <c r="E28" s="15" t="s">
        <v>623</v>
      </c>
      <c r="F28" s="18" t="str">
        <f>'Register TREATED VHDL'!I14</f>
        <v>3 downto 0</v>
      </c>
      <c r="G28" s="15" t="s">
        <v>491</v>
      </c>
      <c r="H28" s="25" t="s">
        <v>489</v>
      </c>
      <c r="I28" s="18" t="str">
        <f t="shared" si="2"/>
        <v>rmap_config_registers_i</v>
      </c>
      <c r="J28" s="25" t="s">
        <v>621</v>
      </c>
      <c r="K28" s="18" t="str">
        <f>'Register TREATED VHDL'!C12</f>
        <v>ccd_seq_2_config</v>
      </c>
      <c r="L28" s="25" t="s">
        <v>621</v>
      </c>
      <c r="M28" s="18" t="str">
        <f>'Register TREATED VHDL'!D12</f>
        <v>slow_read_out_pause_count</v>
      </c>
      <c r="N28" s="25" t="s">
        <v>623</v>
      </c>
      <c r="O28" s="18">
        <v>19</v>
      </c>
      <c r="P28" s="25" t="s">
        <v>447</v>
      </c>
      <c r="Q28" s="18">
        <v>16</v>
      </c>
      <c r="R28" s="25" t="s">
        <v>491</v>
      </c>
      <c r="S28" s="25" t="s">
        <v>443</v>
      </c>
      <c r="U28" t="str">
        <f t="shared" si="0"/>
        <v xml:space="preserve">    rmap_readdata_o(3 downto 0) &lt;= rmap_config_registers_i.ccd_seq_2_config.slow_read_out_pause_count(19 downto 16);</v>
      </c>
    </row>
    <row r="29" spans="2:21" x14ac:dyDescent="0.25">
      <c r="B29" s="17" t="s">
        <v>452</v>
      </c>
      <c r="C29" s="17" t="s">
        <v>452</v>
      </c>
      <c r="D29" s="18" t="str">
        <f t="shared" si="4"/>
        <v>rmap_readdata_o</v>
      </c>
      <c r="E29" s="15" t="s">
        <v>623</v>
      </c>
      <c r="F29" s="18" t="str">
        <f>'Register TREATED VHDL'!I15</f>
        <v>7 downto 4</v>
      </c>
      <c r="G29" s="15" t="s">
        <v>491</v>
      </c>
      <c r="H29" s="25" t="s">
        <v>489</v>
      </c>
      <c r="I29" s="25" t="s">
        <v>745</v>
      </c>
      <c r="J29" s="18">
        <v>0</v>
      </c>
      <c r="K29" s="27" t="s">
        <v>624</v>
      </c>
      <c r="L29" s="17"/>
      <c r="M29" s="17"/>
      <c r="N29" s="17"/>
      <c r="O29" s="17"/>
      <c r="P29" s="17"/>
      <c r="Q29" s="17"/>
      <c r="R29" s="17"/>
      <c r="S29" s="25" t="s">
        <v>443</v>
      </c>
      <c r="U29" t="str">
        <f t="shared" si="0"/>
        <v xml:space="preserve">    rmap_readdata_o(7 downto 4) &lt;= ( others =&gt; '0');</v>
      </c>
    </row>
    <row r="30" spans="2:21" x14ac:dyDescent="0.25">
      <c r="B30" s="17" t="s">
        <v>452</v>
      </c>
      <c r="C30" s="15" t="s">
        <v>625</v>
      </c>
      <c r="D30" s="16" t="str">
        <f>'Register TREATED VHDL'!F16</f>
        <v>x"00000007"</v>
      </c>
      <c r="E30" s="17"/>
      <c r="F30" s="17"/>
      <c r="G30" s="15" t="s">
        <v>491</v>
      </c>
      <c r="H30" s="15" t="s">
        <v>488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U30" t="str">
        <f t="shared" si="0"/>
        <v xml:space="preserve">  when (x"00000007") =&gt;</v>
      </c>
    </row>
    <row r="31" spans="2:21" x14ac:dyDescent="0.25">
      <c r="B31" s="17" t="s">
        <v>452</v>
      </c>
      <c r="C31" s="17" t="s">
        <v>452</v>
      </c>
      <c r="D31" s="18" t="str">
        <f>$B$3</f>
        <v>rmap_readdata_o</v>
      </c>
      <c r="E31" s="15" t="s">
        <v>623</v>
      </c>
      <c r="F31" s="18" t="str">
        <f>'Register TREATED VHDL'!I16</f>
        <v>7 downto 0</v>
      </c>
      <c r="G31" s="15" t="s">
        <v>491</v>
      </c>
      <c r="H31" s="25" t="s">
        <v>489</v>
      </c>
      <c r="I31" s="25" t="s">
        <v>745</v>
      </c>
      <c r="J31" s="18">
        <v>0</v>
      </c>
      <c r="K31" s="27" t="s">
        <v>624</v>
      </c>
      <c r="L31" s="17"/>
      <c r="M31" s="17"/>
      <c r="N31" s="17"/>
      <c r="O31" s="17"/>
      <c r="P31" s="17"/>
      <c r="Q31" s="17"/>
      <c r="R31" s="17"/>
      <c r="S31" s="25" t="s">
        <v>443</v>
      </c>
      <c r="U31" t="str">
        <f t="shared" si="0"/>
        <v xml:space="preserve">    rmap_readdata_o(7 downto 0) &lt;= ( others =&gt; '0');</v>
      </c>
    </row>
    <row r="32" spans="2:21" x14ac:dyDescent="0.25">
      <c r="B32" s="17" t="s">
        <v>452</v>
      </c>
      <c r="C32" s="15" t="s">
        <v>625</v>
      </c>
      <c r="D32" s="16" t="str">
        <f>'Register TREATED VHDL'!F17</f>
        <v>x"00000008"</v>
      </c>
      <c r="E32" s="17"/>
      <c r="F32" s="17"/>
      <c r="G32" s="15" t="s">
        <v>491</v>
      </c>
      <c r="H32" s="15" t="s">
        <v>488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U32" t="str">
        <f t="shared" si="0"/>
        <v xml:space="preserve">  when (x"00000008") =&gt;</v>
      </c>
    </row>
    <row r="33" spans="2:21" x14ac:dyDescent="0.25">
      <c r="B33" s="17" t="s">
        <v>452</v>
      </c>
      <c r="C33" s="17" t="s">
        <v>452</v>
      </c>
      <c r="D33" s="18" t="str">
        <f t="shared" ref="D33:D36" si="5">$B$3</f>
        <v>rmap_readdata_o</v>
      </c>
      <c r="E33" s="15" t="s">
        <v>623</v>
      </c>
      <c r="F33" s="18" t="str">
        <f>'Register TREATED VHDL'!I17</f>
        <v>0</v>
      </c>
      <c r="G33" s="15" t="s">
        <v>491</v>
      </c>
      <c r="H33" s="25" t="s">
        <v>489</v>
      </c>
      <c r="I33" s="27" t="s">
        <v>746</v>
      </c>
      <c r="J33" s="18">
        <v>0</v>
      </c>
      <c r="K33" s="27" t="s">
        <v>746</v>
      </c>
      <c r="L33" s="17"/>
      <c r="M33" s="17"/>
      <c r="N33" s="17"/>
      <c r="O33" s="17"/>
      <c r="P33" s="17"/>
      <c r="Q33" s="17"/>
      <c r="R33" s="17"/>
      <c r="S33" s="25" t="s">
        <v>443</v>
      </c>
      <c r="U33" t="str">
        <f t="shared" si="0"/>
        <v xml:space="preserve">    rmap_readdata_o(0) &lt;= '0';</v>
      </c>
    </row>
    <row r="34" spans="2:21" x14ac:dyDescent="0.25">
      <c r="B34" s="17" t="s">
        <v>452</v>
      </c>
      <c r="C34" s="17" t="s">
        <v>452</v>
      </c>
      <c r="D34" s="18" t="str">
        <f t="shared" si="5"/>
        <v>rmap_readdata_o</v>
      </c>
      <c r="E34" s="15" t="s">
        <v>623</v>
      </c>
      <c r="F34" s="18" t="str">
        <f>'Register TREATED VHDL'!I18</f>
        <v>1</v>
      </c>
      <c r="G34" s="15" t="s">
        <v>491</v>
      </c>
      <c r="H34" s="25" t="s">
        <v>489</v>
      </c>
      <c r="I34" s="18" t="str">
        <f t="shared" ref="I34:I36" si="6">$B$2</f>
        <v>rmap_config_registers_i</v>
      </c>
      <c r="J34" s="25" t="s">
        <v>621</v>
      </c>
      <c r="K34" s="18" t="str">
        <f>'Register TREATED VHDL'!C17</f>
        <v>spw_packet_1_config</v>
      </c>
      <c r="L34" s="25" t="s">
        <v>621</v>
      </c>
      <c r="M34" s="18" t="str">
        <f>'Register TREATED VHDL'!D18</f>
        <v>digitise_control</v>
      </c>
      <c r="N34" s="17"/>
      <c r="O34" s="17"/>
      <c r="P34" s="17"/>
      <c r="Q34" s="17"/>
      <c r="R34" s="17"/>
      <c r="S34" s="25" t="s">
        <v>443</v>
      </c>
      <c r="U34" t="str">
        <f t="shared" si="0"/>
        <v xml:space="preserve">    rmap_readdata_o(1) &lt;= rmap_config_registers_i.spw_packet_1_config.digitise_control;</v>
      </c>
    </row>
    <row r="35" spans="2:21" ht="15.75" customHeight="1" x14ac:dyDescent="0.25">
      <c r="B35" s="17" t="s">
        <v>452</v>
      </c>
      <c r="C35" s="17" t="s">
        <v>452</v>
      </c>
      <c r="D35" s="18" t="str">
        <f t="shared" si="5"/>
        <v>rmap_readdata_o</v>
      </c>
      <c r="E35" s="15" t="s">
        <v>623</v>
      </c>
      <c r="F35" s="18" t="str">
        <f>'Register TREATED VHDL'!I19</f>
        <v>3 downto 2</v>
      </c>
      <c r="G35" s="15" t="s">
        <v>491</v>
      </c>
      <c r="H35" s="25" t="s">
        <v>489</v>
      </c>
      <c r="I35" s="18" t="str">
        <f t="shared" si="6"/>
        <v>rmap_config_registers_i</v>
      </c>
      <c r="J35" s="25" t="s">
        <v>621</v>
      </c>
      <c r="K35" s="18" t="str">
        <f>'Register TREATED VHDL'!C17</f>
        <v>spw_packet_1_config</v>
      </c>
      <c r="L35" s="25" t="s">
        <v>621</v>
      </c>
      <c r="M35" s="18" t="str">
        <f>'Register TREATED VHDL'!D19</f>
        <v>ccd_port_data_transmission_selection_control</v>
      </c>
      <c r="N35" s="17"/>
      <c r="O35" s="17"/>
      <c r="P35" s="17"/>
      <c r="Q35" s="17"/>
      <c r="R35" s="17"/>
      <c r="S35" s="25" t="s">
        <v>443</v>
      </c>
      <c r="U35" t="str">
        <f t="shared" si="0"/>
        <v xml:space="preserve">    rmap_readdata_o(3 downto 2) &lt;= rmap_config_registers_i.spw_packet_1_config.ccd_port_data_transmission_selection_control;</v>
      </c>
    </row>
    <row r="36" spans="2:21" x14ac:dyDescent="0.25">
      <c r="B36" s="17" t="s">
        <v>452</v>
      </c>
      <c r="C36" s="17" t="s">
        <v>452</v>
      </c>
      <c r="D36" s="18" t="str">
        <f t="shared" si="5"/>
        <v>rmap_readdata_o</v>
      </c>
      <c r="E36" s="15" t="s">
        <v>623</v>
      </c>
      <c r="F36" s="18" t="str">
        <f>'Register TREATED VHDL'!I20</f>
        <v>7 downto 4</v>
      </c>
      <c r="G36" s="15" t="s">
        <v>491</v>
      </c>
      <c r="H36" s="25" t="s">
        <v>489</v>
      </c>
      <c r="I36" s="18" t="str">
        <f t="shared" si="6"/>
        <v>rmap_config_registers_i</v>
      </c>
      <c r="J36" s="25" t="s">
        <v>621</v>
      </c>
      <c r="K36" s="18" t="str">
        <f>'Register TREATED VHDL'!C17</f>
        <v>spw_packet_1_config</v>
      </c>
      <c r="L36" s="25" t="s">
        <v>621</v>
      </c>
      <c r="M36" s="18" t="str">
        <f>'Register TREATED VHDL'!D20</f>
        <v>packet_size_control</v>
      </c>
      <c r="N36" s="25" t="s">
        <v>623</v>
      </c>
      <c r="O36" s="18">
        <v>3</v>
      </c>
      <c r="P36" s="25" t="s">
        <v>447</v>
      </c>
      <c r="Q36" s="18">
        <v>0</v>
      </c>
      <c r="R36" s="25" t="s">
        <v>491</v>
      </c>
      <c r="S36" s="25" t="s">
        <v>443</v>
      </c>
      <c r="U36" t="str">
        <f t="shared" si="0"/>
        <v xml:space="preserve">    rmap_readdata_o(7 downto 4) &lt;= rmap_config_registers_i.spw_packet_1_config.packet_size_control(3 downto 0);</v>
      </c>
    </row>
    <row r="37" spans="2:21" x14ac:dyDescent="0.25">
      <c r="B37" s="17" t="s">
        <v>452</v>
      </c>
      <c r="C37" s="15" t="s">
        <v>625</v>
      </c>
      <c r="D37" s="16" t="str">
        <f>'Register TREATED VHDL'!F21</f>
        <v>x"00000009"</v>
      </c>
      <c r="E37" s="17"/>
      <c r="F37" s="17"/>
      <c r="G37" s="15" t="s">
        <v>491</v>
      </c>
      <c r="H37" s="15" t="s">
        <v>488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U37" t="str">
        <f t="shared" si="0"/>
        <v xml:space="preserve">  when (x"00000009") =&gt;</v>
      </c>
    </row>
    <row r="38" spans="2:21" x14ac:dyDescent="0.25">
      <c r="B38" s="17" t="s">
        <v>452</v>
      </c>
      <c r="C38" s="17" t="s">
        <v>452</v>
      </c>
      <c r="D38" s="18" t="str">
        <f>$B$3</f>
        <v>rmap_readdata_o</v>
      </c>
      <c r="E38" s="15" t="s">
        <v>623</v>
      </c>
      <c r="F38" s="18" t="str">
        <f>'Register TREATED VHDL'!I21</f>
        <v>7 downto 0</v>
      </c>
      <c r="G38" s="15" t="s">
        <v>491</v>
      </c>
      <c r="H38" s="25" t="s">
        <v>489</v>
      </c>
      <c r="I38" s="18" t="str">
        <f t="shared" ref="I38" si="7">$B$2</f>
        <v>rmap_config_registers_i</v>
      </c>
      <c r="J38" s="25" t="s">
        <v>621</v>
      </c>
      <c r="K38" s="18" t="str">
        <f>'Register TREATED VHDL'!C17</f>
        <v>spw_packet_1_config</v>
      </c>
      <c r="L38" s="25" t="s">
        <v>621</v>
      </c>
      <c r="M38" s="18" t="str">
        <f>'Register TREATED VHDL'!D20</f>
        <v>packet_size_control</v>
      </c>
      <c r="N38" s="25" t="s">
        <v>623</v>
      </c>
      <c r="O38" s="18">
        <v>11</v>
      </c>
      <c r="P38" s="25" t="s">
        <v>447</v>
      </c>
      <c r="Q38" s="18">
        <v>4</v>
      </c>
      <c r="R38" s="25" t="s">
        <v>491</v>
      </c>
      <c r="S38" s="25" t="s">
        <v>443</v>
      </c>
      <c r="U38" t="str">
        <f t="shared" si="0"/>
        <v xml:space="preserve">    rmap_readdata_o(7 downto 0) &lt;= rmap_config_registers_i.spw_packet_1_config.packet_size_control(11 downto 4);</v>
      </c>
    </row>
    <row r="39" spans="2:21" x14ac:dyDescent="0.25">
      <c r="B39" s="17" t="s">
        <v>452</v>
      </c>
      <c r="C39" s="15" t="s">
        <v>625</v>
      </c>
      <c r="D39" s="16" t="str">
        <f>'Register TREATED VHDL'!F22</f>
        <v>x"0000000A"</v>
      </c>
      <c r="E39" s="17"/>
      <c r="F39" s="17"/>
      <c r="G39" s="15" t="s">
        <v>491</v>
      </c>
      <c r="H39" s="15" t="s">
        <v>488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U39" t="str">
        <f t="shared" si="0"/>
        <v xml:space="preserve">  when (x"0000000A") =&gt;</v>
      </c>
    </row>
    <row r="40" spans="2:21" x14ac:dyDescent="0.25">
      <c r="B40" s="17" t="s">
        <v>452</v>
      </c>
      <c r="C40" s="17" t="s">
        <v>452</v>
      </c>
      <c r="D40" s="18" t="str">
        <f t="shared" ref="D40:D41" si="8">$B$3</f>
        <v>rmap_readdata_o</v>
      </c>
      <c r="E40" s="15" t="s">
        <v>623</v>
      </c>
      <c r="F40" s="18" t="str">
        <f>'Register TREATED VHDL'!I22</f>
        <v>3 downto 0</v>
      </c>
      <c r="G40" s="15" t="s">
        <v>491</v>
      </c>
      <c r="H40" s="25" t="s">
        <v>489</v>
      </c>
      <c r="I40" s="18" t="str">
        <f t="shared" ref="I40" si="9">$B$2</f>
        <v>rmap_config_registers_i</v>
      </c>
      <c r="J40" s="25" t="s">
        <v>621</v>
      </c>
      <c r="K40" s="18" t="str">
        <f>'Register TREATED VHDL'!C17</f>
        <v>spw_packet_1_config</v>
      </c>
      <c r="L40" s="25"/>
      <c r="M40" s="18" t="str">
        <f>'Register TREATED VHDL'!D20</f>
        <v>packet_size_control</v>
      </c>
      <c r="N40" s="25" t="s">
        <v>623</v>
      </c>
      <c r="O40" s="18">
        <v>15</v>
      </c>
      <c r="P40" s="25" t="s">
        <v>447</v>
      </c>
      <c r="Q40" s="18">
        <v>12</v>
      </c>
      <c r="R40" s="25" t="s">
        <v>491</v>
      </c>
      <c r="S40" s="25" t="s">
        <v>443</v>
      </c>
      <c r="U40" t="str">
        <f t="shared" si="0"/>
        <v xml:space="preserve">    rmap_readdata_o(3 downto 0) &lt;= rmap_config_registers_i.spw_packet_1_configpacket_size_control(15 downto 12);</v>
      </c>
    </row>
    <row r="41" spans="2:21" x14ac:dyDescent="0.25">
      <c r="B41" s="17" t="s">
        <v>452</v>
      </c>
      <c r="C41" s="17" t="s">
        <v>452</v>
      </c>
      <c r="D41" s="18" t="str">
        <f t="shared" si="8"/>
        <v>rmap_readdata_o</v>
      </c>
      <c r="E41" s="15" t="s">
        <v>623</v>
      </c>
      <c r="F41" s="18" t="str">
        <f>'Register TREATED VHDL'!I23</f>
        <v>7 downto 4</v>
      </c>
      <c r="G41" s="15" t="s">
        <v>491</v>
      </c>
      <c r="H41" s="25" t="s">
        <v>489</v>
      </c>
      <c r="I41" s="25" t="s">
        <v>745</v>
      </c>
      <c r="J41" s="18">
        <v>0</v>
      </c>
      <c r="K41" s="27" t="s">
        <v>624</v>
      </c>
      <c r="L41" s="17"/>
      <c r="M41" s="17"/>
      <c r="N41" s="17"/>
      <c r="O41" s="17"/>
      <c r="P41" s="17"/>
      <c r="Q41" s="17"/>
      <c r="R41" s="17"/>
      <c r="S41" s="25" t="s">
        <v>443</v>
      </c>
      <c r="U41" t="str">
        <f t="shared" si="0"/>
        <v xml:space="preserve">    rmap_readdata_o(7 downto 4) &lt;= ( others =&gt; '0');</v>
      </c>
    </row>
    <row r="42" spans="2:21" x14ac:dyDescent="0.25">
      <c r="B42" s="17" t="s">
        <v>452</v>
      </c>
      <c r="C42" s="15" t="s">
        <v>625</v>
      </c>
      <c r="D42" s="16" t="str">
        <f>'Register TREATED VHDL'!F24</f>
        <v>x"0000000B"</v>
      </c>
      <c r="E42" s="17"/>
      <c r="F42" s="17"/>
      <c r="G42" s="15" t="s">
        <v>491</v>
      </c>
      <c r="H42" s="15" t="s">
        <v>488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U42" t="str">
        <f t="shared" si="0"/>
        <v xml:space="preserve">  when (x"0000000B") =&gt;</v>
      </c>
    </row>
    <row r="43" spans="2:21" x14ac:dyDescent="0.25">
      <c r="B43" s="17" t="s">
        <v>452</v>
      </c>
      <c r="C43" s="17" t="s">
        <v>452</v>
      </c>
      <c r="D43" s="18" t="str">
        <f>$B$3</f>
        <v>rmap_readdata_o</v>
      </c>
      <c r="E43" s="15" t="s">
        <v>623</v>
      </c>
      <c r="F43" s="18" t="str">
        <f>'Register TREATED VHDL'!I24</f>
        <v>7 downto 0</v>
      </c>
      <c r="G43" s="15" t="s">
        <v>491</v>
      </c>
      <c r="H43" s="25" t="s">
        <v>489</v>
      </c>
      <c r="I43" s="25" t="s">
        <v>745</v>
      </c>
      <c r="J43" s="18">
        <v>0</v>
      </c>
      <c r="K43" s="27" t="s">
        <v>624</v>
      </c>
      <c r="L43" s="17"/>
      <c r="M43" s="17"/>
      <c r="N43" s="17"/>
      <c r="O43" s="17"/>
      <c r="P43" s="17"/>
      <c r="Q43" s="17"/>
      <c r="R43" s="17"/>
      <c r="S43" s="25" t="s">
        <v>443</v>
      </c>
      <c r="U43" t="str">
        <f t="shared" si="0"/>
        <v xml:space="preserve">    rmap_readdata_o(7 downto 0) &lt;= ( others =&gt; '0');</v>
      </c>
    </row>
    <row r="44" spans="2:21" x14ac:dyDescent="0.25">
      <c r="B44" s="17" t="s">
        <v>452</v>
      </c>
      <c r="C44" s="15" t="s">
        <v>625</v>
      </c>
      <c r="D44" s="16" t="str">
        <f>'Register TREATED VHDL'!F25</f>
        <v>x"0000000C"</v>
      </c>
      <c r="E44" s="17"/>
      <c r="F44" s="17"/>
      <c r="G44" s="15" t="s">
        <v>491</v>
      </c>
      <c r="H44" s="15" t="s">
        <v>488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U44" t="str">
        <f t="shared" si="0"/>
        <v xml:space="preserve">  when (x"0000000C") =&gt;</v>
      </c>
    </row>
    <row r="45" spans="2:21" x14ac:dyDescent="0.25">
      <c r="B45" s="17" t="s">
        <v>452</v>
      </c>
      <c r="C45" s="17" t="s">
        <v>452</v>
      </c>
      <c r="D45" s="18" t="str">
        <f>$B$3</f>
        <v>rmap_readdata_o</v>
      </c>
      <c r="E45" s="15" t="s">
        <v>623</v>
      </c>
      <c r="F45" s="18" t="str">
        <f>'Register TREATED VHDL'!I25</f>
        <v>7 downto 0</v>
      </c>
      <c r="G45" s="15" t="s">
        <v>491</v>
      </c>
      <c r="H45" s="25" t="s">
        <v>489</v>
      </c>
      <c r="I45" s="25" t="s">
        <v>745</v>
      </c>
      <c r="J45" s="18">
        <v>0</v>
      </c>
      <c r="K45" s="27" t="s">
        <v>624</v>
      </c>
      <c r="L45" s="17"/>
      <c r="M45" s="17"/>
      <c r="N45" s="17"/>
      <c r="O45" s="17"/>
      <c r="P45" s="17"/>
      <c r="Q45" s="17"/>
      <c r="R45" s="17"/>
      <c r="S45" s="25" t="s">
        <v>443</v>
      </c>
      <c r="U45" t="str">
        <f t="shared" si="0"/>
        <v xml:space="preserve">    rmap_readdata_o(7 downto 0) &lt;= ( others =&gt; '0');</v>
      </c>
    </row>
    <row r="46" spans="2:21" x14ac:dyDescent="0.25">
      <c r="B46" s="17" t="s">
        <v>452</v>
      </c>
      <c r="C46" s="15" t="s">
        <v>625</v>
      </c>
      <c r="D46" s="16" t="str">
        <f>'Register TREATED VHDL'!F26</f>
        <v>x"0000000D"</v>
      </c>
      <c r="E46" s="17"/>
      <c r="F46" s="17"/>
      <c r="G46" s="15" t="s">
        <v>491</v>
      </c>
      <c r="H46" s="15" t="s">
        <v>488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U46" t="str">
        <f t="shared" si="0"/>
        <v xml:space="preserve">  when (x"0000000D") =&gt;</v>
      </c>
    </row>
    <row r="47" spans="2:21" x14ac:dyDescent="0.25">
      <c r="B47" s="17" t="s">
        <v>452</v>
      </c>
      <c r="C47" s="17" t="s">
        <v>452</v>
      </c>
      <c r="D47" s="18" t="str">
        <f>$B$3</f>
        <v>rmap_readdata_o</v>
      </c>
      <c r="E47" s="15" t="s">
        <v>623</v>
      </c>
      <c r="F47" s="18" t="str">
        <f>'Register TREATED VHDL'!I26</f>
        <v>7 downto 0</v>
      </c>
      <c r="G47" s="15" t="s">
        <v>491</v>
      </c>
      <c r="H47" s="25" t="s">
        <v>489</v>
      </c>
      <c r="I47" s="25" t="s">
        <v>745</v>
      </c>
      <c r="J47" s="18">
        <v>0</v>
      </c>
      <c r="K47" s="27" t="s">
        <v>624</v>
      </c>
      <c r="L47" s="17"/>
      <c r="M47" s="17"/>
      <c r="N47" s="17"/>
      <c r="O47" s="17"/>
      <c r="P47" s="17"/>
      <c r="Q47" s="17"/>
      <c r="R47" s="17"/>
      <c r="S47" s="25" t="s">
        <v>443</v>
      </c>
      <c r="U47" t="str">
        <f t="shared" si="0"/>
        <v xml:space="preserve">    rmap_readdata_o(7 downto 0) &lt;= ( others =&gt; '0');</v>
      </c>
    </row>
    <row r="48" spans="2:21" x14ac:dyDescent="0.25">
      <c r="B48" s="17" t="s">
        <v>452</v>
      </c>
      <c r="C48" s="15" t="s">
        <v>625</v>
      </c>
      <c r="D48" s="16" t="str">
        <f>'Register TREATED VHDL'!F27</f>
        <v>x"0000000E"</v>
      </c>
      <c r="E48" s="17"/>
      <c r="F48" s="17"/>
      <c r="G48" s="15" t="s">
        <v>491</v>
      </c>
      <c r="H48" s="15" t="s">
        <v>488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U48" t="str">
        <f t="shared" si="0"/>
        <v xml:space="preserve">  when (x"0000000E") =&gt;</v>
      </c>
    </row>
    <row r="49" spans="2:21" x14ac:dyDescent="0.25">
      <c r="B49" s="17" t="s">
        <v>452</v>
      </c>
      <c r="C49" s="17" t="s">
        <v>452</v>
      </c>
      <c r="D49" s="18" t="str">
        <f>$B$3</f>
        <v>rmap_readdata_o</v>
      </c>
      <c r="E49" s="15" t="s">
        <v>623</v>
      </c>
      <c r="F49" s="18" t="str">
        <f>'Register TREATED VHDL'!I27</f>
        <v>7 downto 0</v>
      </c>
      <c r="G49" s="15" t="s">
        <v>491</v>
      </c>
      <c r="H49" s="25" t="s">
        <v>489</v>
      </c>
      <c r="I49" s="25" t="s">
        <v>745</v>
      </c>
      <c r="J49" s="18">
        <v>0</v>
      </c>
      <c r="K49" s="27" t="s">
        <v>624</v>
      </c>
      <c r="L49" s="17"/>
      <c r="M49" s="17"/>
      <c r="N49" s="17"/>
      <c r="O49" s="17"/>
      <c r="P49" s="17"/>
      <c r="Q49" s="17"/>
      <c r="R49" s="17"/>
      <c r="S49" s="25" t="s">
        <v>443</v>
      </c>
      <c r="U49" t="str">
        <f t="shared" si="0"/>
        <v xml:space="preserve">    rmap_readdata_o(7 downto 0) &lt;= ( others =&gt; '0');</v>
      </c>
    </row>
    <row r="50" spans="2:21" x14ac:dyDescent="0.25">
      <c r="B50" s="17" t="s">
        <v>452</v>
      </c>
      <c r="C50" s="15" t="s">
        <v>625</v>
      </c>
      <c r="D50" s="16" t="str">
        <f>'Register TREATED VHDL'!F28</f>
        <v>x"0000000F"</v>
      </c>
      <c r="E50" s="17"/>
      <c r="F50" s="17"/>
      <c r="G50" s="15" t="s">
        <v>491</v>
      </c>
      <c r="H50" s="15" t="s">
        <v>488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U50" t="str">
        <f t="shared" si="0"/>
        <v xml:space="preserve">  when (x"0000000F") =&gt;</v>
      </c>
    </row>
    <row r="51" spans="2:21" x14ac:dyDescent="0.25">
      <c r="B51" s="17" t="s">
        <v>452</v>
      </c>
      <c r="C51" s="17" t="s">
        <v>452</v>
      </c>
      <c r="D51" s="18" t="str">
        <f>$B$3</f>
        <v>rmap_readdata_o</v>
      </c>
      <c r="E51" s="15" t="s">
        <v>623</v>
      </c>
      <c r="F51" s="18" t="str">
        <f>'Register TREATED VHDL'!I28</f>
        <v>7 downto 0</v>
      </c>
      <c r="G51" s="15" t="s">
        <v>491</v>
      </c>
      <c r="H51" s="25" t="s">
        <v>489</v>
      </c>
      <c r="I51" s="25" t="s">
        <v>745</v>
      </c>
      <c r="J51" s="18">
        <v>0</v>
      </c>
      <c r="K51" s="27" t="s">
        <v>624</v>
      </c>
      <c r="L51" s="17"/>
      <c r="M51" s="17"/>
      <c r="N51" s="17"/>
      <c r="O51" s="17"/>
      <c r="P51" s="17"/>
      <c r="Q51" s="17"/>
      <c r="R51" s="17"/>
      <c r="S51" s="25" t="s">
        <v>443</v>
      </c>
      <c r="U51" t="str">
        <f t="shared" si="0"/>
        <v xml:space="preserve">    rmap_readdata_o(7 downto 0) &lt;= ( others =&gt; '0');</v>
      </c>
    </row>
    <row r="52" spans="2:21" x14ac:dyDescent="0.25">
      <c r="B52" s="17" t="s">
        <v>452</v>
      </c>
      <c r="C52" s="15" t="s">
        <v>625</v>
      </c>
      <c r="D52" s="16" t="str">
        <f>'Register TREATED VHDL'!F29</f>
        <v>x"00000010"</v>
      </c>
      <c r="E52" s="17"/>
      <c r="F52" s="17"/>
      <c r="G52" s="15" t="s">
        <v>491</v>
      </c>
      <c r="H52" s="15" t="s">
        <v>488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U52" t="str">
        <f t="shared" si="0"/>
        <v xml:space="preserve">  when (x"00000010") =&gt;</v>
      </c>
    </row>
    <row r="53" spans="2:21" x14ac:dyDescent="0.25">
      <c r="B53" s="17" t="s">
        <v>452</v>
      </c>
      <c r="C53" s="17" t="s">
        <v>452</v>
      </c>
      <c r="D53" s="18" t="str">
        <f>$B$3</f>
        <v>rmap_readdata_o</v>
      </c>
      <c r="E53" s="15" t="s">
        <v>623</v>
      </c>
      <c r="F53" s="18" t="str">
        <f>'Register TREATED VHDL'!I29</f>
        <v>7 downto 0</v>
      </c>
      <c r="G53" s="15" t="s">
        <v>491</v>
      </c>
      <c r="H53" s="25" t="s">
        <v>489</v>
      </c>
      <c r="I53" s="18" t="str">
        <f t="shared" ref="I53" si="10">$B$2</f>
        <v>rmap_config_registers_i</v>
      </c>
      <c r="J53" s="25" t="s">
        <v>621</v>
      </c>
      <c r="K53" s="18" t="str">
        <f>'Register TREATED VHDL'!C29</f>
        <v>CCD_1_windowing_1_config</v>
      </c>
      <c r="L53" s="25" t="s">
        <v>621</v>
      </c>
      <c r="M53" s="18" t="str">
        <f>'Register TREATED VHDL'!D29</f>
        <v>window_list_pointer_initial_address_ccd1</v>
      </c>
      <c r="N53" s="25" t="s">
        <v>623</v>
      </c>
      <c r="O53" s="18">
        <v>7</v>
      </c>
      <c r="P53" s="25" t="s">
        <v>447</v>
      </c>
      <c r="Q53" s="18">
        <v>0</v>
      </c>
      <c r="R53" s="25" t="s">
        <v>491</v>
      </c>
      <c r="S53" s="25" t="s">
        <v>443</v>
      </c>
      <c r="U53" t="str">
        <f t="shared" si="0"/>
        <v xml:space="preserve">    rmap_readdata_o(7 downto 0) &lt;= rmap_config_registers_i.CCD_1_windowing_1_config.window_list_pointer_initial_address_ccd1(7 downto 0);</v>
      </c>
    </row>
    <row r="54" spans="2:21" x14ac:dyDescent="0.25">
      <c r="B54" s="17" t="s">
        <v>452</v>
      </c>
      <c r="C54" s="15" t="s">
        <v>625</v>
      </c>
      <c r="D54" s="16" t="str">
        <f>'Register TREATED VHDL'!F30</f>
        <v>x"00000011"</v>
      </c>
      <c r="E54" s="17"/>
      <c r="F54" s="17"/>
      <c r="G54" s="15" t="s">
        <v>491</v>
      </c>
      <c r="H54" s="15" t="s">
        <v>488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U54" t="str">
        <f t="shared" si="0"/>
        <v xml:space="preserve">  when (x"00000011") =&gt;</v>
      </c>
    </row>
    <row r="55" spans="2:21" x14ac:dyDescent="0.25">
      <c r="B55" s="17" t="s">
        <v>452</v>
      </c>
      <c r="C55" s="17" t="s">
        <v>452</v>
      </c>
      <c r="D55" s="18" t="str">
        <f>$B$3</f>
        <v>rmap_readdata_o</v>
      </c>
      <c r="E55" s="15" t="s">
        <v>623</v>
      </c>
      <c r="F55" s="18" t="str">
        <f>'Register TREATED VHDL'!I30</f>
        <v>7 downto 0</v>
      </c>
      <c r="G55" s="15" t="s">
        <v>491</v>
      </c>
      <c r="H55" s="25" t="s">
        <v>489</v>
      </c>
      <c r="I55" s="18" t="str">
        <f t="shared" ref="I55" si="11">$B$2</f>
        <v>rmap_config_registers_i</v>
      </c>
      <c r="J55" s="25" t="s">
        <v>621</v>
      </c>
      <c r="K55" s="18" t="str">
        <f>'Register TREATED VHDL'!C29</f>
        <v>CCD_1_windowing_1_config</v>
      </c>
      <c r="L55" s="25" t="s">
        <v>621</v>
      </c>
      <c r="M55" s="18" t="str">
        <f>'Register TREATED VHDL'!D29</f>
        <v>window_list_pointer_initial_address_ccd1</v>
      </c>
      <c r="N55" s="25" t="s">
        <v>623</v>
      </c>
      <c r="O55" s="18">
        <v>15</v>
      </c>
      <c r="P55" s="25" t="s">
        <v>447</v>
      </c>
      <c r="Q55" s="18">
        <v>8</v>
      </c>
      <c r="R55" s="25" t="s">
        <v>491</v>
      </c>
      <c r="S55" s="25" t="s">
        <v>443</v>
      </c>
      <c r="U55" t="str">
        <f t="shared" si="0"/>
        <v xml:space="preserve">    rmap_readdata_o(7 downto 0) &lt;= rmap_config_registers_i.CCD_1_windowing_1_config.window_list_pointer_initial_address_ccd1(15 downto 8);</v>
      </c>
    </row>
    <row r="56" spans="2:21" x14ac:dyDescent="0.25">
      <c r="B56" s="17" t="s">
        <v>452</v>
      </c>
      <c r="C56" s="15" t="s">
        <v>625</v>
      </c>
      <c r="D56" s="16" t="str">
        <f>'Register TREATED VHDL'!F31</f>
        <v>x"00000012"</v>
      </c>
      <c r="E56" s="17"/>
      <c r="F56" s="17"/>
      <c r="G56" s="15" t="s">
        <v>491</v>
      </c>
      <c r="H56" s="15" t="s">
        <v>488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U56" t="str">
        <f t="shared" si="0"/>
        <v xml:space="preserve">  when (x"00000012") =&gt;</v>
      </c>
    </row>
    <row r="57" spans="2:21" x14ac:dyDescent="0.25">
      <c r="B57" s="17" t="s">
        <v>452</v>
      </c>
      <c r="C57" s="17" t="s">
        <v>452</v>
      </c>
      <c r="D57" s="18" t="str">
        <f>$B$3</f>
        <v>rmap_readdata_o</v>
      </c>
      <c r="E57" s="15" t="s">
        <v>623</v>
      </c>
      <c r="F57" s="18" t="str">
        <f>'Register TREATED VHDL'!I31</f>
        <v>7 downto 0</v>
      </c>
      <c r="G57" s="15" t="s">
        <v>491</v>
      </c>
      <c r="H57" s="25" t="s">
        <v>489</v>
      </c>
      <c r="I57" s="18" t="str">
        <f t="shared" ref="I57" si="12">$B$2</f>
        <v>rmap_config_registers_i</v>
      </c>
      <c r="J57" s="25" t="s">
        <v>621</v>
      </c>
      <c r="K57" s="18" t="str">
        <f>'Register TREATED VHDL'!C29</f>
        <v>CCD_1_windowing_1_config</v>
      </c>
      <c r="L57" s="25" t="s">
        <v>621</v>
      </c>
      <c r="M57" s="18" t="str">
        <f>'Register TREATED VHDL'!D29</f>
        <v>window_list_pointer_initial_address_ccd1</v>
      </c>
      <c r="N57" s="25" t="s">
        <v>623</v>
      </c>
      <c r="O57" s="18">
        <v>23</v>
      </c>
      <c r="P57" s="25" t="s">
        <v>447</v>
      </c>
      <c r="Q57" s="18">
        <v>16</v>
      </c>
      <c r="R57" s="25" t="s">
        <v>491</v>
      </c>
      <c r="S57" s="25" t="s">
        <v>443</v>
      </c>
      <c r="U57" t="str">
        <f t="shared" si="0"/>
        <v xml:space="preserve">    rmap_readdata_o(7 downto 0) &lt;= rmap_config_registers_i.CCD_1_windowing_1_config.window_list_pointer_initial_address_ccd1(23 downto 16);</v>
      </c>
    </row>
    <row r="58" spans="2:21" x14ac:dyDescent="0.25">
      <c r="B58" s="17" t="s">
        <v>452</v>
      </c>
      <c r="C58" s="15" t="s">
        <v>625</v>
      </c>
      <c r="D58" s="16" t="str">
        <f>'Register TREATED VHDL'!F32</f>
        <v>x"00000013"</v>
      </c>
      <c r="E58" s="17"/>
      <c r="F58" s="17"/>
      <c r="G58" s="15" t="s">
        <v>491</v>
      </c>
      <c r="H58" s="15" t="s">
        <v>488</v>
      </c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U58" t="str">
        <f t="shared" si="0"/>
        <v xml:space="preserve">  when (x"00000013") =&gt;</v>
      </c>
    </row>
    <row r="59" spans="2:21" x14ac:dyDescent="0.25">
      <c r="B59" s="17" t="s">
        <v>452</v>
      </c>
      <c r="C59" s="17" t="s">
        <v>452</v>
      </c>
      <c r="D59" s="18" t="str">
        <f>$B$3</f>
        <v>rmap_readdata_o</v>
      </c>
      <c r="E59" s="15" t="s">
        <v>623</v>
      </c>
      <c r="F59" s="18" t="str">
        <f>'Register TREATED VHDL'!I32</f>
        <v>7 downto 0</v>
      </c>
      <c r="G59" s="15" t="s">
        <v>491</v>
      </c>
      <c r="H59" s="25" t="s">
        <v>489</v>
      </c>
      <c r="I59" s="18" t="str">
        <f t="shared" ref="I59" si="13">$B$2</f>
        <v>rmap_config_registers_i</v>
      </c>
      <c r="J59" s="25" t="s">
        <v>621</v>
      </c>
      <c r="K59" s="18" t="str">
        <f>'Register TREATED VHDL'!C29</f>
        <v>CCD_1_windowing_1_config</v>
      </c>
      <c r="L59" s="25" t="s">
        <v>621</v>
      </c>
      <c r="M59" s="18" t="str">
        <f>'Register TREATED VHDL'!D29</f>
        <v>window_list_pointer_initial_address_ccd1</v>
      </c>
      <c r="N59" s="25" t="s">
        <v>623</v>
      </c>
      <c r="O59" s="18">
        <v>31</v>
      </c>
      <c r="P59" s="25" t="s">
        <v>447</v>
      </c>
      <c r="Q59" s="18">
        <v>24</v>
      </c>
      <c r="R59" s="25" t="s">
        <v>491</v>
      </c>
      <c r="S59" s="25" t="s">
        <v>443</v>
      </c>
      <c r="U59" t="str">
        <f t="shared" si="0"/>
        <v xml:space="preserve">    rmap_readdata_o(7 downto 0) &lt;= rmap_config_registers_i.CCD_1_windowing_1_config.window_list_pointer_initial_address_ccd1(31 downto 24);</v>
      </c>
    </row>
    <row r="60" spans="2:21" x14ac:dyDescent="0.25">
      <c r="B60" s="17" t="s">
        <v>452</v>
      </c>
      <c r="C60" s="15" t="s">
        <v>625</v>
      </c>
      <c r="D60" s="16" t="str">
        <f>'Register TREATED VHDL'!F33</f>
        <v>x"00000014"</v>
      </c>
      <c r="E60" s="17"/>
      <c r="F60" s="17"/>
      <c r="G60" s="15" t="s">
        <v>491</v>
      </c>
      <c r="H60" s="15" t="s">
        <v>488</v>
      </c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U60" t="str">
        <f t="shared" si="0"/>
        <v xml:space="preserve">  when (x"00000014") =&gt;</v>
      </c>
    </row>
    <row r="61" spans="2:21" x14ac:dyDescent="0.25">
      <c r="B61" s="17" t="s">
        <v>452</v>
      </c>
      <c r="C61" s="17" t="s">
        <v>452</v>
      </c>
      <c r="D61" s="18" t="str">
        <f t="shared" ref="D61:D62" si="14">$B$3</f>
        <v>rmap_readdata_o</v>
      </c>
      <c r="E61" s="15" t="s">
        <v>623</v>
      </c>
      <c r="F61" s="18" t="str">
        <f>'Register TREATED VHDL'!I33</f>
        <v>5 downto 0</v>
      </c>
      <c r="G61" s="15" t="s">
        <v>491</v>
      </c>
      <c r="H61" s="25" t="s">
        <v>489</v>
      </c>
      <c r="I61" s="18" t="str">
        <f t="shared" ref="I61:I62" si="15">$B$2</f>
        <v>rmap_config_registers_i</v>
      </c>
      <c r="J61" s="25" t="s">
        <v>621</v>
      </c>
      <c r="K61" s="18" t="str">
        <f>'Register TREATED VHDL'!C33</f>
        <v>CCD_1_windowing_2_config</v>
      </c>
      <c r="L61" s="25" t="s">
        <v>621</v>
      </c>
      <c r="M61" s="18" t="str">
        <f>'Register TREATED VHDL'!D33</f>
        <v>window_width_ccd1</v>
      </c>
      <c r="N61" s="25"/>
      <c r="O61" s="18"/>
      <c r="P61" s="25"/>
      <c r="Q61" s="18"/>
      <c r="R61" s="25"/>
      <c r="S61" s="25" t="s">
        <v>443</v>
      </c>
      <c r="U61" t="str">
        <f t="shared" si="0"/>
        <v xml:space="preserve">    rmap_readdata_o(5 downto 0) &lt;= rmap_config_registers_i.CCD_1_windowing_2_config.window_width_ccd1;</v>
      </c>
    </row>
    <row r="62" spans="2:21" x14ac:dyDescent="0.25">
      <c r="B62" s="17" t="s">
        <v>452</v>
      </c>
      <c r="C62" s="17" t="s">
        <v>452</v>
      </c>
      <c r="D62" s="18" t="str">
        <f t="shared" si="14"/>
        <v>rmap_readdata_o</v>
      </c>
      <c r="E62" s="15" t="s">
        <v>623</v>
      </c>
      <c r="F62" s="18" t="str">
        <f>'Register TREATED VHDL'!I34</f>
        <v>7 downto 6</v>
      </c>
      <c r="G62" s="15" t="s">
        <v>491</v>
      </c>
      <c r="H62" s="25" t="s">
        <v>489</v>
      </c>
      <c r="I62" s="18" t="str">
        <f t="shared" si="15"/>
        <v>rmap_config_registers_i</v>
      </c>
      <c r="J62" s="25" t="s">
        <v>621</v>
      </c>
      <c r="K62" s="18" t="str">
        <f>'Register TREATED VHDL'!C33</f>
        <v>CCD_1_windowing_2_config</v>
      </c>
      <c r="L62" s="25" t="s">
        <v>621</v>
      </c>
      <c r="M62" s="18" t="str">
        <f>'Register TREATED VHDL'!D34</f>
        <v>window_height_ccd1</v>
      </c>
      <c r="N62" s="25" t="s">
        <v>623</v>
      </c>
      <c r="O62" s="18">
        <v>1</v>
      </c>
      <c r="P62" s="25" t="s">
        <v>447</v>
      </c>
      <c r="Q62" s="18">
        <v>0</v>
      </c>
      <c r="R62" s="25" t="s">
        <v>491</v>
      </c>
      <c r="S62" s="25" t="s">
        <v>443</v>
      </c>
      <c r="U62" t="str">
        <f t="shared" si="0"/>
        <v xml:space="preserve">    rmap_readdata_o(7 downto 6) &lt;= rmap_config_registers_i.CCD_1_windowing_2_config.window_height_ccd1(1 downto 0);</v>
      </c>
    </row>
    <row r="63" spans="2:21" x14ac:dyDescent="0.25">
      <c r="B63" s="17" t="s">
        <v>452</v>
      </c>
      <c r="C63" s="15" t="s">
        <v>625</v>
      </c>
      <c r="D63" s="16" t="str">
        <f>'Register TREATED VHDL'!F35</f>
        <v>x"00000015"</v>
      </c>
      <c r="E63" s="17"/>
      <c r="F63" s="17"/>
      <c r="G63" s="15" t="s">
        <v>491</v>
      </c>
      <c r="H63" s="15" t="s">
        <v>488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U63" t="str">
        <f t="shared" si="0"/>
        <v xml:space="preserve">  when (x"00000015") =&gt;</v>
      </c>
    </row>
    <row r="64" spans="2:21" x14ac:dyDescent="0.25">
      <c r="B64" s="17" t="s">
        <v>452</v>
      </c>
      <c r="C64" s="17" t="s">
        <v>452</v>
      </c>
      <c r="D64" s="18" t="str">
        <f t="shared" ref="D64:D65" si="16">$B$3</f>
        <v>rmap_readdata_o</v>
      </c>
      <c r="E64" s="15" t="s">
        <v>623</v>
      </c>
      <c r="F64" s="18" t="str">
        <f>'Register TREATED VHDL'!I35</f>
        <v>3 downto 0</v>
      </c>
      <c r="G64" s="15" t="s">
        <v>491</v>
      </c>
      <c r="H64" s="25" t="s">
        <v>489</v>
      </c>
      <c r="I64" s="18" t="str">
        <f t="shared" ref="I64" si="17">$B$2</f>
        <v>rmap_config_registers_i</v>
      </c>
      <c r="J64" s="25" t="s">
        <v>621</v>
      </c>
      <c r="K64" s="18" t="str">
        <f>'Register TREATED VHDL'!C33</f>
        <v>CCD_1_windowing_2_config</v>
      </c>
      <c r="L64" s="25" t="s">
        <v>621</v>
      </c>
      <c r="M64" s="18" t="str">
        <f>'Register TREATED VHDL'!D34</f>
        <v>window_height_ccd1</v>
      </c>
      <c r="N64" s="25" t="s">
        <v>623</v>
      </c>
      <c r="O64" s="18">
        <v>5</v>
      </c>
      <c r="P64" s="25" t="s">
        <v>447</v>
      </c>
      <c r="Q64" s="18">
        <v>2</v>
      </c>
      <c r="R64" s="25" t="s">
        <v>491</v>
      </c>
      <c r="S64" s="25" t="s">
        <v>443</v>
      </c>
      <c r="U64" t="str">
        <f t="shared" si="0"/>
        <v xml:space="preserve">    rmap_readdata_o(3 downto 0) &lt;= rmap_config_registers_i.CCD_1_windowing_2_config.window_height_ccd1(5 downto 2);</v>
      </c>
    </row>
    <row r="65" spans="2:21" x14ac:dyDescent="0.25">
      <c r="B65" s="17" t="s">
        <v>452</v>
      </c>
      <c r="C65" s="17" t="s">
        <v>452</v>
      </c>
      <c r="D65" s="18" t="str">
        <f t="shared" si="16"/>
        <v>rmap_readdata_o</v>
      </c>
      <c r="E65" s="15" t="s">
        <v>623</v>
      </c>
      <c r="F65" s="18" t="str">
        <f>'Register TREATED VHDL'!I36</f>
        <v>7 downto 4</v>
      </c>
      <c r="G65" s="15" t="s">
        <v>491</v>
      </c>
      <c r="H65" s="25" t="s">
        <v>489</v>
      </c>
      <c r="I65" s="25" t="s">
        <v>745</v>
      </c>
      <c r="J65" s="18">
        <v>0</v>
      </c>
      <c r="K65" s="27" t="s">
        <v>624</v>
      </c>
      <c r="L65" s="17"/>
      <c r="M65" s="17"/>
      <c r="N65" s="17"/>
      <c r="O65" s="17"/>
      <c r="P65" s="17"/>
      <c r="Q65" s="17"/>
      <c r="R65" s="17"/>
      <c r="S65" s="25" t="s">
        <v>443</v>
      </c>
      <c r="U65" t="str">
        <f t="shared" si="0"/>
        <v xml:space="preserve">    rmap_readdata_o(7 downto 4) &lt;= ( others =&gt; '0');</v>
      </c>
    </row>
    <row r="66" spans="2:21" x14ac:dyDescent="0.25">
      <c r="B66" s="17" t="s">
        <v>452</v>
      </c>
      <c r="C66" s="15" t="s">
        <v>625</v>
      </c>
      <c r="D66" s="16" t="str">
        <f>'Register TREATED VHDL'!F37</f>
        <v>x"00000016"</v>
      </c>
      <c r="E66" s="17"/>
      <c r="F66" s="17"/>
      <c r="G66" s="15" t="s">
        <v>491</v>
      </c>
      <c r="H66" s="15" t="s">
        <v>488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U66" t="str">
        <f t="shared" si="0"/>
        <v xml:space="preserve">  when (x"00000016") =&gt;</v>
      </c>
    </row>
    <row r="67" spans="2:21" x14ac:dyDescent="0.25">
      <c r="B67" s="17" t="s">
        <v>452</v>
      </c>
      <c r="C67" s="17" t="s">
        <v>452</v>
      </c>
      <c r="D67" s="18" t="str">
        <f>$B$3</f>
        <v>rmap_readdata_o</v>
      </c>
      <c r="E67" s="15" t="s">
        <v>623</v>
      </c>
      <c r="F67" s="18" t="str">
        <f>'Register TREATED VHDL'!I37</f>
        <v>7 downto 0</v>
      </c>
      <c r="G67" s="15" t="s">
        <v>491</v>
      </c>
      <c r="H67" s="25" t="s">
        <v>489</v>
      </c>
      <c r="I67" s="18" t="str">
        <f t="shared" ref="I67" si="18">$B$2</f>
        <v>rmap_config_registers_i</v>
      </c>
      <c r="J67" s="25" t="s">
        <v>621</v>
      </c>
      <c r="K67" s="18" t="str">
        <f>'Register TREATED VHDL'!C33</f>
        <v>CCD_1_windowing_2_config</v>
      </c>
      <c r="L67" s="25" t="s">
        <v>621</v>
      </c>
      <c r="M67" s="18" t="str">
        <f>'Register TREATED VHDL'!D37</f>
        <v>window_list_length_ccd1</v>
      </c>
      <c r="N67" s="25" t="s">
        <v>623</v>
      </c>
      <c r="O67" s="18">
        <v>7</v>
      </c>
      <c r="P67" s="25" t="s">
        <v>447</v>
      </c>
      <c r="Q67" s="18">
        <v>0</v>
      </c>
      <c r="R67" s="25" t="s">
        <v>491</v>
      </c>
      <c r="S67" s="25" t="s">
        <v>443</v>
      </c>
      <c r="U67" t="str">
        <f t="shared" si="0"/>
        <v xml:space="preserve">    rmap_readdata_o(7 downto 0) &lt;= rmap_config_registers_i.CCD_1_windowing_2_config.window_list_length_ccd1(7 downto 0);</v>
      </c>
    </row>
    <row r="68" spans="2:21" x14ac:dyDescent="0.25">
      <c r="B68" s="17" t="s">
        <v>452</v>
      </c>
      <c r="C68" s="15" t="s">
        <v>625</v>
      </c>
      <c r="D68" s="16" t="str">
        <f>'Register TREATED VHDL'!F38</f>
        <v>x"00000017"</v>
      </c>
      <c r="E68" s="17"/>
      <c r="F68" s="17"/>
      <c r="G68" s="15" t="s">
        <v>491</v>
      </c>
      <c r="H68" s="15" t="s">
        <v>488</v>
      </c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U68" t="str">
        <f t="shared" si="0"/>
        <v xml:space="preserve">  when (x"00000017") =&gt;</v>
      </c>
    </row>
    <row r="69" spans="2:21" x14ac:dyDescent="0.25">
      <c r="B69" s="17" t="s">
        <v>452</v>
      </c>
      <c r="C69" s="17" t="s">
        <v>452</v>
      </c>
      <c r="D69" s="18" t="str">
        <f>$B$3</f>
        <v>rmap_readdata_o</v>
      </c>
      <c r="E69" s="15" t="s">
        <v>623</v>
      </c>
      <c r="F69" s="18" t="str">
        <f>'Register TREATED VHDL'!I38</f>
        <v>7 downto 0</v>
      </c>
      <c r="G69" s="15" t="s">
        <v>491</v>
      </c>
      <c r="H69" s="25" t="s">
        <v>489</v>
      </c>
      <c r="I69" s="18" t="str">
        <f t="shared" ref="I69" si="19">$B$2</f>
        <v>rmap_config_registers_i</v>
      </c>
      <c r="J69" s="25" t="s">
        <v>621</v>
      </c>
      <c r="K69" s="18" t="str">
        <f>'Register TREATED VHDL'!C33</f>
        <v>CCD_1_windowing_2_config</v>
      </c>
      <c r="L69" s="25" t="s">
        <v>621</v>
      </c>
      <c r="M69" s="18" t="str">
        <f>'Register TREATED VHDL'!D37</f>
        <v>window_list_length_ccd1</v>
      </c>
      <c r="N69" s="25" t="s">
        <v>623</v>
      </c>
      <c r="O69" s="18">
        <v>15</v>
      </c>
      <c r="P69" s="25" t="s">
        <v>447</v>
      </c>
      <c r="Q69" s="18">
        <v>8</v>
      </c>
      <c r="R69" s="25" t="s">
        <v>491</v>
      </c>
      <c r="S69" s="25" t="s">
        <v>443</v>
      </c>
      <c r="U69" t="str">
        <f t="shared" si="0"/>
        <v xml:space="preserve">    rmap_readdata_o(7 downto 0) &lt;= rmap_config_registers_i.CCD_1_windowing_2_config.window_list_length_ccd1(15 downto 8);</v>
      </c>
    </row>
    <row r="70" spans="2:21" x14ac:dyDescent="0.25">
      <c r="B70" s="17" t="s">
        <v>452</v>
      </c>
      <c r="C70" s="15" t="s">
        <v>625</v>
      </c>
      <c r="D70" s="16" t="str">
        <f>'Register TREATED VHDL'!F39</f>
        <v>x"00000018"</v>
      </c>
      <c r="E70" s="17"/>
      <c r="F70" s="17"/>
      <c r="G70" s="15" t="s">
        <v>491</v>
      </c>
      <c r="H70" s="15" t="s">
        <v>488</v>
      </c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U70" t="str">
        <f t="shared" si="0"/>
        <v xml:space="preserve">  when (x"00000018") =&gt;</v>
      </c>
    </row>
    <row r="71" spans="2:21" x14ac:dyDescent="0.25">
      <c r="B71" s="17" t="s">
        <v>452</v>
      </c>
      <c r="C71" s="17" t="s">
        <v>452</v>
      </c>
      <c r="D71" s="18" t="str">
        <f>$B$3</f>
        <v>rmap_readdata_o</v>
      </c>
      <c r="E71" s="15" t="s">
        <v>623</v>
      </c>
      <c r="F71" s="18" t="str">
        <f>'Register TREATED VHDL'!I39</f>
        <v>7 downto 0</v>
      </c>
      <c r="G71" s="15" t="s">
        <v>491</v>
      </c>
      <c r="H71" s="25" t="s">
        <v>489</v>
      </c>
      <c r="I71" s="18" t="str">
        <f t="shared" ref="I71" si="20">$B$2</f>
        <v>rmap_config_registers_i</v>
      </c>
      <c r="J71" s="25" t="s">
        <v>621</v>
      </c>
      <c r="K71" s="18" t="str">
        <f>'Register TREATED VHDL'!C39</f>
        <v>CCD_2_windowing_1_config</v>
      </c>
      <c r="L71" s="25" t="s">
        <v>621</v>
      </c>
      <c r="M71" s="18" t="str">
        <f>'Register TREATED VHDL'!D39</f>
        <v>window_list_pointer_initial_address_ccd2</v>
      </c>
      <c r="N71" s="25" t="s">
        <v>623</v>
      </c>
      <c r="O71" s="18">
        <v>7</v>
      </c>
      <c r="P71" s="25" t="s">
        <v>447</v>
      </c>
      <c r="Q71" s="18">
        <v>0</v>
      </c>
      <c r="R71" s="25" t="s">
        <v>491</v>
      </c>
      <c r="S71" s="25" t="s">
        <v>443</v>
      </c>
      <c r="U71" t="str">
        <f t="shared" si="0"/>
        <v xml:space="preserve">    rmap_readdata_o(7 downto 0) &lt;= rmap_config_registers_i.CCD_2_windowing_1_config.window_list_pointer_initial_address_ccd2(7 downto 0);</v>
      </c>
    </row>
    <row r="72" spans="2:21" x14ac:dyDescent="0.25">
      <c r="B72" s="17" t="s">
        <v>452</v>
      </c>
      <c r="C72" s="15" t="s">
        <v>625</v>
      </c>
      <c r="D72" s="16" t="str">
        <f>'Register TREATED VHDL'!F40</f>
        <v>x"00000019"</v>
      </c>
      <c r="E72" s="17"/>
      <c r="F72" s="17"/>
      <c r="G72" s="15" t="s">
        <v>491</v>
      </c>
      <c r="H72" s="15" t="s">
        <v>488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U72" t="str">
        <f t="shared" si="0"/>
        <v xml:space="preserve">  when (x"00000019") =&gt;</v>
      </c>
    </row>
    <row r="73" spans="2:21" x14ac:dyDescent="0.25">
      <c r="B73" s="17" t="s">
        <v>452</v>
      </c>
      <c r="C73" s="17" t="s">
        <v>452</v>
      </c>
      <c r="D73" s="18" t="str">
        <f>$B$3</f>
        <v>rmap_readdata_o</v>
      </c>
      <c r="E73" s="15" t="s">
        <v>623</v>
      </c>
      <c r="F73" s="18" t="str">
        <f>'Register TREATED VHDL'!I40</f>
        <v>7 downto 0</v>
      </c>
      <c r="G73" s="15" t="s">
        <v>491</v>
      </c>
      <c r="H73" s="25" t="s">
        <v>489</v>
      </c>
      <c r="I73" s="18" t="str">
        <f t="shared" ref="I73" si="21">$B$2</f>
        <v>rmap_config_registers_i</v>
      </c>
      <c r="J73" s="25" t="s">
        <v>621</v>
      </c>
      <c r="K73" s="18" t="str">
        <f>'Register TREATED VHDL'!C39</f>
        <v>CCD_2_windowing_1_config</v>
      </c>
      <c r="L73" s="25" t="s">
        <v>621</v>
      </c>
      <c r="M73" s="18" t="str">
        <f>'Register TREATED VHDL'!D39</f>
        <v>window_list_pointer_initial_address_ccd2</v>
      </c>
      <c r="N73" s="25" t="s">
        <v>623</v>
      </c>
      <c r="O73" s="18">
        <v>15</v>
      </c>
      <c r="P73" s="25" t="s">
        <v>447</v>
      </c>
      <c r="Q73" s="18">
        <v>8</v>
      </c>
      <c r="R73" s="25" t="s">
        <v>491</v>
      </c>
      <c r="S73" s="25" t="s">
        <v>443</v>
      </c>
      <c r="U73" t="str">
        <f t="shared" ref="U73:U136" si="22">CONCATENATE(B73,C73,D73,E73,F73,G73,H73,I73,J73,K73,L73,M73,N73,O73,P73,Q73,R73,S73)</f>
        <v xml:space="preserve">    rmap_readdata_o(7 downto 0) &lt;= rmap_config_registers_i.CCD_2_windowing_1_config.window_list_pointer_initial_address_ccd2(15 downto 8);</v>
      </c>
    </row>
    <row r="74" spans="2:21" x14ac:dyDescent="0.25">
      <c r="B74" s="17" t="s">
        <v>452</v>
      </c>
      <c r="C74" s="15" t="s">
        <v>625</v>
      </c>
      <c r="D74" s="16" t="str">
        <f>'Register TREATED VHDL'!F41</f>
        <v>x"0000001A"</v>
      </c>
      <c r="E74" s="17"/>
      <c r="F74" s="17"/>
      <c r="G74" s="15" t="s">
        <v>491</v>
      </c>
      <c r="H74" s="15" t="s">
        <v>488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U74" t="str">
        <f t="shared" si="22"/>
        <v xml:space="preserve">  when (x"0000001A") =&gt;</v>
      </c>
    </row>
    <row r="75" spans="2:21" x14ac:dyDescent="0.25">
      <c r="B75" s="17" t="s">
        <v>452</v>
      </c>
      <c r="C75" s="17" t="s">
        <v>452</v>
      </c>
      <c r="D75" s="18" t="str">
        <f>$B$3</f>
        <v>rmap_readdata_o</v>
      </c>
      <c r="E75" s="15" t="s">
        <v>623</v>
      </c>
      <c r="F75" s="18" t="str">
        <f>'Register TREATED VHDL'!I41</f>
        <v>7 downto 0</v>
      </c>
      <c r="G75" s="15" t="s">
        <v>491</v>
      </c>
      <c r="H75" s="25" t="s">
        <v>489</v>
      </c>
      <c r="I75" s="18" t="str">
        <f t="shared" ref="I75" si="23">$B$2</f>
        <v>rmap_config_registers_i</v>
      </c>
      <c r="J75" s="25" t="s">
        <v>621</v>
      </c>
      <c r="K75" s="18" t="str">
        <f>'Register TREATED VHDL'!C39</f>
        <v>CCD_2_windowing_1_config</v>
      </c>
      <c r="L75" s="25" t="s">
        <v>621</v>
      </c>
      <c r="M75" s="18" t="str">
        <f>'Register TREATED VHDL'!D39</f>
        <v>window_list_pointer_initial_address_ccd2</v>
      </c>
      <c r="N75" s="25" t="s">
        <v>623</v>
      </c>
      <c r="O75" s="18">
        <v>23</v>
      </c>
      <c r="P75" s="25" t="s">
        <v>447</v>
      </c>
      <c r="Q75" s="18">
        <v>16</v>
      </c>
      <c r="R75" s="25" t="s">
        <v>491</v>
      </c>
      <c r="S75" s="25" t="s">
        <v>443</v>
      </c>
      <c r="U75" t="str">
        <f t="shared" si="22"/>
        <v xml:space="preserve">    rmap_readdata_o(7 downto 0) &lt;= rmap_config_registers_i.CCD_2_windowing_1_config.window_list_pointer_initial_address_ccd2(23 downto 16);</v>
      </c>
    </row>
    <row r="76" spans="2:21" x14ac:dyDescent="0.25">
      <c r="B76" s="17" t="s">
        <v>452</v>
      </c>
      <c r="C76" s="15" t="s">
        <v>625</v>
      </c>
      <c r="D76" s="16" t="str">
        <f>'Register TREATED VHDL'!F42</f>
        <v>x"0000001B"</v>
      </c>
      <c r="E76" s="17"/>
      <c r="F76" s="17"/>
      <c r="G76" s="15" t="s">
        <v>491</v>
      </c>
      <c r="H76" s="15" t="s">
        <v>488</v>
      </c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U76" t="str">
        <f t="shared" si="22"/>
        <v xml:space="preserve">  when (x"0000001B") =&gt;</v>
      </c>
    </row>
    <row r="77" spans="2:21" x14ac:dyDescent="0.25">
      <c r="B77" s="17" t="s">
        <v>452</v>
      </c>
      <c r="C77" s="17" t="s">
        <v>452</v>
      </c>
      <c r="D77" s="18" t="str">
        <f>$B$3</f>
        <v>rmap_readdata_o</v>
      </c>
      <c r="E77" s="15" t="s">
        <v>623</v>
      </c>
      <c r="F77" s="18" t="str">
        <f>'Register TREATED VHDL'!I42</f>
        <v>7 downto 0</v>
      </c>
      <c r="G77" s="15" t="s">
        <v>491</v>
      </c>
      <c r="H77" s="25" t="s">
        <v>489</v>
      </c>
      <c r="I77" s="18" t="str">
        <f t="shared" ref="I77" si="24">$B$2</f>
        <v>rmap_config_registers_i</v>
      </c>
      <c r="J77" s="25" t="s">
        <v>621</v>
      </c>
      <c r="K77" s="18" t="str">
        <f>'Register TREATED VHDL'!C39</f>
        <v>CCD_2_windowing_1_config</v>
      </c>
      <c r="L77" s="25" t="s">
        <v>621</v>
      </c>
      <c r="M77" s="18" t="str">
        <f>'Register TREATED VHDL'!D39</f>
        <v>window_list_pointer_initial_address_ccd2</v>
      </c>
      <c r="N77" s="25" t="s">
        <v>623</v>
      </c>
      <c r="O77" s="18">
        <v>31</v>
      </c>
      <c r="P77" s="25" t="s">
        <v>447</v>
      </c>
      <c r="Q77" s="18">
        <v>24</v>
      </c>
      <c r="R77" s="25" t="s">
        <v>491</v>
      </c>
      <c r="S77" s="25" t="s">
        <v>443</v>
      </c>
      <c r="U77" t="str">
        <f t="shared" si="22"/>
        <v xml:space="preserve">    rmap_readdata_o(7 downto 0) &lt;= rmap_config_registers_i.CCD_2_windowing_1_config.window_list_pointer_initial_address_ccd2(31 downto 24);</v>
      </c>
    </row>
    <row r="78" spans="2:21" x14ac:dyDescent="0.25">
      <c r="B78" s="17" t="s">
        <v>452</v>
      </c>
      <c r="C78" s="15" t="s">
        <v>625</v>
      </c>
      <c r="D78" s="16" t="str">
        <f>'Register TREATED VHDL'!F43</f>
        <v>x"0000001C"</v>
      </c>
      <c r="E78" s="17"/>
      <c r="F78" s="17"/>
      <c r="G78" s="15" t="s">
        <v>491</v>
      </c>
      <c r="H78" s="15" t="s">
        <v>488</v>
      </c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U78" t="str">
        <f t="shared" si="22"/>
        <v xml:space="preserve">  when (x"0000001C") =&gt;</v>
      </c>
    </row>
    <row r="79" spans="2:21" x14ac:dyDescent="0.25">
      <c r="B79" s="17" t="s">
        <v>452</v>
      </c>
      <c r="C79" s="17" t="s">
        <v>452</v>
      </c>
      <c r="D79" s="18" t="str">
        <f t="shared" ref="D79:D80" si="25">$B$3</f>
        <v>rmap_readdata_o</v>
      </c>
      <c r="E79" s="15" t="s">
        <v>623</v>
      </c>
      <c r="F79" s="18" t="str">
        <f>'Register TREATED VHDL'!I43</f>
        <v>5 downto 0</v>
      </c>
      <c r="G79" s="15" t="s">
        <v>491</v>
      </c>
      <c r="H79" s="25" t="s">
        <v>489</v>
      </c>
      <c r="I79" s="18" t="str">
        <f t="shared" ref="I79:I80" si="26">$B$2</f>
        <v>rmap_config_registers_i</v>
      </c>
      <c r="J79" s="25" t="s">
        <v>621</v>
      </c>
      <c r="K79" s="18" t="str">
        <f>'Register TREATED VHDL'!C43</f>
        <v>CCD_2_windowing_2_config</v>
      </c>
      <c r="L79" s="25" t="s">
        <v>621</v>
      </c>
      <c r="M79" s="18" t="str">
        <f>'Register TREATED VHDL'!D43</f>
        <v>window_width_ccd2</v>
      </c>
      <c r="N79" s="17"/>
      <c r="O79" s="17"/>
      <c r="P79" s="17"/>
      <c r="Q79" s="17"/>
      <c r="R79" s="17"/>
      <c r="S79" s="25" t="s">
        <v>443</v>
      </c>
      <c r="U79" t="str">
        <f t="shared" si="22"/>
        <v xml:space="preserve">    rmap_readdata_o(5 downto 0) &lt;= rmap_config_registers_i.CCD_2_windowing_2_config.window_width_ccd2;</v>
      </c>
    </row>
    <row r="80" spans="2:21" x14ac:dyDescent="0.25">
      <c r="B80" s="17" t="s">
        <v>452</v>
      </c>
      <c r="C80" s="17" t="s">
        <v>452</v>
      </c>
      <c r="D80" s="18" t="str">
        <f t="shared" si="25"/>
        <v>rmap_readdata_o</v>
      </c>
      <c r="E80" s="15" t="s">
        <v>623</v>
      </c>
      <c r="F80" s="18" t="str">
        <f>'Register TREATED VHDL'!I44</f>
        <v>7 downto 6</v>
      </c>
      <c r="G80" s="15" t="s">
        <v>491</v>
      </c>
      <c r="H80" s="25" t="s">
        <v>489</v>
      </c>
      <c r="I80" s="18" t="str">
        <f t="shared" si="26"/>
        <v>rmap_config_registers_i</v>
      </c>
      <c r="J80" s="25" t="s">
        <v>621</v>
      </c>
      <c r="K80" s="18" t="str">
        <f>'Register TREATED VHDL'!C43</f>
        <v>CCD_2_windowing_2_config</v>
      </c>
      <c r="L80" s="25" t="s">
        <v>621</v>
      </c>
      <c r="M80" s="18" t="str">
        <f>'Register TREATED VHDL'!D44</f>
        <v>window_height_ccd2</v>
      </c>
      <c r="N80" s="25" t="s">
        <v>623</v>
      </c>
      <c r="O80" s="18">
        <v>1</v>
      </c>
      <c r="P80" s="25" t="s">
        <v>447</v>
      </c>
      <c r="Q80" s="18">
        <v>0</v>
      </c>
      <c r="R80" s="25" t="s">
        <v>491</v>
      </c>
      <c r="S80" s="25" t="s">
        <v>443</v>
      </c>
      <c r="U80" t="str">
        <f t="shared" si="22"/>
        <v xml:space="preserve">    rmap_readdata_o(7 downto 6) &lt;= rmap_config_registers_i.CCD_2_windowing_2_config.window_height_ccd2(1 downto 0);</v>
      </c>
    </row>
    <row r="81" spans="2:21" x14ac:dyDescent="0.25">
      <c r="B81" s="17" t="s">
        <v>452</v>
      </c>
      <c r="C81" s="15" t="s">
        <v>625</v>
      </c>
      <c r="D81" s="16" t="str">
        <f>'Register TREATED VHDL'!F45</f>
        <v>x"0000001D"</v>
      </c>
      <c r="E81" s="17"/>
      <c r="F81" s="17"/>
      <c r="G81" s="15" t="s">
        <v>491</v>
      </c>
      <c r="H81" s="15" t="s">
        <v>488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U81" t="str">
        <f t="shared" si="22"/>
        <v xml:space="preserve">  when (x"0000001D") =&gt;</v>
      </c>
    </row>
    <row r="82" spans="2:21" x14ac:dyDescent="0.25">
      <c r="B82" s="17" t="s">
        <v>452</v>
      </c>
      <c r="C82" s="17" t="s">
        <v>452</v>
      </c>
      <c r="D82" s="18" t="str">
        <f t="shared" ref="D82:D83" si="27">$B$3</f>
        <v>rmap_readdata_o</v>
      </c>
      <c r="E82" s="15" t="s">
        <v>623</v>
      </c>
      <c r="F82" s="18" t="str">
        <f>'Register TREATED VHDL'!I45</f>
        <v>3 downto 0</v>
      </c>
      <c r="G82" s="15" t="s">
        <v>491</v>
      </c>
      <c r="H82" s="25" t="s">
        <v>489</v>
      </c>
      <c r="I82" s="18" t="str">
        <f t="shared" ref="I82" si="28">$B$2</f>
        <v>rmap_config_registers_i</v>
      </c>
      <c r="J82" s="25" t="s">
        <v>621</v>
      </c>
      <c r="K82" s="18" t="str">
        <f>'Register TREATED VHDL'!C43</f>
        <v>CCD_2_windowing_2_config</v>
      </c>
      <c r="L82" s="25" t="s">
        <v>621</v>
      </c>
      <c r="M82" s="18" t="str">
        <f>'Register TREATED VHDL'!D44</f>
        <v>window_height_ccd2</v>
      </c>
      <c r="N82" s="25" t="s">
        <v>623</v>
      </c>
      <c r="O82" s="18">
        <v>5</v>
      </c>
      <c r="P82" s="25" t="s">
        <v>447</v>
      </c>
      <c r="Q82" s="18">
        <v>2</v>
      </c>
      <c r="R82" s="25" t="s">
        <v>491</v>
      </c>
      <c r="S82" s="25" t="s">
        <v>443</v>
      </c>
      <c r="U82" t="str">
        <f t="shared" si="22"/>
        <v xml:space="preserve">    rmap_readdata_o(3 downto 0) &lt;= rmap_config_registers_i.CCD_2_windowing_2_config.window_height_ccd2(5 downto 2);</v>
      </c>
    </row>
    <row r="83" spans="2:21" x14ac:dyDescent="0.25">
      <c r="B83" s="17" t="s">
        <v>452</v>
      </c>
      <c r="C83" s="17" t="s">
        <v>452</v>
      </c>
      <c r="D83" s="18" t="str">
        <f t="shared" si="27"/>
        <v>rmap_readdata_o</v>
      </c>
      <c r="E83" s="15" t="s">
        <v>623</v>
      </c>
      <c r="F83" s="18" t="str">
        <f>'Register TREATED VHDL'!I46</f>
        <v>7 downto 4</v>
      </c>
      <c r="G83" s="15" t="s">
        <v>491</v>
      </c>
      <c r="H83" s="25" t="s">
        <v>489</v>
      </c>
      <c r="I83" s="25" t="s">
        <v>745</v>
      </c>
      <c r="J83" s="18">
        <v>0</v>
      </c>
      <c r="K83" s="27" t="s">
        <v>624</v>
      </c>
      <c r="L83" s="18">
        <v>0</v>
      </c>
      <c r="M83" s="27" t="s">
        <v>624</v>
      </c>
      <c r="N83" s="17"/>
      <c r="O83" s="17"/>
      <c r="P83" s="17"/>
      <c r="Q83" s="17"/>
      <c r="R83" s="17"/>
      <c r="S83" s="25" t="s">
        <v>443</v>
      </c>
      <c r="U83" t="str">
        <f t="shared" si="22"/>
        <v xml:space="preserve">    rmap_readdata_o(7 downto 4) &lt;= ( others =&gt; '0')0');</v>
      </c>
    </row>
    <row r="84" spans="2:21" x14ac:dyDescent="0.25">
      <c r="B84" s="17" t="s">
        <v>452</v>
      </c>
      <c r="C84" s="15" t="s">
        <v>625</v>
      </c>
      <c r="D84" s="16" t="str">
        <f>'Register TREATED VHDL'!F47</f>
        <v>x"0000001E"</v>
      </c>
      <c r="E84" s="17"/>
      <c r="F84" s="17"/>
      <c r="G84" s="15" t="s">
        <v>491</v>
      </c>
      <c r="H84" s="15" t="s">
        <v>488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U84" t="str">
        <f t="shared" si="22"/>
        <v xml:space="preserve">  when (x"0000001E") =&gt;</v>
      </c>
    </row>
    <row r="85" spans="2:21" x14ac:dyDescent="0.25">
      <c r="B85" s="17" t="s">
        <v>452</v>
      </c>
      <c r="C85" s="17" t="s">
        <v>452</v>
      </c>
      <c r="D85" s="18" t="str">
        <f>$B$3</f>
        <v>rmap_readdata_o</v>
      </c>
      <c r="E85" s="15" t="s">
        <v>623</v>
      </c>
      <c r="F85" s="18" t="str">
        <f>'Register TREATED VHDL'!I47</f>
        <v>7 downto 0</v>
      </c>
      <c r="G85" s="15" t="s">
        <v>491</v>
      </c>
      <c r="H85" s="25" t="s">
        <v>489</v>
      </c>
      <c r="I85" s="18" t="str">
        <f t="shared" ref="I85" si="29">$B$2</f>
        <v>rmap_config_registers_i</v>
      </c>
      <c r="J85" s="25" t="s">
        <v>621</v>
      </c>
      <c r="K85" s="18" t="str">
        <f>'Register TREATED VHDL'!C43</f>
        <v>CCD_2_windowing_2_config</v>
      </c>
      <c r="L85" s="25" t="s">
        <v>621</v>
      </c>
      <c r="M85" s="18" t="str">
        <f>'Register TREATED VHDL'!D47</f>
        <v>window_list_length_ccd2</v>
      </c>
      <c r="N85" s="25" t="s">
        <v>623</v>
      </c>
      <c r="O85" s="18">
        <v>7</v>
      </c>
      <c r="P85" s="25" t="s">
        <v>447</v>
      </c>
      <c r="Q85" s="18">
        <v>0</v>
      </c>
      <c r="R85" s="25" t="s">
        <v>491</v>
      </c>
      <c r="S85" s="25" t="s">
        <v>443</v>
      </c>
      <c r="U85" t="str">
        <f t="shared" si="22"/>
        <v xml:space="preserve">    rmap_readdata_o(7 downto 0) &lt;= rmap_config_registers_i.CCD_2_windowing_2_config.window_list_length_ccd2(7 downto 0);</v>
      </c>
    </row>
    <row r="86" spans="2:21" x14ac:dyDescent="0.25">
      <c r="B86" s="17" t="s">
        <v>452</v>
      </c>
      <c r="C86" s="15" t="s">
        <v>625</v>
      </c>
      <c r="D86" s="16" t="str">
        <f>'Register TREATED VHDL'!F48</f>
        <v>x"0000001F"</v>
      </c>
      <c r="E86" s="17"/>
      <c r="F86" s="17"/>
      <c r="G86" s="15" t="s">
        <v>491</v>
      </c>
      <c r="H86" s="15" t="s">
        <v>488</v>
      </c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U86" t="str">
        <f t="shared" si="22"/>
        <v xml:space="preserve">  when (x"0000001F") =&gt;</v>
      </c>
    </row>
    <row r="87" spans="2:21" x14ac:dyDescent="0.25">
      <c r="B87" s="17" t="s">
        <v>452</v>
      </c>
      <c r="C87" s="17" t="s">
        <v>452</v>
      </c>
      <c r="D87" s="18" t="str">
        <f>$B$3</f>
        <v>rmap_readdata_o</v>
      </c>
      <c r="E87" s="15" t="s">
        <v>623</v>
      </c>
      <c r="F87" s="18" t="str">
        <f>'Register TREATED VHDL'!I48</f>
        <v>7 downto 0</v>
      </c>
      <c r="G87" s="15" t="s">
        <v>491</v>
      </c>
      <c r="H87" s="25" t="s">
        <v>489</v>
      </c>
      <c r="I87" s="18" t="str">
        <f t="shared" ref="I87" si="30">$B$2</f>
        <v>rmap_config_registers_i</v>
      </c>
      <c r="J87" s="25" t="s">
        <v>621</v>
      </c>
      <c r="K87" s="18" t="str">
        <f>'Register TREATED VHDL'!C43</f>
        <v>CCD_2_windowing_2_config</v>
      </c>
      <c r="L87" s="25" t="s">
        <v>621</v>
      </c>
      <c r="M87" s="18" t="str">
        <f>'Register TREATED VHDL'!D47</f>
        <v>window_list_length_ccd2</v>
      </c>
      <c r="N87" s="25" t="s">
        <v>623</v>
      </c>
      <c r="O87" s="18">
        <v>15</v>
      </c>
      <c r="P87" s="25" t="s">
        <v>447</v>
      </c>
      <c r="Q87" s="18">
        <v>8</v>
      </c>
      <c r="R87" s="25" t="s">
        <v>491</v>
      </c>
      <c r="S87" s="25" t="s">
        <v>443</v>
      </c>
      <c r="U87" t="str">
        <f t="shared" si="22"/>
        <v xml:space="preserve">    rmap_readdata_o(7 downto 0) &lt;= rmap_config_registers_i.CCD_2_windowing_2_config.window_list_length_ccd2(15 downto 8);</v>
      </c>
    </row>
    <row r="88" spans="2:21" x14ac:dyDescent="0.25">
      <c r="B88" s="17" t="s">
        <v>452</v>
      </c>
      <c r="C88" s="15" t="s">
        <v>625</v>
      </c>
      <c r="D88" s="16" t="str">
        <f>'Register TREATED VHDL'!F49</f>
        <v>x"00000020"</v>
      </c>
      <c r="E88" s="17"/>
      <c r="F88" s="17"/>
      <c r="G88" s="15" t="s">
        <v>491</v>
      </c>
      <c r="H88" s="15" t="s">
        <v>488</v>
      </c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U88" t="str">
        <f t="shared" si="22"/>
        <v xml:space="preserve">  when (x"00000020") =&gt;</v>
      </c>
    </row>
    <row r="89" spans="2:21" x14ac:dyDescent="0.25">
      <c r="B89" s="17" t="s">
        <v>452</v>
      </c>
      <c r="C89" s="17" t="s">
        <v>452</v>
      </c>
      <c r="D89" s="18" t="str">
        <f>$B$3</f>
        <v>rmap_readdata_o</v>
      </c>
      <c r="E89" s="15" t="s">
        <v>623</v>
      </c>
      <c r="F89" s="18" t="str">
        <f>'Register TREATED VHDL'!I49</f>
        <v>7 downto 0</v>
      </c>
      <c r="G89" s="15" t="s">
        <v>491</v>
      </c>
      <c r="H89" s="25" t="s">
        <v>489</v>
      </c>
      <c r="I89" s="18" t="str">
        <f t="shared" ref="I89" si="31">$B$2</f>
        <v>rmap_config_registers_i</v>
      </c>
      <c r="J89" s="25" t="s">
        <v>621</v>
      </c>
      <c r="K89" s="18" t="str">
        <f>'Register TREATED VHDL'!C49</f>
        <v>CCD_3_windowing_1_config</v>
      </c>
      <c r="L89" s="25" t="s">
        <v>621</v>
      </c>
      <c r="M89" s="18" t="str">
        <f>'Register TREATED VHDL'!D49</f>
        <v>window_list_pointer_initial_address_ccd3</v>
      </c>
      <c r="N89" s="25" t="s">
        <v>623</v>
      </c>
      <c r="O89" s="18">
        <v>7</v>
      </c>
      <c r="P89" s="25" t="s">
        <v>447</v>
      </c>
      <c r="Q89" s="18">
        <v>0</v>
      </c>
      <c r="R89" s="25" t="s">
        <v>491</v>
      </c>
      <c r="S89" s="25" t="s">
        <v>443</v>
      </c>
      <c r="U89" t="str">
        <f t="shared" si="22"/>
        <v xml:space="preserve">    rmap_readdata_o(7 downto 0) &lt;= rmap_config_registers_i.CCD_3_windowing_1_config.window_list_pointer_initial_address_ccd3(7 downto 0);</v>
      </c>
    </row>
    <row r="90" spans="2:21" x14ac:dyDescent="0.25">
      <c r="B90" s="17" t="s">
        <v>452</v>
      </c>
      <c r="C90" s="15" t="s">
        <v>625</v>
      </c>
      <c r="D90" s="16" t="str">
        <f>'Register TREATED VHDL'!F50</f>
        <v>x"00000021"</v>
      </c>
      <c r="E90" s="17"/>
      <c r="F90" s="17"/>
      <c r="G90" s="15" t="s">
        <v>491</v>
      </c>
      <c r="H90" s="15" t="s">
        <v>488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U90" t="str">
        <f t="shared" si="22"/>
        <v xml:space="preserve">  when (x"00000021") =&gt;</v>
      </c>
    </row>
    <row r="91" spans="2:21" x14ac:dyDescent="0.25">
      <c r="B91" s="17" t="s">
        <v>452</v>
      </c>
      <c r="C91" s="17" t="s">
        <v>452</v>
      </c>
      <c r="D91" s="18" t="str">
        <f>$B$3</f>
        <v>rmap_readdata_o</v>
      </c>
      <c r="E91" s="15" t="s">
        <v>623</v>
      </c>
      <c r="F91" s="18" t="str">
        <f>'Register TREATED VHDL'!I50</f>
        <v>7 downto 0</v>
      </c>
      <c r="G91" s="15" t="s">
        <v>491</v>
      </c>
      <c r="H91" s="25" t="s">
        <v>489</v>
      </c>
      <c r="I91" s="18" t="str">
        <f t="shared" ref="I91" si="32">$B$2</f>
        <v>rmap_config_registers_i</v>
      </c>
      <c r="J91" s="25" t="s">
        <v>621</v>
      </c>
      <c r="K91" s="18" t="str">
        <f>'Register TREATED VHDL'!C49</f>
        <v>CCD_3_windowing_1_config</v>
      </c>
      <c r="L91" s="25" t="s">
        <v>621</v>
      </c>
      <c r="M91" s="18" t="str">
        <f>'Register TREATED VHDL'!D49</f>
        <v>window_list_pointer_initial_address_ccd3</v>
      </c>
      <c r="N91" s="25" t="s">
        <v>623</v>
      </c>
      <c r="O91" s="18">
        <v>15</v>
      </c>
      <c r="P91" s="25" t="s">
        <v>447</v>
      </c>
      <c r="Q91" s="18">
        <v>8</v>
      </c>
      <c r="R91" s="25" t="s">
        <v>491</v>
      </c>
      <c r="S91" s="25" t="s">
        <v>443</v>
      </c>
      <c r="U91" t="str">
        <f t="shared" si="22"/>
        <v xml:space="preserve">    rmap_readdata_o(7 downto 0) &lt;= rmap_config_registers_i.CCD_3_windowing_1_config.window_list_pointer_initial_address_ccd3(15 downto 8);</v>
      </c>
    </row>
    <row r="92" spans="2:21" x14ac:dyDescent="0.25">
      <c r="B92" s="17" t="s">
        <v>452</v>
      </c>
      <c r="C92" s="15" t="s">
        <v>625</v>
      </c>
      <c r="D92" s="16" t="str">
        <f>'Register TREATED VHDL'!F51</f>
        <v>x"00000022"</v>
      </c>
      <c r="E92" s="17"/>
      <c r="F92" s="17"/>
      <c r="G92" s="15" t="s">
        <v>491</v>
      </c>
      <c r="H92" s="15" t="s">
        <v>488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U92" t="str">
        <f t="shared" si="22"/>
        <v xml:space="preserve">  when (x"00000022") =&gt;</v>
      </c>
    </row>
    <row r="93" spans="2:21" x14ac:dyDescent="0.25">
      <c r="B93" s="17" t="s">
        <v>452</v>
      </c>
      <c r="C93" s="17" t="s">
        <v>452</v>
      </c>
      <c r="D93" s="18" t="str">
        <f>$B$3</f>
        <v>rmap_readdata_o</v>
      </c>
      <c r="E93" s="15" t="s">
        <v>623</v>
      </c>
      <c r="F93" s="18" t="str">
        <f>'Register TREATED VHDL'!I51</f>
        <v>7 downto 0</v>
      </c>
      <c r="G93" s="15" t="s">
        <v>491</v>
      </c>
      <c r="H93" s="25" t="s">
        <v>489</v>
      </c>
      <c r="I93" s="18" t="str">
        <f t="shared" ref="I93:I95" si="33">$B$2</f>
        <v>rmap_config_registers_i</v>
      </c>
      <c r="J93" s="25" t="s">
        <v>621</v>
      </c>
      <c r="K93" s="18" t="str">
        <f>'Register TREATED VHDL'!C49</f>
        <v>CCD_3_windowing_1_config</v>
      </c>
      <c r="L93" s="25" t="s">
        <v>621</v>
      </c>
      <c r="M93" s="18" t="str">
        <f>'Register TREATED VHDL'!D49</f>
        <v>window_list_pointer_initial_address_ccd3</v>
      </c>
      <c r="N93" s="25" t="s">
        <v>623</v>
      </c>
      <c r="O93" s="18">
        <v>23</v>
      </c>
      <c r="P93" s="25" t="s">
        <v>447</v>
      </c>
      <c r="Q93" s="18">
        <v>16</v>
      </c>
      <c r="R93" s="25" t="s">
        <v>491</v>
      </c>
      <c r="S93" s="25" t="s">
        <v>443</v>
      </c>
      <c r="U93" t="str">
        <f t="shared" si="22"/>
        <v xml:space="preserve">    rmap_readdata_o(7 downto 0) &lt;= rmap_config_registers_i.CCD_3_windowing_1_config.window_list_pointer_initial_address_ccd3(23 downto 16);</v>
      </c>
    </row>
    <row r="94" spans="2:21" x14ac:dyDescent="0.25">
      <c r="B94" s="17" t="s">
        <v>452</v>
      </c>
      <c r="C94" s="15" t="s">
        <v>625</v>
      </c>
      <c r="D94" s="16" t="str">
        <f>'Register TREATED VHDL'!F52</f>
        <v>x"00000023"</v>
      </c>
      <c r="E94" s="17"/>
      <c r="F94" s="17"/>
      <c r="G94" s="15" t="s">
        <v>491</v>
      </c>
      <c r="H94" s="15" t="s">
        <v>488</v>
      </c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U94" t="str">
        <f t="shared" si="22"/>
        <v xml:space="preserve">  when (x"00000023") =&gt;</v>
      </c>
    </row>
    <row r="95" spans="2:21" x14ac:dyDescent="0.25">
      <c r="B95" s="17" t="s">
        <v>452</v>
      </c>
      <c r="C95" s="17" t="s">
        <v>452</v>
      </c>
      <c r="D95" s="18" t="str">
        <f>$B$3</f>
        <v>rmap_readdata_o</v>
      </c>
      <c r="E95" s="15" t="s">
        <v>623</v>
      </c>
      <c r="F95" s="18" t="str">
        <f>'Register TREATED VHDL'!I52</f>
        <v>7 downto 0</v>
      </c>
      <c r="G95" s="15" t="s">
        <v>491</v>
      </c>
      <c r="H95" s="25" t="s">
        <v>489</v>
      </c>
      <c r="I95" s="18" t="str">
        <f t="shared" si="33"/>
        <v>rmap_config_registers_i</v>
      </c>
      <c r="J95" s="25" t="s">
        <v>621</v>
      </c>
      <c r="K95" s="18" t="str">
        <f>'Register TREATED VHDL'!C49</f>
        <v>CCD_3_windowing_1_config</v>
      </c>
      <c r="L95" s="25" t="s">
        <v>621</v>
      </c>
      <c r="M95" s="18" t="str">
        <f>'Register TREATED VHDL'!D49</f>
        <v>window_list_pointer_initial_address_ccd3</v>
      </c>
      <c r="N95" s="25" t="s">
        <v>623</v>
      </c>
      <c r="O95" s="18">
        <v>31</v>
      </c>
      <c r="P95" s="25" t="s">
        <v>447</v>
      </c>
      <c r="Q95" s="18">
        <v>24</v>
      </c>
      <c r="R95" s="25" t="s">
        <v>491</v>
      </c>
      <c r="S95" s="25" t="s">
        <v>443</v>
      </c>
      <c r="U95" t="str">
        <f t="shared" si="22"/>
        <v xml:space="preserve">    rmap_readdata_o(7 downto 0) &lt;= rmap_config_registers_i.CCD_3_windowing_1_config.window_list_pointer_initial_address_ccd3(31 downto 24);</v>
      </c>
    </row>
    <row r="96" spans="2:21" x14ac:dyDescent="0.25">
      <c r="B96" s="17" t="s">
        <v>452</v>
      </c>
      <c r="C96" s="15" t="s">
        <v>625</v>
      </c>
      <c r="D96" s="16" t="str">
        <f>'Register TREATED VHDL'!F53</f>
        <v>x"00000024"</v>
      </c>
      <c r="E96" s="17"/>
      <c r="F96" s="17"/>
      <c r="G96" s="15" t="s">
        <v>491</v>
      </c>
      <c r="H96" s="15" t="s">
        <v>488</v>
      </c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U96" t="str">
        <f t="shared" si="22"/>
        <v xml:space="preserve">  when (x"00000024") =&gt;</v>
      </c>
    </row>
    <row r="97" spans="2:21" x14ac:dyDescent="0.25">
      <c r="B97" s="17" t="s">
        <v>452</v>
      </c>
      <c r="C97" s="17" t="s">
        <v>452</v>
      </c>
      <c r="D97" s="18" t="str">
        <f t="shared" ref="D97:D98" si="34">$B$3</f>
        <v>rmap_readdata_o</v>
      </c>
      <c r="E97" s="15" t="s">
        <v>623</v>
      </c>
      <c r="F97" s="18" t="str">
        <f>'Register TREATED VHDL'!I53</f>
        <v>5 downto 0</v>
      </c>
      <c r="G97" s="15" t="s">
        <v>491</v>
      </c>
      <c r="H97" s="25" t="s">
        <v>489</v>
      </c>
      <c r="I97" s="18" t="str">
        <f t="shared" ref="I97:I98" si="35">$B$2</f>
        <v>rmap_config_registers_i</v>
      </c>
      <c r="J97" s="25" t="s">
        <v>621</v>
      </c>
      <c r="K97" s="18" t="str">
        <f>'Register TREATED VHDL'!C53</f>
        <v>CCD_3_windowing_2_config</v>
      </c>
      <c r="L97" s="25" t="s">
        <v>621</v>
      </c>
      <c r="M97" s="18" t="str">
        <f>'Register TREATED VHDL'!D53</f>
        <v>window_width_ccd3</v>
      </c>
      <c r="N97" s="17"/>
      <c r="O97" s="17"/>
      <c r="P97" s="17"/>
      <c r="Q97" s="17"/>
      <c r="R97" s="17"/>
      <c r="S97" s="25" t="s">
        <v>443</v>
      </c>
      <c r="U97" t="str">
        <f t="shared" si="22"/>
        <v xml:space="preserve">    rmap_readdata_o(5 downto 0) &lt;= rmap_config_registers_i.CCD_3_windowing_2_config.window_width_ccd3;</v>
      </c>
    </row>
    <row r="98" spans="2:21" x14ac:dyDescent="0.25">
      <c r="B98" s="17" t="s">
        <v>452</v>
      </c>
      <c r="C98" s="17" t="s">
        <v>452</v>
      </c>
      <c r="D98" s="18" t="str">
        <f t="shared" si="34"/>
        <v>rmap_readdata_o</v>
      </c>
      <c r="E98" s="15" t="s">
        <v>623</v>
      </c>
      <c r="F98" s="18" t="str">
        <f>'Register TREATED VHDL'!I54</f>
        <v>7 downto 6</v>
      </c>
      <c r="G98" s="15" t="s">
        <v>491</v>
      </c>
      <c r="H98" s="25" t="s">
        <v>489</v>
      </c>
      <c r="I98" s="18" t="str">
        <f t="shared" si="35"/>
        <v>rmap_config_registers_i</v>
      </c>
      <c r="J98" s="25" t="s">
        <v>621</v>
      </c>
      <c r="K98" s="18" t="str">
        <f>'Register TREATED VHDL'!C53</f>
        <v>CCD_3_windowing_2_config</v>
      </c>
      <c r="L98" s="25" t="s">
        <v>621</v>
      </c>
      <c r="M98" s="18" t="str">
        <f>'Register TREATED VHDL'!D54</f>
        <v>window_height_ccd3</v>
      </c>
      <c r="N98" s="25" t="s">
        <v>623</v>
      </c>
      <c r="O98" s="18">
        <v>1</v>
      </c>
      <c r="P98" s="25" t="s">
        <v>447</v>
      </c>
      <c r="Q98" s="18">
        <v>0</v>
      </c>
      <c r="R98" s="25" t="s">
        <v>491</v>
      </c>
      <c r="S98" s="25" t="s">
        <v>443</v>
      </c>
      <c r="U98" t="str">
        <f t="shared" si="22"/>
        <v xml:space="preserve">    rmap_readdata_o(7 downto 6) &lt;= rmap_config_registers_i.CCD_3_windowing_2_config.window_height_ccd3(1 downto 0);</v>
      </c>
    </row>
    <row r="99" spans="2:21" x14ac:dyDescent="0.25">
      <c r="B99" s="17" t="s">
        <v>452</v>
      </c>
      <c r="C99" s="15" t="s">
        <v>625</v>
      </c>
      <c r="D99" s="16" t="str">
        <f>'Register TREATED VHDL'!F55</f>
        <v>x"00000025"</v>
      </c>
      <c r="E99" s="17"/>
      <c r="F99" s="17"/>
      <c r="G99" s="15" t="s">
        <v>491</v>
      </c>
      <c r="H99" s="15" t="s">
        <v>488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U99" t="str">
        <f t="shared" si="22"/>
        <v xml:space="preserve">  when (x"00000025") =&gt;</v>
      </c>
    </row>
    <row r="100" spans="2:21" x14ac:dyDescent="0.25">
      <c r="B100" s="17" t="s">
        <v>452</v>
      </c>
      <c r="C100" s="17" t="s">
        <v>452</v>
      </c>
      <c r="D100" s="18" t="str">
        <f t="shared" ref="D100:D101" si="36">$B$3</f>
        <v>rmap_readdata_o</v>
      </c>
      <c r="E100" s="15" t="s">
        <v>623</v>
      </c>
      <c r="F100" s="18" t="str">
        <f>'Register TREATED VHDL'!I55</f>
        <v>3 downto 0</v>
      </c>
      <c r="G100" s="15" t="s">
        <v>491</v>
      </c>
      <c r="H100" s="25" t="s">
        <v>489</v>
      </c>
      <c r="I100" s="18" t="str">
        <f t="shared" ref="I100" si="37">$B$2</f>
        <v>rmap_config_registers_i</v>
      </c>
      <c r="J100" s="25" t="s">
        <v>621</v>
      </c>
      <c r="K100" s="18" t="str">
        <f>'Register TREATED VHDL'!C53</f>
        <v>CCD_3_windowing_2_config</v>
      </c>
      <c r="L100" s="25" t="s">
        <v>621</v>
      </c>
      <c r="M100" s="18" t="str">
        <f>'Register TREATED VHDL'!D54</f>
        <v>window_height_ccd3</v>
      </c>
      <c r="N100" s="25" t="s">
        <v>623</v>
      </c>
      <c r="O100" s="18">
        <v>5</v>
      </c>
      <c r="P100" s="25" t="s">
        <v>447</v>
      </c>
      <c r="Q100" s="18">
        <v>2</v>
      </c>
      <c r="R100" s="25" t="s">
        <v>491</v>
      </c>
      <c r="S100" s="25" t="s">
        <v>443</v>
      </c>
      <c r="U100" t="str">
        <f t="shared" si="22"/>
        <v xml:space="preserve">    rmap_readdata_o(3 downto 0) &lt;= rmap_config_registers_i.CCD_3_windowing_2_config.window_height_ccd3(5 downto 2);</v>
      </c>
    </row>
    <row r="101" spans="2:21" x14ac:dyDescent="0.25">
      <c r="B101" s="17" t="s">
        <v>452</v>
      </c>
      <c r="C101" s="17" t="s">
        <v>452</v>
      </c>
      <c r="D101" s="18" t="str">
        <f t="shared" si="36"/>
        <v>rmap_readdata_o</v>
      </c>
      <c r="E101" s="15" t="s">
        <v>623</v>
      </c>
      <c r="F101" s="18" t="str">
        <f>'Register TREATED VHDL'!I56</f>
        <v>7 downto 4</v>
      </c>
      <c r="G101" s="15" t="s">
        <v>491</v>
      </c>
      <c r="H101" s="25" t="s">
        <v>489</v>
      </c>
      <c r="I101" s="25" t="s">
        <v>745</v>
      </c>
      <c r="J101" s="18">
        <v>0</v>
      </c>
      <c r="K101" s="27" t="s">
        <v>624</v>
      </c>
      <c r="L101" s="17"/>
      <c r="M101" s="17"/>
      <c r="N101" s="17"/>
      <c r="O101" s="17"/>
      <c r="P101" s="17"/>
      <c r="Q101" s="17"/>
      <c r="R101" s="17"/>
      <c r="S101" s="25" t="s">
        <v>443</v>
      </c>
      <c r="U101" t="str">
        <f t="shared" si="22"/>
        <v xml:space="preserve">    rmap_readdata_o(7 downto 4) &lt;= ( others =&gt; '0');</v>
      </c>
    </row>
    <row r="102" spans="2:21" x14ac:dyDescent="0.25">
      <c r="B102" s="17" t="s">
        <v>452</v>
      </c>
      <c r="C102" s="15" t="s">
        <v>625</v>
      </c>
      <c r="D102" s="16" t="str">
        <f>'Register TREATED VHDL'!F57</f>
        <v>x"00000026"</v>
      </c>
      <c r="E102" s="17"/>
      <c r="F102" s="17"/>
      <c r="G102" s="15" t="s">
        <v>491</v>
      </c>
      <c r="H102" s="15" t="s">
        <v>488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U102" t="str">
        <f t="shared" si="22"/>
        <v xml:space="preserve">  when (x"00000026") =&gt;</v>
      </c>
    </row>
    <row r="103" spans="2:21" x14ac:dyDescent="0.25">
      <c r="B103" s="17" t="s">
        <v>452</v>
      </c>
      <c r="C103" s="17" t="s">
        <v>452</v>
      </c>
      <c r="D103" s="18" t="str">
        <f>$B$3</f>
        <v>rmap_readdata_o</v>
      </c>
      <c r="E103" s="15" t="s">
        <v>623</v>
      </c>
      <c r="F103" s="18" t="str">
        <f>'Register TREATED VHDL'!I57</f>
        <v>7 downto 0</v>
      </c>
      <c r="G103" s="15" t="s">
        <v>491</v>
      </c>
      <c r="H103" s="25" t="s">
        <v>489</v>
      </c>
      <c r="I103" s="18" t="str">
        <f t="shared" ref="I103" si="38">$B$2</f>
        <v>rmap_config_registers_i</v>
      </c>
      <c r="J103" s="25" t="s">
        <v>621</v>
      </c>
      <c r="K103" s="18" t="str">
        <f>'Register TREATED VHDL'!C53</f>
        <v>CCD_3_windowing_2_config</v>
      </c>
      <c r="L103" s="25" t="s">
        <v>621</v>
      </c>
      <c r="M103" s="18" t="str">
        <f>'Register TREATED VHDL'!D57</f>
        <v>window_list_length_ccd3</v>
      </c>
      <c r="N103" s="25" t="s">
        <v>623</v>
      </c>
      <c r="O103" s="18">
        <v>7</v>
      </c>
      <c r="P103" s="25" t="s">
        <v>447</v>
      </c>
      <c r="Q103" s="18">
        <v>0</v>
      </c>
      <c r="R103" s="25" t="s">
        <v>491</v>
      </c>
      <c r="S103" s="25" t="s">
        <v>443</v>
      </c>
      <c r="U103" t="str">
        <f t="shared" si="22"/>
        <v xml:space="preserve">    rmap_readdata_o(7 downto 0) &lt;= rmap_config_registers_i.CCD_3_windowing_2_config.window_list_length_ccd3(7 downto 0);</v>
      </c>
    </row>
    <row r="104" spans="2:21" x14ac:dyDescent="0.25">
      <c r="B104" s="17" t="s">
        <v>452</v>
      </c>
      <c r="C104" s="15" t="s">
        <v>625</v>
      </c>
      <c r="D104" s="16" t="str">
        <f>'Register TREATED VHDL'!F58</f>
        <v>x"00000027"</v>
      </c>
      <c r="E104" s="17"/>
      <c r="F104" s="17"/>
      <c r="G104" s="15" t="s">
        <v>491</v>
      </c>
      <c r="H104" s="15" t="s">
        <v>488</v>
      </c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U104" t="str">
        <f t="shared" si="22"/>
        <v xml:space="preserve">  when (x"00000027") =&gt;</v>
      </c>
    </row>
    <row r="105" spans="2:21" x14ac:dyDescent="0.25">
      <c r="B105" s="17" t="s">
        <v>452</v>
      </c>
      <c r="C105" s="17" t="s">
        <v>452</v>
      </c>
      <c r="D105" s="18" t="str">
        <f>$B$3</f>
        <v>rmap_readdata_o</v>
      </c>
      <c r="E105" s="15" t="s">
        <v>623</v>
      </c>
      <c r="F105" s="18" t="str">
        <f>'Register TREATED VHDL'!I58</f>
        <v>7 downto 0</v>
      </c>
      <c r="G105" s="15" t="s">
        <v>491</v>
      </c>
      <c r="H105" s="25" t="s">
        <v>489</v>
      </c>
      <c r="I105" s="18" t="str">
        <f t="shared" ref="I105" si="39">$B$2</f>
        <v>rmap_config_registers_i</v>
      </c>
      <c r="J105" s="25" t="s">
        <v>621</v>
      </c>
      <c r="K105" s="18" t="str">
        <f>'Register TREATED VHDL'!C53</f>
        <v>CCD_3_windowing_2_config</v>
      </c>
      <c r="L105" s="25" t="s">
        <v>621</v>
      </c>
      <c r="M105" s="18" t="str">
        <f>'Register TREATED VHDL'!D57</f>
        <v>window_list_length_ccd3</v>
      </c>
      <c r="N105" s="25" t="s">
        <v>623</v>
      </c>
      <c r="O105" s="18">
        <v>15</v>
      </c>
      <c r="P105" s="25" t="s">
        <v>447</v>
      </c>
      <c r="Q105" s="18">
        <v>8</v>
      </c>
      <c r="R105" s="25" t="s">
        <v>491</v>
      </c>
      <c r="S105" s="25" t="s">
        <v>443</v>
      </c>
      <c r="U105" t="str">
        <f t="shared" si="22"/>
        <v xml:space="preserve">    rmap_readdata_o(7 downto 0) &lt;= rmap_config_registers_i.CCD_3_windowing_2_config.window_list_length_ccd3(15 downto 8);</v>
      </c>
    </row>
    <row r="106" spans="2:21" x14ac:dyDescent="0.25">
      <c r="B106" s="17" t="s">
        <v>452</v>
      </c>
      <c r="C106" s="15" t="s">
        <v>625</v>
      </c>
      <c r="D106" s="16" t="str">
        <f>'Register TREATED VHDL'!F59</f>
        <v>x"00000028"</v>
      </c>
      <c r="E106" s="17"/>
      <c r="F106" s="17"/>
      <c r="G106" s="15" t="s">
        <v>491</v>
      </c>
      <c r="H106" s="15" t="s">
        <v>488</v>
      </c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U106" t="str">
        <f t="shared" si="22"/>
        <v xml:space="preserve">  when (x"00000028") =&gt;</v>
      </c>
    </row>
    <row r="107" spans="2:21" x14ac:dyDescent="0.25">
      <c r="B107" s="17" t="s">
        <v>452</v>
      </c>
      <c r="C107" s="17" t="s">
        <v>452</v>
      </c>
      <c r="D107" s="18" t="str">
        <f>$B$3</f>
        <v>rmap_readdata_o</v>
      </c>
      <c r="E107" s="15" t="s">
        <v>623</v>
      </c>
      <c r="F107" s="18" t="str">
        <f>'Register TREATED VHDL'!I59</f>
        <v>7 downto 0</v>
      </c>
      <c r="G107" s="15" t="s">
        <v>491</v>
      </c>
      <c r="H107" s="25" t="s">
        <v>489</v>
      </c>
      <c r="I107" s="18" t="str">
        <f t="shared" ref="I107" si="40">$B$2</f>
        <v>rmap_config_registers_i</v>
      </c>
      <c r="J107" s="25" t="s">
        <v>621</v>
      </c>
      <c r="K107" s="18" t="str">
        <f>'Register TREATED VHDL'!C59</f>
        <v>CCD_4_windowing_1_config</v>
      </c>
      <c r="L107" s="25" t="s">
        <v>621</v>
      </c>
      <c r="M107" s="18" t="str">
        <f>'Register TREATED VHDL'!D59</f>
        <v>window_list_pointer_initial_address_ccd4</v>
      </c>
      <c r="N107" s="25" t="s">
        <v>623</v>
      </c>
      <c r="O107" s="18">
        <v>7</v>
      </c>
      <c r="P107" s="25" t="s">
        <v>447</v>
      </c>
      <c r="Q107" s="18">
        <v>0</v>
      </c>
      <c r="R107" s="25" t="s">
        <v>491</v>
      </c>
      <c r="S107" s="25" t="s">
        <v>443</v>
      </c>
      <c r="U107" t="str">
        <f t="shared" si="22"/>
        <v xml:space="preserve">    rmap_readdata_o(7 downto 0) &lt;= rmap_config_registers_i.CCD_4_windowing_1_config.window_list_pointer_initial_address_ccd4(7 downto 0);</v>
      </c>
    </row>
    <row r="108" spans="2:21" x14ac:dyDescent="0.25">
      <c r="B108" s="17" t="s">
        <v>452</v>
      </c>
      <c r="C108" s="15" t="s">
        <v>625</v>
      </c>
      <c r="D108" s="16" t="str">
        <f>'Register TREATED VHDL'!F60</f>
        <v>x"00000029"</v>
      </c>
      <c r="E108" s="17"/>
      <c r="F108" s="17"/>
      <c r="G108" s="15" t="s">
        <v>491</v>
      </c>
      <c r="H108" s="15" t="s">
        <v>488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U108" t="str">
        <f t="shared" si="22"/>
        <v xml:space="preserve">  when (x"00000029") =&gt;</v>
      </c>
    </row>
    <row r="109" spans="2:21" x14ac:dyDescent="0.25">
      <c r="B109" s="17" t="s">
        <v>452</v>
      </c>
      <c r="C109" s="17" t="s">
        <v>452</v>
      </c>
      <c r="D109" s="18" t="str">
        <f>$B$3</f>
        <v>rmap_readdata_o</v>
      </c>
      <c r="E109" s="15" t="s">
        <v>623</v>
      </c>
      <c r="F109" s="18" t="str">
        <f>'Register TREATED VHDL'!I60</f>
        <v>7 downto 0</v>
      </c>
      <c r="G109" s="15" t="s">
        <v>491</v>
      </c>
      <c r="H109" s="25" t="s">
        <v>489</v>
      </c>
      <c r="I109" s="18" t="str">
        <f t="shared" ref="I109" si="41">$B$2</f>
        <v>rmap_config_registers_i</v>
      </c>
      <c r="J109" s="25" t="s">
        <v>621</v>
      </c>
      <c r="K109" s="18" t="str">
        <f>'Register TREATED VHDL'!C59</f>
        <v>CCD_4_windowing_1_config</v>
      </c>
      <c r="L109" s="25" t="s">
        <v>621</v>
      </c>
      <c r="M109" s="18" t="str">
        <f>'Register TREATED VHDL'!D59</f>
        <v>window_list_pointer_initial_address_ccd4</v>
      </c>
      <c r="N109" s="25" t="s">
        <v>623</v>
      </c>
      <c r="O109" s="18">
        <v>15</v>
      </c>
      <c r="P109" s="25" t="s">
        <v>447</v>
      </c>
      <c r="Q109" s="18">
        <v>8</v>
      </c>
      <c r="R109" s="25" t="s">
        <v>491</v>
      </c>
      <c r="S109" s="25" t="s">
        <v>443</v>
      </c>
      <c r="U109" t="str">
        <f t="shared" si="22"/>
        <v xml:space="preserve">    rmap_readdata_o(7 downto 0) &lt;= rmap_config_registers_i.CCD_4_windowing_1_config.window_list_pointer_initial_address_ccd4(15 downto 8);</v>
      </c>
    </row>
    <row r="110" spans="2:21" x14ac:dyDescent="0.25">
      <c r="B110" s="17" t="s">
        <v>452</v>
      </c>
      <c r="C110" s="15" t="s">
        <v>625</v>
      </c>
      <c r="D110" s="16" t="str">
        <f>'Register TREATED VHDL'!F61</f>
        <v>x"0000002A"</v>
      </c>
      <c r="E110" s="17"/>
      <c r="F110" s="17"/>
      <c r="G110" s="15" t="s">
        <v>491</v>
      </c>
      <c r="H110" s="15" t="s">
        <v>488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U110" t="str">
        <f t="shared" si="22"/>
        <v xml:space="preserve">  when (x"0000002A") =&gt;</v>
      </c>
    </row>
    <row r="111" spans="2:21" x14ac:dyDescent="0.25">
      <c r="B111" s="17" t="s">
        <v>452</v>
      </c>
      <c r="C111" s="17" t="s">
        <v>452</v>
      </c>
      <c r="D111" s="18" t="str">
        <f>$B$3</f>
        <v>rmap_readdata_o</v>
      </c>
      <c r="E111" s="15" t="s">
        <v>623</v>
      </c>
      <c r="F111" s="18" t="str">
        <f>'Register TREATED VHDL'!I61</f>
        <v>7 downto 0</v>
      </c>
      <c r="G111" s="15" t="s">
        <v>491</v>
      </c>
      <c r="H111" s="25" t="s">
        <v>489</v>
      </c>
      <c r="I111" s="18" t="str">
        <f t="shared" ref="I111" si="42">$B$2</f>
        <v>rmap_config_registers_i</v>
      </c>
      <c r="J111" s="25" t="s">
        <v>621</v>
      </c>
      <c r="K111" s="18" t="str">
        <f>'Register TREATED VHDL'!C59</f>
        <v>CCD_4_windowing_1_config</v>
      </c>
      <c r="L111" s="25" t="s">
        <v>621</v>
      </c>
      <c r="M111" s="18" t="str">
        <f>'Register TREATED VHDL'!D59</f>
        <v>window_list_pointer_initial_address_ccd4</v>
      </c>
      <c r="N111" s="25" t="s">
        <v>623</v>
      </c>
      <c r="O111" s="18">
        <v>23</v>
      </c>
      <c r="P111" s="25" t="s">
        <v>447</v>
      </c>
      <c r="Q111" s="18">
        <v>16</v>
      </c>
      <c r="R111" s="25" t="s">
        <v>491</v>
      </c>
      <c r="S111" s="25" t="s">
        <v>443</v>
      </c>
      <c r="U111" t="str">
        <f t="shared" si="22"/>
        <v xml:space="preserve">    rmap_readdata_o(7 downto 0) &lt;= rmap_config_registers_i.CCD_4_windowing_1_config.window_list_pointer_initial_address_ccd4(23 downto 16);</v>
      </c>
    </row>
    <row r="112" spans="2:21" x14ac:dyDescent="0.25">
      <c r="B112" s="17" t="s">
        <v>452</v>
      </c>
      <c r="C112" s="15" t="s">
        <v>625</v>
      </c>
      <c r="D112" s="16" t="str">
        <f>'Register TREATED VHDL'!F62</f>
        <v>x"0000002B"</v>
      </c>
      <c r="E112" s="17"/>
      <c r="F112" s="17"/>
      <c r="G112" s="15" t="s">
        <v>491</v>
      </c>
      <c r="H112" s="15" t="s">
        <v>488</v>
      </c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U112" t="str">
        <f t="shared" si="22"/>
        <v xml:space="preserve">  when (x"0000002B") =&gt;</v>
      </c>
    </row>
    <row r="113" spans="2:21" x14ac:dyDescent="0.25">
      <c r="B113" s="17" t="s">
        <v>452</v>
      </c>
      <c r="C113" s="17" t="s">
        <v>452</v>
      </c>
      <c r="D113" s="18" t="str">
        <f>$B$3</f>
        <v>rmap_readdata_o</v>
      </c>
      <c r="E113" s="15" t="s">
        <v>623</v>
      </c>
      <c r="F113" s="18" t="str">
        <f>'Register TREATED VHDL'!I62</f>
        <v>7 downto 0</v>
      </c>
      <c r="G113" s="15" t="s">
        <v>491</v>
      </c>
      <c r="H113" s="25" t="s">
        <v>489</v>
      </c>
      <c r="I113" s="18" t="str">
        <f t="shared" ref="I113" si="43">$B$2</f>
        <v>rmap_config_registers_i</v>
      </c>
      <c r="J113" s="25" t="s">
        <v>621</v>
      </c>
      <c r="K113" s="18" t="str">
        <f>'Register TREATED VHDL'!C59</f>
        <v>CCD_4_windowing_1_config</v>
      </c>
      <c r="L113" s="25" t="s">
        <v>621</v>
      </c>
      <c r="M113" s="18" t="str">
        <f>'Register TREATED VHDL'!D59</f>
        <v>window_list_pointer_initial_address_ccd4</v>
      </c>
      <c r="N113" s="25" t="s">
        <v>623</v>
      </c>
      <c r="O113" s="18">
        <v>31</v>
      </c>
      <c r="P113" s="25" t="s">
        <v>447</v>
      </c>
      <c r="Q113" s="18">
        <v>24</v>
      </c>
      <c r="R113" s="25" t="s">
        <v>491</v>
      </c>
      <c r="S113" s="25" t="s">
        <v>443</v>
      </c>
      <c r="U113" t="str">
        <f t="shared" si="22"/>
        <v xml:space="preserve">    rmap_readdata_o(7 downto 0) &lt;= rmap_config_registers_i.CCD_4_windowing_1_config.window_list_pointer_initial_address_ccd4(31 downto 24);</v>
      </c>
    </row>
    <row r="114" spans="2:21" x14ac:dyDescent="0.25">
      <c r="B114" s="17" t="s">
        <v>452</v>
      </c>
      <c r="C114" s="15" t="s">
        <v>625</v>
      </c>
      <c r="D114" s="16" t="str">
        <f>'Register TREATED VHDL'!F63</f>
        <v>x"0000002C"</v>
      </c>
      <c r="E114" s="17"/>
      <c r="F114" s="17"/>
      <c r="G114" s="15" t="s">
        <v>491</v>
      </c>
      <c r="H114" s="15" t="s">
        <v>488</v>
      </c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U114" t="str">
        <f t="shared" si="22"/>
        <v xml:space="preserve">  when (x"0000002C") =&gt;</v>
      </c>
    </row>
    <row r="115" spans="2:21" x14ac:dyDescent="0.25">
      <c r="B115" s="17" t="s">
        <v>452</v>
      </c>
      <c r="C115" s="17" t="s">
        <v>452</v>
      </c>
      <c r="D115" s="18" t="str">
        <f t="shared" ref="D115:D116" si="44">$B$3</f>
        <v>rmap_readdata_o</v>
      </c>
      <c r="E115" s="15" t="s">
        <v>623</v>
      </c>
      <c r="F115" s="18" t="str">
        <f>'Register TREATED VHDL'!I63</f>
        <v>5 downto 0</v>
      </c>
      <c r="G115" s="15" t="s">
        <v>491</v>
      </c>
      <c r="H115" s="25" t="s">
        <v>489</v>
      </c>
      <c r="I115" s="18" t="str">
        <f t="shared" ref="I115:I116" si="45">$B$2</f>
        <v>rmap_config_registers_i</v>
      </c>
      <c r="J115" s="25" t="s">
        <v>621</v>
      </c>
      <c r="K115" s="18" t="str">
        <f>'Register TREATED VHDL'!C63</f>
        <v>CCD_4_windowing_2_config</v>
      </c>
      <c r="L115" s="25" t="s">
        <v>621</v>
      </c>
      <c r="M115" s="18" t="str">
        <f>'Register TREATED VHDL'!D63</f>
        <v>window_width_ccd4</v>
      </c>
      <c r="N115" s="17"/>
      <c r="O115" s="17"/>
      <c r="P115" s="17"/>
      <c r="Q115" s="17"/>
      <c r="R115" s="17"/>
      <c r="S115" s="25" t="s">
        <v>443</v>
      </c>
      <c r="U115" t="str">
        <f t="shared" si="22"/>
        <v xml:space="preserve">    rmap_readdata_o(5 downto 0) &lt;= rmap_config_registers_i.CCD_4_windowing_2_config.window_width_ccd4;</v>
      </c>
    </row>
    <row r="116" spans="2:21" x14ac:dyDescent="0.25">
      <c r="B116" s="17" t="s">
        <v>452</v>
      </c>
      <c r="C116" s="17" t="s">
        <v>452</v>
      </c>
      <c r="D116" s="18" t="str">
        <f t="shared" si="44"/>
        <v>rmap_readdata_o</v>
      </c>
      <c r="E116" s="15" t="s">
        <v>623</v>
      </c>
      <c r="F116" s="18" t="str">
        <f>'Register TREATED VHDL'!I64</f>
        <v>7 downto 6</v>
      </c>
      <c r="G116" s="15" t="s">
        <v>491</v>
      </c>
      <c r="H116" s="25" t="s">
        <v>489</v>
      </c>
      <c r="I116" s="18" t="str">
        <f t="shared" si="45"/>
        <v>rmap_config_registers_i</v>
      </c>
      <c r="J116" s="25" t="s">
        <v>621</v>
      </c>
      <c r="K116" s="18" t="str">
        <f>'Register TREATED VHDL'!C63</f>
        <v>CCD_4_windowing_2_config</v>
      </c>
      <c r="L116" s="25" t="s">
        <v>621</v>
      </c>
      <c r="M116" s="18" t="str">
        <f>'Register TREATED VHDL'!D64</f>
        <v>window_height_ccd4</v>
      </c>
      <c r="N116" s="25" t="s">
        <v>623</v>
      </c>
      <c r="O116" s="18">
        <v>1</v>
      </c>
      <c r="P116" s="25" t="s">
        <v>447</v>
      </c>
      <c r="Q116" s="18">
        <v>0</v>
      </c>
      <c r="R116" s="25" t="s">
        <v>491</v>
      </c>
      <c r="S116" s="25" t="s">
        <v>443</v>
      </c>
      <c r="U116" t="str">
        <f t="shared" si="22"/>
        <v xml:space="preserve">    rmap_readdata_o(7 downto 6) &lt;= rmap_config_registers_i.CCD_4_windowing_2_config.window_height_ccd4(1 downto 0);</v>
      </c>
    </row>
    <row r="117" spans="2:21" x14ac:dyDescent="0.25">
      <c r="B117" s="17" t="s">
        <v>452</v>
      </c>
      <c r="C117" s="15" t="s">
        <v>625</v>
      </c>
      <c r="D117" s="16" t="str">
        <f>'Register TREATED VHDL'!F65</f>
        <v>x"0000002D"</v>
      </c>
      <c r="E117" s="17"/>
      <c r="F117" s="17"/>
      <c r="G117" s="15" t="s">
        <v>491</v>
      </c>
      <c r="H117" s="15" t="s">
        <v>488</v>
      </c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U117" t="str">
        <f t="shared" si="22"/>
        <v xml:space="preserve">  when (x"0000002D") =&gt;</v>
      </c>
    </row>
    <row r="118" spans="2:21" x14ac:dyDescent="0.25">
      <c r="B118" s="17" t="s">
        <v>452</v>
      </c>
      <c r="C118" s="17" t="s">
        <v>452</v>
      </c>
      <c r="D118" s="18" t="str">
        <f t="shared" ref="D118:D119" si="46">$B$3</f>
        <v>rmap_readdata_o</v>
      </c>
      <c r="E118" s="15" t="s">
        <v>623</v>
      </c>
      <c r="F118" s="18" t="str">
        <f>'Register TREATED VHDL'!I65</f>
        <v>3 downto 0</v>
      </c>
      <c r="G118" s="15" t="s">
        <v>491</v>
      </c>
      <c r="H118" s="25" t="s">
        <v>489</v>
      </c>
      <c r="I118" s="18" t="str">
        <f t="shared" ref="I118" si="47">$B$2</f>
        <v>rmap_config_registers_i</v>
      </c>
      <c r="J118" s="25" t="s">
        <v>621</v>
      </c>
      <c r="K118" s="18" t="str">
        <f>'Register TREATED VHDL'!C63</f>
        <v>CCD_4_windowing_2_config</v>
      </c>
      <c r="L118" s="25" t="s">
        <v>621</v>
      </c>
      <c r="M118" s="18" t="str">
        <f>'Register TREATED VHDL'!D64</f>
        <v>window_height_ccd4</v>
      </c>
      <c r="N118" s="25" t="s">
        <v>623</v>
      </c>
      <c r="O118" s="18">
        <v>5</v>
      </c>
      <c r="P118" s="25" t="s">
        <v>447</v>
      </c>
      <c r="Q118" s="18">
        <v>2</v>
      </c>
      <c r="R118" s="25" t="s">
        <v>491</v>
      </c>
      <c r="S118" s="25" t="s">
        <v>443</v>
      </c>
      <c r="U118" t="str">
        <f t="shared" si="22"/>
        <v xml:space="preserve">    rmap_readdata_o(3 downto 0) &lt;= rmap_config_registers_i.CCD_4_windowing_2_config.window_height_ccd4(5 downto 2);</v>
      </c>
    </row>
    <row r="119" spans="2:21" x14ac:dyDescent="0.25">
      <c r="B119" s="17" t="s">
        <v>452</v>
      </c>
      <c r="C119" s="17" t="s">
        <v>452</v>
      </c>
      <c r="D119" s="18" t="str">
        <f t="shared" si="46"/>
        <v>rmap_readdata_o</v>
      </c>
      <c r="E119" s="15" t="s">
        <v>623</v>
      </c>
      <c r="F119" s="18" t="str">
        <f>'Register TREATED VHDL'!I66</f>
        <v>7 downto 4</v>
      </c>
      <c r="G119" s="15" t="s">
        <v>491</v>
      </c>
      <c r="H119" s="25" t="s">
        <v>489</v>
      </c>
      <c r="I119" s="25" t="s">
        <v>745</v>
      </c>
      <c r="J119" s="18">
        <v>0</v>
      </c>
      <c r="K119" s="27" t="s">
        <v>624</v>
      </c>
      <c r="L119" s="18"/>
      <c r="M119" s="27"/>
      <c r="N119" s="17"/>
      <c r="O119" s="17"/>
      <c r="P119" s="17"/>
      <c r="Q119" s="17"/>
      <c r="R119" s="17"/>
      <c r="S119" s="25" t="s">
        <v>443</v>
      </c>
      <c r="U119" t="str">
        <f t="shared" si="22"/>
        <v xml:space="preserve">    rmap_readdata_o(7 downto 4) &lt;= ( others =&gt; '0');</v>
      </c>
    </row>
    <row r="120" spans="2:21" x14ac:dyDescent="0.25">
      <c r="B120" s="17" t="s">
        <v>452</v>
      </c>
      <c r="C120" s="15" t="s">
        <v>625</v>
      </c>
      <c r="D120" s="16" t="str">
        <f>'Register TREATED VHDL'!F67</f>
        <v>x"0000002E"</v>
      </c>
      <c r="E120" s="17"/>
      <c r="F120" s="17"/>
      <c r="G120" s="15" t="s">
        <v>491</v>
      </c>
      <c r="H120" s="15" t="s">
        <v>488</v>
      </c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U120" t="str">
        <f t="shared" si="22"/>
        <v xml:space="preserve">  when (x"0000002E") =&gt;</v>
      </c>
    </row>
    <row r="121" spans="2:21" x14ac:dyDescent="0.25">
      <c r="B121" s="17" t="s">
        <v>452</v>
      </c>
      <c r="C121" s="17" t="s">
        <v>452</v>
      </c>
      <c r="D121" s="18" t="str">
        <f>$B$3</f>
        <v>rmap_readdata_o</v>
      </c>
      <c r="E121" s="15" t="s">
        <v>623</v>
      </c>
      <c r="F121" s="18" t="str">
        <f>'Register TREATED VHDL'!I67</f>
        <v>7 downto 0</v>
      </c>
      <c r="G121" s="15" t="s">
        <v>491</v>
      </c>
      <c r="H121" s="25" t="s">
        <v>489</v>
      </c>
      <c r="I121" s="18" t="str">
        <f t="shared" ref="I121" si="48">$B$2</f>
        <v>rmap_config_registers_i</v>
      </c>
      <c r="J121" s="25" t="s">
        <v>621</v>
      </c>
      <c r="K121" s="18" t="str">
        <f>'Register TREATED VHDL'!C63</f>
        <v>CCD_4_windowing_2_config</v>
      </c>
      <c r="L121" s="25" t="s">
        <v>621</v>
      </c>
      <c r="M121" s="18" t="str">
        <f>'Register TREATED VHDL'!D67</f>
        <v>window_list_length_ccd4</v>
      </c>
      <c r="N121" s="25" t="s">
        <v>623</v>
      </c>
      <c r="O121" s="18">
        <v>7</v>
      </c>
      <c r="P121" s="25" t="s">
        <v>447</v>
      </c>
      <c r="Q121" s="18">
        <v>0</v>
      </c>
      <c r="R121" s="25" t="s">
        <v>491</v>
      </c>
      <c r="S121" s="25" t="s">
        <v>443</v>
      </c>
      <c r="U121" t="str">
        <f t="shared" si="22"/>
        <v xml:space="preserve">    rmap_readdata_o(7 downto 0) &lt;= rmap_config_registers_i.CCD_4_windowing_2_config.window_list_length_ccd4(7 downto 0);</v>
      </c>
    </row>
    <row r="122" spans="2:21" x14ac:dyDescent="0.25">
      <c r="B122" s="17" t="s">
        <v>452</v>
      </c>
      <c r="C122" s="15" t="s">
        <v>625</v>
      </c>
      <c r="D122" s="16" t="str">
        <f>'Register TREATED VHDL'!F68</f>
        <v>x"0000002F"</v>
      </c>
      <c r="E122" s="17"/>
      <c r="F122" s="17"/>
      <c r="G122" s="15" t="s">
        <v>491</v>
      </c>
      <c r="H122" s="15" t="s">
        <v>488</v>
      </c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U122" t="str">
        <f t="shared" si="22"/>
        <v xml:space="preserve">  when (x"0000002F") =&gt;</v>
      </c>
    </row>
    <row r="123" spans="2:21" x14ac:dyDescent="0.25">
      <c r="B123" s="17" t="s">
        <v>452</v>
      </c>
      <c r="C123" s="17" t="s">
        <v>452</v>
      </c>
      <c r="D123" s="18" t="str">
        <f>$B$3</f>
        <v>rmap_readdata_o</v>
      </c>
      <c r="E123" s="15" t="s">
        <v>623</v>
      </c>
      <c r="F123" s="18" t="str">
        <f>'Register TREATED VHDL'!I68</f>
        <v>7 downto 0</v>
      </c>
      <c r="G123" s="15" t="s">
        <v>491</v>
      </c>
      <c r="H123" s="25" t="s">
        <v>489</v>
      </c>
      <c r="I123" s="18" t="str">
        <f t="shared" ref="I123" si="49">$B$2</f>
        <v>rmap_config_registers_i</v>
      </c>
      <c r="J123" s="25" t="s">
        <v>621</v>
      </c>
      <c r="K123" s="18" t="str">
        <f>'Register TREATED VHDL'!C63</f>
        <v>CCD_4_windowing_2_config</v>
      </c>
      <c r="L123" s="25" t="s">
        <v>621</v>
      </c>
      <c r="M123" s="18" t="str">
        <f>'Register TREATED VHDL'!D67</f>
        <v>window_list_length_ccd4</v>
      </c>
      <c r="N123" s="25" t="s">
        <v>623</v>
      </c>
      <c r="O123" s="18">
        <v>15</v>
      </c>
      <c r="P123" s="25" t="s">
        <v>447</v>
      </c>
      <c r="Q123" s="18">
        <v>8</v>
      </c>
      <c r="R123" s="25" t="s">
        <v>491</v>
      </c>
      <c r="S123" s="25" t="s">
        <v>443</v>
      </c>
      <c r="U123" t="str">
        <f t="shared" si="22"/>
        <v xml:space="preserve">    rmap_readdata_o(7 downto 0) &lt;= rmap_config_registers_i.CCD_4_windowing_2_config.window_list_length_ccd4(15 downto 8);</v>
      </c>
    </row>
    <row r="124" spans="2:21" x14ac:dyDescent="0.25">
      <c r="B124" s="17" t="s">
        <v>452</v>
      </c>
      <c r="C124" s="15" t="s">
        <v>625</v>
      </c>
      <c r="D124" s="16" t="str">
        <f>'Register TREATED VHDL'!F69</f>
        <v>x"00000038"</v>
      </c>
      <c r="E124" s="17"/>
      <c r="F124" s="17"/>
      <c r="G124" s="15" t="s">
        <v>491</v>
      </c>
      <c r="H124" s="15" t="s">
        <v>488</v>
      </c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U124" t="str">
        <f t="shared" si="22"/>
        <v xml:space="preserve">  when (x"00000038") =&gt;</v>
      </c>
    </row>
    <row r="125" spans="2:21" x14ac:dyDescent="0.25">
      <c r="B125" s="17" t="s">
        <v>452</v>
      </c>
      <c r="C125" s="17" t="s">
        <v>452</v>
      </c>
      <c r="D125" s="18" t="str">
        <f t="shared" ref="D125:D126" si="50">$B$3</f>
        <v>rmap_readdata_o</v>
      </c>
      <c r="E125" s="15" t="s">
        <v>623</v>
      </c>
      <c r="F125" s="18" t="str">
        <f>'Register TREATED VHDL'!I69</f>
        <v>3 downto 0</v>
      </c>
      <c r="G125" s="15" t="s">
        <v>491</v>
      </c>
      <c r="H125" s="25" t="s">
        <v>489</v>
      </c>
      <c r="I125" s="25" t="s">
        <v>745</v>
      </c>
      <c r="J125" s="18">
        <v>0</v>
      </c>
      <c r="K125" s="27" t="s">
        <v>624</v>
      </c>
      <c r="L125" s="18"/>
      <c r="M125" s="27"/>
      <c r="N125" s="17"/>
      <c r="O125" s="17"/>
      <c r="P125" s="17"/>
      <c r="Q125" s="17"/>
      <c r="R125" s="17"/>
      <c r="S125" s="25" t="s">
        <v>443</v>
      </c>
      <c r="U125" t="str">
        <f t="shared" si="22"/>
        <v xml:space="preserve">    rmap_readdata_o(3 downto 0) &lt;= ( others =&gt; '0');</v>
      </c>
    </row>
    <row r="126" spans="2:21" x14ac:dyDescent="0.25">
      <c r="B126" s="17" t="s">
        <v>452</v>
      </c>
      <c r="C126" s="17" t="s">
        <v>452</v>
      </c>
      <c r="D126" s="18" t="str">
        <f t="shared" si="50"/>
        <v>rmap_readdata_o</v>
      </c>
      <c r="E126" s="15" t="s">
        <v>623</v>
      </c>
      <c r="F126" s="18" t="str">
        <f>'Register TREATED VHDL'!I70</f>
        <v>7 downto 4</v>
      </c>
      <c r="G126" s="15" t="s">
        <v>491</v>
      </c>
      <c r="H126" s="25" t="s">
        <v>489</v>
      </c>
      <c r="I126" s="18" t="str">
        <f t="shared" ref="I126" si="51">$B$2</f>
        <v>rmap_config_registers_i</v>
      </c>
      <c r="J126" s="25" t="s">
        <v>621</v>
      </c>
      <c r="K126" s="18" t="str">
        <f>'Register TREATED VHDL'!C69</f>
        <v>operation_mode_config</v>
      </c>
      <c r="L126" s="25" t="s">
        <v>621</v>
      </c>
      <c r="M126" s="18" t="str">
        <f>'Register TREATED VHDL'!D70</f>
        <v>mode_selection_control</v>
      </c>
      <c r="N126" s="17"/>
      <c r="O126" s="17"/>
      <c r="P126" s="17"/>
      <c r="Q126" s="17"/>
      <c r="R126" s="17"/>
      <c r="S126" s="25" t="s">
        <v>443</v>
      </c>
      <c r="U126" t="str">
        <f t="shared" si="22"/>
        <v xml:space="preserve">    rmap_readdata_o(7 downto 4) &lt;= rmap_config_registers_i.operation_mode_config.mode_selection_control;</v>
      </c>
    </row>
    <row r="127" spans="2:21" x14ac:dyDescent="0.25">
      <c r="B127" s="17" t="s">
        <v>452</v>
      </c>
      <c r="C127" s="15" t="s">
        <v>625</v>
      </c>
      <c r="D127" s="16" t="str">
        <f>'Register TREATED VHDL'!F71</f>
        <v>x"00000039"</v>
      </c>
      <c r="E127" s="17"/>
      <c r="F127" s="17"/>
      <c r="G127" s="15" t="s">
        <v>491</v>
      </c>
      <c r="H127" s="15" t="s">
        <v>488</v>
      </c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U127" t="str">
        <f t="shared" si="22"/>
        <v xml:space="preserve">  when (x"00000039") =&gt;</v>
      </c>
    </row>
    <row r="128" spans="2:21" x14ac:dyDescent="0.25">
      <c r="B128" s="17" t="s">
        <v>452</v>
      </c>
      <c r="C128" s="17" t="s">
        <v>452</v>
      </c>
      <c r="D128" s="18" t="str">
        <f>$B$3</f>
        <v>rmap_readdata_o</v>
      </c>
      <c r="E128" s="15" t="s">
        <v>623</v>
      </c>
      <c r="F128" s="18" t="str">
        <f>'Register TREATED VHDL'!I71</f>
        <v>7 downto 0</v>
      </c>
      <c r="G128" s="15" t="s">
        <v>491</v>
      </c>
      <c r="H128" s="25" t="s">
        <v>489</v>
      </c>
      <c r="I128" s="25" t="s">
        <v>745</v>
      </c>
      <c r="J128" s="18">
        <v>0</v>
      </c>
      <c r="K128" s="27" t="s">
        <v>624</v>
      </c>
      <c r="L128" s="18"/>
      <c r="M128" s="27"/>
      <c r="N128" s="17"/>
      <c r="O128" s="17"/>
      <c r="P128" s="17"/>
      <c r="Q128" s="17"/>
      <c r="R128" s="17"/>
      <c r="S128" s="25" t="s">
        <v>443</v>
      </c>
      <c r="U128" t="str">
        <f t="shared" si="22"/>
        <v xml:space="preserve">    rmap_readdata_o(7 downto 0) &lt;= ( others =&gt; '0');</v>
      </c>
    </row>
    <row r="129" spans="2:21" x14ac:dyDescent="0.25">
      <c r="B129" s="17" t="s">
        <v>452</v>
      </c>
      <c r="C129" s="15" t="s">
        <v>625</v>
      </c>
      <c r="D129" s="16" t="str">
        <f>'Register TREATED VHDL'!F72</f>
        <v>x"0000003A"</v>
      </c>
      <c r="E129" s="17"/>
      <c r="F129" s="17"/>
      <c r="G129" s="15" t="s">
        <v>491</v>
      </c>
      <c r="H129" s="15" t="s">
        <v>488</v>
      </c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U129" t="str">
        <f t="shared" si="22"/>
        <v xml:space="preserve">  when (x"0000003A") =&gt;</v>
      </c>
    </row>
    <row r="130" spans="2:21" x14ac:dyDescent="0.25">
      <c r="B130" s="17" t="s">
        <v>452</v>
      </c>
      <c r="C130" s="17" t="s">
        <v>452</v>
      </c>
      <c r="D130" s="18" t="str">
        <f>$B$3</f>
        <v>rmap_readdata_o</v>
      </c>
      <c r="E130" s="15" t="s">
        <v>623</v>
      </c>
      <c r="F130" s="18" t="str">
        <f>'Register TREATED VHDL'!I72</f>
        <v>7 downto 0</v>
      </c>
      <c r="G130" s="15" t="s">
        <v>491</v>
      </c>
      <c r="H130" s="25" t="s">
        <v>489</v>
      </c>
      <c r="I130" s="25" t="s">
        <v>745</v>
      </c>
      <c r="J130" s="18">
        <v>0</v>
      </c>
      <c r="K130" s="27" t="s">
        <v>624</v>
      </c>
      <c r="L130" s="18"/>
      <c r="M130" s="27"/>
      <c r="N130" s="17"/>
      <c r="O130" s="17"/>
      <c r="P130" s="17"/>
      <c r="Q130" s="17"/>
      <c r="R130" s="17"/>
      <c r="S130" s="25" t="s">
        <v>443</v>
      </c>
      <c r="U130" t="str">
        <f t="shared" si="22"/>
        <v xml:space="preserve">    rmap_readdata_o(7 downto 0) &lt;= ( others =&gt; '0');</v>
      </c>
    </row>
    <row r="131" spans="2:21" x14ac:dyDescent="0.25">
      <c r="B131" s="17" t="s">
        <v>452</v>
      </c>
      <c r="C131" s="15" t="s">
        <v>625</v>
      </c>
      <c r="D131" s="16" t="str">
        <f>'Register TREATED VHDL'!F73</f>
        <v>x"0000003B"</v>
      </c>
      <c r="E131" s="17"/>
      <c r="F131" s="17"/>
      <c r="G131" s="15" t="s">
        <v>491</v>
      </c>
      <c r="H131" s="15" t="s">
        <v>488</v>
      </c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U131" t="str">
        <f t="shared" si="22"/>
        <v xml:space="preserve">  when (x"0000003B") =&gt;</v>
      </c>
    </row>
    <row r="132" spans="2:21" x14ac:dyDescent="0.25">
      <c r="B132" s="17" t="s">
        <v>452</v>
      </c>
      <c r="C132" s="17" t="s">
        <v>452</v>
      </c>
      <c r="D132" s="18" t="str">
        <f>$B$3</f>
        <v>rmap_readdata_o</v>
      </c>
      <c r="E132" s="15" t="s">
        <v>623</v>
      </c>
      <c r="F132" s="18" t="str">
        <f>'Register TREATED VHDL'!I73</f>
        <v>7 downto 0</v>
      </c>
      <c r="G132" s="15" t="s">
        <v>491</v>
      </c>
      <c r="H132" s="25" t="s">
        <v>489</v>
      </c>
      <c r="I132" s="25" t="s">
        <v>745</v>
      </c>
      <c r="J132" s="18">
        <v>0</v>
      </c>
      <c r="K132" s="27" t="s">
        <v>624</v>
      </c>
      <c r="L132" s="18"/>
      <c r="M132" s="27"/>
      <c r="N132" s="17"/>
      <c r="O132" s="17"/>
      <c r="P132" s="17"/>
      <c r="Q132" s="17"/>
      <c r="R132" s="17"/>
      <c r="S132" s="25" t="s">
        <v>443</v>
      </c>
      <c r="U132" t="str">
        <f t="shared" si="22"/>
        <v xml:space="preserve">    rmap_readdata_o(7 downto 0) &lt;= ( others =&gt; '0');</v>
      </c>
    </row>
    <row r="133" spans="2:21" x14ac:dyDescent="0.25">
      <c r="B133" s="17" t="s">
        <v>452</v>
      </c>
      <c r="C133" s="15" t="s">
        <v>625</v>
      </c>
      <c r="D133" s="16" t="str">
        <f>'Register TREATED VHDL'!F74</f>
        <v>x"0000003C"</v>
      </c>
      <c r="E133" s="17"/>
      <c r="F133" s="17"/>
      <c r="G133" s="15" t="s">
        <v>491</v>
      </c>
      <c r="H133" s="15" t="s">
        <v>488</v>
      </c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U133" t="str">
        <f t="shared" si="22"/>
        <v xml:space="preserve">  when (x"0000003C") =&gt;</v>
      </c>
    </row>
    <row r="134" spans="2:21" x14ac:dyDescent="0.25">
      <c r="B134" s="17" t="s">
        <v>452</v>
      </c>
      <c r="C134" s="17" t="s">
        <v>452</v>
      </c>
      <c r="D134" s="18" t="str">
        <f t="shared" ref="D134:D136" si="52">$B$3</f>
        <v>rmap_readdata_o</v>
      </c>
      <c r="E134" s="15" t="s">
        <v>623</v>
      </c>
      <c r="F134" s="18" t="str">
        <f>'Register TREATED VHDL'!I74</f>
        <v>1 downto 0</v>
      </c>
      <c r="G134" s="15" t="s">
        <v>491</v>
      </c>
      <c r="H134" s="25" t="s">
        <v>489</v>
      </c>
      <c r="I134" s="18" t="str">
        <f t="shared" ref="I134:I135" si="53">$B$2</f>
        <v>rmap_config_registers_i</v>
      </c>
      <c r="J134" s="25" t="s">
        <v>621</v>
      </c>
      <c r="K134" s="18" t="str">
        <f>'Register TREATED VHDL'!C74</f>
        <v>sync_config</v>
      </c>
      <c r="L134" s="25" t="s">
        <v>621</v>
      </c>
      <c r="M134" s="18" t="str">
        <f>'Register TREATED VHDL'!D74</f>
        <v>sync_configuration</v>
      </c>
      <c r="N134" s="17"/>
      <c r="O134" s="17"/>
      <c r="P134" s="17"/>
      <c r="Q134" s="17"/>
      <c r="R134" s="17"/>
      <c r="S134" s="25" t="s">
        <v>443</v>
      </c>
      <c r="U134" t="str">
        <f t="shared" si="22"/>
        <v xml:space="preserve">    rmap_readdata_o(1 downto 0) &lt;= rmap_config_registers_i.sync_config.sync_configuration;</v>
      </c>
    </row>
    <row r="135" spans="2:21" x14ac:dyDescent="0.25">
      <c r="B135" s="17" t="s">
        <v>452</v>
      </c>
      <c r="C135" s="17" t="s">
        <v>452</v>
      </c>
      <c r="D135" s="18" t="str">
        <f t="shared" si="52"/>
        <v>rmap_readdata_o</v>
      </c>
      <c r="E135" s="15" t="s">
        <v>623</v>
      </c>
      <c r="F135" s="18" t="str">
        <f>'Register TREATED VHDL'!I75</f>
        <v>2</v>
      </c>
      <c r="G135" s="15" t="s">
        <v>491</v>
      </c>
      <c r="H135" s="25" t="s">
        <v>489</v>
      </c>
      <c r="I135" s="18" t="str">
        <f t="shared" si="53"/>
        <v>rmap_config_registers_i</v>
      </c>
      <c r="J135" s="25" t="s">
        <v>621</v>
      </c>
      <c r="K135" s="18" t="str">
        <f>'Register TREATED VHDL'!C74</f>
        <v>sync_config</v>
      </c>
      <c r="L135" s="25" t="s">
        <v>621</v>
      </c>
      <c r="M135" s="18" t="str">
        <f>'Register TREATED VHDL'!D75</f>
        <v>self_trigger_control</v>
      </c>
      <c r="N135" s="17"/>
      <c r="O135" s="17"/>
      <c r="P135" s="17"/>
      <c r="Q135" s="17"/>
      <c r="R135" s="17"/>
      <c r="S135" s="25" t="s">
        <v>443</v>
      </c>
      <c r="U135" t="str">
        <f t="shared" si="22"/>
        <v xml:space="preserve">    rmap_readdata_o(2) &lt;= rmap_config_registers_i.sync_config.self_trigger_control;</v>
      </c>
    </row>
    <row r="136" spans="2:21" x14ac:dyDescent="0.25">
      <c r="B136" s="17" t="s">
        <v>452</v>
      </c>
      <c r="C136" s="17" t="s">
        <v>452</v>
      </c>
      <c r="D136" s="18" t="str">
        <f t="shared" si="52"/>
        <v>rmap_readdata_o</v>
      </c>
      <c r="E136" s="15" t="s">
        <v>623</v>
      </c>
      <c r="F136" s="18" t="str">
        <f>'Register TREATED VHDL'!I76</f>
        <v>7 downto 3</v>
      </c>
      <c r="G136" s="15" t="s">
        <v>491</v>
      </c>
      <c r="H136" s="25" t="s">
        <v>489</v>
      </c>
      <c r="I136" s="25" t="s">
        <v>745</v>
      </c>
      <c r="J136" s="18">
        <v>0</v>
      </c>
      <c r="K136" s="27" t="s">
        <v>624</v>
      </c>
      <c r="L136" s="17"/>
      <c r="M136" s="17"/>
      <c r="N136" s="17"/>
      <c r="O136" s="17"/>
      <c r="P136" s="17"/>
      <c r="Q136" s="17"/>
      <c r="R136" s="17"/>
      <c r="S136" s="25" t="s">
        <v>443</v>
      </c>
      <c r="U136" t="str">
        <f t="shared" si="22"/>
        <v xml:space="preserve">    rmap_readdata_o(7 downto 3) &lt;= ( others =&gt; '0');</v>
      </c>
    </row>
    <row r="137" spans="2:21" x14ac:dyDescent="0.25">
      <c r="B137" s="17" t="s">
        <v>452</v>
      </c>
      <c r="C137" s="15" t="s">
        <v>625</v>
      </c>
      <c r="D137" s="16" t="str">
        <f>'Register TREATED VHDL'!F77</f>
        <v>x"0000003D"</v>
      </c>
      <c r="E137" s="17"/>
      <c r="F137" s="17"/>
      <c r="G137" s="15" t="s">
        <v>491</v>
      </c>
      <c r="H137" s="15" t="s">
        <v>488</v>
      </c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U137" t="str">
        <f t="shared" ref="U137:U179" si="54">CONCATENATE(B137,C137,D137,E137,F137,G137,H137,I137,J137,K137,L137,M137,N137,O137,P137,Q137,R137,S137)</f>
        <v xml:space="preserve">  when (x"0000003D") =&gt;</v>
      </c>
    </row>
    <row r="138" spans="2:21" x14ac:dyDescent="0.25">
      <c r="B138" s="17" t="s">
        <v>452</v>
      </c>
      <c r="C138" s="17" t="s">
        <v>452</v>
      </c>
      <c r="D138" s="18" t="str">
        <f>$B$3</f>
        <v>rmap_readdata_o</v>
      </c>
      <c r="E138" s="15" t="s">
        <v>623</v>
      </c>
      <c r="F138" s="18" t="str">
        <f>'Register TREATED VHDL'!I77</f>
        <v>7 downto 0</v>
      </c>
      <c r="G138" s="15" t="s">
        <v>491</v>
      </c>
      <c r="H138" s="25" t="s">
        <v>489</v>
      </c>
      <c r="I138" s="25" t="s">
        <v>745</v>
      </c>
      <c r="J138" s="18">
        <v>0</v>
      </c>
      <c r="K138" s="27" t="s">
        <v>624</v>
      </c>
      <c r="L138" s="17"/>
      <c r="M138" s="17"/>
      <c r="N138" s="17"/>
      <c r="O138" s="17"/>
      <c r="P138" s="17"/>
      <c r="Q138" s="17"/>
      <c r="R138" s="17"/>
      <c r="S138" s="25" t="s">
        <v>443</v>
      </c>
      <c r="U138" t="str">
        <f t="shared" si="54"/>
        <v xml:space="preserve">    rmap_readdata_o(7 downto 0) &lt;= ( others =&gt; '0');</v>
      </c>
    </row>
    <row r="139" spans="2:21" x14ac:dyDescent="0.25">
      <c r="B139" s="17" t="s">
        <v>452</v>
      </c>
      <c r="C139" s="15" t="s">
        <v>625</v>
      </c>
      <c r="D139" s="16" t="str">
        <f>'Register TREATED VHDL'!F78</f>
        <v>x"0000003E"</v>
      </c>
      <c r="E139" s="17"/>
      <c r="F139" s="17"/>
      <c r="G139" s="15" t="s">
        <v>491</v>
      </c>
      <c r="H139" s="15" t="s">
        <v>488</v>
      </c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U139" t="str">
        <f t="shared" si="54"/>
        <v xml:space="preserve">  when (x"0000003E") =&gt;</v>
      </c>
    </row>
    <row r="140" spans="2:21" x14ac:dyDescent="0.25">
      <c r="B140" s="17" t="s">
        <v>452</v>
      </c>
      <c r="C140" s="17" t="s">
        <v>452</v>
      </c>
      <c r="D140" s="18" t="str">
        <f>$B$3</f>
        <v>rmap_readdata_o</v>
      </c>
      <c r="E140" s="15" t="s">
        <v>623</v>
      </c>
      <c r="F140" s="18" t="str">
        <f>'Register TREATED VHDL'!I78</f>
        <v>7 downto 0</v>
      </c>
      <c r="G140" s="15" t="s">
        <v>491</v>
      </c>
      <c r="H140" s="25" t="s">
        <v>489</v>
      </c>
      <c r="I140" s="25" t="s">
        <v>745</v>
      </c>
      <c r="J140" s="18">
        <v>0</v>
      </c>
      <c r="K140" s="27" t="s">
        <v>624</v>
      </c>
      <c r="L140" s="17"/>
      <c r="M140" s="17"/>
      <c r="N140" s="17"/>
      <c r="O140" s="17"/>
      <c r="P140" s="17"/>
      <c r="Q140" s="17"/>
      <c r="R140" s="17"/>
      <c r="S140" s="25" t="s">
        <v>443</v>
      </c>
      <c r="U140" t="str">
        <f t="shared" si="54"/>
        <v xml:space="preserve">    rmap_readdata_o(7 downto 0) &lt;= ( others =&gt; '0');</v>
      </c>
    </row>
    <row r="141" spans="2:21" x14ac:dyDescent="0.25">
      <c r="B141" s="17" t="s">
        <v>452</v>
      </c>
      <c r="C141" s="15" t="s">
        <v>625</v>
      </c>
      <c r="D141" s="16" t="str">
        <f>'Register TREATED VHDL'!F79</f>
        <v>x"0000003F"</v>
      </c>
      <c r="E141" s="17"/>
      <c r="F141" s="17"/>
      <c r="G141" s="15" t="s">
        <v>491</v>
      </c>
      <c r="H141" s="15" t="s">
        <v>488</v>
      </c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U141" t="str">
        <f t="shared" si="54"/>
        <v xml:space="preserve">  when (x"0000003F") =&gt;</v>
      </c>
    </row>
    <row r="142" spans="2:21" x14ac:dyDescent="0.25">
      <c r="B142" s="17" t="s">
        <v>452</v>
      </c>
      <c r="C142" s="17" t="s">
        <v>452</v>
      </c>
      <c r="D142" s="18" t="str">
        <f>$B$3</f>
        <v>rmap_readdata_o</v>
      </c>
      <c r="E142" s="15" t="s">
        <v>623</v>
      </c>
      <c r="F142" s="18" t="str">
        <f>'Register TREATED VHDL'!I79</f>
        <v>7 downto 0</v>
      </c>
      <c r="G142" s="15" t="s">
        <v>491</v>
      </c>
      <c r="H142" s="25" t="s">
        <v>489</v>
      </c>
      <c r="I142" s="25" t="s">
        <v>745</v>
      </c>
      <c r="J142" s="18">
        <v>0</v>
      </c>
      <c r="K142" s="27" t="s">
        <v>624</v>
      </c>
      <c r="L142" s="17"/>
      <c r="M142" s="17"/>
      <c r="N142" s="17"/>
      <c r="O142" s="17"/>
      <c r="P142" s="17"/>
      <c r="Q142" s="17"/>
      <c r="R142" s="17"/>
      <c r="S142" s="25" t="s">
        <v>443</v>
      </c>
      <c r="U142" t="str">
        <f t="shared" si="54"/>
        <v xml:space="preserve">    rmap_readdata_o(7 downto 0) &lt;= ( others =&gt; '0');</v>
      </c>
    </row>
    <row r="143" spans="2:21" x14ac:dyDescent="0.25">
      <c r="B143" s="17" t="s">
        <v>452</v>
      </c>
      <c r="C143" s="15" t="s">
        <v>625</v>
      </c>
      <c r="D143" s="16" t="str">
        <f>'Register TREATED VHDL'!F80</f>
        <v>x"00000040"</v>
      </c>
      <c r="E143" s="17"/>
      <c r="F143" s="17"/>
      <c r="G143" s="15" t="s">
        <v>491</v>
      </c>
      <c r="H143" s="15" t="s">
        <v>488</v>
      </c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U143" t="str">
        <f t="shared" si="54"/>
        <v xml:space="preserve">  when (x"00000040") =&gt;</v>
      </c>
    </row>
    <row r="144" spans="2:21" x14ac:dyDescent="0.25">
      <c r="B144" s="17" t="s">
        <v>452</v>
      </c>
      <c r="C144" s="17" t="s">
        <v>452</v>
      </c>
      <c r="D144" s="18" t="str">
        <f>$B$3</f>
        <v>rmap_readdata_o</v>
      </c>
      <c r="E144" s="15" t="s">
        <v>623</v>
      </c>
      <c r="F144" s="18" t="str">
        <f>'Register TREATED VHDL'!I80</f>
        <v>7 downto 0</v>
      </c>
      <c r="G144" s="15" t="s">
        <v>491</v>
      </c>
      <c r="H144" s="25" t="s">
        <v>489</v>
      </c>
      <c r="I144" s="25" t="s">
        <v>745</v>
      </c>
      <c r="J144" s="18">
        <v>0</v>
      </c>
      <c r="K144" s="27" t="s">
        <v>624</v>
      </c>
      <c r="L144" s="17"/>
      <c r="M144" s="17"/>
      <c r="N144" s="17"/>
      <c r="O144" s="17"/>
      <c r="P144" s="17"/>
      <c r="Q144" s="17"/>
      <c r="R144" s="17"/>
      <c r="S144" s="25" t="s">
        <v>443</v>
      </c>
      <c r="U144" t="str">
        <f t="shared" si="54"/>
        <v xml:space="preserve">    rmap_readdata_o(7 downto 0) &lt;= ( others =&gt; '0');</v>
      </c>
    </row>
    <row r="145" spans="2:21" x14ac:dyDescent="0.25">
      <c r="B145" s="17" t="s">
        <v>452</v>
      </c>
      <c r="C145" s="15" t="s">
        <v>625</v>
      </c>
      <c r="D145" s="16" t="str">
        <f>'Register TREATED VHDL'!F81</f>
        <v>x"00000041"</v>
      </c>
      <c r="E145" s="17"/>
      <c r="F145" s="17"/>
      <c r="G145" s="15" t="s">
        <v>491</v>
      </c>
      <c r="H145" s="15" t="s">
        <v>488</v>
      </c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U145" t="str">
        <f t="shared" si="54"/>
        <v xml:space="preserve">  when (x"00000041") =&gt;</v>
      </c>
    </row>
    <row r="146" spans="2:21" x14ac:dyDescent="0.25">
      <c r="B146" s="17" t="s">
        <v>452</v>
      </c>
      <c r="C146" s="17" t="s">
        <v>452</v>
      </c>
      <c r="D146" s="18" t="str">
        <f>$B$3</f>
        <v>rmap_readdata_o</v>
      </c>
      <c r="E146" s="15" t="s">
        <v>623</v>
      </c>
      <c r="F146" s="18" t="str">
        <f>'Register TREATED VHDL'!I81</f>
        <v>7 downto 0</v>
      </c>
      <c r="G146" s="15" t="s">
        <v>491</v>
      </c>
      <c r="H146" s="25" t="s">
        <v>489</v>
      </c>
      <c r="I146" s="25" t="s">
        <v>745</v>
      </c>
      <c r="J146" s="18">
        <v>0</v>
      </c>
      <c r="K146" s="27" t="s">
        <v>624</v>
      </c>
      <c r="L146" s="17"/>
      <c r="M146" s="17"/>
      <c r="N146" s="17"/>
      <c r="O146" s="17"/>
      <c r="P146" s="17"/>
      <c r="Q146" s="17"/>
      <c r="R146" s="17"/>
      <c r="S146" s="25" t="s">
        <v>443</v>
      </c>
      <c r="U146" t="str">
        <f t="shared" si="54"/>
        <v xml:space="preserve">    rmap_readdata_o(7 downto 0) &lt;= ( others =&gt; '0');</v>
      </c>
    </row>
    <row r="147" spans="2:21" x14ac:dyDescent="0.25">
      <c r="B147" s="17" t="s">
        <v>452</v>
      </c>
      <c r="C147" s="15" t="s">
        <v>625</v>
      </c>
      <c r="D147" s="16" t="str">
        <f>'Register TREATED VHDL'!F82</f>
        <v>x"00000042"</v>
      </c>
      <c r="E147" s="17"/>
      <c r="F147" s="17"/>
      <c r="G147" s="15" t="s">
        <v>491</v>
      </c>
      <c r="H147" s="15" t="s">
        <v>488</v>
      </c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U147" t="str">
        <f t="shared" si="54"/>
        <v xml:space="preserve">  when (x"00000042") =&gt;</v>
      </c>
    </row>
    <row r="148" spans="2:21" x14ac:dyDescent="0.25">
      <c r="B148" s="17" t="s">
        <v>452</v>
      </c>
      <c r="C148" s="17" t="s">
        <v>452</v>
      </c>
      <c r="D148" s="18" t="str">
        <f>$B$3</f>
        <v>rmap_readdata_o</v>
      </c>
      <c r="E148" s="15" t="s">
        <v>623</v>
      </c>
      <c r="F148" s="18" t="str">
        <f>'Register TREATED VHDL'!I82</f>
        <v>7 downto 0</v>
      </c>
      <c r="G148" s="15" t="s">
        <v>491</v>
      </c>
      <c r="H148" s="25" t="s">
        <v>489</v>
      </c>
      <c r="I148" s="25" t="s">
        <v>745</v>
      </c>
      <c r="J148" s="18">
        <v>0</v>
      </c>
      <c r="K148" s="27" t="s">
        <v>624</v>
      </c>
      <c r="L148" s="17"/>
      <c r="M148" s="17"/>
      <c r="N148" s="17"/>
      <c r="O148" s="17"/>
      <c r="P148" s="17"/>
      <c r="Q148" s="17"/>
      <c r="R148" s="17"/>
      <c r="S148" s="25" t="s">
        <v>443</v>
      </c>
      <c r="U148" t="str">
        <f t="shared" si="54"/>
        <v xml:space="preserve">    rmap_readdata_o(7 downto 0) &lt;= ( others =&gt; '0');</v>
      </c>
    </row>
    <row r="149" spans="2:21" x14ac:dyDescent="0.25">
      <c r="B149" s="17" t="s">
        <v>452</v>
      </c>
      <c r="C149" s="15" t="s">
        <v>625</v>
      </c>
      <c r="D149" s="16" t="str">
        <f>'Register TREATED VHDL'!F83</f>
        <v>x"00000043"</v>
      </c>
      <c r="E149" s="17"/>
      <c r="F149" s="17"/>
      <c r="G149" s="15" t="s">
        <v>491</v>
      </c>
      <c r="H149" s="15" t="s">
        <v>488</v>
      </c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U149" t="str">
        <f t="shared" si="54"/>
        <v xml:space="preserve">  when (x"00000043") =&gt;</v>
      </c>
    </row>
    <row r="150" spans="2:21" x14ac:dyDescent="0.25">
      <c r="B150" s="17" t="s">
        <v>452</v>
      </c>
      <c r="C150" s="17" t="s">
        <v>452</v>
      </c>
      <c r="D150" s="18" t="str">
        <f>$B$3</f>
        <v>rmap_readdata_o</v>
      </c>
      <c r="E150" s="15" t="s">
        <v>623</v>
      </c>
      <c r="F150" s="18" t="str">
        <f>'Register TREATED VHDL'!I83</f>
        <v>7 downto 0</v>
      </c>
      <c r="G150" s="15" t="s">
        <v>491</v>
      </c>
      <c r="H150" s="25" t="s">
        <v>489</v>
      </c>
      <c r="I150" s="25" t="s">
        <v>745</v>
      </c>
      <c r="J150" s="18">
        <v>0</v>
      </c>
      <c r="K150" s="27" t="s">
        <v>624</v>
      </c>
      <c r="L150" s="17"/>
      <c r="M150" s="17"/>
      <c r="N150" s="17"/>
      <c r="O150" s="17"/>
      <c r="P150" s="17"/>
      <c r="Q150" s="17"/>
      <c r="R150" s="17"/>
      <c r="S150" s="25" t="s">
        <v>443</v>
      </c>
      <c r="U150" t="str">
        <f t="shared" si="54"/>
        <v xml:space="preserve">    rmap_readdata_o(7 downto 0) &lt;= ( others =&gt; '0');</v>
      </c>
    </row>
    <row r="151" spans="2:21" x14ac:dyDescent="0.25">
      <c r="B151" s="17" t="s">
        <v>452</v>
      </c>
      <c r="C151" s="15" t="s">
        <v>625</v>
      </c>
      <c r="D151" s="16" t="str">
        <f>'Register TREATED VHDL'!F84</f>
        <v>x"00000044"</v>
      </c>
      <c r="E151" s="17"/>
      <c r="F151" s="17"/>
      <c r="G151" s="15" t="s">
        <v>491</v>
      </c>
      <c r="H151" s="15" t="s">
        <v>488</v>
      </c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U151" t="str">
        <f t="shared" si="54"/>
        <v xml:space="preserve">  when (x"00000044") =&gt;</v>
      </c>
    </row>
    <row r="152" spans="2:21" x14ac:dyDescent="0.25">
      <c r="B152" s="17" t="s">
        <v>452</v>
      </c>
      <c r="C152" s="17" t="s">
        <v>452</v>
      </c>
      <c r="D152" s="18" t="str">
        <f>$B$3</f>
        <v>rmap_readdata_o</v>
      </c>
      <c r="E152" s="15" t="s">
        <v>623</v>
      </c>
      <c r="F152" s="18" t="str">
        <f>'Register TREATED VHDL'!I84</f>
        <v>7 downto 0</v>
      </c>
      <c r="G152" s="15" t="s">
        <v>491</v>
      </c>
      <c r="H152" s="25" t="s">
        <v>489</v>
      </c>
      <c r="I152" s="25" t="s">
        <v>745</v>
      </c>
      <c r="J152" s="18">
        <v>0</v>
      </c>
      <c r="K152" s="27" t="s">
        <v>624</v>
      </c>
      <c r="L152" s="17"/>
      <c r="M152" s="17"/>
      <c r="N152" s="17"/>
      <c r="O152" s="17"/>
      <c r="P152" s="17"/>
      <c r="Q152" s="17"/>
      <c r="R152" s="17"/>
      <c r="S152" s="25" t="s">
        <v>443</v>
      </c>
      <c r="U152" t="str">
        <f t="shared" si="54"/>
        <v xml:space="preserve">    rmap_readdata_o(7 downto 0) &lt;= ( others =&gt; '0');</v>
      </c>
    </row>
    <row r="153" spans="2:21" x14ac:dyDescent="0.25">
      <c r="B153" s="17" t="s">
        <v>452</v>
      </c>
      <c r="C153" s="15" t="s">
        <v>625</v>
      </c>
      <c r="D153" s="16" t="str">
        <f>'Register TREATED VHDL'!F85</f>
        <v>x"00000045"</v>
      </c>
      <c r="E153" s="17"/>
      <c r="F153" s="17"/>
      <c r="G153" s="15" t="s">
        <v>491</v>
      </c>
      <c r="H153" s="15" t="s">
        <v>488</v>
      </c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U153" t="str">
        <f t="shared" si="54"/>
        <v xml:space="preserve">  when (x"00000045") =&gt;</v>
      </c>
    </row>
    <row r="154" spans="2:21" x14ac:dyDescent="0.25">
      <c r="B154" s="17" t="s">
        <v>452</v>
      </c>
      <c r="C154" s="17" t="s">
        <v>452</v>
      </c>
      <c r="D154" s="18" t="str">
        <f>$B$3</f>
        <v>rmap_readdata_o</v>
      </c>
      <c r="E154" s="15" t="s">
        <v>623</v>
      </c>
      <c r="F154" s="18" t="str">
        <f>'Register TREATED VHDL'!I85</f>
        <v>7 downto 0</v>
      </c>
      <c r="G154" s="15" t="s">
        <v>491</v>
      </c>
      <c r="H154" s="25" t="s">
        <v>489</v>
      </c>
      <c r="I154" s="25" t="s">
        <v>745</v>
      </c>
      <c r="J154" s="18">
        <v>0</v>
      </c>
      <c r="K154" s="27" t="s">
        <v>624</v>
      </c>
      <c r="L154" s="17"/>
      <c r="M154" s="17"/>
      <c r="N154" s="17"/>
      <c r="O154" s="17"/>
      <c r="P154" s="17"/>
      <c r="Q154" s="17"/>
      <c r="R154" s="17"/>
      <c r="S154" s="25" t="s">
        <v>443</v>
      </c>
      <c r="U154" t="str">
        <f t="shared" si="54"/>
        <v xml:space="preserve">    rmap_readdata_o(7 downto 0) &lt;= ( others =&gt; '0');</v>
      </c>
    </row>
    <row r="155" spans="2:21" x14ac:dyDescent="0.25">
      <c r="B155" s="17" t="s">
        <v>452</v>
      </c>
      <c r="C155" s="15" t="s">
        <v>625</v>
      </c>
      <c r="D155" s="16" t="str">
        <f>'Register TREATED VHDL'!F86</f>
        <v>x"00000046"</v>
      </c>
      <c r="E155" s="17"/>
      <c r="F155" s="17"/>
      <c r="G155" s="15" t="s">
        <v>491</v>
      </c>
      <c r="H155" s="15" t="s">
        <v>488</v>
      </c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U155" t="str">
        <f t="shared" si="54"/>
        <v xml:space="preserve">  when (x"00000046") =&gt;</v>
      </c>
    </row>
    <row r="156" spans="2:21" x14ac:dyDescent="0.25">
      <c r="B156" s="17" t="s">
        <v>452</v>
      </c>
      <c r="C156" s="17" t="s">
        <v>452</v>
      </c>
      <c r="D156" s="18" t="str">
        <f>$B$3</f>
        <v>rmap_readdata_o</v>
      </c>
      <c r="E156" s="15" t="s">
        <v>623</v>
      </c>
      <c r="F156" s="18" t="str">
        <f>'Register TREATED VHDL'!I86</f>
        <v>7 downto 0</v>
      </c>
      <c r="G156" s="15" t="s">
        <v>491</v>
      </c>
      <c r="H156" s="25" t="s">
        <v>489</v>
      </c>
      <c r="I156" s="25" t="s">
        <v>745</v>
      </c>
      <c r="J156" s="18">
        <v>0</v>
      </c>
      <c r="K156" s="27" t="s">
        <v>624</v>
      </c>
      <c r="L156" s="17"/>
      <c r="M156" s="17"/>
      <c r="N156" s="17"/>
      <c r="O156" s="17"/>
      <c r="P156" s="17"/>
      <c r="Q156" s="17"/>
      <c r="R156" s="17"/>
      <c r="S156" s="25" t="s">
        <v>443</v>
      </c>
      <c r="U156" t="str">
        <f t="shared" si="54"/>
        <v xml:space="preserve">    rmap_readdata_o(7 downto 0) &lt;= ( others =&gt; '0');</v>
      </c>
    </row>
    <row r="157" spans="2:21" x14ac:dyDescent="0.25">
      <c r="B157" s="17" t="s">
        <v>452</v>
      </c>
      <c r="C157" s="15" t="s">
        <v>625</v>
      </c>
      <c r="D157" s="16" t="str">
        <f>'Register TREATED VHDL'!F87</f>
        <v>x"00000047"</v>
      </c>
      <c r="E157" s="17"/>
      <c r="F157" s="17"/>
      <c r="G157" s="15" t="s">
        <v>491</v>
      </c>
      <c r="H157" s="15" t="s">
        <v>488</v>
      </c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U157" t="str">
        <f t="shared" si="54"/>
        <v xml:space="preserve">  when (x"00000047") =&gt;</v>
      </c>
    </row>
    <row r="158" spans="2:21" x14ac:dyDescent="0.25">
      <c r="B158" s="17" t="s">
        <v>452</v>
      </c>
      <c r="C158" s="17" t="s">
        <v>452</v>
      </c>
      <c r="D158" s="18" t="str">
        <f>$B$3</f>
        <v>rmap_readdata_o</v>
      </c>
      <c r="E158" s="15" t="s">
        <v>623</v>
      </c>
      <c r="F158" s="18" t="str">
        <f>'Register TREATED VHDL'!I87</f>
        <v>7 downto 0</v>
      </c>
      <c r="G158" s="15" t="s">
        <v>491</v>
      </c>
      <c r="H158" s="25" t="s">
        <v>489</v>
      </c>
      <c r="I158" s="25" t="s">
        <v>745</v>
      </c>
      <c r="J158" s="18">
        <v>0</v>
      </c>
      <c r="K158" s="27" t="s">
        <v>624</v>
      </c>
      <c r="L158" s="17"/>
      <c r="M158" s="17"/>
      <c r="N158" s="17"/>
      <c r="O158" s="17"/>
      <c r="P158" s="17"/>
      <c r="Q158" s="17"/>
      <c r="R158" s="17"/>
      <c r="S158" s="25" t="s">
        <v>443</v>
      </c>
      <c r="U158" t="str">
        <f t="shared" si="54"/>
        <v xml:space="preserve">    rmap_readdata_o(7 downto 0) &lt;= ( others =&gt; '0');</v>
      </c>
    </row>
    <row r="159" spans="2:21" x14ac:dyDescent="0.25">
      <c r="B159" s="17" t="s">
        <v>452</v>
      </c>
      <c r="C159" s="15" t="s">
        <v>625</v>
      </c>
      <c r="D159" s="16" t="str">
        <f>'Register TREATED VHDL'!F88</f>
        <v>x"00000048"</v>
      </c>
      <c r="E159" s="17"/>
      <c r="F159" s="17"/>
      <c r="G159" s="15" t="s">
        <v>491</v>
      </c>
      <c r="H159" s="15" t="s">
        <v>488</v>
      </c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U159" t="str">
        <f t="shared" si="54"/>
        <v xml:space="preserve">  when (x"00000048") =&gt;</v>
      </c>
    </row>
    <row r="160" spans="2:21" x14ac:dyDescent="0.25">
      <c r="B160" s="17" t="s">
        <v>452</v>
      </c>
      <c r="C160" s="17" t="s">
        <v>452</v>
      </c>
      <c r="D160" s="18" t="str">
        <f t="shared" ref="D160:D161" si="55">$B$3</f>
        <v>rmap_readdata_o</v>
      </c>
      <c r="E160" s="15" t="s">
        <v>623</v>
      </c>
      <c r="F160" s="18" t="str">
        <f>'Register TREATED VHDL'!I88</f>
        <v>1 downto 0</v>
      </c>
      <c r="G160" s="15" t="s">
        <v>491</v>
      </c>
      <c r="H160" s="25" t="s">
        <v>489</v>
      </c>
      <c r="I160" s="18" t="str">
        <f t="shared" ref="I160" si="56">$B$2</f>
        <v>rmap_config_registers_i</v>
      </c>
      <c r="J160" s="25" t="s">
        <v>621</v>
      </c>
      <c r="K160" s="18" t="str">
        <f>'Register TREATED VHDL'!C88</f>
        <v>frame_number</v>
      </c>
      <c r="L160" s="25" t="s">
        <v>621</v>
      </c>
      <c r="M160" s="18" t="str">
        <f>'Register TREATED VHDL'!D88</f>
        <v>frame_number</v>
      </c>
      <c r="N160" s="17"/>
      <c r="O160" s="17"/>
      <c r="P160" s="17"/>
      <c r="Q160" s="17"/>
      <c r="R160" s="17"/>
      <c r="S160" s="25" t="s">
        <v>443</v>
      </c>
      <c r="U160" t="str">
        <f t="shared" si="54"/>
        <v xml:space="preserve">    rmap_readdata_o(1 downto 0) &lt;= rmap_config_registers_i.frame_number.frame_number;</v>
      </c>
    </row>
    <row r="161" spans="2:21" x14ac:dyDescent="0.25">
      <c r="B161" s="17" t="s">
        <v>452</v>
      </c>
      <c r="C161" s="17" t="s">
        <v>452</v>
      </c>
      <c r="D161" s="18" t="str">
        <f t="shared" si="55"/>
        <v>rmap_readdata_o</v>
      </c>
      <c r="E161" s="15" t="s">
        <v>623</v>
      </c>
      <c r="F161" s="18" t="str">
        <f>'Register TREATED VHDL'!I89</f>
        <v>7 downto 2</v>
      </c>
      <c r="G161" s="15" t="s">
        <v>491</v>
      </c>
      <c r="H161" s="25" t="s">
        <v>489</v>
      </c>
      <c r="I161" s="25" t="s">
        <v>745</v>
      </c>
      <c r="J161" s="18">
        <v>0</v>
      </c>
      <c r="K161" s="27" t="s">
        <v>624</v>
      </c>
      <c r="L161" s="17"/>
      <c r="M161" s="17"/>
      <c r="N161" s="17"/>
      <c r="O161" s="17"/>
      <c r="P161" s="17"/>
      <c r="Q161" s="17"/>
      <c r="R161" s="17"/>
      <c r="S161" s="25" t="s">
        <v>443</v>
      </c>
      <c r="U161" t="str">
        <f t="shared" si="54"/>
        <v xml:space="preserve">    rmap_readdata_o(7 downto 2) &lt;= ( others =&gt; '0');</v>
      </c>
    </row>
    <row r="162" spans="2:21" x14ac:dyDescent="0.25">
      <c r="B162" s="17" t="s">
        <v>452</v>
      </c>
      <c r="C162" s="15" t="s">
        <v>625</v>
      </c>
      <c r="D162" s="16" t="str">
        <f>'Register TREATED VHDL'!F89</f>
        <v>x"00000049"</v>
      </c>
      <c r="E162" s="17"/>
      <c r="F162" s="17"/>
      <c r="G162" s="15" t="s">
        <v>491</v>
      </c>
      <c r="H162" s="15" t="s">
        <v>488</v>
      </c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U162" t="str">
        <f t="shared" si="54"/>
        <v xml:space="preserve">  when (x"00000049") =&gt;</v>
      </c>
    </row>
    <row r="163" spans="2:21" x14ac:dyDescent="0.25">
      <c r="B163" s="17" t="s">
        <v>452</v>
      </c>
      <c r="C163" s="17" t="s">
        <v>452</v>
      </c>
      <c r="D163" s="18" t="str">
        <f>$B$3</f>
        <v>rmap_readdata_o</v>
      </c>
      <c r="E163" s="15" t="s">
        <v>623</v>
      </c>
      <c r="F163" s="18" t="str">
        <f>'Register TREATED VHDL'!I90</f>
        <v>7 downto 0</v>
      </c>
      <c r="G163" s="15" t="s">
        <v>491</v>
      </c>
      <c r="H163" s="25" t="s">
        <v>489</v>
      </c>
      <c r="I163" s="25" t="s">
        <v>745</v>
      </c>
      <c r="J163" s="18">
        <v>0</v>
      </c>
      <c r="K163" s="27" t="s">
        <v>624</v>
      </c>
      <c r="L163" s="17"/>
      <c r="M163" s="17"/>
      <c r="N163" s="17"/>
      <c r="O163" s="17"/>
      <c r="P163" s="17"/>
      <c r="Q163" s="17"/>
      <c r="R163" s="17"/>
      <c r="S163" s="25" t="s">
        <v>443</v>
      </c>
      <c r="U163" t="str">
        <f t="shared" si="54"/>
        <v xml:space="preserve">    rmap_readdata_o(7 downto 0) &lt;= ( others =&gt; '0');</v>
      </c>
    </row>
    <row r="164" spans="2:21" x14ac:dyDescent="0.25">
      <c r="B164" s="17" t="s">
        <v>452</v>
      </c>
      <c r="C164" s="15" t="s">
        <v>625</v>
      </c>
      <c r="D164" s="16" t="str">
        <f>'Register TREATED VHDL'!F91</f>
        <v>x"0000004A"</v>
      </c>
      <c r="E164" s="17"/>
      <c r="F164" s="17"/>
      <c r="G164" s="15" t="s">
        <v>491</v>
      </c>
      <c r="H164" s="15" t="s">
        <v>488</v>
      </c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U164" t="str">
        <f t="shared" si="54"/>
        <v xml:space="preserve">  when (x"0000004A") =&gt;</v>
      </c>
    </row>
    <row r="165" spans="2:21" x14ac:dyDescent="0.25">
      <c r="B165" s="17" t="s">
        <v>452</v>
      </c>
      <c r="C165" s="17" t="s">
        <v>452</v>
      </c>
      <c r="D165" s="18" t="str">
        <f>$B$3</f>
        <v>rmap_readdata_o</v>
      </c>
      <c r="E165" s="15" t="s">
        <v>623</v>
      </c>
      <c r="F165" s="18" t="str">
        <f>'Register TREATED VHDL'!I91</f>
        <v>7 downto 0</v>
      </c>
      <c r="G165" s="15" t="s">
        <v>491</v>
      </c>
      <c r="H165" s="25" t="s">
        <v>489</v>
      </c>
      <c r="I165" s="25" t="s">
        <v>745</v>
      </c>
      <c r="J165" s="18">
        <v>0</v>
      </c>
      <c r="K165" s="27" t="s">
        <v>624</v>
      </c>
      <c r="L165" s="17"/>
      <c r="M165" s="17"/>
      <c r="N165" s="17"/>
      <c r="O165" s="17"/>
      <c r="P165" s="17"/>
      <c r="Q165" s="17"/>
      <c r="R165" s="17"/>
      <c r="S165" s="25" t="s">
        <v>443</v>
      </c>
      <c r="U165" t="str">
        <f t="shared" si="54"/>
        <v xml:space="preserve">    rmap_readdata_o(7 downto 0) &lt;= ( others =&gt; '0');</v>
      </c>
    </row>
    <row r="166" spans="2:21" x14ac:dyDescent="0.25">
      <c r="B166" s="17" t="s">
        <v>452</v>
      </c>
      <c r="C166" s="15" t="s">
        <v>625</v>
      </c>
      <c r="D166" s="16" t="str">
        <f>'Register TREATED VHDL'!F92</f>
        <v>x"0000004B"</v>
      </c>
      <c r="E166" s="17"/>
      <c r="F166" s="17"/>
      <c r="G166" s="15" t="s">
        <v>491</v>
      </c>
      <c r="H166" s="15" t="s">
        <v>488</v>
      </c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U166" t="str">
        <f t="shared" si="54"/>
        <v xml:space="preserve">  when (x"0000004B") =&gt;</v>
      </c>
    </row>
    <row r="167" spans="2:21" x14ac:dyDescent="0.25">
      <c r="B167" s="17" t="s">
        <v>452</v>
      </c>
      <c r="C167" s="17" t="s">
        <v>452</v>
      </c>
      <c r="D167" s="18" t="str">
        <f>$B$3</f>
        <v>rmap_readdata_o</v>
      </c>
      <c r="E167" s="15" t="s">
        <v>623</v>
      </c>
      <c r="F167" s="18" t="str">
        <f>'Register TREATED VHDL'!I92</f>
        <v>7 downto 0</v>
      </c>
      <c r="G167" s="15" t="s">
        <v>491</v>
      </c>
      <c r="H167" s="25" t="s">
        <v>489</v>
      </c>
      <c r="I167" s="25" t="s">
        <v>745</v>
      </c>
      <c r="J167" s="18">
        <v>0</v>
      </c>
      <c r="K167" s="27" t="s">
        <v>624</v>
      </c>
      <c r="L167" s="17"/>
      <c r="M167" s="17"/>
      <c r="N167" s="17"/>
      <c r="O167" s="17"/>
      <c r="P167" s="17"/>
      <c r="Q167" s="17"/>
      <c r="R167" s="17"/>
      <c r="S167" s="25" t="s">
        <v>443</v>
      </c>
      <c r="U167" t="str">
        <f t="shared" si="54"/>
        <v xml:space="preserve">    rmap_readdata_o(7 downto 0) &lt;= ( others =&gt; '0');</v>
      </c>
    </row>
    <row r="168" spans="2:21" x14ac:dyDescent="0.25">
      <c r="B168" s="17" t="s">
        <v>452</v>
      </c>
      <c r="C168" s="15" t="s">
        <v>625</v>
      </c>
      <c r="D168" s="16" t="str">
        <f>'Register TREATED VHDL'!F93</f>
        <v>x"0000004C"</v>
      </c>
      <c r="E168" s="17"/>
      <c r="F168" s="17"/>
      <c r="G168" s="15" t="s">
        <v>491</v>
      </c>
      <c r="H168" s="15" t="s">
        <v>488</v>
      </c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U168" t="str">
        <f t="shared" si="54"/>
        <v xml:space="preserve">  when (x"0000004C") =&gt;</v>
      </c>
    </row>
    <row r="169" spans="2:21" x14ac:dyDescent="0.25">
      <c r="B169" s="17" t="s">
        <v>452</v>
      </c>
      <c r="C169" s="17" t="s">
        <v>452</v>
      </c>
      <c r="D169" s="18" t="str">
        <f t="shared" ref="D169:D170" si="57">$B$3</f>
        <v>rmap_readdata_o</v>
      </c>
      <c r="E169" s="15" t="s">
        <v>623</v>
      </c>
      <c r="F169" s="18" t="str">
        <f>'Register TREATED VHDL'!I93</f>
        <v>3 downto 0</v>
      </c>
      <c r="G169" s="15" t="s">
        <v>491</v>
      </c>
      <c r="H169" s="25" t="s">
        <v>489</v>
      </c>
      <c r="I169" s="18" t="str">
        <f t="shared" ref="I169" si="58">$B$2</f>
        <v>rmap_config_registers_i</v>
      </c>
      <c r="J169" s="25" t="s">
        <v>621</v>
      </c>
      <c r="K169" s="18" t="str">
        <f>'Register TREATED VHDL'!C93</f>
        <v>current_mode</v>
      </c>
      <c r="L169" s="25" t="s">
        <v>621</v>
      </c>
      <c r="M169" s="18" t="str">
        <f>'Register TREATED VHDL'!D93</f>
        <v>current_mode</v>
      </c>
      <c r="N169" s="17"/>
      <c r="O169" s="17"/>
      <c r="P169" s="17"/>
      <c r="Q169" s="17"/>
      <c r="R169" s="17"/>
      <c r="S169" s="25" t="s">
        <v>443</v>
      </c>
      <c r="U169" t="str">
        <f t="shared" si="54"/>
        <v xml:space="preserve">    rmap_readdata_o(3 downto 0) &lt;= rmap_config_registers_i.current_mode.current_mode;</v>
      </c>
    </row>
    <row r="170" spans="2:21" x14ac:dyDescent="0.25">
      <c r="B170" s="17" t="s">
        <v>452</v>
      </c>
      <c r="C170" s="17" t="s">
        <v>452</v>
      </c>
      <c r="D170" s="18" t="str">
        <f t="shared" si="57"/>
        <v>rmap_readdata_o</v>
      </c>
      <c r="E170" s="15" t="s">
        <v>623</v>
      </c>
      <c r="F170" s="18" t="str">
        <f>'Register TREATED VHDL'!I94</f>
        <v>7 downto 4</v>
      </c>
      <c r="G170" s="15" t="s">
        <v>491</v>
      </c>
      <c r="H170" s="25" t="s">
        <v>489</v>
      </c>
      <c r="I170" s="25" t="s">
        <v>745</v>
      </c>
      <c r="J170" s="18">
        <v>0</v>
      </c>
      <c r="K170" s="27" t="s">
        <v>624</v>
      </c>
      <c r="L170" s="17"/>
      <c r="M170" s="17"/>
      <c r="N170" s="17"/>
      <c r="O170" s="17"/>
      <c r="P170" s="17"/>
      <c r="Q170" s="17"/>
      <c r="R170" s="17"/>
      <c r="S170" s="25" t="s">
        <v>443</v>
      </c>
      <c r="U170" t="str">
        <f t="shared" si="54"/>
        <v xml:space="preserve">    rmap_readdata_o(7 downto 4) &lt;= ( others =&gt; '0');</v>
      </c>
    </row>
    <row r="171" spans="2:21" x14ac:dyDescent="0.25">
      <c r="B171" s="17" t="s">
        <v>452</v>
      </c>
      <c r="C171" s="15" t="s">
        <v>625</v>
      </c>
      <c r="D171" s="16" t="str">
        <f>'Register TREATED VHDL'!F94</f>
        <v>x"0000004D"</v>
      </c>
      <c r="E171" s="17"/>
      <c r="F171" s="17"/>
      <c r="G171" s="15" t="s">
        <v>491</v>
      </c>
      <c r="H171" s="15" t="s">
        <v>488</v>
      </c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U171" t="str">
        <f t="shared" si="54"/>
        <v xml:space="preserve">  when (x"0000004D") =&gt;</v>
      </c>
    </row>
    <row r="172" spans="2:21" x14ac:dyDescent="0.25">
      <c r="B172" s="17" t="s">
        <v>452</v>
      </c>
      <c r="C172" s="17" t="s">
        <v>452</v>
      </c>
      <c r="D172" s="18" t="str">
        <f>$B$3</f>
        <v>rmap_readdata_o</v>
      </c>
      <c r="E172" s="15" t="s">
        <v>623</v>
      </c>
      <c r="F172" s="18" t="str">
        <f>'Register TREATED VHDL'!I95</f>
        <v>7 downto 0</v>
      </c>
      <c r="G172" s="15" t="s">
        <v>491</v>
      </c>
      <c r="H172" s="25" t="s">
        <v>489</v>
      </c>
      <c r="I172" s="25" t="s">
        <v>745</v>
      </c>
      <c r="J172" s="18">
        <v>0</v>
      </c>
      <c r="K172" s="27" t="s">
        <v>624</v>
      </c>
      <c r="L172" s="17"/>
      <c r="M172" s="17"/>
      <c r="N172" s="17"/>
      <c r="O172" s="17"/>
      <c r="P172" s="17"/>
      <c r="Q172" s="17"/>
      <c r="R172" s="17"/>
      <c r="S172" s="25" t="s">
        <v>443</v>
      </c>
      <c r="U172" t="str">
        <f t="shared" si="54"/>
        <v xml:space="preserve">    rmap_readdata_o(7 downto 0) &lt;= ( others =&gt; '0');</v>
      </c>
    </row>
    <row r="173" spans="2:21" x14ac:dyDescent="0.25">
      <c r="B173" s="17" t="s">
        <v>452</v>
      </c>
      <c r="C173" s="15" t="s">
        <v>625</v>
      </c>
      <c r="D173" s="16" t="str">
        <f>'Register TREATED VHDL'!F96</f>
        <v>x"0000004E"</v>
      </c>
      <c r="E173" s="17"/>
      <c r="F173" s="17"/>
      <c r="G173" s="15" t="s">
        <v>491</v>
      </c>
      <c r="H173" s="15" t="s">
        <v>488</v>
      </c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U173" t="str">
        <f t="shared" si="54"/>
        <v xml:space="preserve">  when (x"0000004E") =&gt;</v>
      </c>
    </row>
    <row r="174" spans="2:21" x14ac:dyDescent="0.25">
      <c r="B174" s="17" t="s">
        <v>452</v>
      </c>
      <c r="C174" s="17" t="s">
        <v>452</v>
      </c>
      <c r="D174" s="18" t="str">
        <f>$B$3</f>
        <v>rmap_readdata_o</v>
      </c>
      <c r="E174" s="15" t="s">
        <v>623</v>
      </c>
      <c r="F174" s="18" t="str">
        <f>'Register TREATED VHDL'!I96</f>
        <v>7 downto 0</v>
      </c>
      <c r="G174" s="15" t="s">
        <v>491</v>
      </c>
      <c r="H174" s="25" t="s">
        <v>489</v>
      </c>
      <c r="I174" s="25" t="s">
        <v>745</v>
      </c>
      <c r="J174" s="18">
        <v>0</v>
      </c>
      <c r="K174" s="27" t="s">
        <v>624</v>
      </c>
      <c r="L174" s="17"/>
      <c r="M174" s="17"/>
      <c r="N174" s="17"/>
      <c r="O174" s="17"/>
      <c r="P174" s="17"/>
      <c r="Q174" s="17"/>
      <c r="R174" s="17"/>
      <c r="S174" s="25" t="s">
        <v>443</v>
      </c>
      <c r="U174" t="str">
        <f t="shared" si="54"/>
        <v xml:space="preserve">    rmap_readdata_o(7 downto 0) &lt;= ( others =&gt; '0');</v>
      </c>
    </row>
    <row r="175" spans="2:21" x14ac:dyDescent="0.25">
      <c r="B175" s="17"/>
      <c r="C175" s="15" t="s">
        <v>625</v>
      </c>
      <c r="D175" s="16" t="str">
        <f>'Register TREATED VHDL'!F97</f>
        <v>x"0000004F"</v>
      </c>
      <c r="E175" s="17"/>
      <c r="F175" s="17"/>
      <c r="G175" s="15" t="s">
        <v>491</v>
      </c>
      <c r="H175" s="15" t="s">
        <v>488</v>
      </c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U175" t="str">
        <f t="shared" si="54"/>
        <v>when (x"0000004F") =&gt;</v>
      </c>
    </row>
    <row r="176" spans="2:21" x14ac:dyDescent="0.25">
      <c r="B176" s="17" t="s">
        <v>452</v>
      </c>
      <c r="C176" s="17" t="s">
        <v>452</v>
      </c>
      <c r="D176" s="18" t="str">
        <f>$B$3</f>
        <v>rmap_readdata_o</v>
      </c>
      <c r="E176" s="15" t="s">
        <v>623</v>
      </c>
      <c r="F176" s="18" t="str">
        <f>'Register TREATED VHDL'!I97</f>
        <v>7 downto 0</v>
      </c>
      <c r="G176" s="15" t="s">
        <v>491</v>
      </c>
      <c r="H176" s="25" t="s">
        <v>489</v>
      </c>
      <c r="I176" s="25" t="s">
        <v>745</v>
      </c>
      <c r="J176" s="18">
        <v>0</v>
      </c>
      <c r="K176" s="27" t="s">
        <v>624</v>
      </c>
      <c r="L176" s="17"/>
      <c r="M176" s="17"/>
      <c r="N176" s="17"/>
      <c r="O176" s="17"/>
      <c r="P176" s="17"/>
      <c r="Q176" s="17"/>
      <c r="R176" s="17"/>
      <c r="S176" s="25" t="s">
        <v>443</v>
      </c>
      <c r="U176" t="str">
        <f t="shared" si="54"/>
        <v xml:space="preserve">    rmap_readdata_o(7 downto 0) &lt;= ( others =&gt; '0');</v>
      </c>
    </row>
    <row r="177" spans="2:21" x14ac:dyDescent="0.25">
      <c r="B177" s="17" t="s">
        <v>452</v>
      </c>
      <c r="C177" s="15" t="s">
        <v>626</v>
      </c>
      <c r="D177" s="16" t="s">
        <v>487</v>
      </c>
      <c r="E177" s="17"/>
      <c r="F177" s="17"/>
      <c r="G177" s="17"/>
      <c r="H177" s="15" t="s">
        <v>488</v>
      </c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U177" t="str">
        <f t="shared" si="54"/>
        <v xml:space="preserve">  when others =&gt;</v>
      </c>
    </row>
    <row r="178" spans="2:21" x14ac:dyDescent="0.25">
      <c r="B178" s="17" t="s">
        <v>452</v>
      </c>
      <c r="C178" s="17" t="s">
        <v>452</v>
      </c>
      <c r="D178" s="18" t="str">
        <f>$B$3</f>
        <v>rmap_readdata_o</v>
      </c>
      <c r="H178" s="25" t="s">
        <v>489</v>
      </c>
      <c r="I178" s="25" t="s">
        <v>490</v>
      </c>
      <c r="J178" s="25" t="s">
        <v>489</v>
      </c>
      <c r="K178" s="25" t="s">
        <v>490</v>
      </c>
      <c r="L178" s="18">
        <v>0</v>
      </c>
      <c r="M178" s="27" t="s">
        <v>624</v>
      </c>
      <c r="P178" s="17"/>
      <c r="Q178" s="17"/>
      <c r="R178" s="17"/>
      <c r="S178" s="27" t="s">
        <v>443</v>
      </c>
      <c r="U178" t="str">
        <f t="shared" si="54"/>
        <v xml:space="preserve">    rmap_readdata_o &lt;= (others =&gt; ' &lt;= (others =&gt; '0');</v>
      </c>
    </row>
    <row r="179" spans="2:21" x14ac:dyDescent="0.25">
      <c r="B179" s="15" t="s">
        <v>484</v>
      </c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U179" t="str">
        <f t="shared" si="54"/>
        <v>end case;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9"/>
  <sheetViews>
    <sheetView workbookViewId="0"/>
  </sheetViews>
  <sheetFormatPr defaultRowHeight="15" x14ac:dyDescent="0.25"/>
  <cols>
    <col min="2" max="2" width="22.7109375" bestFit="1" customWidth="1"/>
    <col min="3" max="3" width="21.42578125" bestFit="1" customWidth="1"/>
    <col min="4" max="4" width="16.85546875" bestFit="1" customWidth="1"/>
    <col min="5" max="5" width="2.85546875" customWidth="1"/>
    <col min="6" max="6" width="10.7109375" bestFit="1" customWidth="1"/>
    <col min="7" max="7" width="23.28515625" bestFit="1" customWidth="1"/>
    <col min="8" max="8" width="2.85546875" customWidth="1"/>
    <col min="9" max="9" width="26.42578125" bestFit="1" customWidth="1"/>
    <col min="10" max="10" width="2.85546875" customWidth="1"/>
    <col min="11" max="11" width="43.28515625" bestFit="1" customWidth="1"/>
    <col min="12" max="12" width="27.5703125" bestFit="1" customWidth="1"/>
    <col min="13" max="13" width="7.5703125" bestFit="1" customWidth="1"/>
    <col min="14" max="14" width="8.7109375" bestFit="1" customWidth="1"/>
    <col min="15" max="15" width="27.5703125" bestFit="1" customWidth="1"/>
    <col min="16" max="16" width="7.5703125" bestFit="1" customWidth="1"/>
    <col min="17" max="17" width="3.85546875" bestFit="1" customWidth="1"/>
    <col min="18" max="18" width="16.85546875" bestFit="1" customWidth="1"/>
    <col min="19" max="19" width="8.7109375" bestFit="1" customWidth="1"/>
    <col min="20" max="20" width="10.7109375" bestFit="1" customWidth="1"/>
    <col min="21" max="21" width="1.7109375" bestFit="1" customWidth="1"/>
    <col min="22" max="22" width="1.5703125" bestFit="1" customWidth="1"/>
    <col min="24" max="24" width="133" bestFit="1" customWidth="1"/>
  </cols>
  <sheetData>
    <row r="1" spans="1:24" x14ac:dyDescent="0.25">
      <c r="A1" s="26" t="s">
        <v>478</v>
      </c>
    </row>
    <row r="2" spans="1:24" x14ac:dyDescent="0.25">
      <c r="B2" s="16" t="s">
        <v>749</v>
      </c>
      <c r="C2" s="15" t="s">
        <v>473</v>
      </c>
      <c r="D2" s="16" t="s">
        <v>750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5" t="s">
        <v>444</v>
      </c>
      <c r="P2" s="15" t="s">
        <v>747</v>
      </c>
      <c r="Q2" s="15" t="s">
        <v>623</v>
      </c>
      <c r="R2" s="16">
        <v>7</v>
      </c>
      <c r="S2" s="15" t="s">
        <v>447</v>
      </c>
      <c r="T2" s="16">
        <v>0</v>
      </c>
      <c r="U2" s="15" t="s">
        <v>491</v>
      </c>
      <c r="V2" s="15" t="s">
        <v>477</v>
      </c>
      <c r="X2" t="str">
        <f>CONCATENATE(B2,C2,D2,E2,F2,G2,H2,I2,J2,K2,L2,M2,N2,O2,P2,Q2,R2,S2,T2,U2,V2)</f>
        <v>rmap_writedata_i  : instd_logic_vector(7 downto 0),</v>
      </c>
    </row>
    <row r="3" spans="1:24" x14ac:dyDescent="0.25">
      <c r="B3" s="16" t="s">
        <v>748</v>
      </c>
      <c r="C3" s="15" t="s">
        <v>473</v>
      </c>
      <c r="D3" s="16" t="s">
        <v>486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6" t="str">
        <f>'Register VHDL Types'!C86</f>
        <v>t_rmap_memory_config_area</v>
      </c>
      <c r="P3" s="17"/>
      <c r="Q3" s="17"/>
      <c r="R3" s="17"/>
      <c r="S3" s="17"/>
      <c r="T3" s="17"/>
      <c r="U3" s="17"/>
      <c r="V3" s="15" t="s">
        <v>477</v>
      </c>
      <c r="X3" t="str">
        <f>CONCATENATE(B3,C3,D3,E3,F3,G3,H3,I3,J3,K3,L3,M3,N3,O3,P3,Q3,R3,S3,T3,U3,V3)</f>
        <v>rmap_config_registers_o  : out t_rmap_memory_config_area,</v>
      </c>
    </row>
    <row r="5" spans="1:24" x14ac:dyDescent="0.25">
      <c r="A5" s="26" t="s">
        <v>479</v>
      </c>
    </row>
    <row r="6" spans="1:24" x14ac:dyDescent="0.25">
      <c r="B6" s="25" t="s">
        <v>481</v>
      </c>
      <c r="C6" s="18" t="s">
        <v>751</v>
      </c>
      <c r="D6" s="25" t="s">
        <v>473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25" t="s">
        <v>444</v>
      </c>
      <c r="P6" s="25" t="s">
        <v>747</v>
      </c>
      <c r="Q6" s="25" t="s">
        <v>623</v>
      </c>
      <c r="R6" s="18">
        <v>31</v>
      </c>
      <c r="S6" s="25" t="s">
        <v>447</v>
      </c>
      <c r="T6" s="18">
        <v>0</v>
      </c>
      <c r="U6" s="25" t="s">
        <v>491</v>
      </c>
      <c r="V6" s="25" t="s">
        <v>443</v>
      </c>
      <c r="X6" t="str">
        <f>CONCATENATE(B6,C6,D6,E6,F6,G6,H6,I6,J6,K6,L6,M6,N6,O6,P6,Q6,R6,S6,T6,U6,V6)</f>
        <v>signal s_rmap_write_address  : std_logic_vector(31 downto 0);</v>
      </c>
    </row>
    <row r="8" spans="1:24" x14ac:dyDescent="0.25">
      <c r="A8" s="26" t="s">
        <v>476</v>
      </c>
    </row>
    <row r="9" spans="1:24" x14ac:dyDescent="0.25">
      <c r="B9" s="15" t="s">
        <v>482</v>
      </c>
      <c r="C9" s="16" t="str">
        <f>$C$6</f>
        <v>s_rmap_write_address</v>
      </c>
      <c r="D9" s="15" t="s">
        <v>491</v>
      </c>
      <c r="E9" s="15" t="s">
        <v>752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X9" t="str">
        <f t="shared" ref="X9:X72" si="0">CONCATENATE(B9,C9,D9,E9,F9,G9,H9,I9,J9,K9,L9,M9,N9,O9,P9,Q9,R9,S9,T9,U9,V9)</f>
        <v>case (s_rmap_write_address) is</v>
      </c>
    </row>
    <row r="10" spans="1:24" x14ac:dyDescent="0.25">
      <c r="B10" s="17" t="s">
        <v>452</v>
      </c>
      <c r="C10" s="15" t="s">
        <v>625</v>
      </c>
      <c r="D10" s="16" t="str">
        <f>'Register TREATED VHDL'!F3</f>
        <v>x"00000000"</v>
      </c>
      <c r="E10" s="15" t="s">
        <v>491</v>
      </c>
      <c r="F10" s="15" t="s">
        <v>488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X10" t="str">
        <f t="shared" si="0"/>
        <v xml:space="preserve">  when (x"00000000") =&gt;</v>
      </c>
    </row>
    <row r="11" spans="1:24" x14ac:dyDescent="0.25">
      <c r="B11" s="17" t="s">
        <v>452</v>
      </c>
      <c r="C11" s="17" t="s">
        <v>452</v>
      </c>
      <c r="D11" s="17"/>
      <c r="E11" s="17"/>
      <c r="F11" s="17"/>
      <c r="G11" s="18" t="str">
        <f t="shared" ref="G11:G27" si="1">$B$3</f>
        <v>rmap_config_registers_o</v>
      </c>
      <c r="H11" s="25" t="s">
        <v>621</v>
      </c>
      <c r="I11" s="18" t="str">
        <f>'Register TREATED VHDL'!C3</f>
        <v>ccd_seq_1_config</v>
      </c>
      <c r="J11" s="25" t="s">
        <v>621</v>
      </c>
      <c r="K11" s="18" t="str">
        <f>'Register TREATED VHDL'!D4</f>
        <v>tri_level_clock_control</v>
      </c>
      <c r="L11" s="17"/>
      <c r="M11" s="17"/>
      <c r="N11" s="17"/>
      <c r="O11" s="17"/>
      <c r="P11" s="17"/>
      <c r="Q11" s="25" t="s">
        <v>489</v>
      </c>
      <c r="R11" s="18" t="str">
        <f>$B$2</f>
        <v>rmap_writedata_i</v>
      </c>
      <c r="S11" s="15" t="s">
        <v>623</v>
      </c>
      <c r="T11" s="16" t="str">
        <f>'Register TREATED VHDL'!I4</f>
        <v>1</v>
      </c>
      <c r="U11" s="15" t="s">
        <v>491</v>
      </c>
      <c r="V11" s="25" t="s">
        <v>443</v>
      </c>
      <c r="X11" t="str">
        <f t="shared" si="0"/>
        <v xml:space="preserve">    rmap_config_registers_o.ccd_seq_1_config.tri_level_clock_control &lt;= rmap_writedata_i(1);</v>
      </c>
    </row>
    <row r="12" spans="1:24" x14ac:dyDescent="0.25">
      <c r="B12" s="17" t="s">
        <v>452</v>
      </c>
      <c r="C12" s="17" t="s">
        <v>452</v>
      </c>
      <c r="D12" s="17"/>
      <c r="E12" s="17"/>
      <c r="F12" s="17"/>
      <c r="G12" s="18" t="str">
        <f t="shared" si="1"/>
        <v>rmap_config_registers_o</v>
      </c>
      <c r="H12" s="25" t="s">
        <v>621</v>
      </c>
      <c r="I12" s="18" t="str">
        <f>'Register TREATED VHDL'!C3</f>
        <v>ccd_seq_1_config</v>
      </c>
      <c r="J12" s="25" t="s">
        <v>621</v>
      </c>
      <c r="K12" s="18" t="str">
        <f>'Register TREATED VHDL'!D5</f>
        <v>image_clock_direction_control</v>
      </c>
      <c r="L12" s="17"/>
      <c r="M12" s="17"/>
      <c r="N12" s="17"/>
      <c r="O12" s="17"/>
      <c r="P12" s="17"/>
      <c r="Q12" s="25" t="s">
        <v>489</v>
      </c>
      <c r="R12" s="18" t="str">
        <f>$B$2</f>
        <v>rmap_writedata_i</v>
      </c>
      <c r="S12" s="15" t="s">
        <v>623</v>
      </c>
      <c r="T12" s="16" t="str">
        <f>'Register TREATED VHDL'!I5</f>
        <v>2</v>
      </c>
      <c r="U12" s="15" t="s">
        <v>491</v>
      </c>
      <c r="V12" s="25" t="s">
        <v>443</v>
      </c>
      <c r="X12" t="str">
        <f t="shared" si="0"/>
        <v xml:space="preserve">    rmap_config_registers_o.ccd_seq_1_config.image_clock_direction_control &lt;= rmap_writedata_i(2);</v>
      </c>
    </row>
    <row r="13" spans="1:24" x14ac:dyDescent="0.25">
      <c r="B13" s="17" t="s">
        <v>452</v>
      </c>
      <c r="C13" s="17" t="s">
        <v>452</v>
      </c>
      <c r="D13" s="17"/>
      <c r="E13" s="17"/>
      <c r="F13" s="17"/>
      <c r="G13" s="18" t="str">
        <f t="shared" si="1"/>
        <v>rmap_config_registers_o</v>
      </c>
      <c r="H13" s="25" t="s">
        <v>621</v>
      </c>
      <c r="I13" s="18" t="str">
        <f>'Register TREATED VHDL'!C3</f>
        <v>ccd_seq_1_config</v>
      </c>
      <c r="J13" s="25" t="s">
        <v>621</v>
      </c>
      <c r="K13" s="18" t="str">
        <f>'Register TREATED VHDL'!D6</f>
        <v>register_clock_direction_control</v>
      </c>
      <c r="L13" s="17"/>
      <c r="M13" s="17"/>
      <c r="N13" s="17"/>
      <c r="O13" s="17"/>
      <c r="P13" s="17"/>
      <c r="Q13" s="25" t="s">
        <v>489</v>
      </c>
      <c r="R13" s="18" t="str">
        <f>$B$2</f>
        <v>rmap_writedata_i</v>
      </c>
      <c r="S13" s="15" t="s">
        <v>623</v>
      </c>
      <c r="T13" s="16" t="str">
        <f>'Register TREATED VHDL'!I6</f>
        <v>3</v>
      </c>
      <c r="U13" s="15" t="s">
        <v>491</v>
      </c>
      <c r="V13" s="25" t="s">
        <v>443</v>
      </c>
      <c r="X13" t="str">
        <f t="shared" si="0"/>
        <v xml:space="preserve">    rmap_config_registers_o.ccd_seq_1_config.register_clock_direction_control &lt;= rmap_writedata_i(3);</v>
      </c>
    </row>
    <row r="14" spans="1:24" x14ac:dyDescent="0.25">
      <c r="B14" s="17" t="s">
        <v>452</v>
      </c>
      <c r="C14" s="17" t="s">
        <v>452</v>
      </c>
      <c r="D14" s="17"/>
      <c r="E14" s="17"/>
      <c r="F14" s="17"/>
      <c r="G14" s="18" t="str">
        <f t="shared" si="1"/>
        <v>rmap_config_registers_o</v>
      </c>
      <c r="H14" s="25" t="s">
        <v>621</v>
      </c>
      <c r="I14" s="18" t="str">
        <f>'Register TREATED VHDL'!C3</f>
        <v>ccd_seq_1_config</v>
      </c>
      <c r="J14" s="25" t="s">
        <v>621</v>
      </c>
      <c r="K14" s="18" t="str">
        <f>'Register TREATED VHDL'!D7</f>
        <v>image_clock_transfer_count_control</v>
      </c>
      <c r="L14" s="25" t="s">
        <v>623</v>
      </c>
      <c r="M14" s="18">
        <v>3</v>
      </c>
      <c r="N14" s="25" t="s">
        <v>447</v>
      </c>
      <c r="O14" s="18">
        <v>0</v>
      </c>
      <c r="P14" s="25" t="s">
        <v>491</v>
      </c>
      <c r="Q14" s="25" t="s">
        <v>489</v>
      </c>
      <c r="R14" s="18" t="str">
        <f>$B$2</f>
        <v>rmap_writedata_i</v>
      </c>
      <c r="S14" s="15" t="s">
        <v>623</v>
      </c>
      <c r="T14" s="16" t="str">
        <f>'Register TREATED VHDL'!I7</f>
        <v>7 downto 4</v>
      </c>
      <c r="U14" s="15" t="s">
        <v>491</v>
      </c>
      <c r="V14" s="25" t="s">
        <v>443</v>
      </c>
      <c r="X14" t="str">
        <f t="shared" si="0"/>
        <v xml:space="preserve">    rmap_config_registers_o.ccd_seq_1_config.image_clock_transfer_count_control(3 downto 0) &lt;= rmap_writedata_i(7 downto 4);</v>
      </c>
    </row>
    <row r="15" spans="1:24" x14ac:dyDescent="0.25">
      <c r="B15" s="17" t="s">
        <v>452</v>
      </c>
      <c r="C15" s="15" t="s">
        <v>625</v>
      </c>
      <c r="D15" s="16" t="str">
        <f>'Register TREATED VHDL'!F8</f>
        <v>x"00000001"</v>
      </c>
      <c r="E15" s="15" t="s">
        <v>491</v>
      </c>
      <c r="F15" s="15" t="s">
        <v>488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X15" t="str">
        <f t="shared" si="0"/>
        <v xml:space="preserve">  when (x"00000001") =&gt;</v>
      </c>
    </row>
    <row r="16" spans="1:24" x14ac:dyDescent="0.25">
      <c r="B16" s="17" t="s">
        <v>452</v>
      </c>
      <c r="C16" s="17" t="s">
        <v>452</v>
      </c>
      <c r="D16" s="17"/>
      <c r="E16" s="17"/>
      <c r="F16" s="17"/>
      <c r="G16" s="18" t="str">
        <f t="shared" si="1"/>
        <v>rmap_config_registers_o</v>
      </c>
      <c r="H16" s="25" t="s">
        <v>621</v>
      </c>
      <c r="I16" s="18" t="str">
        <f>'Register TREATED VHDL'!C3</f>
        <v>ccd_seq_1_config</v>
      </c>
      <c r="J16" s="25" t="s">
        <v>621</v>
      </c>
      <c r="K16" s="18" t="str">
        <f>'Register TREATED VHDL'!D7</f>
        <v>image_clock_transfer_count_control</v>
      </c>
      <c r="L16" s="25" t="s">
        <v>623</v>
      </c>
      <c r="M16" s="18">
        <v>11</v>
      </c>
      <c r="N16" s="25" t="s">
        <v>447</v>
      </c>
      <c r="O16" s="18">
        <v>4</v>
      </c>
      <c r="P16" s="25" t="s">
        <v>491</v>
      </c>
      <c r="Q16" s="25" t="s">
        <v>489</v>
      </c>
      <c r="R16" s="18" t="str">
        <f>$B$2</f>
        <v>rmap_writedata_i</v>
      </c>
      <c r="S16" s="15" t="s">
        <v>623</v>
      </c>
      <c r="T16" s="18" t="str">
        <f>'Register TREATED VHDL'!I8</f>
        <v>7 downto 0</v>
      </c>
      <c r="U16" s="15" t="s">
        <v>491</v>
      </c>
      <c r="V16" s="25" t="s">
        <v>443</v>
      </c>
      <c r="X16" t="str">
        <f t="shared" si="0"/>
        <v xml:space="preserve">    rmap_config_registers_o.ccd_seq_1_config.image_clock_transfer_count_control(11 downto 4) &lt;= rmap_writedata_i(7 downto 0);</v>
      </c>
    </row>
    <row r="17" spans="2:24" x14ac:dyDescent="0.25">
      <c r="B17" s="17" t="s">
        <v>452</v>
      </c>
      <c r="C17" s="15" t="s">
        <v>625</v>
      </c>
      <c r="D17" s="16" t="str">
        <f>'Register TREATED VHDL'!F9</f>
        <v>x"00000002"</v>
      </c>
      <c r="E17" s="15" t="s">
        <v>491</v>
      </c>
      <c r="F17" s="15" t="s">
        <v>488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X17" t="str">
        <f t="shared" si="0"/>
        <v xml:space="preserve">  when (x"00000002") =&gt;</v>
      </c>
    </row>
    <row r="18" spans="2:24" x14ac:dyDescent="0.25">
      <c r="B18" s="17" t="s">
        <v>452</v>
      </c>
      <c r="C18" s="17" t="s">
        <v>452</v>
      </c>
      <c r="D18" s="17"/>
      <c r="E18" s="17"/>
      <c r="F18" s="17"/>
      <c r="G18" s="18" t="str">
        <f t="shared" si="1"/>
        <v>rmap_config_registers_o</v>
      </c>
      <c r="H18" s="25" t="s">
        <v>621</v>
      </c>
      <c r="I18" s="18" t="str">
        <f>'Register TREATED VHDL'!C3</f>
        <v>ccd_seq_1_config</v>
      </c>
      <c r="J18" s="25" t="s">
        <v>621</v>
      </c>
      <c r="K18" s="18" t="str">
        <f>'Register TREATED VHDL'!D7</f>
        <v>image_clock_transfer_count_control</v>
      </c>
      <c r="L18" s="25" t="s">
        <v>623</v>
      </c>
      <c r="M18" s="18">
        <v>15</v>
      </c>
      <c r="N18" s="25" t="s">
        <v>447</v>
      </c>
      <c r="O18" s="18">
        <v>12</v>
      </c>
      <c r="P18" s="25" t="s">
        <v>491</v>
      </c>
      <c r="Q18" s="25" t="s">
        <v>489</v>
      </c>
      <c r="R18" s="18" t="str">
        <f>$B$2</f>
        <v>rmap_writedata_i</v>
      </c>
      <c r="S18" s="15" t="s">
        <v>623</v>
      </c>
      <c r="T18" s="18" t="str">
        <f>'Register TREATED VHDL'!I9</f>
        <v>3 downto 0</v>
      </c>
      <c r="U18" s="15" t="s">
        <v>491</v>
      </c>
      <c r="V18" s="25" t="s">
        <v>443</v>
      </c>
      <c r="X18" t="str">
        <f t="shared" si="0"/>
        <v xml:space="preserve">    rmap_config_registers_o.ccd_seq_1_config.image_clock_transfer_count_control(15 downto 12) &lt;= rmap_writedata_i(3 downto 0);</v>
      </c>
    </row>
    <row r="19" spans="2:24" x14ac:dyDescent="0.25">
      <c r="B19" s="17" t="s">
        <v>452</v>
      </c>
      <c r="C19" s="17" t="s">
        <v>452</v>
      </c>
      <c r="D19" s="17"/>
      <c r="E19" s="17"/>
      <c r="F19" s="17"/>
      <c r="G19" s="18" t="str">
        <f t="shared" si="1"/>
        <v>rmap_config_registers_o</v>
      </c>
      <c r="H19" s="25" t="s">
        <v>621</v>
      </c>
      <c r="I19" s="18" t="str">
        <f>'Register TREATED VHDL'!C3</f>
        <v>ccd_seq_1_config</v>
      </c>
      <c r="J19" s="25" t="s">
        <v>621</v>
      </c>
      <c r="K19" s="18" t="str">
        <f>'Register TREATED VHDL'!D10</f>
        <v>register_clock_transfer_count_control</v>
      </c>
      <c r="L19" s="25" t="s">
        <v>623</v>
      </c>
      <c r="M19" s="18">
        <v>3</v>
      </c>
      <c r="N19" s="25" t="s">
        <v>447</v>
      </c>
      <c r="O19" s="18">
        <v>0</v>
      </c>
      <c r="P19" s="25" t="s">
        <v>491</v>
      </c>
      <c r="Q19" s="25" t="s">
        <v>489</v>
      </c>
      <c r="R19" s="18" t="str">
        <f>$B$2</f>
        <v>rmap_writedata_i</v>
      </c>
      <c r="S19" s="15" t="s">
        <v>623</v>
      </c>
      <c r="T19" s="18" t="str">
        <f>'Register TREATED VHDL'!I10</f>
        <v>7 downto 4</v>
      </c>
      <c r="U19" s="15" t="s">
        <v>491</v>
      </c>
      <c r="V19" s="25" t="s">
        <v>443</v>
      </c>
      <c r="X19" t="str">
        <f t="shared" si="0"/>
        <v xml:space="preserve">    rmap_config_registers_o.ccd_seq_1_config.register_clock_transfer_count_control(3 downto 0) &lt;= rmap_writedata_i(7 downto 4);</v>
      </c>
    </row>
    <row r="20" spans="2:24" x14ac:dyDescent="0.25">
      <c r="B20" s="17" t="s">
        <v>452</v>
      </c>
      <c r="C20" s="15" t="s">
        <v>625</v>
      </c>
      <c r="D20" s="16" t="str">
        <f>'Register TREATED VHDL'!F11</f>
        <v>x"00000003"</v>
      </c>
      <c r="E20" s="15" t="s">
        <v>491</v>
      </c>
      <c r="F20" s="15" t="s">
        <v>488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X20" t="str">
        <f t="shared" si="0"/>
        <v xml:space="preserve">  when (x"00000003") =&gt;</v>
      </c>
    </row>
    <row r="21" spans="2:24" x14ac:dyDescent="0.25">
      <c r="B21" s="17" t="s">
        <v>452</v>
      </c>
      <c r="C21" s="17" t="s">
        <v>452</v>
      </c>
      <c r="D21" s="17"/>
      <c r="E21" s="17"/>
      <c r="F21" s="17"/>
      <c r="G21" s="18" t="str">
        <f t="shared" si="1"/>
        <v>rmap_config_registers_o</v>
      </c>
      <c r="H21" s="25" t="s">
        <v>621</v>
      </c>
      <c r="I21" s="18" t="str">
        <f>'Register TREATED VHDL'!C3</f>
        <v>ccd_seq_1_config</v>
      </c>
      <c r="J21" s="25" t="s">
        <v>621</v>
      </c>
      <c r="K21" s="18" t="str">
        <f>'Register TREATED VHDL'!D10</f>
        <v>register_clock_transfer_count_control</v>
      </c>
      <c r="L21" s="25" t="s">
        <v>623</v>
      </c>
      <c r="M21" s="18">
        <v>11</v>
      </c>
      <c r="N21" s="25" t="s">
        <v>447</v>
      </c>
      <c r="O21" s="18">
        <v>4</v>
      </c>
      <c r="P21" s="25" t="s">
        <v>491</v>
      </c>
      <c r="Q21" s="25" t="s">
        <v>489</v>
      </c>
      <c r="R21" s="18" t="str">
        <f>$B$2</f>
        <v>rmap_writedata_i</v>
      </c>
      <c r="S21" s="15" t="s">
        <v>623</v>
      </c>
      <c r="T21" s="18" t="str">
        <f>'Register TREATED VHDL'!I11</f>
        <v>7 downto 0</v>
      </c>
      <c r="U21" s="15" t="s">
        <v>491</v>
      </c>
      <c r="V21" s="25" t="s">
        <v>443</v>
      </c>
      <c r="X21" t="str">
        <f t="shared" si="0"/>
        <v xml:space="preserve">    rmap_config_registers_o.ccd_seq_1_config.register_clock_transfer_count_control(11 downto 4) &lt;= rmap_writedata_i(7 downto 0);</v>
      </c>
    </row>
    <row r="22" spans="2:24" x14ac:dyDescent="0.25">
      <c r="B22" s="17" t="s">
        <v>452</v>
      </c>
      <c r="C22" s="15" t="s">
        <v>625</v>
      </c>
      <c r="D22" s="16" t="str">
        <f>'Register TREATED VHDL'!F12</f>
        <v>x"00000004"</v>
      </c>
      <c r="E22" s="15" t="s">
        <v>491</v>
      </c>
      <c r="F22" s="15" t="s">
        <v>488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X22" t="str">
        <f t="shared" si="0"/>
        <v xml:space="preserve">  when (x"00000004") =&gt;</v>
      </c>
    </row>
    <row r="23" spans="2:24" x14ac:dyDescent="0.25">
      <c r="B23" s="17" t="s">
        <v>452</v>
      </c>
      <c r="C23" s="17" t="s">
        <v>452</v>
      </c>
      <c r="D23" s="17"/>
      <c r="E23" s="17"/>
      <c r="F23" s="17"/>
      <c r="G23" s="18" t="str">
        <f t="shared" si="1"/>
        <v>rmap_config_registers_o</v>
      </c>
      <c r="H23" s="25" t="s">
        <v>621</v>
      </c>
      <c r="I23" s="18" t="str">
        <f>'Register TREATED VHDL'!C12</f>
        <v>ccd_seq_2_config</v>
      </c>
      <c r="J23" s="25" t="s">
        <v>621</v>
      </c>
      <c r="K23" s="18" t="str">
        <f>'Register TREATED VHDL'!D12</f>
        <v>slow_read_out_pause_count</v>
      </c>
      <c r="L23" s="25" t="s">
        <v>623</v>
      </c>
      <c r="M23" s="18">
        <v>7</v>
      </c>
      <c r="N23" s="25" t="s">
        <v>447</v>
      </c>
      <c r="O23" s="18">
        <v>0</v>
      </c>
      <c r="P23" s="25" t="s">
        <v>491</v>
      </c>
      <c r="Q23" s="25" t="s">
        <v>489</v>
      </c>
      <c r="R23" s="18" t="str">
        <f>$B$2</f>
        <v>rmap_writedata_i</v>
      </c>
      <c r="S23" s="15" t="s">
        <v>623</v>
      </c>
      <c r="T23" s="18" t="str">
        <f>'Register TREATED VHDL'!I12</f>
        <v>7 downto 0</v>
      </c>
      <c r="U23" s="15" t="s">
        <v>491</v>
      </c>
      <c r="V23" s="25" t="s">
        <v>443</v>
      </c>
      <c r="X23" t="str">
        <f t="shared" si="0"/>
        <v xml:space="preserve">    rmap_config_registers_o.ccd_seq_2_config.slow_read_out_pause_count(7 downto 0) &lt;= rmap_writedata_i(7 downto 0);</v>
      </c>
    </row>
    <row r="24" spans="2:24" x14ac:dyDescent="0.25">
      <c r="B24" s="17" t="s">
        <v>452</v>
      </c>
      <c r="C24" s="15" t="s">
        <v>625</v>
      </c>
      <c r="D24" s="16" t="str">
        <f>'Register TREATED VHDL'!F13</f>
        <v>x"00000005"</v>
      </c>
      <c r="E24" s="15" t="s">
        <v>491</v>
      </c>
      <c r="F24" s="15" t="s">
        <v>488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X24" t="str">
        <f t="shared" si="0"/>
        <v xml:space="preserve">  when (x"00000005") =&gt;</v>
      </c>
    </row>
    <row r="25" spans="2:24" x14ac:dyDescent="0.25">
      <c r="B25" s="17" t="s">
        <v>452</v>
      </c>
      <c r="C25" s="17" t="s">
        <v>452</v>
      </c>
      <c r="D25" s="17"/>
      <c r="E25" s="17"/>
      <c r="F25" s="17"/>
      <c r="G25" s="18" t="str">
        <f t="shared" si="1"/>
        <v>rmap_config_registers_o</v>
      </c>
      <c r="H25" s="25" t="s">
        <v>621</v>
      </c>
      <c r="I25" s="18" t="str">
        <f>'Register TREATED VHDL'!C12</f>
        <v>ccd_seq_2_config</v>
      </c>
      <c r="J25" s="25" t="s">
        <v>621</v>
      </c>
      <c r="K25" s="18" t="str">
        <f>'Register TREATED VHDL'!D12</f>
        <v>slow_read_out_pause_count</v>
      </c>
      <c r="L25" s="25" t="s">
        <v>623</v>
      </c>
      <c r="M25" s="18">
        <v>15</v>
      </c>
      <c r="N25" s="25" t="s">
        <v>447</v>
      </c>
      <c r="O25" s="18">
        <v>8</v>
      </c>
      <c r="P25" s="25" t="s">
        <v>491</v>
      </c>
      <c r="Q25" s="25" t="s">
        <v>489</v>
      </c>
      <c r="R25" s="18" t="str">
        <f>$B$2</f>
        <v>rmap_writedata_i</v>
      </c>
      <c r="S25" s="15" t="s">
        <v>623</v>
      </c>
      <c r="T25" s="18" t="str">
        <f>'Register TREATED VHDL'!I13</f>
        <v>7 downto 0</v>
      </c>
      <c r="U25" s="15" t="s">
        <v>491</v>
      </c>
      <c r="V25" s="25" t="s">
        <v>443</v>
      </c>
      <c r="X25" t="str">
        <f t="shared" si="0"/>
        <v xml:space="preserve">    rmap_config_registers_o.ccd_seq_2_config.slow_read_out_pause_count(15 downto 8) &lt;= rmap_writedata_i(7 downto 0);</v>
      </c>
    </row>
    <row r="26" spans="2:24" x14ac:dyDescent="0.25">
      <c r="B26" s="17" t="s">
        <v>452</v>
      </c>
      <c r="C26" s="15" t="s">
        <v>625</v>
      </c>
      <c r="D26" s="16" t="str">
        <f>'Register TREATED VHDL'!F14</f>
        <v>x"00000006"</v>
      </c>
      <c r="E26" s="15" t="s">
        <v>491</v>
      </c>
      <c r="F26" s="15" t="s">
        <v>488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X26" t="str">
        <f t="shared" si="0"/>
        <v xml:space="preserve">  when (x"00000006") =&gt;</v>
      </c>
    </row>
    <row r="27" spans="2:24" x14ac:dyDescent="0.25">
      <c r="B27" s="17" t="s">
        <v>452</v>
      </c>
      <c r="C27" s="17" t="s">
        <v>452</v>
      </c>
      <c r="D27" s="17"/>
      <c r="E27" s="17"/>
      <c r="F27" s="17"/>
      <c r="G27" s="18" t="str">
        <f t="shared" si="1"/>
        <v>rmap_config_registers_o</v>
      </c>
      <c r="H27" s="25" t="s">
        <v>621</v>
      </c>
      <c r="I27" s="18" t="str">
        <f>'Register TREATED VHDL'!C12</f>
        <v>ccd_seq_2_config</v>
      </c>
      <c r="J27" s="25" t="s">
        <v>621</v>
      </c>
      <c r="K27" s="18" t="str">
        <f>'Register TREATED VHDL'!D12</f>
        <v>slow_read_out_pause_count</v>
      </c>
      <c r="L27" s="25" t="s">
        <v>623</v>
      </c>
      <c r="M27" s="18">
        <v>19</v>
      </c>
      <c r="N27" s="25" t="s">
        <v>447</v>
      </c>
      <c r="O27" s="18">
        <v>16</v>
      </c>
      <c r="P27" s="25" t="s">
        <v>491</v>
      </c>
      <c r="Q27" s="25" t="s">
        <v>489</v>
      </c>
      <c r="R27" s="18" t="str">
        <f>$B$2</f>
        <v>rmap_writedata_i</v>
      </c>
      <c r="S27" s="15" t="s">
        <v>623</v>
      </c>
      <c r="T27" s="18" t="str">
        <f>'Register TREATED VHDL'!I14</f>
        <v>3 downto 0</v>
      </c>
      <c r="U27" s="15" t="s">
        <v>491</v>
      </c>
      <c r="V27" s="25" t="s">
        <v>443</v>
      </c>
      <c r="X27" t="str">
        <f t="shared" si="0"/>
        <v xml:space="preserve">    rmap_config_registers_o.ccd_seq_2_config.slow_read_out_pause_count(19 downto 16) &lt;= rmap_writedata_i(3 downto 0);</v>
      </c>
    </row>
    <row r="28" spans="2:24" x14ac:dyDescent="0.25">
      <c r="B28" s="17" t="s">
        <v>452</v>
      </c>
      <c r="C28" s="15" t="s">
        <v>625</v>
      </c>
      <c r="D28" s="16" t="str">
        <f>'Register TREATED VHDL'!F16</f>
        <v>x"00000007"</v>
      </c>
      <c r="E28" s="15" t="s">
        <v>491</v>
      </c>
      <c r="F28" s="15" t="s">
        <v>488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X28" t="str">
        <f t="shared" si="0"/>
        <v xml:space="preserve">  when (x"00000007") =&gt;</v>
      </c>
    </row>
    <row r="29" spans="2:24" x14ac:dyDescent="0.25">
      <c r="B29" s="17" t="s">
        <v>452</v>
      </c>
      <c r="C29" s="17" t="s">
        <v>452</v>
      </c>
      <c r="D29" s="17"/>
      <c r="E29" s="17"/>
      <c r="F29" s="17"/>
      <c r="G29" s="25" t="s">
        <v>753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25" t="s">
        <v>443</v>
      </c>
      <c r="X29" t="str">
        <f t="shared" si="0"/>
        <v xml:space="preserve">    null;</v>
      </c>
    </row>
    <row r="30" spans="2:24" x14ac:dyDescent="0.25">
      <c r="B30" s="17" t="s">
        <v>452</v>
      </c>
      <c r="C30" s="15" t="s">
        <v>625</v>
      </c>
      <c r="D30" s="16" t="str">
        <f>'Register TREATED VHDL'!F17</f>
        <v>x"00000008"</v>
      </c>
      <c r="E30" s="15" t="s">
        <v>491</v>
      </c>
      <c r="F30" s="15" t="s">
        <v>488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X30" t="str">
        <f t="shared" si="0"/>
        <v xml:space="preserve">  when (x"00000008") =&gt;</v>
      </c>
    </row>
    <row r="31" spans="2:24" x14ac:dyDescent="0.25">
      <c r="B31" s="17" t="s">
        <v>452</v>
      </c>
      <c r="C31" s="17" t="s">
        <v>452</v>
      </c>
      <c r="D31" s="17"/>
      <c r="E31" s="17"/>
      <c r="F31" s="17"/>
      <c r="G31" s="18" t="str">
        <f t="shared" ref="G31:G33" si="2">$B$3</f>
        <v>rmap_config_registers_o</v>
      </c>
      <c r="H31" s="25" t="s">
        <v>621</v>
      </c>
      <c r="I31" s="18" t="str">
        <f>'Register TREATED VHDL'!C17</f>
        <v>spw_packet_1_config</v>
      </c>
      <c r="J31" s="25" t="s">
        <v>621</v>
      </c>
      <c r="K31" s="18" t="str">
        <f>'Register TREATED VHDL'!D18</f>
        <v>digitise_control</v>
      </c>
      <c r="L31" s="17"/>
      <c r="M31" s="17"/>
      <c r="N31" s="17"/>
      <c r="O31" s="17"/>
      <c r="P31" s="17"/>
      <c r="Q31" s="25" t="s">
        <v>489</v>
      </c>
      <c r="R31" s="18" t="str">
        <f>$B$2</f>
        <v>rmap_writedata_i</v>
      </c>
      <c r="S31" s="15" t="s">
        <v>623</v>
      </c>
      <c r="T31" s="18" t="str">
        <f>'Register TREATED VHDL'!I18</f>
        <v>1</v>
      </c>
      <c r="U31" s="15" t="s">
        <v>491</v>
      </c>
      <c r="V31" s="25" t="s">
        <v>443</v>
      </c>
      <c r="X31" t="str">
        <f t="shared" si="0"/>
        <v xml:space="preserve">    rmap_config_registers_o.spw_packet_1_config.digitise_control &lt;= rmap_writedata_i(1);</v>
      </c>
    </row>
    <row r="32" spans="2:24" ht="15.75" customHeight="1" x14ac:dyDescent="0.25">
      <c r="B32" s="17" t="s">
        <v>452</v>
      </c>
      <c r="C32" s="17" t="s">
        <v>452</v>
      </c>
      <c r="D32" s="17"/>
      <c r="E32" s="17"/>
      <c r="F32" s="17"/>
      <c r="G32" s="18" t="str">
        <f t="shared" si="2"/>
        <v>rmap_config_registers_o</v>
      </c>
      <c r="H32" s="25" t="s">
        <v>621</v>
      </c>
      <c r="I32" s="18" t="str">
        <f>'Register TREATED VHDL'!C17</f>
        <v>spw_packet_1_config</v>
      </c>
      <c r="J32" s="25" t="s">
        <v>621</v>
      </c>
      <c r="K32" s="18" t="str">
        <f>'Register TREATED VHDL'!D19</f>
        <v>ccd_port_data_transmission_selection_control</v>
      </c>
      <c r="L32" s="17"/>
      <c r="M32" s="17"/>
      <c r="N32" s="17"/>
      <c r="O32" s="17"/>
      <c r="P32" s="17"/>
      <c r="Q32" s="25" t="s">
        <v>489</v>
      </c>
      <c r="R32" s="18" t="str">
        <f>$B$2</f>
        <v>rmap_writedata_i</v>
      </c>
      <c r="S32" s="15" t="s">
        <v>623</v>
      </c>
      <c r="T32" s="18" t="str">
        <f>'Register TREATED VHDL'!I19</f>
        <v>3 downto 2</v>
      </c>
      <c r="U32" s="15" t="s">
        <v>491</v>
      </c>
      <c r="V32" s="25" t="s">
        <v>443</v>
      </c>
      <c r="X32" t="str">
        <f t="shared" si="0"/>
        <v xml:space="preserve">    rmap_config_registers_o.spw_packet_1_config.ccd_port_data_transmission_selection_control &lt;= rmap_writedata_i(3 downto 2);</v>
      </c>
    </row>
    <row r="33" spans="2:24" x14ac:dyDescent="0.25">
      <c r="B33" s="17" t="s">
        <v>452</v>
      </c>
      <c r="C33" s="17" t="s">
        <v>452</v>
      </c>
      <c r="D33" s="17"/>
      <c r="E33" s="17"/>
      <c r="F33" s="17"/>
      <c r="G33" s="18" t="str">
        <f t="shared" si="2"/>
        <v>rmap_config_registers_o</v>
      </c>
      <c r="H33" s="25" t="s">
        <v>621</v>
      </c>
      <c r="I33" s="18" t="str">
        <f>'Register TREATED VHDL'!C17</f>
        <v>spw_packet_1_config</v>
      </c>
      <c r="J33" s="25" t="s">
        <v>621</v>
      </c>
      <c r="K33" s="18" t="str">
        <f>'Register TREATED VHDL'!D20</f>
        <v>packet_size_control</v>
      </c>
      <c r="L33" s="25" t="s">
        <v>623</v>
      </c>
      <c r="M33" s="18">
        <v>3</v>
      </c>
      <c r="N33" s="25" t="s">
        <v>447</v>
      </c>
      <c r="O33" s="18">
        <v>0</v>
      </c>
      <c r="P33" s="25" t="s">
        <v>491</v>
      </c>
      <c r="Q33" s="25" t="s">
        <v>489</v>
      </c>
      <c r="R33" s="18" t="str">
        <f>$B$2</f>
        <v>rmap_writedata_i</v>
      </c>
      <c r="S33" s="15" t="s">
        <v>623</v>
      </c>
      <c r="T33" s="18" t="str">
        <f>'Register TREATED VHDL'!I20</f>
        <v>7 downto 4</v>
      </c>
      <c r="U33" s="15" t="s">
        <v>491</v>
      </c>
      <c r="V33" s="25" t="s">
        <v>443</v>
      </c>
      <c r="X33" t="str">
        <f t="shared" si="0"/>
        <v xml:space="preserve">    rmap_config_registers_o.spw_packet_1_config.packet_size_control(3 downto 0) &lt;= rmap_writedata_i(7 downto 4);</v>
      </c>
    </row>
    <row r="34" spans="2:24" x14ac:dyDescent="0.25">
      <c r="B34" s="17" t="s">
        <v>452</v>
      </c>
      <c r="C34" s="15" t="s">
        <v>625</v>
      </c>
      <c r="D34" s="16" t="str">
        <f>'Register TREATED VHDL'!F21</f>
        <v>x"00000009"</v>
      </c>
      <c r="E34" s="15" t="s">
        <v>491</v>
      </c>
      <c r="F34" s="15" t="s">
        <v>488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X34" t="str">
        <f t="shared" si="0"/>
        <v xml:space="preserve">  when (x"00000009") =&gt;</v>
      </c>
    </row>
    <row r="35" spans="2:24" x14ac:dyDescent="0.25">
      <c r="B35" s="17" t="s">
        <v>452</v>
      </c>
      <c r="C35" s="17" t="s">
        <v>452</v>
      </c>
      <c r="D35" s="17"/>
      <c r="E35" s="17"/>
      <c r="F35" s="17"/>
      <c r="G35" s="18" t="str">
        <f t="shared" ref="G35" si="3">$B$3</f>
        <v>rmap_config_registers_o</v>
      </c>
      <c r="H35" s="25" t="s">
        <v>621</v>
      </c>
      <c r="I35" s="18" t="str">
        <f>'Register TREATED VHDL'!C17</f>
        <v>spw_packet_1_config</v>
      </c>
      <c r="J35" s="25" t="s">
        <v>621</v>
      </c>
      <c r="K35" s="18" t="str">
        <f>'Register TREATED VHDL'!D20</f>
        <v>packet_size_control</v>
      </c>
      <c r="L35" s="25" t="s">
        <v>623</v>
      </c>
      <c r="M35" s="18">
        <v>11</v>
      </c>
      <c r="N35" s="25" t="s">
        <v>447</v>
      </c>
      <c r="O35" s="18">
        <v>4</v>
      </c>
      <c r="P35" s="25" t="s">
        <v>491</v>
      </c>
      <c r="Q35" s="25" t="s">
        <v>489</v>
      </c>
      <c r="R35" s="18" t="str">
        <f>$B$2</f>
        <v>rmap_writedata_i</v>
      </c>
      <c r="S35" s="15" t="s">
        <v>623</v>
      </c>
      <c r="T35" s="18" t="str">
        <f>'Register TREATED VHDL'!I21</f>
        <v>7 downto 0</v>
      </c>
      <c r="U35" s="15" t="s">
        <v>491</v>
      </c>
      <c r="V35" s="25" t="s">
        <v>443</v>
      </c>
      <c r="X35" t="str">
        <f t="shared" si="0"/>
        <v xml:space="preserve">    rmap_config_registers_o.spw_packet_1_config.packet_size_control(11 downto 4) &lt;= rmap_writedata_i(7 downto 0);</v>
      </c>
    </row>
    <row r="36" spans="2:24" x14ac:dyDescent="0.25">
      <c r="B36" s="17" t="s">
        <v>452</v>
      </c>
      <c r="C36" s="15" t="s">
        <v>625</v>
      </c>
      <c r="D36" s="16" t="str">
        <f>'Register TREATED VHDL'!F22</f>
        <v>x"0000000A"</v>
      </c>
      <c r="E36" s="15" t="s">
        <v>491</v>
      </c>
      <c r="F36" s="15" t="s">
        <v>488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X36" t="str">
        <f t="shared" si="0"/>
        <v xml:space="preserve">  when (x"0000000A") =&gt;</v>
      </c>
    </row>
    <row r="37" spans="2:24" x14ac:dyDescent="0.25">
      <c r="B37" s="17" t="s">
        <v>452</v>
      </c>
      <c r="C37" s="17" t="s">
        <v>452</v>
      </c>
      <c r="D37" s="17"/>
      <c r="E37" s="17"/>
      <c r="F37" s="17"/>
      <c r="G37" s="18" t="str">
        <f t="shared" ref="G37" si="4">$B$3</f>
        <v>rmap_config_registers_o</v>
      </c>
      <c r="H37" s="25" t="s">
        <v>621</v>
      </c>
      <c r="I37" s="18" t="str">
        <f>'Register TREATED VHDL'!C17</f>
        <v>spw_packet_1_config</v>
      </c>
      <c r="J37" s="25"/>
      <c r="K37" s="18" t="str">
        <f>'Register TREATED VHDL'!D20</f>
        <v>packet_size_control</v>
      </c>
      <c r="L37" s="25" t="s">
        <v>623</v>
      </c>
      <c r="M37" s="18">
        <v>15</v>
      </c>
      <c r="N37" s="25" t="s">
        <v>447</v>
      </c>
      <c r="O37" s="18">
        <v>12</v>
      </c>
      <c r="P37" s="25" t="s">
        <v>491</v>
      </c>
      <c r="Q37" s="25" t="s">
        <v>489</v>
      </c>
      <c r="R37" s="18" t="str">
        <f>$B$2</f>
        <v>rmap_writedata_i</v>
      </c>
      <c r="S37" s="15" t="s">
        <v>623</v>
      </c>
      <c r="T37" s="18" t="str">
        <f>'Register TREATED VHDL'!I22</f>
        <v>3 downto 0</v>
      </c>
      <c r="U37" s="15" t="s">
        <v>491</v>
      </c>
      <c r="V37" s="25" t="s">
        <v>443</v>
      </c>
      <c r="X37" t="str">
        <f t="shared" si="0"/>
        <v xml:space="preserve">    rmap_config_registers_o.spw_packet_1_configpacket_size_control(15 downto 12) &lt;= rmap_writedata_i(3 downto 0);</v>
      </c>
    </row>
    <row r="38" spans="2:24" x14ac:dyDescent="0.25">
      <c r="B38" s="17" t="s">
        <v>452</v>
      </c>
      <c r="C38" s="15" t="s">
        <v>625</v>
      </c>
      <c r="D38" s="16" t="str">
        <f>'Register TREATED VHDL'!F24</f>
        <v>x"0000000B"</v>
      </c>
      <c r="E38" s="15" t="s">
        <v>491</v>
      </c>
      <c r="F38" s="15" t="s">
        <v>488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X38" t="str">
        <f t="shared" si="0"/>
        <v xml:space="preserve">  when (x"0000000B") =&gt;</v>
      </c>
    </row>
    <row r="39" spans="2:24" x14ac:dyDescent="0.25">
      <c r="B39" s="17" t="s">
        <v>452</v>
      </c>
      <c r="C39" s="17" t="s">
        <v>452</v>
      </c>
      <c r="D39" s="17"/>
      <c r="E39" s="17"/>
      <c r="F39" s="17"/>
      <c r="G39" s="25" t="s">
        <v>753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25" t="s">
        <v>443</v>
      </c>
      <c r="X39" t="str">
        <f t="shared" si="0"/>
        <v xml:space="preserve">    null;</v>
      </c>
    </row>
    <row r="40" spans="2:24" x14ac:dyDescent="0.25">
      <c r="B40" s="17" t="s">
        <v>452</v>
      </c>
      <c r="C40" s="15" t="s">
        <v>625</v>
      </c>
      <c r="D40" s="16" t="str">
        <f>'Register TREATED VHDL'!F25</f>
        <v>x"0000000C"</v>
      </c>
      <c r="E40" s="15" t="s">
        <v>491</v>
      </c>
      <c r="F40" s="15" t="s">
        <v>488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X40" t="str">
        <f t="shared" si="0"/>
        <v xml:space="preserve">  when (x"0000000C") =&gt;</v>
      </c>
    </row>
    <row r="41" spans="2:24" x14ac:dyDescent="0.25">
      <c r="B41" s="17" t="s">
        <v>452</v>
      </c>
      <c r="C41" s="17" t="s">
        <v>452</v>
      </c>
      <c r="D41" s="17"/>
      <c r="E41" s="17"/>
      <c r="F41" s="17"/>
      <c r="G41" s="25" t="s">
        <v>753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25" t="s">
        <v>443</v>
      </c>
      <c r="X41" t="str">
        <f t="shared" si="0"/>
        <v xml:space="preserve">    null;</v>
      </c>
    </row>
    <row r="42" spans="2:24" x14ac:dyDescent="0.25">
      <c r="B42" s="17" t="s">
        <v>452</v>
      </c>
      <c r="C42" s="15" t="s">
        <v>625</v>
      </c>
      <c r="D42" s="16" t="str">
        <f>'Register TREATED VHDL'!F26</f>
        <v>x"0000000D"</v>
      </c>
      <c r="E42" s="15" t="s">
        <v>491</v>
      </c>
      <c r="F42" s="15" t="s">
        <v>488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X42" t="str">
        <f t="shared" si="0"/>
        <v xml:space="preserve">  when (x"0000000D") =&gt;</v>
      </c>
    </row>
    <row r="43" spans="2:24" x14ac:dyDescent="0.25">
      <c r="B43" s="17" t="s">
        <v>452</v>
      </c>
      <c r="C43" s="17" t="s">
        <v>452</v>
      </c>
      <c r="D43" s="17"/>
      <c r="E43" s="17"/>
      <c r="F43" s="17"/>
      <c r="G43" s="25" t="s">
        <v>753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25" t="s">
        <v>443</v>
      </c>
      <c r="X43" t="str">
        <f t="shared" si="0"/>
        <v xml:space="preserve">    null;</v>
      </c>
    </row>
    <row r="44" spans="2:24" x14ac:dyDescent="0.25">
      <c r="B44" s="17" t="s">
        <v>452</v>
      </c>
      <c r="C44" s="15" t="s">
        <v>625</v>
      </c>
      <c r="D44" s="16" t="str">
        <f>'Register TREATED VHDL'!F27</f>
        <v>x"0000000E"</v>
      </c>
      <c r="E44" s="15" t="s">
        <v>491</v>
      </c>
      <c r="F44" s="15" t="s">
        <v>488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X44" t="str">
        <f t="shared" si="0"/>
        <v xml:space="preserve">  when (x"0000000E") =&gt;</v>
      </c>
    </row>
    <row r="45" spans="2:24" x14ac:dyDescent="0.25">
      <c r="B45" s="17" t="s">
        <v>452</v>
      </c>
      <c r="C45" s="17" t="s">
        <v>452</v>
      </c>
      <c r="D45" s="17"/>
      <c r="E45" s="17"/>
      <c r="F45" s="17"/>
      <c r="G45" s="25" t="s">
        <v>753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25" t="s">
        <v>443</v>
      </c>
      <c r="X45" t="str">
        <f t="shared" si="0"/>
        <v xml:space="preserve">    null;</v>
      </c>
    </row>
    <row r="46" spans="2:24" x14ac:dyDescent="0.25">
      <c r="B46" s="17" t="s">
        <v>452</v>
      </c>
      <c r="C46" s="15" t="s">
        <v>625</v>
      </c>
      <c r="D46" s="16" t="str">
        <f>'Register TREATED VHDL'!F28</f>
        <v>x"0000000F"</v>
      </c>
      <c r="E46" s="15" t="s">
        <v>491</v>
      </c>
      <c r="F46" s="15" t="s">
        <v>488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X46" t="str">
        <f t="shared" si="0"/>
        <v xml:space="preserve">  when (x"0000000F") =&gt;</v>
      </c>
    </row>
    <row r="47" spans="2:24" x14ac:dyDescent="0.25">
      <c r="B47" s="17" t="s">
        <v>452</v>
      </c>
      <c r="C47" s="17" t="s">
        <v>452</v>
      </c>
      <c r="D47" s="17"/>
      <c r="E47" s="17"/>
      <c r="F47" s="17"/>
      <c r="G47" s="25" t="s">
        <v>753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25" t="s">
        <v>443</v>
      </c>
      <c r="X47" t="str">
        <f t="shared" si="0"/>
        <v xml:space="preserve">    null;</v>
      </c>
    </row>
    <row r="48" spans="2:24" x14ac:dyDescent="0.25">
      <c r="B48" s="17" t="s">
        <v>452</v>
      </c>
      <c r="C48" s="15" t="s">
        <v>625</v>
      </c>
      <c r="D48" s="16" t="str">
        <f>'Register TREATED VHDL'!F29</f>
        <v>x"00000010"</v>
      </c>
      <c r="E48" s="15" t="s">
        <v>491</v>
      </c>
      <c r="F48" s="15" t="s">
        <v>488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X48" t="str">
        <f t="shared" si="0"/>
        <v xml:space="preserve">  when (x"00000010") =&gt;</v>
      </c>
    </row>
    <row r="49" spans="2:24" x14ac:dyDescent="0.25">
      <c r="B49" s="17" t="s">
        <v>452</v>
      </c>
      <c r="C49" s="17" t="s">
        <v>452</v>
      </c>
      <c r="D49" s="17"/>
      <c r="E49" s="17"/>
      <c r="F49" s="17"/>
      <c r="G49" s="18" t="str">
        <f t="shared" ref="G49" si="5">$B$3</f>
        <v>rmap_config_registers_o</v>
      </c>
      <c r="H49" s="25" t="s">
        <v>621</v>
      </c>
      <c r="I49" s="18" t="str">
        <f>'Register TREATED VHDL'!C29</f>
        <v>CCD_1_windowing_1_config</v>
      </c>
      <c r="J49" s="25" t="s">
        <v>621</v>
      </c>
      <c r="K49" s="18" t="str">
        <f>'Register TREATED VHDL'!D29</f>
        <v>window_list_pointer_initial_address_ccd1</v>
      </c>
      <c r="L49" s="25" t="s">
        <v>623</v>
      </c>
      <c r="M49" s="18">
        <v>7</v>
      </c>
      <c r="N49" s="25" t="s">
        <v>447</v>
      </c>
      <c r="O49" s="18">
        <v>0</v>
      </c>
      <c r="P49" s="25" t="s">
        <v>491</v>
      </c>
      <c r="Q49" s="25" t="s">
        <v>489</v>
      </c>
      <c r="R49" s="18" t="str">
        <f>$B$2</f>
        <v>rmap_writedata_i</v>
      </c>
      <c r="S49" s="15" t="s">
        <v>623</v>
      </c>
      <c r="T49" s="18" t="str">
        <f>'Register TREATED VHDL'!I29</f>
        <v>7 downto 0</v>
      </c>
      <c r="U49" s="15" t="s">
        <v>491</v>
      </c>
      <c r="V49" s="25" t="s">
        <v>443</v>
      </c>
      <c r="X49" t="str">
        <f t="shared" si="0"/>
        <v xml:space="preserve">    rmap_config_registers_o.CCD_1_windowing_1_config.window_list_pointer_initial_address_ccd1(7 downto 0) &lt;= rmap_writedata_i(7 downto 0);</v>
      </c>
    </row>
    <row r="50" spans="2:24" x14ac:dyDescent="0.25">
      <c r="B50" s="17" t="s">
        <v>452</v>
      </c>
      <c r="C50" s="15" t="s">
        <v>625</v>
      </c>
      <c r="D50" s="16" t="str">
        <f>'Register TREATED VHDL'!F30</f>
        <v>x"00000011"</v>
      </c>
      <c r="E50" s="15" t="s">
        <v>491</v>
      </c>
      <c r="F50" s="15" t="s">
        <v>488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X50" t="str">
        <f t="shared" si="0"/>
        <v xml:space="preserve">  when (x"00000011") =&gt;</v>
      </c>
    </row>
    <row r="51" spans="2:24" x14ac:dyDescent="0.25">
      <c r="B51" s="17" t="s">
        <v>452</v>
      </c>
      <c r="C51" s="17" t="s">
        <v>452</v>
      </c>
      <c r="D51" s="17"/>
      <c r="E51" s="17"/>
      <c r="F51" s="17"/>
      <c r="G51" s="18" t="str">
        <f t="shared" ref="G51" si="6">$B$3</f>
        <v>rmap_config_registers_o</v>
      </c>
      <c r="H51" s="25" t="s">
        <v>621</v>
      </c>
      <c r="I51" s="18" t="str">
        <f>'Register TREATED VHDL'!C29</f>
        <v>CCD_1_windowing_1_config</v>
      </c>
      <c r="J51" s="25" t="s">
        <v>621</v>
      </c>
      <c r="K51" s="18" t="str">
        <f>'Register TREATED VHDL'!D29</f>
        <v>window_list_pointer_initial_address_ccd1</v>
      </c>
      <c r="L51" s="25" t="s">
        <v>623</v>
      </c>
      <c r="M51" s="18">
        <v>15</v>
      </c>
      <c r="N51" s="25" t="s">
        <v>447</v>
      </c>
      <c r="O51" s="18">
        <v>8</v>
      </c>
      <c r="P51" s="25" t="s">
        <v>491</v>
      </c>
      <c r="Q51" s="25" t="s">
        <v>489</v>
      </c>
      <c r="R51" s="18" t="str">
        <f>$B$2</f>
        <v>rmap_writedata_i</v>
      </c>
      <c r="S51" s="15" t="s">
        <v>623</v>
      </c>
      <c r="T51" s="18" t="str">
        <f>'Register TREATED VHDL'!I30</f>
        <v>7 downto 0</v>
      </c>
      <c r="U51" s="15" t="s">
        <v>491</v>
      </c>
      <c r="V51" s="25" t="s">
        <v>443</v>
      </c>
      <c r="X51" t="str">
        <f t="shared" si="0"/>
        <v xml:space="preserve">    rmap_config_registers_o.CCD_1_windowing_1_config.window_list_pointer_initial_address_ccd1(15 downto 8) &lt;= rmap_writedata_i(7 downto 0);</v>
      </c>
    </row>
    <row r="52" spans="2:24" x14ac:dyDescent="0.25">
      <c r="B52" s="17" t="s">
        <v>452</v>
      </c>
      <c r="C52" s="15" t="s">
        <v>625</v>
      </c>
      <c r="D52" s="16" t="str">
        <f>'Register TREATED VHDL'!F31</f>
        <v>x"00000012"</v>
      </c>
      <c r="E52" s="15" t="s">
        <v>491</v>
      </c>
      <c r="F52" s="15" t="s">
        <v>488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X52" t="str">
        <f t="shared" si="0"/>
        <v xml:space="preserve">  when (x"00000012") =&gt;</v>
      </c>
    </row>
    <row r="53" spans="2:24" x14ac:dyDescent="0.25">
      <c r="B53" s="17" t="s">
        <v>452</v>
      </c>
      <c r="C53" s="17" t="s">
        <v>452</v>
      </c>
      <c r="D53" s="17"/>
      <c r="E53" s="17"/>
      <c r="F53" s="17"/>
      <c r="G53" s="18" t="str">
        <f t="shared" ref="G53" si="7">$B$3</f>
        <v>rmap_config_registers_o</v>
      </c>
      <c r="H53" s="25" t="s">
        <v>621</v>
      </c>
      <c r="I53" s="18" t="str">
        <f>'Register TREATED VHDL'!C29</f>
        <v>CCD_1_windowing_1_config</v>
      </c>
      <c r="J53" s="25" t="s">
        <v>621</v>
      </c>
      <c r="K53" s="18" t="str">
        <f>'Register TREATED VHDL'!D29</f>
        <v>window_list_pointer_initial_address_ccd1</v>
      </c>
      <c r="L53" s="25" t="s">
        <v>623</v>
      </c>
      <c r="M53" s="18">
        <v>23</v>
      </c>
      <c r="N53" s="25" t="s">
        <v>447</v>
      </c>
      <c r="O53" s="18">
        <v>16</v>
      </c>
      <c r="P53" s="25" t="s">
        <v>491</v>
      </c>
      <c r="Q53" s="25" t="s">
        <v>489</v>
      </c>
      <c r="R53" s="18" t="str">
        <f>$B$2</f>
        <v>rmap_writedata_i</v>
      </c>
      <c r="S53" s="15" t="s">
        <v>623</v>
      </c>
      <c r="T53" s="18" t="str">
        <f>'Register TREATED VHDL'!I31</f>
        <v>7 downto 0</v>
      </c>
      <c r="U53" s="15" t="s">
        <v>491</v>
      </c>
      <c r="V53" s="25" t="s">
        <v>443</v>
      </c>
      <c r="X53" t="str">
        <f t="shared" si="0"/>
        <v xml:space="preserve">    rmap_config_registers_o.CCD_1_windowing_1_config.window_list_pointer_initial_address_ccd1(23 downto 16) &lt;= rmap_writedata_i(7 downto 0);</v>
      </c>
    </row>
    <row r="54" spans="2:24" x14ac:dyDescent="0.25">
      <c r="B54" s="17" t="s">
        <v>452</v>
      </c>
      <c r="C54" s="15" t="s">
        <v>625</v>
      </c>
      <c r="D54" s="16" t="str">
        <f>'Register TREATED VHDL'!F32</f>
        <v>x"00000013"</v>
      </c>
      <c r="E54" s="15" t="s">
        <v>491</v>
      </c>
      <c r="F54" s="15" t="s">
        <v>488</v>
      </c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X54" t="str">
        <f t="shared" si="0"/>
        <v xml:space="preserve">  when (x"00000013") =&gt;</v>
      </c>
    </row>
    <row r="55" spans="2:24" x14ac:dyDescent="0.25">
      <c r="B55" s="17" t="s">
        <v>452</v>
      </c>
      <c r="C55" s="17" t="s">
        <v>452</v>
      </c>
      <c r="D55" s="17"/>
      <c r="E55" s="17"/>
      <c r="F55" s="17"/>
      <c r="G55" s="18" t="str">
        <f t="shared" ref="G55" si="8">$B$3</f>
        <v>rmap_config_registers_o</v>
      </c>
      <c r="H55" s="25" t="s">
        <v>621</v>
      </c>
      <c r="I55" s="18" t="str">
        <f>'Register TREATED VHDL'!C29</f>
        <v>CCD_1_windowing_1_config</v>
      </c>
      <c r="J55" s="25" t="s">
        <v>621</v>
      </c>
      <c r="K55" s="18" t="str">
        <f>'Register TREATED VHDL'!D29</f>
        <v>window_list_pointer_initial_address_ccd1</v>
      </c>
      <c r="L55" s="25" t="s">
        <v>623</v>
      </c>
      <c r="M55" s="18">
        <v>31</v>
      </c>
      <c r="N55" s="25" t="s">
        <v>447</v>
      </c>
      <c r="O55" s="18">
        <v>24</v>
      </c>
      <c r="P55" s="25" t="s">
        <v>491</v>
      </c>
      <c r="Q55" s="25" t="s">
        <v>489</v>
      </c>
      <c r="R55" s="18" t="str">
        <f>$B$2</f>
        <v>rmap_writedata_i</v>
      </c>
      <c r="S55" s="15" t="s">
        <v>623</v>
      </c>
      <c r="T55" s="18" t="str">
        <f>'Register TREATED VHDL'!I32</f>
        <v>7 downto 0</v>
      </c>
      <c r="U55" s="15" t="s">
        <v>491</v>
      </c>
      <c r="V55" s="25" t="s">
        <v>443</v>
      </c>
      <c r="X55" t="str">
        <f t="shared" si="0"/>
        <v xml:space="preserve">    rmap_config_registers_o.CCD_1_windowing_1_config.window_list_pointer_initial_address_ccd1(31 downto 24) &lt;= rmap_writedata_i(7 downto 0);</v>
      </c>
    </row>
    <row r="56" spans="2:24" x14ac:dyDescent="0.25">
      <c r="B56" s="17" t="s">
        <v>452</v>
      </c>
      <c r="C56" s="15" t="s">
        <v>625</v>
      </c>
      <c r="D56" s="16" t="str">
        <f>'Register TREATED VHDL'!F33</f>
        <v>x"00000014"</v>
      </c>
      <c r="E56" s="15" t="s">
        <v>491</v>
      </c>
      <c r="F56" s="15" t="s">
        <v>488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X56" t="str">
        <f t="shared" si="0"/>
        <v xml:space="preserve">  when (x"00000014") =&gt;</v>
      </c>
    </row>
    <row r="57" spans="2:24" x14ac:dyDescent="0.25">
      <c r="B57" s="17" t="s">
        <v>452</v>
      </c>
      <c r="C57" s="17" t="s">
        <v>452</v>
      </c>
      <c r="D57" s="17"/>
      <c r="E57" s="17"/>
      <c r="F57" s="17"/>
      <c r="G57" s="18" t="str">
        <f t="shared" ref="G57:G58" si="9">$B$3</f>
        <v>rmap_config_registers_o</v>
      </c>
      <c r="H57" s="25" t="s">
        <v>621</v>
      </c>
      <c r="I57" s="18" t="str">
        <f>'Register TREATED VHDL'!C33</f>
        <v>CCD_1_windowing_2_config</v>
      </c>
      <c r="J57" s="25" t="s">
        <v>621</v>
      </c>
      <c r="K57" s="18" t="str">
        <f>'Register TREATED VHDL'!D33</f>
        <v>window_width_ccd1</v>
      </c>
      <c r="L57" s="25"/>
      <c r="M57" s="18"/>
      <c r="N57" s="25"/>
      <c r="O57" s="18"/>
      <c r="P57" s="25"/>
      <c r="Q57" s="25" t="s">
        <v>489</v>
      </c>
      <c r="R57" s="18" t="str">
        <f>$B$2</f>
        <v>rmap_writedata_i</v>
      </c>
      <c r="S57" s="15" t="s">
        <v>623</v>
      </c>
      <c r="T57" s="18" t="str">
        <f>'Register TREATED VHDL'!I33</f>
        <v>5 downto 0</v>
      </c>
      <c r="U57" s="15" t="s">
        <v>491</v>
      </c>
      <c r="V57" s="25" t="s">
        <v>443</v>
      </c>
      <c r="X57" t="str">
        <f t="shared" si="0"/>
        <v xml:space="preserve">    rmap_config_registers_o.CCD_1_windowing_2_config.window_width_ccd1 &lt;= rmap_writedata_i(5 downto 0);</v>
      </c>
    </row>
    <row r="58" spans="2:24" x14ac:dyDescent="0.25">
      <c r="B58" s="17" t="s">
        <v>452</v>
      </c>
      <c r="C58" s="17" t="s">
        <v>452</v>
      </c>
      <c r="D58" s="17"/>
      <c r="E58" s="17"/>
      <c r="F58" s="17"/>
      <c r="G58" s="18" t="str">
        <f t="shared" si="9"/>
        <v>rmap_config_registers_o</v>
      </c>
      <c r="H58" s="25" t="s">
        <v>621</v>
      </c>
      <c r="I58" s="18" t="str">
        <f>'Register TREATED VHDL'!C33</f>
        <v>CCD_1_windowing_2_config</v>
      </c>
      <c r="J58" s="25" t="s">
        <v>621</v>
      </c>
      <c r="K58" s="18" t="str">
        <f>'Register TREATED VHDL'!D34</f>
        <v>window_height_ccd1</v>
      </c>
      <c r="L58" s="25" t="s">
        <v>623</v>
      </c>
      <c r="M58" s="18">
        <v>1</v>
      </c>
      <c r="N58" s="25" t="s">
        <v>447</v>
      </c>
      <c r="O58" s="18">
        <v>0</v>
      </c>
      <c r="P58" s="25" t="s">
        <v>491</v>
      </c>
      <c r="Q58" s="25" t="s">
        <v>489</v>
      </c>
      <c r="R58" s="18" t="str">
        <f>$B$2</f>
        <v>rmap_writedata_i</v>
      </c>
      <c r="S58" s="15" t="s">
        <v>623</v>
      </c>
      <c r="T58" s="18" t="str">
        <f>'Register TREATED VHDL'!I34</f>
        <v>7 downto 6</v>
      </c>
      <c r="U58" s="15" t="s">
        <v>491</v>
      </c>
      <c r="V58" s="25" t="s">
        <v>443</v>
      </c>
      <c r="X58" t="str">
        <f t="shared" si="0"/>
        <v xml:space="preserve">    rmap_config_registers_o.CCD_1_windowing_2_config.window_height_ccd1(1 downto 0) &lt;= rmap_writedata_i(7 downto 6);</v>
      </c>
    </row>
    <row r="59" spans="2:24" x14ac:dyDescent="0.25">
      <c r="B59" s="17" t="s">
        <v>452</v>
      </c>
      <c r="C59" s="15" t="s">
        <v>625</v>
      </c>
      <c r="D59" s="16" t="str">
        <f>'Register TREATED VHDL'!F35</f>
        <v>x"00000015"</v>
      </c>
      <c r="E59" s="15" t="s">
        <v>491</v>
      </c>
      <c r="F59" s="15" t="s">
        <v>488</v>
      </c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X59" t="str">
        <f t="shared" si="0"/>
        <v xml:space="preserve">  when (x"00000015") =&gt;</v>
      </c>
    </row>
    <row r="60" spans="2:24" x14ac:dyDescent="0.25">
      <c r="B60" s="17" t="s">
        <v>452</v>
      </c>
      <c r="C60" s="17" t="s">
        <v>452</v>
      </c>
      <c r="D60" s="17"/>
      <c r="E60" s="17"/>
      <c r="F60" s="17"/>
      <c r="G60" s="18" t="str">
        <f t="shared" ref="G60" si="10">$B$3</f>
        <v>rmap_config_registers_o</v>
      </c>
      <c r="H60" s="25" t="s">
        <v>621</v>
      </c>
      <c r="I60" s="18" t="str">
        <f>'Register TREATED VHDL'!C33</f>
        <v>CCD_1_windowing_2_config</v>
      </c>
      <c r="J60" s="25" t="s">
        <v>621</v>
      </c>
      <c r="K60" s="18" t="str">
        <f>'Register TREATED VHDL'!D34</f>
        <v>window_height_ccd1</v>
      </c>
      <c r="L60" s="25" t="s">
        <v>623</v>
      </c>
      <c r="M60" s="18">
        <v>5</v>
      </c>
      <c r="N60" s="25" t="s">
        <v>447</v>
      </c>
      <c r="O60" s="18">
        <v>2</v>
      </c>
      <c r="P60" s="25" t="s">
        <v>491</v>
      </c>
      <c r="Q60" s="25" t="s">
        <v>489</v>
      </c>
      <c r="R60" s="18" t="str">
        <f>$B$2</f>
        <v>rmap_writedata_i</v>
      </c>
      <c r="S60" s="15" t="s">
        <v>623</v>
      </c>
      <c r="T60" s="18" t="str">
        <f>'Register TREATED VHDL'!I35</f>
        <v>3 downto 0</v>
      </c>
      <c r="U60" s="15" t="s">
        <v>491</v>
      </c>
      <c r="V60" s="25" t="s">
        <v>443</v>
      </c>
      <c r="X60" t="str">
        <f t="shared" si="0"/>
        <v xml:space="preserve">    rmap_config_registers_o.CCD_1_windowing_2_config.window_height_ccd1(5 downto 2) &lt;= rmap_writedata_i(3 downto 0);</v>
      </c>
    </row>
    <row r="61" spans="2:24" x14ac:dyDescent="0.25">
      <c r="B61" s="17" t="s">
        <v>452</v>
      </c>
      <c r="C61" s="15" t="s">
        <v>625</v>
      </c>
      <c r="D61" s="16" t="str">
        <f>'Register TREATED VHDL'!F37</f>
        <v>x"00000016"</v>
      </c>
      <c r="E61" s="15" t="s">
        <v>491</v>
      </c>
      <c r="F61" s="15" t="s">
        <v>488</v>
      </c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X61" t="str">
        <f t="shared" si="0"/>
        <v xml:space="preserve">  when (x"00000016") =&gt;</v>
      </c>
    </row>
    <row r="62" spans="2:24" x14ac:dyDescent="0.25">
      <c r="B62" s="17" t="s">
        <v>452</v>
      </c>
      <c r="C62" s="17" t="s">
        <v>452</v>
      </c>
      <c r="D62" s="17"/>
      <c r="E62" s="17"/>
      <c r="F62" s="17"/>
      <c r="G62" s="18" t="str">
        <f t="shared" ref="G62" si="11">$B$3</f>
        <v>rmap_config_registers_o</v>
      </c>
      <c r="H62" s="25" t="s">
        <v>621</v>
      </c>
      <c r="I62" s="18" t="str">
        <f>'Register TREATED VHDL'!C33</f>
        <v>CCD_1_windowing_2_config</v>
      </c>
      <c r="J62" s="25" t="s">
        <v>621</v>
      </c>
      <c r="K62" s="18" t="str">
        <f>'Register TREATED VHDL'!D37</f>
        <v>window_list_length_ccd1</v>
      </c>
      <c r="L62" s="25" t="s">
        <v>623</v>
      </c>
      <c r="M62" s="18">
        <v>7</v>
      </c>
      <c r="N62" s="25" t="s">
        <v>447</v>
      </c>
      <c r="O62" s="18">
        <v>0</v>
      </c>
      <c r="P62" s="25" t="s">
        <v>491</v>
      </c>
      <c r="Q62" s="25" t="s">
        <v>489</v>
      </c>
      <c r="R62" s="18" t="str">
        <f>$B$2</f>
        <v>rmap_writedata_i</v>
      </c>
      <c r="S62" s="15" t="s">
        <v>623</v>
      </c>
      <c r="T62" s="18" t="str">
        <f>'Register TREATED VHDL'!I37</f>
        <v>7 downto 0</v>
      </c>
      <c r="U62" s="15" t="s">
        <v>491</v>
      </c>
      <c r="V62" s="25" t="s">
        <v>443</v>
      </c>
      <c r="X62" t="str">
        <f t="shared" si="0"/>
        <v xml:space="preserve">    rmap_config_registers_o.CCD_1_windowing_2_config.window_list_length_ccd1(7 downto 0) &lt;= rmap_writedata_i(7 downto 0);</v>
      </c>
    </row>
    <row r="63" spans="2:24" x14ac:dyDescent="0.25">
      <c r="B63" s="17" t="s">
        <v>452</v>
      </c>
      <c r="C63" s="15" t="s">
        <v>625</v>
      </c>
      <c r="D63" s="16" t="str">
        <f>'Register TREATED VHDL'!F38</f>
        <v>x"00000017"</v>
      </c>
      <c r="E63" s="15" t="s">
        <v>491</v>
      </c>
      <c r="F63" s="15" t="s">
        <v>488</v>
      </c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X63" t="str">
        <f t="shared" si="0"/>
        <v xml:space="preserve">  when (x"00000017") =&gt;</v>
      </c>
    </row>
    <row r="64" spans="2:24" x14ac:dyDescent="0.25">
      <c r="B64" s="17" t="s">
        <v>452</v>
      </c>
      <c r="C64" s="17" t="s">
        <v>452</v>
      </c>
      <c r="D64" s="17"/>
      <c r="E64" s="17"/>
      <c r="F64" s="17"/>
      <c r="G64" s="18" t="str">
        <f t="shared" ref="G64" si="12">$B$3</f>
        <v>rmap_config_registers_o</v>
      </c>
      <c r="H64" s="25" t="s">
        <v>621</v>
      </c>
      <c r="I64" s="18" t="str">
        <f>'Register TREATED VHDL'!C33</f>
        <v>CCD_1_windowing_2_config</v>
      </c>
      <c r="J64" s="25" t="s">
        <v>621</v>
      </c>
      <c r="K64" s="18" t="str">
        <f>'Register TREATED VHDL'!D37</f>
        <v>window_list_length_ccd1</v>
      </c>
      <c r="L64" s="25" t="s">
        <v>623</v>
      </c>
      <c r="M64" s="18">
        <v>15</v>
      </c>
      <c r="N64" s="25" t="s">
        <v>447</v>
      </c>
      <c r="O64" s="18">
        <v>8</v>
      </c>
      <c r="P64" s="25" t="s">
        <v>491</v>
      </c>
      <c r="Q64" s="25" t="s">
        <v>489</v>
      </c>
      <c r="R64" s="18" t="str">
        <f>$B$2</f>
        <v>rmap_writedata_i</v>
      </c>
      <c r="S64" s="15" t="s">
        <v>623</v>
      </c>
      <c r="T64" s="18" t="str">
        <f>'Register TREATED VHDL'!I38</f>
        <v>7 downto 0</v>
      </c>
      <c r="U64" s="15" t="s">
        <v>491</v>
      </c>
      <c r="V64" s="25" t="s">
        <v>443</v>
      </c>
      <c r="X64" t="str">
        <f t="shared" si="0"/>
        <v xml:space="preserve">    rmap_config_registers_o.CCD_1_windowing_2_config.window_list_length_ccd1(15 downto 8) &lt;= rmap_writedata_i(7 downto 0);</v>
      </c>
    </row>
    <row r="65" spans="2:24" x14ac:dyDescent="0.25">
      <c r="B65" s="17" t="s">
        <v>452</v>
      </c>
      <c r="C65" s="15" t="s">
        <v>625</v>
      </c>
      <c r="D65" s="16" t="str">
        <f>'Register TREATED VHDL'!F39</f>
        <v>x"00000018"</v>
      </c>
      <c r="E65" s="15" t="s">
        <v>491</v>
      </c>
      <c r="F65" s="15" t="s">
        <v>488</v>
      </c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X65" t="str">
        <f t="shared" si="0"/>
        <v xml:space="preserve">  when (x"00000018") =&gt;</v>
      </c>
    </row>
    <row r="66" spans="2:24" x14ac:dyDescent="0.25">
      <c r="B66" s="17" t="s">
        <v>452</v>
      </c>
      <c r="C66" s="17" t="s">
        <v>452</v>
      </c>
      <c r="D66" s="17"/>
      <c r="E66" s="17"/>
      <c r="F66" s="17"/>
      <c r="G66" s="18" t="str">
        <f t="shared" ref="G66" si="13">$B$3</f>
        <v>rmap_config_registers_o</v>
      </c>
      <c r="H66" s="25" t="s">
        <v>621</v>
      </c>
      <c r="I66" s="18" t="str">
        <f>'Register TREATED VHDL'!C39</f>
        <v>CCD_2_windowing_1_config</v>
      </c>
      <c r="J66" s="25" t="s">
        <v>621</v>
      </c>
      <c r="K66" s="18" t="str">
        <f>'Register TREATED VHDL'!D39</f>
        <v>window_list_pointer_initial_address_ccd2</v>
      </c>
      <c r="L66" s="25" t="s">
        <v>623</v>
      </c>
      <c r="M66" s="18">
        <v>7</v>
      </c>
      <c r="N66" s="25" t="s">
        <v>447</v>
      </c>
      <c r="O66" s="18">
        <v>0</v>
      </c>
      <c r="P66" s="25" t="s">
        <v>491</v>
      </c>
      <c r="Q66" s="25" t="s">
        <v>489</v>
      </c>
      <c r="R66" s="18" t="str">
        <f>$B$2</f>
        <v>rmap_writedata_i</v>
      </c>
      <c r="S66" s="15" t="s">
        <v>623</v>
      </c>
      <c r="T66" s="18" t="str">
        <f>'Register TREATED VHDL'!I39</f>
        <v>7 downto 0</v>
      </c>
      <c r="U66" s="15" t="s">
        <v>491</v>
      </c>
      <c r="V66" s="25" t="s">
        <v>443</v>
      </c>
      <c r="X66" t="str">
        <f t="shared" si="0"/>
        <v xml:space="preserve">    rmap_config_registers_o.CCD_2_windowing_1_config.window_list_pointer_initial_address_ccd2(7 downto 0) &lt;= rmap_writedata_i(7 downto 0);</v>
      </c>
    </row>
    <row r="67" spans="2:24" x14ac:dyDescent="0.25">
      <c r="B67" s="17" t="s">
        <v>452</v>
      </c>
      <c r="C67" s="15" t="s">
        <v>625</v>
      </c>
      <c r="D67" s="16" t="str">
        <f>'Register TREATED VHDL'!F40</f>
        <v>x"00000019"</v>
      </c>
      <c r="E67" s="15" t="s">
        <v>491</v>
      </c>
      <c r="F67" s="15" t="s">
        <v>488</v>
      </c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X67" t="str">
        <f t="shared" si="0"/>
        <v xml:space="preserve">  when (x"00000019") =&gt;</v>
      </c>
    </row>
    <row r="68" spans="2:24" x14ac:dyDescent="0.25">
      <c r="B68" s="17" t="s">
        <v>452</v>
      </c>
      <c r="C68" s="17" t="s">
        <v>452</v>
      </c>
      <c r="D68" s="17"/>
      <c r="E68" s="17"/>
      <c r="F68" s="17"/>
      <c r="G68" s="18" t="str">
        <f t="shared" ref="G68" si="14">$B$3</f>
        <v>rmap_config_registers_o</v>
      </c>
      <c r="H68" s="25" t="s">
        <v>621</v>
      </c>
      <c r="I68" s="18" t="str">
        <f>'Register TREATED VHDL'!C39</f>
        <v>CCD_2_windowing_1_config</v>
      </c>
      <c r="J68" s="25" t="s">
        <v>621</v>
      </c>
      <c r="K68" s="18" t="str">
        <f>'Register TREATED VHDL'!D39</f>
        <v>window_list_pointer_initial_address_ccd2</v>
      </c>
      <c r="L68" s="25" t="s">
        <v>623</v>
      </c>
      <c r="M68" s="18">
        <v>15</v>
      </c>
      <c r="N68" s="25" t="s">
        <v>447</v>
      </c>
      <c r="O68" s="18">
        <v>8</v>
      </c>
      <c r="P68" s="25" t="s">
        <v>491</v>
      </c>
      <c r="Q68" s="25" t="s">
        <v>489</v>
      </c>
      <c r="R68" s="18" t="str">
        <f>$B$2</f>
        <v>rmap_writedata_i</v>
      </c>
      <c r="S68" s="15" t="s">
        <v>623</v>
      </c>
      <c r="T68" s="18" t="str">
        <f>'Register TREATED VHDL'!I40</f>
        <v>7 downto 0</v>
      </c>
      <c r="U68" s="15" t="s">
        <v>491</v>
      </c>
      <c r="V68" s="25" t="s">
        <v>443</v>
      </c>
      <c r="X68" t="str">
        <f t="shared" si="0"/>
        <v xml:space="preserve">    rmap_config_registers_o.CCD_2_windowing_1_config.window_list_pointer_initial_address_ccd2(15 downto 8) &lt;= rmap_writedata_i(7 downto 0);</v>
      </c>
    </row>
    <row r="69" spans="2:24" x14ac:dyDescent="0.25">
      <c r="B69" s="17" t="s">
        <v>452</v>
      </c>
      <c r="C69" s="15" t="s">
        <v>625</v>
      </c>
      <c r="D69" s="16" t="str">
        <f>'Register TREATED VHDL'!F41</f>
        <v>x"0000001A"</v>
      </c>
      <c r="E69" s="15" t="s">
        <v>491</v>
      </c>
      <c r="F69" s="15" t="s">
        <v>488</v>
      </c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X69" t="str">
        <f t="shared" si="0"/>
        <v xml:space="preserve">  when (x"0000001A") =&gt;</v>
      </c>
    </row>
    <row r="70" spans="2:24" x14ac:dyDescent="0.25">
      <c r="B70" s="17" t="s">
        <v>452</v>
      </c>
      <c r="C70" s="17" t="s">
        <v>452</v>
      </c>
      <c r="D70" s="17"/>
      <c r="E70" s="17"/>
      <c r="F70" s="17"/>
      <c r="G70" s="18" t="str">
        <f t="shared" ref="G70" si="15">$B$3</f>
        <v>rmap_config_registers_o</v>
      </c>
      <c r="H70" s="25" t="s">
        <v>621</v>
      </c>
      <c r="I70" s="18" t="str">
        <f>'Register TREATED VHDL'!C39</f>
        <v>CCD_2_windowing_1_config</v>
      </c>
      <c r="J70" s="25" t="s">
        <v>621</v>
      </c>
      <c r="K70" s="18" t="str">
        <f>'Register TREATED VHDL'!D39</f>
        <v>window_list_pointer_initial_address_ccd2</v>
      </c>
      <c r="L70" s="25" t="s">
        <v>623</v>
      </c>
      <c r="M70" s="18">
        <v>23</v>
      </c>
      <c r="N70" s="25" t="s">
        <v>447</v>
      </c>
      <c r="O70" s="18">
        <v>16</v>
      </c>
      <c r="P70" s="25" t="s">
        <v>491</v>
      </c>
      <c r="Q70" s="25" t="s">
        <v>489</v>
      </c>
      <c r="R70" s="18" t="str">
        <f>$B$2</f>
        <v>rmap_writedata_i</v>
      </c>
      <c r="S70" s="15" t="s">
        <v>623</v>
      </c>
      <c r="T70" s="18" t="str">
        <f>'Register TREATED VHDL'!I41</f>
        <v>7 downto 0</v>
      </c>
      <c r="U70" s="15" t="s">
        <v>491</v>
      </c>
      <c r="V70" s="25" t="s">
        <v>443</v>
      </c>
      <c r="X70" t="str">
        <f t="shared" si="0"/>
        <v xml:space="preserve">    rmap_config_registers_o.CCD_2_windowing_1_config.window_list_pointer_initial_address_ccd2(23 downto 16) &lt;= rmap_writedata_i(7 downto 0);</v>
      </c>
    </row>
    <row r="71" spans="2:24" x14ac:dyDescent="0.25">
      <c r="B71" s="17" t="s">
        <v>452</v>
      </c>
      <c r="C71" s="15" t="s">
        <v>625</v>
      </c>
      <c r="D71" s="16" t="str">
        <f>'Register TREATED VHDL'!F42</f>
        <v>x"0000001B"</v>
      </c>
      <c r="E71" s="15" t="s">
        <v>491</v>
      </c>
      <c r="F71" s="15" t="s">
        <v>488</v>
      </c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X71" t="str">
        <f t="shared" si="0"/>
        <v xml:space="preserve">  when (x"0000001B") =&gt;</v>
      </c>
    </row>
    <row r="72" spans="2:24" x14ac:dyDescent="0.25">
      <c r="B72" s="17" t="s">
        <v>452</v>
      </c>
      <c r="C72" s="17" t="s">
        <v>452</v>
      </c>
      <c r="D72" s="17"/>
      <c r="E72" s="17"/>
      <c r="F72" s="17"/>
      <c r="G72" s="18" t="str">
        <f t="shared" ref="G72" si="16">$B$3</f>
        <v>rmap_config_registers_o</v>
      </c>
      <c r="H72" s="25" t="s">
        <v>621</v>
      </c>
      <c r="I72" s="18" t="str">
        <f>'Register TREATED VHDL'!C39</f>
        <v>CCD_2_windowing_1_config</v>
      </c>
      <c r="J72" s="25" t="s">
        <v>621</v>
      </c>
      <c r="K72" s="18" t="str">
        <f>'Register TREATED VHDL'!D39</f>
        <v>window_list_pointer_initial_address_ccd2</v>
      </c>
      <c r="L72" s="25" t="s">
        <v>623</v>
      </c>
      <c r="M72" s="18">
        <v>31</v>
      </c>
      <c r="N72" s="25" t="s">
        <v>447</v>
      </c>
      <c r="O72" s="18">
        <v>24</v>
      </c>
      <c r="P72" s="25" t="s">
        <v>491</v>
      </c>
      <c r="Q72" s="25" t="s">
        <v>489</v>
      </c>
      <c r="R72" s="18" t="str">
        <f>$B$2</f>
        <v>rmap_writedata_i</v>
      </c>
      <c r="S72" s="15" t="s">
        <v>623</v>
      </c>
      <c r="T72" s="18" t="str">
        <f>'Register TREATED VHDL'!I42</f>
        <v>7 downto 0</v>
      </c>
      <c r="U72" s="15" t="s">
        <v>491</v>
      </c>
      <c r="V72" s="25" t="s">
        <v>443</v>
      </c>
      <c r="X72" t="str">
        <f t="shared" si="0"/>
        <v xml:space="preserve">    rmap_config_registers_o.CCD_2_windowing_1_config.window_list_pointer_initial_address_ccd2(31 downto 24) &lt;= rmap_writedata_i(7 downto 0);</v>
      </c>
    </row>
    <row r="73" spans="2:24" x14ac:dyDescent="0.25">
      <c r="B73" s="17" t="s">
        <v>452</v>
      </c>
      <c r="C73" s="15" t="s">
        <v>625</v>
      </c>
      <c r="D73" s="16" t="str">
        <f>'Register TREATED VHDL'!F43</f>
        <v>x"0000001C"</v>
      </c>
      <c r="E73" s="15" t="s">
        <v>491</v>
      </c>
      <c r="F73" s="15" t="s">
        <v>488</v>
      </c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X73" t="str">
        <f t="shared" ref="X73:X136" si="17">CONCATENATE(B73,C73,D73,E73,F73,G73,H73,I73,J73,K73,L73,M73,N73,O73,P73,Q73,R73,S73,T73,U73,V73)</f>
        <v xml:space="preserve">  when (x"0000001C") =&gt;</v>
      </c>
    </row>
    <row r="74" spans="2:24" x14ac:dyDescent="0.25">
      <c r="B74" s="17" t="s">
        <v>452</v>
      </c>
      <c r="C74" s="17" t="s">
        <v>452</v>
      </c>
      <c r="D74" s="17"/>
      <c r="E74" s="17"/>
      <c r="F74" s="17"/>
      <c r="G74" s="18" t="str">
        <f t="shared" ref="G74:G75" si="18">$B$3</f>
        <v>rmap_config_registers_o</v>
      </c>
      <c r="H74" s="25" t="s">
        <v>621</v>
      </c>
      <c r="I74" s="18" t="str">
        <f>'Register TREATED VHDL'!C43</f>
        <v>CCD_2_windowing_2_config</v>
      </c>
      <c r="J74" s="25" t="s">
        <v>621</v>
      </c>
      <c r="K74" s="18" t="str">
        <f>'Register TREATED VHDL'!D43</f>
        <v>window_width_ccd2</v>
      </c>
      <c r="L74" s="17"/>
      <c r="M74" s="17"/>
      <c r="N74" s="17"/>
      <c r="O74" s="17"/>
      <c r="P74" s="17"/>
      <c r="Q74" s="25" t="s">
        <v>489</v>
      </c>
      <c r="R74" s="18" t="str">
        <f>$B$2</f>
        <v>rmap_writedata_i</v>
      </c>
      <c r="S74" s="15" t="s">
        <v>623</v>
      </c>
      <c r="T74" s="18" t="str">
        <f>'Register TREATED VHDL'!I43</f>
        <v>5 downto 0</v>
      </c>
      <c r="U74" s="15" t="s">
        <v>491</v>
      </c>
      <c r="V74" s="25" t="s">
        <v>443</v>
      </c>
      <c r="X74" t="str">
        <f t="shared" si="17"/>
        <v xml:space="preserve">    rmap_config_registers_o.CCD_2_windowing_2_config.window_width_ccd2 &lt;= rmap_writedata_i(5 downto 0);</v>
      </c>
    </row>
    <row r="75" spans="2:24" x14ac:dyDescent="0.25">
      <c r="B75" s="17" t="s">
        <v>452</v>
      </c>
      <c r="C75" s="17" t="s">
        <v>452</v>
      </c>
      <c r="D75" s="17"/>
      <c r="E75" s="17"/>
      <c r="F75" s="17"/>
      <c r="G75" s="18" t="str">
        <f t="shared" si="18"/>
        <v>rmap_config_registers_o</v>
      </c>
      <c r="H75" s="25" t="s">
        <v>621</v>
      </c>
      <c r="I75" s="18" t="str">
        <f>'Register TREATED VHDL'!C43</f>
        <v>CCD_2_windowing_2_config</v>
      </c>
      <c r="J75" s="25" t="s">
        <v>621</v>
      </c>
      <c r="K75" s="18" t="str">
        <f>'Register TREATED VHDL'!D44</f>
        <v>window_height_ccd2</v>
      </c>
      <c r="L75" s="25" t="s">
        <v>623</v>
      </c>
      <c r="M75" s="18">
        <v>1</v>
      </c>
      <c r="N75" s="25" t="s">
        <v>447</v>
      </c>
      <c r="O75" s="18">
        <v>0</v>
      </c>
      <c r="P75" s="25" t="s">
        <v>491</v>
      </c>
      <c r="Q75" s="25" t="s">
        <v>489</v>
      </c>
      <c r="R75" s="18" t="str">
        <f>$B$2</f>
        <v>rmap_writedata_i</v>
      </c>
      <c r="S75" s="15" t="s">
        <v>623</v>
      </c>
      <c r="T75" s="18" t="str">
        <f>'Register TREATED VHDL'!I44</f>
        <v>7 downto 6</v>
      </c>
      <c r="U75" s="15" t="s">
        <v>491</v>
      </c>
      <c r="V75" s="25" t="s">
        <v>443</v>
      </c>
      <c r="X75" t="str">
        <f t="shared" si="17"/>
        <v xml:space="preserve">    rmap_config_registers_o.CCD_2_windowing_2_config.window_height_ccd2(1 downto 0) &lt;= rmap_writedata_i(7 downto 6);</v>
      </c>
    </row>
    <row r="76" spans="2:24" x14ac:dyDescent="0.25">
      <c r="B76" s="17" t="s">
        <v>452</v>
      </c>
      <c r="C76" s="15" t="s">
        <v>625</v>
      </c>
      <c r="D76" s="16" t="str">
        <f>'Register TREATED VHDL'!F45</f>
        <v>x"0000001D"</v>
      </c>
      <c r="E76" s="15" t="s">
        <v>491</v>
      </c>
      <c r="F76" s="15" t="s">
        <v>488</v>
      </c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X76" t="str">
        <f t="shared" si="17"/>
        <v xml:space="preserve">  when (x"0000001D") =&gt;</v>
      </c>
    </row>
    <row r="77" spans="2:24" x14ac:dyDescent="0.25">
      <c r="B77" s="17" t="s">
        <v>452</v>
      </c>
      <c r="C77" s="17" t="s">
        <v>452</v>
      </c>
      <c r="D77" s="17"/>
      <c r="E77" s="17"/>
      <c r="F77" s="17"/>
      <c r="G77" s="18" t="str">
        <f t="shared" ref="G77" si="19">$B$3</f>
        <v>rmap_config_registers_o</v>
      </c>
      <c r="H77" s="25" t="s">
        <v>621</v>
      </c>
      <c r="I77" s="18" t="str">
        <f>'Register TREATED VHDL'!C43</f>
        <v>CCD_2_windowing_2_config</v>
      </c>
      <c r="J77" s="25" t="s">
        <v>621</v>
      </c>
      <c r="K77" s="18" t="str">
        <f>'Register TREATED VHDL'!D44</f>
        <v>window_height_ccd2</v>
      </c>
      <c r="L77" s="25" t="s">
        <v>623</v>
      </c>
      <c r="M77" s="18">
        <v>5</v>
      </c>
      <c r="N77" s="25" t="s">
        <v>447</v>
      </c>
      <c r="O77" s="18">
        <v>2</v>
      </c>
      <c r="P77" s="25" t="s">
        <v>491</v>
      </c>
      <c r="Q77" s="25" t="s">
        <v>489</v>
      </c>
      <c r="R77" s="18" t="str">
        <f>$B$2</f>
        <v>rmap_writedata_i</v>
      </c>
      <c r="S77" s="15" t="s">
        <v>623</v>
      </c>
      <c r="T77" s="18" t="str">
        <f>'Register TREATED VHDL'!I45</f>
        <v>3 downto 0</v>
      </c>
      <c r="U77" s="15" t="s">
        <v>491</v>
      </c>
      <c r="V77" s="25" t="s">
        <v>443</v>
      </c>
      <c r="X77" t="str">
        <f t="shared" si="17"/>
        <v xml:space="preserve">    rmap_config_registers_o.CCD_2_windowing_2_config.window_height_ccd2(5 downto 2) &lt;= rmap_writedata_i(3 downto 0);</v>
      </c>
    </row>
    <row r="78" spans="2:24" x14ac:dyDescent="0.25">
      <c r="B78" s="17" t="s">
        <v>452</v>
      </c>
      <c r="C78" s="15" t="s">
        <v>625</v>
      </c>
      <c r="D78" s="16" t="str">
        <f>'Register TREATED VHDL'!F47</f>
        <v>x"0000001E"</v>
      </c>
      <c r="E78" s="15" t="s">
        <v>491</v>
      </c>
      <c r="F78" s="15" t="s">
        <v>488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X78" t="str">
        <f t="shared" si="17"/>
        <v xml:space="preserve">  when (x"0000001E") =&gt;</v>
      </c>
    </row>
    <row r="79" spans="2:24" x14ac:dyDescent="0.25">
      <c r="B79" s="17" t="s">
        <v>452</v>
      </c>
      <c r="C79" s="17" t="s">
        <v>452</v>
      </c>
      <c r="D79" s="17"/>
      <c r="E79" s="17"/>
      <c r="F79" s="17"/>
      <c r="G79" s="18" t="str">
        <f t="shared" ref="G79" si="20">$B$3</f>
        <v>rmap_config_registers_o</v>
      </c>
      <c r="H79" s="25" t="s">
        <v>621</v>
      </c>
      <c r="I79" s="18" t="str">
        <f>'Register TREATED VHDL'!C43</f>
        <v>CCD_2_windowing_2_config</v>
      </c>
      <c r="J79" s="25" t="s">
        <v>621</v>
      </c>
      <c r="K79" s="18" t="str">
        <f>'Register TREATED VHDL'!D47</f>
        <v>window_list_length_ccd2</v>
      </c>
      <c r="L79" s="25" t="s">
        <v>623</v>
      </c>
      <c r="M79" s="18">
        <v>7</v>
      </c>
      <c r="N79" s="25" t="s">
        <v>447</v>
      </c>
      <c r="O79" s="18">
        <v>0</v>
      </c>
      <c r="P79" s="25" t="s">
        <v>491</v>
      </c>
      <c r="Q79" s="25" t="s">
        <v>489</v>
      </c>
      <c r="R79" s="18" t="str">
        <f>$B$2</f>
        <v>rmap_writedata_i</v>
      </c>
      <c r="S79" s="15" t="s">
        <v>623</v>
      </c>
      <c r="T79" s="18" t="str">
        <f>'Register TREATED VHDL'!I47</f>
        <v>7 downto 0</v>
      </c>
      <c r="U79" s="15" t="s">
        <v>491</v>
      </c>
      <c r="V79" s="25" t="s">
        <v>443</v>
      </c>
      <c r="X79" t="str">
        <f t="shared" si="17"/>
        <v xml:space="preserve">    rmap_config_registers_o.CCD_2_windowing_2_config.window_list_length_ccd2(7 downto 0) &lt;= rmap_writedata_i(7 downto 0);</v>
      </c>
    </row>
    <row r="80" spans="2:24" x14ac:dyDescent="0.25">
      <c r="B80" s="17" t="s">
        <v>452</v>
      </c>
      <c r="C80" s="15" t="s">
        <v>625</v>
      </c>
      <c r="D80" s="16" t="str">
        <f>'Register TREATED VHDL'!F48</f>
        <v>x"0000001F"</v>
      </c>
      <c r="E80" s="15" t="s">
        <v>491</v>
      </c>
      <c r="F80" s="15" t="s">
        <v>488</v>
      </c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X80" t="str">
        <f t="shared" si="17"/>
        <v xml:space="preserve">  when (x"0000001F") =&gt;</v>
      </c>
    </row>
    <row r="81" spans="2:24" x14ac:dyDescent="0.25">
      <c r="B81" s="17" t="s">
        <v>452</v>
      </c>
      <c r="C81" s="17" t="s">
        <v>452</v>
      </c>
      <c r="D81" s="17"/>
      <c r="E81" s="17"/>
      <c r="F81" s="17"/>
      <c r="G81" s="18" t="str">
        <f t="shared" ref="G81" si="21">$B$3</f>
        <v>rmap_config_registers_o</v>
      </c>
      <c r="H81" s="25" t="s">
        <v>621</v>
      </c>
      <c r="I81" s="18" t="str">
        <f>'Register TREATED VHDL'!C43</f>
        <v>CCD_2_windowing_2_config</v>
      </c>
      <c r="J81" s="25" t="s">
        <v>621</v>
      </c>
      <c r="K81" s="18" t="str">
        <f>'Register TREATED VHDL'!D47</f>
        <v>window_list_length_ccd2</v>
      </c>
      <c r="L81" s="25" t="s">
        <v>623</v>
      </c>
      <c r="M81" s="18">
        <v>15</v>
      </c>
      <c r="N81" s="25" t="s">
        <v>447</v>
      </c>
      <c r="O81" s="18">
        <v>8</v>
      </c>
      <c r="P81" s="25" t="s">
        <v>491</v>
      </c>
      <c r="Q81" s="25" t="s">
        <v>489</v>
      </c>
      <c r="R81" s="18" t="str">
        <f>$B$2</f>
        <v>rmap_writedata_i</v>
      </c>
      <c r="S81" s="15" t="s">
        <v>623</v>
      </c>
      <c r="T81" s="18" t="str">
        <f>'Register TREATED VHDL'!I48</f>
        <v>7 downto 0</v>
      </c>
      <c r="U81" s="15" t="s">
        <v>491</v>
      </c>
      <c r="V81" s="25" t="s">
        <v>443</v>
      </c>
      <c r="X81" t="str">
        <f t="shared" si="17"/>
        <v xml:space="preserve">    rmap_config_registers_o.CCD_2_windowing_2_config.window_list_length_ccd2(15 downto 8) &lt;= rmap_writedata_i(7 downto 0);</v>
      </c>
    </row>
    <row r="82" spans="2:24" x14ac:dyDescent="0.25">
      <c r="B82" s="17" t="s">
        <v>452</v>
      </c>
      <c r="C82" s="15" t="s">
        <v>625</v>
      </c>
      <c r="D82" s="16" t="str">
        <f>'Register TREATED VHDL'!F49</f>
        <v>x"00000020"</v>
      </c>
      <c r="E82" s="15" t="s">
        <v>491</v>
      </c>
      <c r="F82" s="15" t="s">
        <v>488</v>
      </c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X82" t="str">
        <f t="shared" si="17"/>
        <v xml:space="preserve">  when (x"00000020") =&gt;</v>
      </c>
    </row>
    <row r="83" spans="2:24" x14ac:dyDescent="0.25">
      <c r="B83" s="17" t="s">
        <v>452</v>
      </c>
      <c r="C83" s="17" t="s">
        <v>452</v>
      </c>
      <c r="D83" s="17"/>
      <c r="E83" s="17"/>
      <c r="F83" s="17"/>
      <c r="G83" s="18" t="str">
        <f t="shared" ref="G83" si="22">$B$3</f>
        <v>rmap_config_registers_o</v>
      </c>
      <c r="H83" s="25" t="s">
        <v>621</v>
      </c>
      <c r="I83" s="18" t="str">
        <f>'Register TREATED VHDL'!C49</f>
        <v>CCD_3_windowing_1_config</v>
      </c>
      <c r="J83" s="25" t="s">
        <v>621</v>
      </c>
      <c r="K83" s="18" t="str">
        <f>'Register TREATED VHDL'!D49</f>
        <v>window_list_pointer_initial_address_ccd3</v>
      </c>
      <c r="L83" s="25" t="s">
        <v>623</v>
      </c>
      <c r="M83" s="18">
        <v>7</v>
      </c>
      <c r="N83" s="25" t="s">
        <v>447</v>
      </c>
      <c r="O83" s="18">
        <v>0</v>
      </c>
      <c r="P83" s="25" t="s">
        <v>491</v>
      </c>
      <c r="Q83" s="25" t="s">
        <v>489</v>
      </c>
      <c r="R83" s="18" t="str">
        <f>$B$2</f>
        <v>rmap_writedata_i</v>
      </c>
      <c r="S83" s="15" t="s">
        <v>623</v>
      </c>
      <c r="T83" s="18" t="str">
        <f>'Register TREATED VHDL'!I49</f>
        <v>7 downto 0</v>
      </c>
      <c r="U83" s="15" t="s">
        <v>491</v>
      </c>
      <c r="V83" s="25" t="s">
        <v>443</v>
      </c>
      <c r="X83" t="str">
        <f t="shared" si="17"/>
        <v xml:space="preserve">    rmap_config_registers_o.CCD_3_windowing_1_config.window_list_pointer_initial_address_ccd3(7 downto 0) &lt;= rmap_writedata_i(7 downto 0);</v>
      </c>
    </row>
    <row r="84" spans="2:24" x14ac:dyDescent="0.25">
      <c r="B84" s="17" t="s">
        <v>452</v>
      </c>
      <c r="C84" s="15" t="s">
        <v>625</v>
      </c>
      <c r="D84" s="16" t="str">
        <f>'Register TREATED VHDL'!F50</f>
        <v>x"00000021"</v>
      </c>
      <c r="E84" s="15" t="s">
        <v>491</v>
      </c>
      <c r="F84" s="15" t="s">
        <v>488</v>
      </c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X84" t="str">
        <f t="shared" si="17"/>
        <v xml:space="preserve">  when (x"00000021") =&gt;</v>
      </c>
    </row>
    <row r="85" spans="2:24" x14ac:dyDescent="0.25">
      <c r="B85" s="17" t="s">
        <v>452</v>
      </c>
      <c r="C85" s="17" t="s">
        <v>452</v>
      </c>
      <c r="D85" s="17"/>
      <c r="E85" s="17"/>
      <c r="F85" s="17"/>
      <c r="G85" s="18" t="str">
        <f t="shared" ref="G85" si="23">$B$3</f>
        <v>rmap_config_registers_o</v>
      </c>
      <c r="H85" s="25" t="s">
        <v>621</v>
      </c>
      <c r="I85" s="18" t="str">
        <f>'Register TREATED VHDL'!C49</f>
        <v>CCD_3_windowing_1_config</v>
      </c>
      <c r="J85" s="25" t="s">
        <v>621</v>
      </c>
      <c r="K85" s="18" t="str">
        <f>'Register TREATED VHDL'!D49</f>
        <v>window_list_pointer_initial_address_ccd3</v>
      </c>
      <c r="L85" s="25" t="s">
        <v>623</v>
      </c>
      <c r="M85" s="18">
        <v>15</v>
      </c>
      <c r="N85" s="25" t="s">
        <v>447</v>
      </c>
      <c r="O85" s="18">
        <v>8</v>
      </c>
      <c r="P85" s="25" t="s">
        <v>491</v>
      </c>
      <c r="Q85" s="25" t="s">
        <v>489</v>
      </c>
      <c r="R85" s="18" t="str">
        <f>$B$2</f>
        <v>rmap_writedata_i</v>
      </c>
      <c r="S85" s="15" t="s">
        <v>623</v>
      </c>
      <c r="T85" s="18" t="str">
        <f>'Register TREATED VHDL'!I50</f>
        <v>7 downto 0</v>
      </c>
      <c r="U85" s="15" t="s">
        <v>491</v>
      </c>
      <c r="V85" s="25" t="s">
        <v>443</v>
      </c>
      <c r="X85" t="str">
        <f t="shared" si="17"/>
        <v xml:space="preserve">    rmap_config_registers_o.CCD_3_windowing_1_config.window_list_pointer_initial_address_ccd3(15 downto 8) &lt;= rmap_writedata_i(7 downto 0);</v>
      </c>
    </row>
    <row r="86" spans="2:24" x14ac:dyDescent="0.25">
      <c r="B86" s="17" t="s">
        <v>452</v>
      </c>
      <c r="C86" s="15" t="s">
        <v>625</v>
      </c>
      <c r="D86" s="16" t="str">
        <f>'Register TREATED VHDL'!F51</f>
        <v>x"00000022"</v>
      </c>
      <c r="E86" s="15" t="s">
        <v>491</v>
      </c>
      <c r="F86" s="15" t="s">
        <v>488</v>
      </c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X86" t="str">
        <f t="shared" si="17"/>
        <v xml:space="preserve">  when (x"00000022") =&gt;</v>
      </c>
    </row>
    <row r="87" spans="2:24" x14ac:dyDescent="0.25">
      <c r="B87" s="17" t="s">
        <v>452</v>
      </c>
      <c r="C87" s="17" t="s">
        <v>452</v>
      </c>
      <c r="D87" s="17"/>
      <c r="E87" s="17"/>
      <c r="F87" s="17"/>
      <c r="G87" s="18" t="str">
        <f t="shared" ref="G87:G89" si="24">$B$3</f>
        <v>rmap_config_registers_o</v>
      </c>
      <c r="H87" s="25" t="s">
        <v>621</v>
      </c>
      <c r="I87" s="18" t="str">
        <f>'Register TREATED VHDL'!C49</f>
        <v>CCD_3_windowing_1_config</v>
      </c>
      <c r="J87" s="25" t="s">
        <v>621</v>
      </c>
      <c r="K87" s="18" t="str">
        <f>'Register TREATED VHDL'!D49</f>
        <v>window_list_pointer_initial_address_ccd3</v>
      </c>
      <c r="L87" s="25" t="s">
        <v>623</v>
      </c>
      <c r="M87" s="18">
        <v>23</v>
      </c>
      <c r="N87" s="25" t="s">
        <v>447</v>
      </c>
      <c r="O87" s="18">
        <v>16</v>
      </c>
      <c r="P87" s="25" t="s">
        <v>491</v>
      </c>
      <c r="Q87" s="25" t="s">
        <v>489</v>
      </c>
      <c r="R87" s="18" t="str">
        <f>$B$2</f>
        <v>rmap_writedata_i</v>
      </c>
      <c r="S87" s="15" t="s">
        <v>623</v>
      </c>
      <c r="T87" s="18" t="str">
        <f>'Register TREATED VHDL'!I51</f>
        <v>7 downto 0</v>
      </c>
      <c r="U87" s="15" t="s">
        <v>491</v>
      </c>
      <c r="V87" s="25" t="s">
        <v>443</v>
      </c>
      <c r="X87" t="str">
        <f t="shared" si="17"/>
        <v xml:space="preserve">    rmap_config_registers_o.CCD_3_windowing_1_config.window_list_pointer_initial_address_ccd3(23 downto 16) &lt;= rmap_writedata_i(7 downto 0);</v>
      </c>
    </row>
    <row r="88" spans="2:24" x14ac:dyDescent="0.25">
      <c r="B88" s="17" t="s">
        <v>452</v>
      </c>
      <c r="C88" s="15" t="s">
        <v>625</v>
      </c>
      <c r="D88" s="16" t="str">
        <f>'Register TREATED VHDL'!F52</f>
        <v>x"00000023"</v>
      </c>
      <c r="E88" s="15" t="s">
        <v>491</v>
      </c>
      <c r="F88" s="15" t="s">
        <v>488</v>
      </c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X88" t="str">
        <f t="shared" si="17"/>
        <v xml:space="preserve">  when (x"00000023") =&gt;</v>
      </c>
    </row>
    <row r="89" spans="2:24" x14ac:dyDescent="0.25">
      <c r="B89" s="17" t="s">
        <v>452</v>
      </c>
      <c r="C89" s="17" t="s">
        <v>452</v>
      </c>
      <c r="D89" s="17"/>
      <c r="E89" s="17"/>
      <c r="F89" s="17"/>
      <c r="G89" s="18" t="str">
        <f t="shared" si="24"/>
        <v>rmap_config_registers_o</v>
      </c>
      <c r="H89" s="25" t="s">
        <v>621</v>
      </c>
      <c r="I89" s="18" t="str">
        <f>'Register TREATED VHDL'!C49</f>
        <v>CCD_3_windowing_1_config</v>
      </c>
      <c r="J89" s="25" t="s">
        <v>621</v>
      </c>
      <c r="K89" s="18" t="str">
        <f>'Register TREATED VHDL'!D49</f>
        <v>window_list_pointer_initial_address_ccd3</v>
      </c>
      <c r="L89" s="25" t="s">
        <v>623</v>
      </c>
      <c r="M89" s="18">
        <v>31</v>
      </c>
      <c r="N89" s="25" t="s">
        <v>447</v>
      </c>
      <c r="O89" s="18">
        <v>24</v>
      </c>
      <c r="P89" s="25" t="s">
        <v>491</v>
      </c>
      <c r="Q89" s="25" t="s">
        <v>489</v>
      </c>
      <c r="R89" s="18" t="str">
        <f>$B$2</f>
        <v>rmap_writedata_i</v>
      </c>
      <c r="S89" s="15" t="s">
        <v>623</v>
      </c>
      <c r="T89" s="18" t="str">
        <f>'Register TREATED VHDL'!I52</f>
        <v>7 downto 0</v>
      </c>
      <c r="U89" s="15" t="s">
        <v>491</v>
      </c>
      <c r="V89" s="25" t="s">
        <v>443</v>
      </c>
      <c r="X89" t="str">
        <f t="shared" si="17"/>
        <v xml:space="preserve">    rmap_config_registers_o.CCD_3_windowing_1_config.window_list_pointer_initial_address_ccd3(31 downto 24) &lt;= rmap_writedata_i(7 downto 0);</v>
      </c>
    </row>
    <row r="90" spans="2:24" x14ac:dyDescent="0.25">
      <c r="B90" s="17" t="s">
        <v>452</v>
      </c>
      <c r="C90" s="15" t="s">
        <v>625</v>
      </c>
      <c r="D90" s="16" t="str">
        <f>'Register TREATED VHDL'!F53</f>
        <v>x"00000024"</v>
      </c>
      <c r="E90" s="15" t="s">
        <v>491</v>
      </c>
      <c r="F90" s="15" t="s">
        <v>488</v>
      </c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X90" t="str">
        <f t="shared" si="17"/>
        <v xml:space="preserve">  when (x"00000024") =&gt;</v>
      </c>
    </row>
    <row r="91" spans="2:24" x14ac:dyDescent="0.25">
      <c r="B91" s="17" t="s">
        <v>452</v>
      </c>
      <c r="C91" s="17" t="s">
        <v>452</v>
      </c>
      <c r="D91" s="17"/>
      <c r="E91" s="17"/>
      <c r="F91" s="17"/>
      <c r="G91" s="18" t="str">
        <f t="shared" ref="G91:G92" si="25">$B$3</f>
        <v>rmap_config_registers_o</v>
      </c>
      <c r="H91" s="25" t="s">
        <v>621</v>
      </c>
      <c r="I91" s="18" t="str">
        <f>'Register TREATED VHDL'!C53</f>
        <v>CCD_3_windowing_2_config</v>
      </c>
      <c r="J91" s="25" t="s">
        <v>621</v>
      </c>
      <c r="K91" s="18" t="str">
        <f>'Register TREATED VHDL'!D53</f>
        <v>window_width_ccd3</v>
      </c>
      <c r="L91" s="17"/>
      <c r="M91" s="17"/>
      <c r="N91" s="17"/>
      <c r="O91" s="17"/>
      <c r="P91" s="17"/>
      <c r="Q91" s="25" t="s">
        <v>489</v>
      </c>
      <c r="R91" s="18" t="str">
        <f>$B$2</f>
        <v>rmap_writedata_i</v>
      </c>
      <c r="S91" s="15" t="s">
        <v>623</v>
      </c>
      <c r="T91" s="18" t="str">
        <f>'Register TREATED VHDL'!I53</f>
        <v>5 downto 0</v>
      </c>
      <c r="U91" s="15" t="s">
        <v>491</v>
      </c>
      <c r="V91" s="25" t="s">
        <v>443</v>
      </c>
      <c r="X91" t="str">
        <f t="shared" si="17"/>
        <v xml:space="preserve">    rmap_config_registers_o.CCD_3_windowing_2_config.window_width_ccd3 &lt;= rmap_writedata_i(5 downto 0);</v>
      </c>
    </row>
    <row r="92" spans="2:24" x14ac:dyDescent="0.25">
      <c r="B92" s="17" t="s">
        <v>452</v>
      </c>
      <c r="C92" s="17" t="s">
        <v>452</v>
      </c>
      <c r="D92" s="17"/>
      <c r="E92" s="17"/>
      <c r="F92" s="17"/>
      <c r="G92" s="18" t="str">
        <f t="shared" si="25"/>
        <v>rmap_config_registers_o</v>
      </c>
      <c r="H92" s="25" t="s">
        <v>621</v>
      </c>
      <c r="I92" s="18" t="str">
        <f>'Register TREATED VHDL'!C53</f>
        <v>CCD_3_windowing_2_config</v>
      </c>
      <c r="J92" s="25" t="s">
        <v>621</v>
      </c>
      <c r="K92" s="18" t="str">
        <f>'Register TREATED VHDL'!D54</f>
        <v>window_height_ccd3</v>
      </c>
      <c r="L92" s="25" t="s">
        <v>623</v>
      </c>
      <c r="M92" s="18">
        <v>1</v>
      </c>
      <c r="N92" s="25" t="s">
        <v>447</v>
      </c>
      <c r="O92" s="18">
        <v>0</v>
      </c>
      <c r="P92" s="25" t="s">
        <v>491</v>
      </c>
      <c r="Q92" s="25" t="s">
        <v>489</v>
      </c>
      <c r="R92" s="18" t="str">
        <f>$B$2</f>
        <v>rmap_writedata_i</v>
      </c>
      <c r="S92" s="15" t="s">
        <v>623</v>
      </c>
      <c r="T92" s="18" t="str">
        <f>'Register TREATED VHDL'!I54</f>
        <v>7 downto 6</v>
      </c>
      <c r="U92" s="15" t="s">
        <v>491</v>
      </c>
      <c r="V92" s="25" t="s">
        <v>443</v>
      </c>
      <c r="X92" t="str">
        <f t="shared" si="17"/>
        <v xml:space="preserve">    rmap_config_registers_o.CCD_3_windowing_2_config.window_height_ccd3(1 downto 0) &lt;= rmap_writedata_i(7 downto 6);</v>
      </c>
    </row>
    <row r="93" spans="2:24" x14ac:dyDescent="0.25">
      <c r="B93" s="17" t="s">
        <v>452</v>
      </c>
      <c r="C93" s="15" t="s">
        <v>625</v>
      </c>
      <c r="D93" s="16" t="str">
        <f>'Register TREATED VHDL'!F55</f>
        <v>x"00000025"</v>
      </c>
      <c r="E93" s="15" t="s">
        <v>491</v>
      </c>
      <c r="F93" s="15" t="s">
        <v>488</v>
      </c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X93" t="str">
        <f t="shared" si="17"/>
        <v xml:space="preserve">  when (x"00000025") =&gt;</v>
      </c>
    </row>
    <row r="94" spans="2:24" x14ac:dyDescent="0.25">
      <c r="B94" s="17" t="s">
        <v>452</v>
      </c>
      <c r="C94" s="17" t="s">
        <v>452</v>
      </c>
      <c r="D94" s="17"/>
      <c r="E94" s="17"/>
      <c r="F94" s="17"/>
      <c r="G94" s="18" t="str">
        <f t="shared" ref="G94" si="26">$B$3</f>
        <v>rmap_config_registers_o</v>
      </c>
      <c r="H94" s="25" t="s">
        <v>621</v>
      </c>
      <c r="I94" s="18" t="str">
        <f>'Register TREATED VHDL'!C53</f>
        <v>CCD_3_windowing_2_config</v>
      </c>
      <c r="J94" s="25" t="s">
        <v>621</v>
      </c>
      <c r="K94" s="18" t="str">
        <f>'Register TREATED VHDL'!D54</f>
        <v>window_height_ccd3</v>
      </c>
      <c r="L94" s="25" t="s">
        <v>623</v>
      </c>
      <c r="M94" s="18">
        <v>5</v>
      </c>
      <c r="N94" s="25" t="s">
        <v>447</v>
      </c>
      <c r="O94" s="18">
        <v>2</v>
      </c>
      <c r="P94" s="25" t="s">
        <v>491</v>
      </c>
      <c r="Q94" s="25" t="s">
        <v>489</v>
      </c>
      <c r="R94" s="18" t="str">
        <f>$B$2</f>
        <v>rmap_writedata_i</v>
      </c>
      <c r="S94" s="15" t="s">
        <v>623</v>
      </c>
      <c r="T94" s="18" t="str">
        <f>'Register TREATED VHDL'!I55</f>
        <v>3 downto 0</v>
      </c>
      <c r="U94" s="15" t="s">
        <v>491</v>
      </c>
      <c r="V94" s="25" t="s">
        <v>443</v>
      </c>
      <c r="X94" t="str">
        <f t="shared" si="17"/>
        <v xml:space="preserve">    rmap_config_registers_o.CCD_3_windowing_2_config.window_height_ccd3(5 downto 2) &lt;= rmap_writedata_i(3 downto 0);</v>
      </c>
    </row>
    <row r="95" spans="2:24" x14ac:dyDescent="0.25">
      <c r="B95" s="17" t="s">
        <v>452</v>
      </c>
      <c r="C95" s="15" t="s">
        <v>625</v>
      </c>
      <c r="D95" s="16" t="str">
        <f>'Register TREATED VHDL'!F57</f>
        <v>x"00000026"</v>
      </c>
      <c r="E95" s="15" t="s">
        <v>491</v>
      </c>
      <c r="F95" s="15" t="s">
        <v>488</v>
      </c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X95" t="str">
        <f t="shared" si="17"/>
        <v xml:space="preserve">  when (x"00000026") =&gt;</v>
      </c>
    </row>
    <row r="96" spans="2:24" x14ac:dyDescent="0.25">
      <c r="B96" s="17" t="s">
        <v>452</v>
      </c>
      <c r="C96" s="17" t="s">
        <v>452</v>
      </c>
      <c r="D96" s="17"/>
      <c r="E96" s="17"/>
      <c r="F96" s="17"/>
      <c r="G96" s="18" t="str">
        <f t="shared" ref="G96" si="27">$B$3</f>
        <v>rmap_config_registers_o</v>
      </c>
      <c r="H96" s="25" t="s">
        <v>621</v>
      </c>
      <c r="I96" s="18" t="str">
        <f>'Register TREATED VHDL'!C53</f>
        <v>CCD_3_windowing_2_config</v>
      </c>
      <c r="J96" s="25" t="s">
        <v>621</v>
      </c>
      <c r="K96" s="18" t="str">
        <f>'Register TREATED VHDL'!D57</f>
        <v>window_list_length_ccd3</v>
      </c>
      <c r="L96" s="25" t="s">
        <v>623</v>
      </c>
      <c r="M96" s="18">
        <v>7</v>
      </c>
      <c r="N96" s="25" t="s">
        <v>447</v>
      </c>
      <c r="O96" s="18">
        <v>0</v>
      </c>
      <c r="P96" s="25" t="s">
        <v>491</v>
      </c>
      <c r="Q96" s="25" t="s">
        <v>489</v>
      </c>
      <c r="R96" s="18" t="str">
        <f>$B$2</f>
        <v>rmap_writedata_i</v>
      </c>
      <c r="S96" s="15" t="s">
        <v>623</v>
      </c>
      <c r="T96" s="18" t="str">
        <f>'Register TREATED VHDL'!I57</f>
        <v>7 downto 0</v>
      </c>
      <c r="U96" s="15" t="s">
        <v>491</v>
      </c>
      <c r="V96" s="25" t="s">
        <v>443</v>
      </c>
      <c r="X96" t="str">
        <f t="shared" si="17"/>
        <v xml:space="preserve">    rmap_config_registers_o.CCD_3_windowing_2_config.window_list_length_ccd3(7 downto 0) &lt;= rmap_writedata_i(7 downto 0);</v>
      </c>
    </row>
    <row r="97" spans="2:24" x14ac:dyDescent="0.25">
      <c r="B97" s="17" t="s">
        <v>452</v>
      </c>
      <c r="C97" s="15" t="s">
        <v>625</v>
      </c>
      <c r="D97" s="16" t="str">
        <f>'Register TREATED VHDL'!F58</f>
        <v>x"00000027"</v>
      </c>
      <c r="E97" s="15" t="s">
        <v>491</v>
      </c>
      <c r="F97" s="15" t="s">
        <v>488</v>
      </c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X97" t="str">
        <f t="shared" si="17"/>
        <v xml:space="preserve">  when (x"00000027") =&gt;</v>
      </c>
    </row>
    <row r="98" spans="2:24" x14ac:dyDescent="0.25">
      <c r="B98" s="17" t="s">
        <v>452</v>
      </c>
      <c r="C98" s="17" t="s">
        <v>452</v>
      </c>
      <c r="D98" s="17"/>
      <c r="E98" s="17"/>
      <c r="F98" s="17"/>
      <c r="G98" s="18" t="str">
        <f t="shared" ref="G98" si="28">$B$3</f>
        <v>rmap_config_registers_o</v>
      </c>
      <c r="H98" s="25" t="s">
        <v>621</v>
      </c>
      <c r="I98" s="18" t="str">
        <f>'Register TREATED VHDL'!C53</f>
        <v>CCD_3_windowing_2_config</v>
      </c>
      <c r="J98" s="25" t="s">
        <v>621</v>
      </c>
      <c r="K98" s="18" t="str">
        <f>'Register TREATED VHDL'!D57</f>
        <v>window_list_length_ccd3</v>
      </c>
      <c r="L98" s="25" t="s">
        <v>623</v>
      </c>
      <c r="M98" s="18">
        <v>15</v>
      </c>
      <c r="N98" s="25" t="s">
        <v>447</v>
      </c>
      <c r="O98" s="18">
        <v>8</v>
      </c>
      <c r="P98" s="25" t="s">
        <v>491</v>
      </c>
      <c r="Q98" s="25" t="s">
        <v>489</v>
      </c>
      <c r="R98" s="18" t="str">
        <f>$B$2</f>
        <v>rmap_writedata_i</v>
      </c>
      <c r="S98" s="15" t="s">
        <v>623</v>
      </c>
      <c r="T98" s="18" t="str">
        <f>'Register TREATED VHDL'!I58</f>
        <v>7 downto 0</v>
      </c>
      <c r="U98" s="15" t="s">
        <v>491</v>
      </c>
      <c r="V98" s="25" t="s">
        <v>443</v>
      </c>
      <c r="X98" t="str">
        <f t="shared" si="17"/>
        <v xml:space="preserve">    rmap_config_registers_o.CCD_3_windowing_2_config.window_list_length_ccd3(15 downto 8) &lt;= rmap_writedata_i(7 downto 0);</v>
      </c>
    </row>
    <row r="99" spans="2:24" x14ac:dyDescent="0.25">
      <c r="B99" s="17" t="s">
        <v>452</v>
      </c>
      <c r="C99" s="15" t="s">
        <v>625</v>
      </c>
      <c r="D99" s="16" t="str">
        <f>'Register TREATED VHDL'!F59</f>
        <v>x"00000028"</v>
      </c>
      <c r="E99" s="15" t="s">
        <v>491</v>
      </c>
      <c r="F99" s="15" t="s">
        <v>488</v>
      </c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X99" t="str">
        <f t="shared" si="17"/>
        <v xml:space="preserve">  when (x"00000028") =&gt;</v>
      </c>
    </row>
    <row r="100" spans="2:24" x14ac:dyDescent="0.25">
      <c r="B100" s="17" t="s">
        <v>452</v>
      </c>
      <c r="C100" s="17" t="s">
        <v>452</v>
      </c>
      <c r="D100" s="17"/>
      <c r="E100" s="17"/>
      <c r="F100" s="17"/>
      <c r="G100" s="18" t="str">
        <f t="shared" ref="G100" si="29">$B$3</f>
        <v>rmap_config_registers_o</v>
      </c>
      <c r="H100" s="25" t="s">
        <v>621</v>
      </c>
      <c r="I100" s="18" t="str">
        <f>'Register TREATED VHDL'!C59</f>
        <v>CCD_4_windowing_1_config</v>
      </c>
      <c r="J100" s="25" t="s">
        <v>621</v>
      </c>
      <c r="K100" s="18" t="str">
        <f>'Register TREATED VHDL'!D59</f>
        <v>window_list_pointer_initial_address_ccd4</v>
      </c>
      <c r="L100" s="25" t="s">
        <v>623</v>
      </c>
      <c r="M100" s="18">
        <v>7</v>
      </c>
      <c r="N100" s="25" t="s">
        <v>447</v>
      </c>
      <c r="O100" s="18">
        <v>0</v>
      </c>
      <c r="P100" s="25" t="s">
        <v>491</v>
      </c>
      <c r="Q100" s="25" t="s">
        <v>489</v>
      </c>
      <c r="R100" s="18" t="str">
        <f>$B$2</f>
        <v>rmap_writedata_i</v>
      </c>
      <c r="S100" s="15" t="s">
        <v>623</v>
      </c>
      <c r="T100" s="18" t="str">
        <f>'Register TREATED VHDL'!I59</f>
        <v>7 downto 0</v>
      </c>
      <c r="U100" s="15" t="s">
        <v>491</v>
      </c>
      <c r="V100" s="25" t="s">
        <v>443</v>
      </c>
      <c r="X100" t="str">
        <f t="shared" si="17"/>
        <v xml:space="preserve">    rmap_config_registers_o.CCD_4_windowing_1_config.window_list_pointer_initial_address_ccd4(7 downto 0) &lt;= rmap_writedata_i(7 downto 0);</v>
      </c>
    </row>
    <row r="101" spans="2:24" x14ac:dyDescent="0.25">
      <c r="B101" s="17" t="s">
        <v>452</v>
      </c>
      <c r="C101" s="15" t="s">
        <v>625</v>
      </c>
      <c r="D101" s="16" t="str">
        <f>'Register TREATED VHDL'!F60</f>
        <v>x"00000029"</v>
      </c>
      <c r="E101" s="15" t="s">
        <v>491</v>
      </c>
      <c r="F101" s="15" t="s">
        <v>488</v>
      </c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X101" t="str">
        <f t="shared" si="17"/>
        <v xml:space="preserve">  when (x"00000029") =&gt;</v>
      </c>
    </row>
    <row r="102" spans="2:24" x14ac:dyDescent="0.25">
      <c r="B102" s="17" t="s">
        <v>452</v>
      </c>
      <c r="C102" s="17" t="s">
        <v>452</v>
      </c>
      <c r="D102" s="17"/>
      <c r="E102" s="17"/>
      <c r="F102" s="17"/>
      <c r="G102" s="18" t="str">
        <f t="shared" ref="G102" si="30">$B$3</f>
        <v>rmap_config_registers_o</v>
      </c>
      <c r="H102" s="25" t="s">
        <v>621</v>
      </c>
      <c r="I102" s="18" t="str">
        <f>'Register TREATED VHDL'!C59</f>
        <v>CCD_4_windowing_1_config</v>
      </c>
      <c r="J102" s="25" t="s">
        <v>621</v>
      </c>
      <c r="K102" s="18" t="str">
        <f>'Register TREATED VHDL'!D59</f>
        <v>window_list_pointer_initial_address_ccd4</v>
      </c>
      <c r="L102" s="25" t="s">
        <v>623</v>
      </c>
      <c r="M102" s="18">
        <v>15</v>
      </c>
      <c r="N102" s="25" t="s">
        <v>447</v>
      </c>
      <c r="O102" s="18">
        <v>8</v>
      </c>
      <c r="P102" s="25" t="s">
        <v>491</v>
      </c>
      <c r="Q102" s="25" t="s">
        <v>489</v>
      </c>
      <c r="R102" s="18" t="str">
        <f>$B$2</f>
        <v>rmap_writedata_i</v>
      </c>
      <c r="S102" s="15" t="s">
        <v>623</v>
      </c>
      <c r="T102" s="18" t="str">
        <f>'Register TREATED VHDL'!I60</f>
        <v>7 downto 0</v>
      </c>
      <c r="U102" s="15" t="s">
        <v>491</v>
      </c>
      <c r="V102" s="25" t="s">
        <v>443</v>
      </c>
      <c r="X102" t="str">
        <f t="shared" si="17"/>
        <v xml:space="preserve">    rmap_config_registers_o.CCD_4_windowing_1_config.window_list_pointer_initial_address_ccd4(15 downto 8) &lt;= rmap_writedata_i(7 downto 0);</v>
      </c>
    </row>
    <row r="103" spans="2:24" x14ac:dyDescent="0.25">
      <c r="B103" s="17" t="s">
        <v>452</v>
      </c>
      <c r="C103" s="15" t="s">
        <v>625</v>
      </c>
      <c r="D103" s="16" t="str">
        <f>'Register TREATED VHDL'!F61</f>
        <v>x"0000002A"</v>
      </c>
      <c r="E103" s="15" t="s">
        <v>491</v>
      </c>
      <c r="F103" s="15" t="s">
        <v>488</v>
      </c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X103" t="str">
        <f t="shared" si="17"/>
        <v xml:space="preserve">  when (x"0000002A") =&gt;</v>
      </c>
    </row>
    <row r="104" spans="2:24" x14ac:dyDescent="0.25">
      <c r="B104" s="17" t="s">
        <v>452</v>
      </c>
      <c r="C104" s="17" t="s">
        <v>452</v>
      </c>
      <c r="D104" s="17"/>
      <c r="E104" s="17"/>
      <c r="F104" s="17"/>
      <c r="G104" s="18" t="str">
        <f t="shared" ref="G104" si="31">$B$3</f>
        <v>rmap_config_registers_o</v>
      </c>
      <c r="H104" s="25" t="s">
        <v>621</v>
      </c>
      <c r="I104" s="18" t="str">
        <f>'Register TREATED VHDL'!C59</f>
        <v>CCD_4_windowing_1_config</v>
      </c>
      <c r="J104" s="25" t="s">
        <v>621</v>
      </c>
      <c r="K104" s="18" t="str">
        <f>'Register TREATED VHDL'!D59</f>
        <v>window_list_pointer_initial_address_ccd4</v>
      </c>
      <c r="L104" s="25" t="s">
        <v>623</v>
      </c>
      <c r="M104" s="18">
        <v>23</v>
      </c>
      <c r="N104" s="25" t="s">
        <v>447</v>
      </c>
      <c r="O104" s="18">
        <v>16</v>
      </c>
      <c r="P104" s="25" t="s">
        <v>491</v>
      </c>
      <c r="Q104" s="25" t="s">
        <v>489</v>
      </c>
      <c r="R104" s="18" t="str">
        <f>$B$2</f>
        <v>rmap_writedata_i</v>
      </c>
      <c r="S104" s="15" t="s">
        <v>623</v>
      </c>
      <c r="T104" s="18" t="str">
        <f>'Register TREATED VHDL'!I61</f>
        <v>7 downto 0</v>
      </c>
      <c r="U104" s="15" t="s">
        <v>491</v>
      </c>
      <c r="V104" s="25" t="s">
        <v>443</v>
      </c>
      <c r="X104" t="str">
        <f t="shared" si="17"/>
        <v xml:space="preserve">    rmap_config_registers_o.CCD_4_windowing_1_config.window_list_pointer_initial_address_ccd4(23 downto 16) &lt;= rmap_writedata_i(7 downto 0);</v>
      </c>
    </row>
    <row r="105" spans="2:24" x14ac:dyDescent="0.25">
      <c r="B105" s="17" t="s">
        <v>452</v>
      </c>
      <c r="C105" s="15" t="s">
        <v>625</v>
      </c>
      <c r="D105" s="16" t="str">
        <f>'Register TREATED VHDL'!F62</f>
        <v>x"0000002B"</v>
      </c>
      <c r="E105" s="15" t="s">
        <v>491</v>
      </c>
      <c r="F105" s="15" t="s">
        <v>488</v>
      </c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X105" t="str">
        <f t="shared" si="17"/>
        <v xml:space="preserve">  when (x"0000002B") =&gt;</v>
      </c>
    </row>
    <row r="106" spans="2:24" x14ac:dyDescent="0.25">
      <c r="B106" s="17" t="s">
        <v>452</v>
      </c>
      <c r="C106" s="17" t="s">
        <v>452</v>
      </c>
      <c r="D106" s="17"/>
      <c r="E106" s="17"/>
      <c r="F106" s="17"/>
      <c r="G106" s="18" t="str">
        <f t="shared" ref="G106" si="32">$B$3</f>
        <v>rmap_config_registers_o</v>
      </c>
      <c r="H106" s="25" t="s">
        <v>621</v>
      </c>
      <c r="I106" s="18" t="str">
        <f>'Register TREATED VHDL'!C59</f>
        <v>CCD_4_windowing_1_config</v>
      </c>
      <c r="J106" s="25" t="s">
        <v>621</v>
      </c>
      <c r="K106" s="18" t="str">
        <f>'Register TREATED VHDL'!D59</f>
        <v>window_list_pointer_initial_address_ccd4</v>
      </c>
      <c r="L106" s="25" t="s">
        <v>623</v>
      </c>
      <c r="M106" s="18">
        <v>31</v>
      </c>
      <c r="N106" s="25" t="s">
        <v>447</v>
      </c>
      <c r="O106" s="18">
        <v>24</v>
      </c>
      <c r="P106" s="25" t="s">
        <v>491</v>
      </c>
      <c r="Q106" s="25" t="s">
        <v>489</v>
      </c>
      <c r="R106" s="18" t="str">
        <f>$B$2</f>
        <v>rmap_writedata_i</v>
      </c>
      <c r="S106" s="15" t="s">
        <v>623</v>
      </c>
      <c r="T106" s="18" t="str">
        <f>'Register TREATED VHDL'!I62</f>
        <v>7 downto 0</v>
      </c>
      <c r="U106" s="15" t="s">
        <v>491</v>
      </c>
      <c r="V106" s="25" t="s">
        <v>443</v>
      </c>
      <c r="X106" t="str">
        <f t="shared" si="17"/>
        <v xml:space="preserve">    rmap_config_registers_o.CCD_4_windowing_1_config.window_list_pointer_initial_address_ccd4(31 downto 24) &lt;= rmap_writedata_i(7 downto 0);</v>
      </c>
    </row>
    <row r="107" spans="2:24" x14ac:dyDescent="0.25">
      <c r="B107" s="17" t="s">
        <v>452</v>
      </c>
      <c r="C107" s="15" t="s">
        <v>625</v>
      </c>
      <c r="D107" s="16" t="str">
        <f>'Register TREATED VHDL'!F63</f>
        <v>x"0000002C"</v>
      </c>
      <c r="E107" s="15" t="s">
        <v>491</v>
      </c>
      <c r="F107" s="15" t="s">
        <v>488</v>
      </c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X107" t="str">
        <f t="shared" si="17"/>
        <v xml:space="preserve">  when (x"0000002C") =&gt;</v>
      </c>
    </row>
    <row r="108" spans="2:24" x14ac:dyDescent="0.25">
      <c r="B108" s="17" t="s">
        <v>452</v>
      </c>
      <c r="C108" s="17" t="s">
        <v>452</v>
      </c>
      <c r="D108" s="17"/>
      <c r="E108" s="17"/>
      <c r="F108" s="17"/>
      <c r="G108" s="18" t="str">
        <f t="shared" ref="G108:G109" si="33">$B$3</f>
        <v>rmap_config_registers_o</v>
      </c>
      <c r="H108" s="25" t="s">
        <v>621</v>
      </c>
      <c r="I108" s="18" t="str">
        <f>'Register TREATED VHDL'!C63</f>
        <v>CCD_4_windowing_2_config</v>
      </c>
      <c r="J108" s="25" t="s">
        <v>621</v>
      </c>
      <c r="K108" s="18" t="str">
        <f>'Register TREATED VHDL'!D63</f>
        <v>window_width_ccd4</v>
      </c>
      <c r="L108" s="17"/>
      <c r="M108" s="17"/>
      <c r="N108" s="17"/>
      <c r="O108" s="17"/>
      <c r="P108" s="17"/>
      <c r="Q108" s="25" t="s">
        <v>489</v>
      </c>
      <c r="R108" s="18" t="str">
        <f>$B$2</f>
        <v>rmap_writedata_i</v>
      </c>
      <c r="S108" s="15" t="s">
        <v>623</v>
      </c>
      <c r="T108" s="18" t="str">
        <f>'Register TREATED VHDL'!I63</f>
        <v>5 downto 0</v>
      </c>
      <c r="U108" s="15" t="s">
        <v>491</v>
      </c>
      <c r="V108" s="25" t="s">
        <v>443</v>
      </c>
      <c r="X108" t="str">
        <f t="shared" si="17"/>
        <v xml:space="preserve">    rmap_config_registers_o.CCD_4_windowing_2_config.window_width_ccd4 &lt;= rmap_writedata_i(5 downto 0);</v>
      </c>
    </row>
    <row r="109" spans="2:24" x14ac:dyDescent="0.25">
      <c r="B109" s="17" t="s">
        <v>452</v>
      </c>
      <c r="C109" s="17" t="s">
        <v>452</v>
      </c>
      <c r="D109" s="17"/>
      <c r="E109" s="17"/>
      <c r="F109" s="17"/>
      <c r="G109" s="18" t="str">
        <f t="shared" si="33"/>
        <v>rmap_config_registers_o</v>
      </c>
      <c r="H109" s="25" t="s">
        <v>621</v>
      </c>
      <c r="I109" s="18" t="str">
        <f>'Register TREATED VHDL'!C63</f>
        <v>CCD_4_windowing_2_config</v>
      </c>
      <c r="J109" s="25" t="s">
        <v>621</v>
      </c>
      <c r="K109" s="18" t="str">
        <f>'Register TREATED VHDL'!D64</f>
        <v>window_height_ccd4</v>
      </c>
      <c r="L109" s="25" t="s">
        <v>623</v>
      </c>
      <c r="M109" s="18">
        <v>1</v>
      </c>
      <c r="N109" s="25" t="s">
        <v>447</v>
      </c>
      <c r="O109" s="18">
        <v>0</v>
      </c>
      <c r="P109" s="25" t="s">
        <v>491</v>
      </c>
      <c r="Q109" s="25" t="s">
        <v>489</v>
      </c>
      <c r="R109" s="18" t="str">
        <f>$B$2</f>
        <v>rmap_writedata_i</v>
      </c>
      <c r="S109" s="15" t="s">
        <v>623</v>
      </c>
      <c r="T109" s="18" t="str">
        <f>'Register TREATED VHDL'!I64</f>
        <v>7 downto 6</v>
      </c>
      <c r="U109" s="15" t="s">
        <v>491</v>
      </c>
      <c r="V109" s="25" t="s">
        <v>443</v>
      </c>
      <c r="X109" t="str">
        <f t="shared" si="17"/>
        <v xml:space="preserve">    rmap_config_registers_o.CCD_4_windowing_2_config.window_height_ccd4(1 downto 0) &lt;= rmap_writedata_i(7 downto 6);</v>
      </c>
    </row>
    <row r="110" spans="2:24" x14ac:dyDescent="0.25">
      <c r="B110" s="17" t="s">
        <v>452</v>
      </c>
      <c r="C110" s="15" t="s">
        <v>625</v>
      </c>
      <c r="D110" s="16" t="str">
        <f>'Register TREATED VHDL'!F65</f>
        <v>x"0000002D"</v>
      </c>
      <c r="E110" s="15" t="s">
        <v>491</v>
      </c>
      <c r="F110" s="15" t="s">
        <v>488</v>
      </c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X110" t="str">
        <f t="shared" si="17"/>
        <v xml:space="preserve">  when (x"0000002D") =&gt;</v>
      </c>
    </row>
    <row r="111" spans="2:24" x14ac:dyDescent="0.25">
      <c r="B111" s="17" t="s">
        <v>452</v>
      </c>
      <c r="C111" s="17" t="s">
        <v>452</v>
      </c>
      <c r="D111" s="17"/>
      <c r="E111" s="17"/>
      <c r="F111" s="17"/>
      <c r="G111" s="18" t="str">
        <f t="shared" ref="G111" si="34">$B$3</f>
        <v>rmap_config_registers_o</v>
      </c>
      <c r="H111" s="25" t="s">
        <v>621</v>
      </c>
      <c r="I111" s="18" t="str">
        <f>'Register TREATED VHDL'!C63</f>
        <v>CCD_4_windowing_2_config</v>
      </c>
      <c r="J111" s="25" t="s">
        <v>621</v>
      </c>
      <c r="K111" s="18" t="str">
        <f>'Register TREATED VHDL'!D64</f>
        <v>window_height_ccd4</v>
      </c>
      <c r="L111" s="25" t="s">
        <v>623</v>
      </c>
      <c r="M111" s="18">
        <v>5</v>
      </c>
      <c r="N111" s="25" t="s">
        <v>447</v>
      </c>
      <c r="O111" s="18">
        <v>2</v>
      </c>
      <c r="P111" s="25" t="s">
        <v>491</v>
      </c>
      <c r="Q111" s="25" t="s">
        <v>489</v>
      </c>
      <c r="R111" s="18" t="str">
        <f>$B$2</f>
        <v>rmap_writedata_i</v>
      </c>
      <c r="S111" s="15" t="s">
        <v>623</v>
      </c>
      <c r="T111" s="18" t="str">
        <f>'Register TREATED VHDL'!I65</f>
        <v>3 downto 0</v>
      </c>
      <c r="U111" s="15" t="s">
        <v>491</v>
      </c>
      <c r="V111" s="25" t="s">
        <v>443</v>
      </c>
      <c r="X111" t="str">
        <f t="shared" si="17"/>
        <v xml:space="preserve">    rmap_config_registers_o.CCD_4_windowing_2_config.window_height_ccd4(5 downto 2) &lt;= rmap_writedata_i(3 downto 0);</v>
      </c>
    </row>
    <row r="112" spans="2:24" x14ac:dyDescent="0.25">
      <c r="B112" s="17" t="s">
        <v>452</v>
      </c>
      <c r="C112" s="15" t="s">
        <v>625</v>
      </c>
      <c r="D112" s="16" t="str">
        <f>'Register TREATED VHDL'!F67</f>
        <v>x"0000002E"</v>
      </c>
      <c r="E112" s="15" t="s">
        <v>491</v>
      </c>
      <c r="F112" s="15" t="s">
        <v>488</v>
      </c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X112" t="str">
        <f t="shared" si="17"/>
        <v xml:space="preserve">  when (x"0000002E") =&gt;</v>
      </c>
    </row>
    <row r="113" spans="2:24" x14ac:dyDescent="0.25">
      <c r="B113" s="17" t="s">
        <v>452</v>
      </c>
      <c r="C113" s="17" t="s">
        <v>452</v>
      </c>
      <c r="D113" s="17"/>
      <c r="E113" s="17"/>
      <c r="F113" s="17"/>
      <c r="G113" s="18" t="str">
        <f t="shared" ref="G113" si="35">$B$3</f>
        <v>rmap_config_registers_o</v>
      </c>
      <c r="H113" s="25" t="s">
        <v>621</v>
      </c>
      <c r="I113" s="18" t="str">
        <f>'Register TREATED VHDL'!C63</f>
        <v>CCD_4_windowing_2_config</v>
      </c>
      <c r="J113" s="25" t="s">
        <v>621</v>
      </c>
      <c r="K113" s="18" t="str">
        <f>'Register TREATED VHDL'!D67</f>
        <v>window_list_length_ccd4</v>
      </c>
      <c r="L113" s="25" t="s">
        <v>623</v>
      </c>
      <c r="M113" s="18">
        <v>7</v>
      </c>
      <c r="N113" s="25" t="s">
        <v>447</v>
      </c>
      <c r="O113" s="18">
        <v>0</v>
      </c>
      <c r="P113" s="25" t="s">
        <v>491</v>
      </c>
      <c r="Q113" s="25" t="s">
        <v>489</v>
      </c>
      <c r="R113" s="18" t="str">
        <f>$B$2</f>
        <v>rmap_writedata_i</v>
      </c>
      <c r="S113" s="15" t="s">
        <v>623</v>
      </c>
      <c r="T113" s="18" t="str">
        <f>'Register TREATED VHDL'!I67</f>
        <v>7 downto 0</v>
      </c>
      <c r="U113" s="15" t="s">
        <v>491</v>
      </c>
      <c r="V113" s="25" t="s">
        <v>443</v>
      </c>
      <c r="X113" t="str">
        <f t="shared" si="17"/>
        <v xml:space="preserve">    rmap_config_registers_o.CCD_4_windowing_2_config.window_list_length_ccd4(7 downto 0) &lt;= rmap_writedata_i(7 downto 0);</v>
      </c>
    </row>
    <row r="114" spans="2:24" x14ac:dyDescent="0.25">
      <c r="B114" s="17" t="s">
        <v>452</v>
      </c>
      <c r="C114" s="15" t="s">
        <v>625</v>
      </c>
      <c r="D114" s="16" t="str">
        <f>'Register TREATED VHDL'!F68</f>
        <v>x"0000002F"</v>
      </c>
      <c r="E114" s="15" t="s">
        <v>491</v>
      </c>
      <c r="F114" s="15" t="s">
        <v>488</v>
      </c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X114" t="str">
        <f t="shared" si="17"/>
        <v xml:space="preserve">  when (x"0000002F") =&gt;</v>
      </c>
    </row>
    <row r="115" spans="2:24" x14ac:dyDescent="0.25">
      <c r="B115" s="17" t="s">
        <v>452</v>
      </c>
      <c r="C115" s="17" t="s">
        <v>452</v>
      </c>
      <c r="D115" s="17"/>
      <c r="E115" s="17"/>
      <c r="F115" s="17"/>
      <c r="G115" s="18" t="str">
        <f t="shared" ref="G115" si="36">$B$3</f>
        <v>rmap_config_registers_o</v>
      </c>
      <c r="H115" s="25" t="s">
        <v>621</v>
      </c>
      <c r="I115" s="18" t="str">
        <f>'Register TREATED VHDL'!C63</f>
        <v>CCD_4_windowing_2_config</v>
      </c>
      <c r="J115" s="25" t="s">
        <v>621</v>
      </c>
      <c r="K115" s="18" t="str">
        <f>'Register TREATED VHDL'!D67</f>
        <v>window_list_length_ccd4</v>
      </c>
      <c r="L115" s="25" t="s">
        <v>623</v>
      </c>
      <c r="M115" s="18">
        <v>15</v>
      </c>
      <c r="N115" s="25" t="s">
        <v>447</v>
      </c>
      <c r="O115" s="18">
        <v>8</v>
      </c>
      <c r="P115" s="25" t="s">
        <v>491</v>
      </c>
      <c r="Q115" s="25" t="s">
        <v>489</v>
      </c>
      <c r="R115" s="18" t="str">
        <f>$B$2</f>
        <v>rmap_writedata_i</v>
      </c>
      <c r="S115" s="15" t="s">
        <v>623</v>
      </c>
      <c r="T115" s="18" t="str">
        <f>'Register TREATED VHDL'!I68</f>
        <v>7 downto 0</v>
      </c>
      <c r="U115" s="15" t="s">
        <v>491</v>
      </c>
      <c r="V115" s="25" t="s">
        <v>443</v>
      </c>
      <c r="X115" t="str">
        <f t="shared" si="17"/>
        <v xml:space="preserve">    rmap_config_registers_o.CCD_4_windowing_2_config.window_list_length_ccd4(15 downto 8) &lt;= rmap_writedata_i(7 downto 0);</v>
      </c>
    </row>
    <row r="116" spans="2:24" x14ac:dyDescent="0.25">
      <c r="B116" s="17" t="s">
        <v>452</v>
      </c>
      <c r="C116" s="15" t="s">
        <v>625</v>
      </c>
      <c r="D116" s="16" t="str">
        <f>'Register TREATED VHDL'!F69</f>
        <v>x"00000038"</v>
      </c>
      <c r="E116" s="15" t="s">
        <v>491</v>
      </c>
      <c r="F116" s="15" t="s">
        <v>488</v>
      </c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X116" t="str">
        <f t="shared" si="17"/>
        <v xml:space="preserve">  when (x"00000038") =&gt;</v>
      </c>
    </row>
    <row r="117" spans="2:24" x14ac:dyDescent="0.25">
      <c r="B117" s="17" t="s">
        <v>452</v>
      </c>
      <c r="C117" s="17" t="s">
        <v>452</v>
      </c>
      <c r="D117" s="17"/>
      <c r="E117" s="17"/>
      <c r="F117" s="17"/>
      <c r="G117" s="18" t="str">
        <f t="shared" ref="G117" si="37">$B$3</f>
        <v>rmap_config_registers_o</v>
      </c>
      <c r="H117" s="25" t="s">
        <v>621</v>
      </c>
      <c r="I117" s="18" t="str">
        <f>'Register TREATED VHDL'!C69</f>
        <v>operation_mode_config</v>
      </c>
      <c r="J117" s="25" t="s">
        <v>621</v>
      </c>
      <c r="K117" s="18" t="str">
        <f>'Register TREATED VHDL'!D70</f>
        <v>mode_selection_control</v>
      </c>
      <c r="L117" s="17"/>
      <c r="M117" s="17"/>
      <c r="N117" s="17"/>
      <c r="O117" s="17"/>
      <c r="P117" s="17"/>
      <c r="Q117" s="25" t="s">
        <v>489</v>
      </c>
      <c r="R117" s="18" t="str">
        <f>$B$2</f>
        <v>rmap_writedata_i</v>
      </c>
      <c r="S117" s="15" t="s">
        <v>623</v>
      </c>
      <c r="T117" s="18" t="str">
        <f>'Register TREATED VHDL'!I70</f>
        <v>7 downto 4</v>
      </c>
      <c r="U117" s="15" t="s">
        <v>491</v>
      </c>
      <c r="V117" s="25" t="s">
        <v>443</v>
      </c>
      <c r="X117" t="str">
        <f t="shared" si="17"/>
        <v xml:space="preserve">    rmap_config_registers_o.operation_mode_config.mode_selection_control &lt;= rmap_writedata_i(7 downto 4);</v>
      </c>
    </row>
    <row r="118" spans="2:24" x14ac:dyDescent="0.25">
      <c r="B118" s="17" t="s">
        <v>452</v>
      </c>
      <c r="C118" s="15" t="s">
        <v>625</v>
      </c>
      <c r="D118" s="16" t="str">
        <f>'Register TREATED VHDL'!F71</f>
        <v>x"00000039"</v>
      </c>
      <c r="E118" s="15" t="s">
        <v>491</v>
      </c>
      <c r="F118" s="15" t="s">
        <v>488</v>
      </c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X118" t="str">
        <f t="shared" si="17"/>
        <v xml:space="preserve">  when (x"00000039") =&gt;</v>
      </c>
    </row>
    <row r="119" spans="2:24" x14ac:dyDescent="0.25">
      <c r="B119" s="17" t="s">
        <v>452</v>
      </c>
      <c r="C119" s="17" t="s">
        <v>452</v>
      </c>
      <c r="D119" s="17"/>
      <c r="E119" s="17"/>
      <c r="F119" s="17"/>
      <c r="G119" s="25" t="s">
        <v>753</v>
      </c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25" t="s">
        <v>443</v>
      </c>
      <c r="X119" t="str">
        <f t="shared" si="17"/>
        <v xml:space="preserve">    null;</v>
      </c>
    </row>
    <row r="120" spans="2:24" x14ac:dyDescent="0.25">
      <c r="B120" s="17" t="s">
        <v>452</v>
      </c>
      <c r="C120" s="15" t="s">
        <v>625</v>
      </c>
      <c r="D120" s="16" t="str">
        <f>'Register TREATED VHDL'!F72</f>
        <v>x"0000003A"</v>
      </c>
      <c r="E120" s="15" t="s">
        <v>491</v>
      </c>
      <c r="F120" s="15" t="s">
        <v>488</v>
      </c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X120" t="str">
        <f t="shared" si="17"/>
        <v xml:space="preserve">  when (x"0000003A") =&gt;</v>
      </c>
    </row>
    <row r="121" spans="2:24" x14ac:dyDescent="0.25">
      <c r="B121" s="17" t="s">
        <v>452</v>
      </c>
      <c r="C121" s="17" t="s">
        <v>452</v>
      </c>
      <c r="D121" s="17"/>
      <c r="E121" s="17"/>
      <c r="F121" s="17"/>
      <c r="G121" s="25" t="s">
        <v>753</v>
      </c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25" t="s">
        <v>443</v>
      </c>
      <c r="X121" t="str">
        <f t="shared" si="17"/>
        <v xml:space="preserve">    null;</v>
      </c>
    </row>
    <row r="122" spans="2:24" x14ac:dyDescent="0.25">
      <c r="B122" s="17" t="s">
        <v>452</v>
      </c>
      <c r="C122" s="15" t="s">
        <v>625</v>
      </c>
      <c r="D122" s="16" t="str">
        <f>'Register TREATED VHDL'!F73</f>
        <v>x"0000003B"</v>
      </c>
      <c r="E122" s="15" t="s">
        <v>491</v>
      </c>
      <c r="F122" s="15" t="s">
        <v>488</v>
      </c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X122" t="str">
        <f t="shared" si="17"/>
        <v xml:space="preserve">  when (x"0000003B") =&gt;</v>
      </c>
    </row>
    <row r="123" spans="2:24" x14ac:dyDescent="0.25">
      <c r="B123" s="17" t="s">
        <v>452</v>
      </c>
      <c r="C123" s="17" t="s">
        <v>452</v>
      </c>
      <c r="D123" s="17"/>
      <c r="E123" s="17"/>
      <c r="F123" s="17"/>
      <c r="G123" s="25" t="s">
        <v>753</v>
      </c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25" t="s">
        <v>443</v>
      </c>
      <c r="X123" t="str">
        <f t="shared" si="17"/>
        <v xml:space="preserve">    null;</v>
      </c>
    </row>
    <row r="124" spans="2:24" x14ac:dyDescent="0.25">
      <c r="B124" s="17" t="s">
        <v>452</v>
      </c>
      <c r="C124" s="15" t="s">
        <v>625</v>
      </c>
      <c r="D124" s="16" t="str">
        <f>'Register TREATED VHDL'!F74</f>
        <v>x"0000003C"</v>
      </c>
      <c r="E124" s="15" t="s">
        <v>491</v>
      </c>
      <c r="F124" s="15" t="s">
        <v>488</v>
      </c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X124" t="str">
        <f t="shared" si="17"/>
        <v xml:space="preserve">  when (x"0000003C") =&gt;</v>
      </c>
    </row>
    <row r="125" spans="2:24" x14ac:dyDescent="0.25">
      <c r="B125" s="17" t="s">
        <v>452</v>
      </c>
      <c r="C125" s="17" t="s">
        <v>452</v>
      </c>
      <c r="D125" s="17"/>
      <c r="E125" s="17"/>
      <c r="F125" s="17"/>
      <c r="G125" s="18" t="str">
        <f t="shared" ref="G125:G126" si="38">$B$3</f>
        <v>rmap_config_registers_o</v>
      </c>
      <c r="H125" s="25" t="s">
        <v>621</v>
      </c>
      <c r="I125" s="18" t="str">
        <f>'Register TREATED VHDL'!C74</f>
        <v>sync_config</v>
      </c>
      <c r="J125" s="25" t="s">
        <v>621</v>
      </c>
      <c r="K125" s="18" t="str">
        <f>'Register TREATED VHDL'!D74</f>
        <v>sync_configuration</v>
      </c>
      <c r="L125" s="17"/>
      <c r="M125" s="17"/>
      <c r="N125" s="17"/>
      <c r="O125" s="17"/>
      <c r="P125" s="17"/>
      <c r="Q125" s="25" t="s">
        <v>489</v>
      </c>
      <c r="R125" s="18" t="str">
        <f>$B$2</f>
        <v>rmap_writedata_i</v>
      </c>
      <c r="S125" s="15" t="s">
        <v>623</v>
      </c>
      <c r="T125" s="18" t="str">
        <f>'Register TREATED VHDL'!I74</f>
        <v>1 downto 0</v>
      </c>
      <c r="U125" s="15" t="s">
        <v>491</v>
      </c>
      <c r="V125" s="25" t="s">
        <v>443</v>
      </c>
      <c r="X125" t="str">
        <f t="shared" si="17"/>
        <v xml:space="preserve">    rmap_config_registers_o.sync_config.sync_configuration &lt;= rmap_writedata_i(1 downto 0);</v>
      </c>
    </row>
    <row r="126" spans="2:24" x14ac:dyDescent="0.25">
      <c r="B126" s="17" t="s">
        <v>452</v>
      </c>
      <c r="C126" s="17" t="s">
        <v>452</v>
      </c>
      <c r="D126" s="17"/>
      <c r="E126" s="17"/>
      <c r="F126" s="17"/>
      <c r="G126" s="18" t="str">
        <f t="shared" si="38"/>
        <v>rmap_config_registers_o</v>
      </c>
      <c r="H126" s="25" t="s">
        <v>621</v>
      </c>
      <c r="I126" s="18" t="str">
        <f>'Register TREATED VHDL'!C74</f>
        <v>sync_config</v>
      </c>
      <c r="J126" s="25" t="s">
        <v>621</v>
      </c>
      <c r="K126" s="18" t="str">
        <f>'Register TREATED VHDL'!D75</f>
        <v>self_trigger_control</v>
      </c>
      <c r="L126" s="17"/>
      <c r="M126" s="17"/>
      <c r="N126" s="17"/>
      <c r="O126" s="17"/>
      <c r="P126" s="17"/>
      <c r="Q126" s="25" t="s">
        <v>489</v>
      </c>
      <c r="R126" s="18" t="str">
        <f>$B$2</f>
        <v>rmap_writedata_i</v>
      </c>
      <c r="S126" s="15" t="s">
        <v>623</v>
      </c>
      <c r="T126" s="18" t="str">
        <f>'Register TREATED VHDL'!I75</f>
        <v>2</v>
      </c>
      <c r="U126" s="15" t="s">
        <v>491</v>
      </c>
      <c r="V126" s="25" t="s">
        <v>443</v>
      </c>
      <c r="X126" t="str">
        <f t="shared" si="17"/>
        <v xml:space="preserve">    rmap_config_registers_o.sync_config.self_trigger_control &lt;= rmap_writedata_i(2);</v>
      </c>
    </row>
    <row r="127" spans="2:24" x14ac:dyDescent="0.25">
      <c r="B127" s="17" t="s">
        <v>452</v>
      </c>
      <c r="C127" s="15" t="s">
        <v>625</v>
      </c>
      <c r="D127" s="16" t="str">
        <f>'Register TREATED VHDL'!F77</f>
        <v>x"0000003D"</v>
      </c>
      <c r="E127" s="15" t="s">
        <v>491</v>
      </c>
      <c r="F127" s="15" t="s">
        <v>488</v>
      </c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X127" t="str">
        <f t="shared" si="17"/>
        <v xml:space="preserve">  when (x"0000003D") =&gt;</v>
      </c>
    </row>
    <row r="128" spans="2:24" x14ac:dyDescent="0.25">
      <c r="B128" s="17" t="s">
        <v>452</v>
      </c>
      <c r="C128" s="17" t="s">
        <v>452</v>
      </c>
      <c r="D128" s="17"/>
      <c r="E128" s="17"/>
      <c r="F128" s="17"/>
      <c r="G128" s="25" t="s">
        <v>753</v>
      </c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25" t="s">
        <v>443</v>
      </c>
      <c r="X128" t="str">
        <f t="shared" si="17"/>
        <v xml:space="preserve">    null;</v>
      </c>
    </row>
    <row r="129" spans="2:24" x14ac:dyDescent="0.25">
      <c r="B129" s="17" t="s">
        <v>452</v>
      </c>
      <c r="C129" s="15" t="s">
        <v>625</v>
      </c>
      <c r="D129" s="16" t="str">
        <f>'Register TREATED VHDL'!F78</f>
        <v>x"0000003E"</v>
      </c>
      <c r="E129" s="15" t="s">
        <v>491</v>
      </c>
      <c r="F129" s="15" t="s">
        <v>488</v>
      </c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X129" t="str">
        <f t="shared" si="17"/>
        <v xml:space="preserve">  when (x"0000003E") =&gt;</v>
      </c>
    </row>
    <row r="130" spans="2:24" x14ac:dyDescent="0.25">
      <c r="B130" s="17" t="s">
        <v>452</v>
      </c>
      <c r="C130" s="17" t="s">
        <v>452</v>
      </c>
      <c r="D130" s="17"/>
      <c r="E130" s="17"/>
      <c r="F130" s="17"/>
      <c r="G130" s="25" t="s">
        <v>753</v>
      </c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25" t="s">
        <v>443</v>
      </c>
      <c r="X130" t="str">
        <f t="shared" si="17"/>
        <v xml:space="preserve">    null;</v>
      </c>
    </row>
    <row r="131" spans="2:24" x14ac:dyDescent="0.25">
      <c r="B131" s="17" t="s">
        <v>452</v>
      </c>
      <c r="C131" s="15" t="s">
        <v>625</v>
      </c>
      <c r="D131" s="16" t="str">
        <f>'Register TREATED VHDL'!F79</f>
        <v>x"0000003F"</v>
      </c>
      <c r="E131" s="15" t="s">
        <v>491</v>
      </c>
      <c r="F131" s="15" t="s">
        <v>488</v>
      </c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X131" t="str">
        <f t="shared" si="17"/>
        <v xml:space="preserve">  when (x"0000003F") =&gt;</v>
      </c>
    </row>
    <row r="132" spans="2:24" x14ac:dyDescent="0.25">
      <c r="B132" s="17" t="s">
        <v>452</v>
      </c>
      <c r="C132" s="17" t="s">
        <v>452</v>
      </c>
      <c r="D132" s="17"/>
      <c r="E132" s="17"/>
      <c r="F132" s="17"/>
      <c r="G132" s="25" t="s">
        <v>753</v>
      </c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25" t="s">
        <v>443</v>
      </c>
      <c r="X132" t="str">
        <f t="shared" si="17"/>
        <v xml:space="preserve">    null;</v>
      </c>
    </row>
    <row r="133" spans="2:24" x14ac:dyDescent="0.25">
      <c r="B133" s="17" t="s">
        <v>452</v>
      </c>
      <c r="C133" s="15" t="s">
        <v>625</v>
      </c>
      <c r="D133" s="16" t="str">
        <f>'Register TREATED VHDL'!F80</f>
        <v>x"00000040"</v>
      </c>
      <c r="E133" s="15" t="s">
        <v>491</v>
      </c>
      <c r="F133" s="15" t="s">
        <v>488</v>
      </c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X133" t="str">
        <f t="shared" si="17"/>
        <v xml:space="preserve">  when (x"00000040") =&gt;</v>
      </c>
    </row>
    <row r="134" spans="2:24" x14ac:dyDescent="0.25">
      <c r="B134" s="17" t="s">
        <v>452</v>
      </c>
      <c r="C134" s="17" t="s">
        <v>452</v>
      </c>
      <c r="D134" s="17"/>
      <c r="E134" s="17"/>
      <c r="F134" s="17"/>
      <c r="G134" s="25" t="s">
        <v>753</v>
      </c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25" t="s">
        <v>443</v>
      </c>
      <c r="X134" t="str">
        <f t="shared" si="17"/>
        <v xml:space="preserve">    null;</v>
      </c>
    </row>
    <row r="135" spans="2:24" x14ac:dyDescent="0.25">
      <c r="B135" s="17" t="s">
        <v>452</v>
      </c>
      <c r="C135" s="15" t="s">
        <v>625</v>
      </c>
      <c r="D135" s="16" t="str">
        <f>'Register TREATED VHDL'!F81</f>
        <v>x"00000041"</v>
      </c>
      <c r="E135" s="15" t="s">
        <v>491</v>
      </c>
      <c r="F135" s="15" t="s">
        <v>488</v>
      </c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X135" t="str">
        <f t="shared" si="17"/>
        <v xml:space="preserve">  when (x"00000041") =&gt;</v>
      </c>
    </row>
    <row r="136" spans="2:24" x14ac:dyDescent="0.25">
      <c r="B136" s="17" t="s">
        <v>452</v>
      </c>
      <c r="C136" s="17" t="s">
        <v>452</v>
      </c>
      <c r="D136" s="17"/>
      <c r="E136" s="17"/>
      <c r="F136" s="17"/>
      <c r="G136" s="25" t="s">
        <v>753</v>
      </c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25" t="s">
        <v>443</v>
      </c>
      <c r="X136" t="str">
        <f t="shared" si="17"/>
        <v xml:space="preserve">    null;</v>
      </c>
    </row>
    <row r="137" spans="2:24" x14ac:dyDescent="0.25">
      <c r="B137" s="17" t="s">
        <v>452</v>
      </c>
      <c r="C137" s="15" t="s">
        <v>625</v>
      </c>
      <c r="D137" s="16" t="str">
        <f>'Register TREATED VHDL'!F82</f>
        <v>x"00000042"</v>
      </c>
      <c r="E137" s="15" t="s">
        <v>491</v>
      </c>
      <c r="F137" s="15" t="s">
        <v>488</v>
      </c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X137" t="str">
        <f t="shared" ref="X137:X167" si="39">CONCATENATE(B137,C137,D137,E137,F137,G137,H137,I137,J137,K137,L137,M137,N137,O137,P137,Q137,R137,S137,T137,U137,V137)</f>
        <v xml:space="preserve">  when (x"00000042") =&gt;</v>
      </c>
    </row>
    <row r="138" spans="2:24" x14ac:dyDescent="0.25">
      <c r="B138" s="17" t="s">
        <v>452</v>
      </c>
      <c r="C138" s="17" t="s">
        <v>452</v>
      </c>
      <c r="D138" s="17"/>
      <c r="E138" s="17"/>
      <c r="F138" s="17"/>
      <c r="G138" s="25" t="s">
        <v>753</v>
      </c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25" t="s">
        <v>443</v>
      </c>
      <c r="X138" t="str">
        <f t="shared" si="39"/>
        <v xml:space="preserve">    null;</v>
      </c>
    </row>
    <row r="139" spans="2:24" x14ac:dyDescent="0.25">
      <c r="B139" s="17" t="s">
        <v>452</v>
      </c>
      <c r="C139" s="15" t="s">
        <v>625</v>
      </c>
      <c r="D139" s="16" t="str">
        <f>'Register TREATED VHDL'!F83</f>
        <v>x"00000043"</v>
      </c>
      <c r="E139" s="15" t="s">
        <v>491</v>
      </c>
      <c r="F139" s="15" t="s">
        <v>488</v>
      </c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X139" t="str">
        <f t="shared" si="39"/>
        <v xml:space="preserve">  when (x"00000043") =&gt;</v>
      </c>
    </row>
    <row r="140" spans="2:24" x14ac:dyDescent="0.25">
      <c r="B140" s="17" t="s">
        <v>452</v>
      </c>
      <c r="C140" s="17" t="s">
        <v>452</v>
      </c>
      <c r="D140" s="17"/>
      <c r="E140" s="17"/>
      <c r="F140" s="17"/>
      <c r="G140" s="25" t="s">
        <v>753</v>
      </c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25" t="s">
        <v>443</v>
      </c>
      <c r="X140" t="str">
        <f t="shared" si="39"/>
        <v xml:space="preserve">    null;</v>
      </c>
    </row>
    <row r="141" spans="2:24" x14ac:dyDescent="0.25">
      <c r="B141" s="17" t="s">
        <v>452</v>
      </c>
      <c r="C141" s="15" t="s">
        <v>625</v>
      </c>
      <c r="D141" s="16" t="str">
        <f>'Register TREATED VHDL'!F84</f>
        <v>x"00000044"</v>
      </c>
      <c r="E141" s="15" t="s">
        <v>491</v>
      </c>
      <c r="F141" s="15" t="s">
        <v>488</v>
      </c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X141" t="str">
        <f t="shared" si="39"/>
        <v xml:space="preserve">  when (x"00000044") =&gt;</v>
      </c>
    </row>
    <row r="142" spans="2:24" x14ac:dyDescent="0.25">
      <c r="B142" s="17" t="s">
        <v>452</v>
      </c>
      <c r="C142" s="17" t="s">
        <v>452</v>
      </c>
      <c r="D142" s="17"/>
      <c r="E142" s="17"/>
      <c r="F142" s="17"/>
      <c r="G142" s="25" t="s">
        <v>753</v>
      </c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25" t="s">
        <v>443</v>
      </c>
      <c r="X142" t="str">
        <f t="shared" si="39"/>
        <v xml:space="preserve">    null;</v>
      </c>
    </row>
    <row r="143" spans="2:24" x14ac:dyDescent="0.25">
      <c r="B143" s="17" t="s">
        <v>452</v>
      </c>
      <c r="C143" s="15" t="s">
        <v>625</v>
      </c>
      <c r="D143" s="16" t="str">
        <f>'Register TREATED VHDL'!F85</f>
        <v>x"00000045"</v>
      </c>
      <c r="E143" s="15" t="s">
        <v>491</v>
      </c>
      <c r="F143" s="15" t="s">
        <v>488</v>
      </c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X143" t="str">
        <f t="shared" si="39"/>
        <v xml:space="preserve">  when (x"00000045") =&gt;</v>
      </c>
    </row>
    <row r="144" spans="2:24" x14ac:dyDescent="0.25">
      <c r="B144" s="17" t="s">
        <v>452</v>
      </c>
      <c r="C144" s="17" t="s">
        <v>452</v>
      </c>
      <c r="D144" s="17"/>
      <c r="E144" s="17"/>
      <c r="F144" s="17"/>
      <c r="G144" s="25" t="s">
        <v>753</v>
      </c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25" t="s">
        <v>443</v>
      </c>
      <c r="X144" t="str">
        <f t="shared" si="39"/>
        <v xml:space="preserve">    null;</v>
      </c>
    </row>
    <row r="145" spans="2:24" x14ac:dyDescent="0.25">
      <c r="B145" s="17" t="s">
        <v>452</v>
      </c>
      <c r="C145" s="15" t="s">
        <v>625</v>
      </c>
      <c r="D145" s="16" t="str">
        <f>'Register TREATED VHDL'!F86</f>
        <v>x"00000046"</v>
      </c>
      <c r="E145" s="15" t="s">
        <v>491</v>
      </c>
      <c r="F145" s="15" t="s">
        <v>488</v>
      </c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X145" t="str">
        <f t="shared" si="39"/>
        <v xml:space="preserve">  when (x"00000046") =&gt;</v>
      </c>
    </row>
    <row r="146" spans="2:24" x14ac:dyDescent="0.25">
      <c r="B146" s="17" t="s">
        <v>452</v>
      </c>
      <c r="C146" s="17" t="s">
        <v>452</v>
      </c>
      <c r="D146" s="17"/>
      <c r="E146" s="17"/>
      <c r="F146" s="17"/>
      <c r="G146" s="25" t="s">
        <v>753</v>
      </c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25" t="s">
        <v>443</v>
      </c>
      <c r="X146" t="str">
        <f t="shared" si="39"/>
        <v xml:space="preserve">    null;</v>
      </c>
    </row>
    <row r="147" spans="2:24" x14ac:dyDescent="0.25">
      <c r="B147" s="17" t="s">
        <v>452</v>
      </c>
      <c r="C147" s="15" t="s">
        <v>625</v>
      </c>
      <c r="D147" s="16" t="str">
        <f>'Register TREATED VHDL'!F87</f>
        <v>x"00000047"</v>
      </c>
      <c r="E147" s="15" t="s">
        <v>491</v>
      </c>
      <c r="F147" s="15" t="s">
        <v>488</v>
      </c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X147" t="str">
        <f t="shared" si="39"/>
        <v xml:space="preserve">  when (x"00000047") =&gt;</v>
      </c>
    </row>
    <row r="148" spans="2:24" x14ac:dyDescent="0.25">
      <c r="B148" s="17" t="s">
        <v>452</v>
      </c>
      <c r="C148" s="17" t="s">
        <v>452</v>
      </c>
      <c r="D148" s="17"/>
      <c r="E148" s="17"/>
      <c r="F148" s="17"/>
      <c r="G148" s="25" t="s">
        <v>753</v>
      </c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25" t="s">
        <v>443</v>
      </c>
      <c r="X148" t="str">
        <f t="shared" si="39"/>
        <v xml:space="preserve">    null;</v>
      </c>
    </row>
    <row r="149" spans="2:24" x14ac:dyDescent="0.25">
      <c r="B149" s="17" t="s">
        <v>452</v>
      </c>
      <c r="C149" s="15" t="s">
        <v>625</v>
      </c>
      <c r="D149" s="16" t="str">
        <f>'Register TREATED VHDL'!F88</f>
        <v>x"00000048"</v>
      </c>
      <c r="E149" s="15" t="s">
        <v>491</v>
      </c>
      <c r="F149" s="15" t="s">
        <v>488</v>
      </c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X149" t="str">
        <f t="shared" si="39"/>
        <v xml:space="preserve">  when (x"00000048") =&gt;</v>
      </c>
    </row>
    <row r="150" spans="2:24" x14ac:dyDescent="0.25">
      <c r="B150" s="17" t="s">
        <v>452</v>
      </c>
      <c r="C150" s="17" t="s">
        <v>452</v>
      </c>
      <c r="D150" s="17"/>
      <c r="E150" s="17"/>
      <c r="F150" s="17"/>
      <c r="G150" s="18" t="str">
        <f t="shared" ref="G150" si="40">$B$3</f>
        <v>rmap_config_registers_o</v>
      </c>
      <c r="H150" s="25" t="s">
        <v>621</v>
      </c>
      <c r="I150" s="18" t="str">
        <f>'Register TREATED VHDL'!C88</f>
        <v>frame_number</v>
      </c>
      <c r="J150" s="25" t="s">
        <v>621</v>
      </c>
      <c r="K150" s="18" t="str">
        <f>'Register TREATED VHDL'!D88</f>
        <v>frame_number</v>
      </c>
      <c r="L150" s="17"/>
      <c r="M150" s="17"/>
      <c r="N150" s="17"/>
      <c r="O150" s="17"/>
      <c r="P150" s="17"/>
      <c r="Q150" s="25" t="s">
        <v>489</v>
      </c>
      <c r="R150" s="18" t="str">
        <f>$B$2</f>
        <v>rmap_writedata_i</v>
      </c>
      <c r="S150" s="15" t="s">
        <v>623</v>
      </c>
      <c r="T150" s="18" t="str">
        <f>'Register TREATED VHDL'!I88</f>
        <v>1 downto 0</v>
      </c>
      <c r="U150" s="15" t="s">
        <v>491</v>
      </c>
      <c r="V150" s="25" t="s">
        <v>443</v>
      </c>
      <c r="X150" t="str">
        <f t="shared" si="39"/>
        <v xml:space="preserve">    rmap_config_registers_o.frame_number.frame_number &lt;= rmap_writedata_i(1 downto 0);</v>
      </c>
    </row>
    <row r="151" spans="2:24" x14ac:dyDescent="0.25">
      <c r="B151" s="17" t="s">
        <v>452</v>
      </c>
      <c r="C151" s="15" t="s">
        <v>625</v>
      </c>
      <c r="D151" s="16" t="str">
        <f>'Register TREATED VHDL'!F89</f>
        <v>x"00000049"</v>
      </c>
      <c r="E151" s="15" t="s">
        <v>491</v>
      </c>
      <c r="F151" s="15" t="s">
        <v>488</v>
      </c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X151" t="str">
        <f t="shared" si="39"/>
        <v xml:space="preserve">  when (x"00000049") =&gt;</v>
      </c>
    </row>
    <row r="152" spans="2:24" x14ac:dyDescent="0.25">
      <c r="B152" s="17" t="s">
        <v>452</v>
      </c>
      <c r="C152" s="17" t="s">
        <v>452</v>
      </c>
      <c r="D152" s="17"/>
      <c r="E152" s="17"/>
      <c r="F152" s="17"/>
      <c r="G152" s="25" t="s">
        <v>753</v>
      </c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25" t="s">
        <v>443</v>
      </c>
      <c r="X152" t="str">
        <f t="shared" si="39"/>
        <v xml:space="preserve">    null;</v>
      </c>
    </row>
    <row r="153" spans="2:24" x14ac:dyDescent="0.25">
      <c r="B153" s="17" t="s">
        <v>452</v>
      </c>
      <c r="C153" s="15" t="s">
        <v>625</v>
      </c>
      <c r="D153" s="16" t="str">
        <f>'Register TREATED VHDL'!F91</f>
        <v>x"0000004A"</v>
      </c>
      <c r="E153" s="15" t="s">
        <v>491</v>
      </c>
      <c r="F153" s="15" t="s">
        <v>488</v>
      </c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X153" t="str">
        <f t="shared" si="39"/>
        <v xml:space="preserve">  when (x"0000004A") =&gt;</v>
      </c>
    </row>
    <row r="154" spans="2:24" x14ac:dyDescent="0.25">
      <c r="B154" s="17" t="s">
        <v>452</v>
      </c>
      <c r="C154" s="17" t="s">
        <v>452</v>
      </c>
      <c r="D154" s="17"/>
      <c r="E154" s="17"/>
      <c r="F154" s="17"/>
      <c r="G154" s="25" t="s">
        <v>753</v>
      </c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25" t="s">
        <v>443</v>
      </c>
      <c r="X154" t="str">
        <f t="shared" si="39"/>
        <v xml:space="preserve">    null;</v>
      </c>
    </row>
    <row r="155" spans="2:24" x14ac:dyDescent="0.25">
      <c r="B155" s="17" t="s">
        <v>452</v>
      </c>
      <c r="C155" s="15" t="s">
        <v>625</v>
      </c>
      <c r="D155" s="16" t="str">
        <f>'Register TREATED VHDL'!F92</f>
        <v>x"0000004B"</v>
      </c>
      <c r="E155" s="15" t="s">
        <v>491</v>
      </c>
      <c r="F155" s="15" t="s">
        <v>488</v>
      </c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X155" t="str">
        <f t="shared" si="39"/>
        <v xml:space="preserve">  when (x"0000004B") =&gt;</v>
      </c>
    </row>
    <row r="156" spans="2:24" x14ac:dyDescent="0.25">
      <c r="B156" s="17" t="s">
        <v>452</v>
      </c>
      <c r="C156" s="17" t="s">
        <v>452</v>
      </c>
      <c r="D156" s="17"/>
      <c r="E156" s="17"/>
      <c r="F156" s="17"/>
      <c r="G156" s="25" t="s">
        <v>753</v>
      </c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25" t="s">
        <v>443</v>
      </c>
      <c r="X156" t="str">
        <f t="shared" si="39"/>
        <v xml:space="preserve">    null;</v>
      </c>
    </row>
    <row r="157" spans="2:24" x14ac:dyDescent="0.25">
      <c r="B157" s="17" t="s">
        <v>452</v>
      </c>
      <c r="C157" s="15" t="s">
        <v>625</v>
      </c>
      <c r="D157" s="16" t="str">
        <f>'Register TREATED VHDL'!F93</f>
        <v>x"0000004C"</v>
      </c>
      <c r="E157" s="15" t="s">
        <v>491</v>
      </c>
      <c r="F157" s="15" t="s">
        <v>488</v>
      </c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X157" t="str">
        <f t="shared" si="39"/>
        <v xml:space="preserve">  when (x"0000004C") =&gt;</v>
      </c>
    </row>
    <row r="158" spans="2:24" x14ac:dyDescent="0.25">
      <c r="B158" s="17" t="s">
        <v>452</v>
      </c>
      <c r="C158" s="17" t="s">
        <v>452</v>
      </c>
      <c r="D158" s="17"/>
      <c r="E158" s="17"/>
      <c r="F158" s="17"/>
      <c r="G158" s="18" t="str">
        <f t="shared" ref="G158" si="41">$B$3</f>
        <v>rmap_config_registers_o</v>
      </c>
      <c r="H158" s="25" t="s">
        <v>621</v>
      </c>
      <c r="I158" s="18" t="str">
        <f>'Register TREATED VHDL'!C93</f>
        <v>current_mode</v>
      </c>
      <c r="J158" s="25" t="s">
        <v>621</v>
      </c>
      <c r="K158" s="18" t="str">
        <f>'Register TREATED VHDL'!D93</f>
        <v>current_mode</v>
      </c>
      <c r="L158" s="17"/>
      <c r="M158" s="17"/>
      <c r="N158" s="17"/>
      <c r="O158" s="17"/>
      <c r="P158" s="17"/>
      <c r="Q158" s="25" t="s">
        <v>489</v>
      </c>
      <c r="R158" s="18" t="str">
        <f>$B$2</f>
        <v>rmap_writedata_i</v>
      </c>
      <c r="S158" s="15" t="s">
        <v>623</v>
      </c>
      <c r="T158" s="18" t="str">
        <f>'Register TREATED VHDL'!I93</f>
        <v>3 downto 0</v>
      </c>
      <c r="U158" s="15" t="s">
        <v>491</v>
      </c>
      <c r="V158" s="25" t="s">
        <v>443</v>
      </c>
      <c r="X158" t="str">
        <f t="shared" si="39"/>
        <v xml:space="preserve">    rmap_config_registers_o.current_mode.current_mode &lt;= rmap_writedata_i(3 downto 0);</v>
      </c>
    </row>
    <row r="159" spans="2:24" x14ac:dyDescent="0.25">
      <c r="B159" s="17" t="s">
        <v>452</v>
      </c>
      <c r="C159" s="15" t="s">
        <v>625</v>
      </c>
      <c r="D159" s="16" t="str">
        <f>'Register TREATED VHDL'!F94</f>
        <v>x"0000004D"</v>
      </c>
      <c r="E159" s="15" t="s">
        <v>491</v>
      </c>
      <c r="F159" s="15" t="s">
        <v>488</v>
      </c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X159" t="str">
        <f t="shared" si="39"/>
        <v xml:space="preserve">  when (x"0000004D") =&gt;</v>
      </c>
    </row>
    <row r="160" spans="2:24" x14ac:dyDescent="0.25">
      <c r="B160" s="17" t="s">
        <v>452</v>
      </c>
      <c r="C160" s="17" t="s">
        <v>452</v>
      </c>
      <c r="D160" s="17"/>
      <c r="E160" s="17"/>
      <c r="F160" s="17"/>
      <c r="G160" s="25" t="s">
        <v>753</v>
      </c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25" t="s">
        <v>443</v>
      </c>
      <c r="X160" t="str">
        <f t="shared" si="39"/>
        <v xml:space="preserve">    null;</v>
      </c>
    </row>
    <row r="161" spans="1:24" x14ac:dyDescent="0.25">
      <c r="B161" s="17" t="s">
        <v>452</v>
      </c>
      <c r="C161" s="15" t="s">
        <v>625</v>
      </c>
      <c r="D161" s="16" t="str">
        <f>'Register TREATED VHDL'!F96</f>
        <v>x"0000004E"</v>
      </c>
      <c r="E161" s="15" t="s">
        <v>491</v>
      </c>
      <c r="F161" s="15" t="s">
        <v>488</v>
      </c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X161" t="str">
        <f t="shared" si="39"/>
        <v xml:space="preserve">  when (x"0000004E") =&gt;</v>
      </c>
    </row>
    <row r="162" spans="1:24" x14ac:dyDescent="0.25">
      <c r="B162" s="17" t="s">
        <v>452</v>
      </c>
      <c r="C162" s="17" t="s">
        <v>452</v>
      </c>
      <c r="D162" s="17"/>
      <c r="E162" s="17"/>
      <c r="F162" s="17"/>
      <c r="G162" s="25" t="s">
        <v>753</v>
      </c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25" t="s">
        <v>443</v>
      </c>
      <c r="X162" t="str">
        <f t="shared" si="39"/>
        <v xml:space="preserve">    null;</v>
      </c>
    </row>
    <row r="163" spans="1:24" x14ac:dyDescent="0.25">
      <c r="B163" s="17" t="s">
        <v>452</v>
      </c>
      <c r="C163" s="15" t="s">
        <v>625</v>
      </c>
      <c r="D163" s="16" t="str">
        <f>'Register TREATED VHDL'!F97</f>
        <v>x"0000004F"</v>
      </c>
      <c r="E163" s="15" t="s">
        <v>491</v>
      </c>
      <c r="F163" s="15" t="s">
        <v>488</v>
      </c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X163" t="str">
        <f t="shared" si="39"/>
        <v xml:space="preserve">  when (x"0000004F") =&gt;</v>
      </c>
    </row>
    <row r="164" spans="1:24" x14ac:dyDescent="0.25">
      <c r="B164" s="17" t="s">
        <v>452</v>
      </c>
      <c r="C164" s="17" t="s">
        <v>452</v>
      </c>
      <c r="D164" s="17"/>
      <c r="E164" s="17"/>
      <c r="F164" s="17"/>
      <c r="G164" s="25" t="s">
        <v>753</v>
      </c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25" t="s">
        <v>443</v>
      </c>
      <c r="X164" t="str">
        <f t="shared" si="39"/>
        <v xml:space="preserve">    null;</v>
      </c>
    </row>
    <row r="165" spans="1:24" x14ac:dyDescent="0.25">
      <c r="B165" s="17" t="s">
        <v>452</v>
      </c>
      <c r="C165" s="15" t="s">
        <v>626</v>
      </c>
      <c r="D165" s="16" t="s">
        <v>487</v>
      </c>
      <c r="E165" s="15"/>
      <c r="F165" s="15" t="s">
        <v>488</v>
      </c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X165" t="str">
        <f t="shared" si="39"/>
        <v xml:space="preserve">  when others =&gt;</v>
      </c>
    </row>
    <row r="166" spans="1:24" x14ac:dyDescent="0.25">
      <c r="B166" s="17" t="s">
        <v>452</v>
      </c>
      <c r="C166" s="17" t="s">
        <v>452</v>
      </c>
      <c r="D166" s="17"/>
      <c r="E166" s="17"/>
      <c r="F166" s="17"/>
      <c r="G166" s="25" t="s">
        <v>753</v>
      </c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25" t="s">
        <v>443</v>
      </c>
      <c r="X166" t="str">
        <f t="shared" si="39"/>
        <v xml:space="preserve">    null;</v>
      </c>
    </row>
    <row r="167" spans="1:24" x14ac:dyDescent="0.25">
      <c r="B167" s="15" t="s">
        <v>484</v>
      </c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X167" t="str">
        <f t="shared" si="39"/>
        <v>end case;</v>
      </c>
    </row>
    <row r="169" spans="1:24" x14ac:dyDescent="0.25">
      <c r="A169" s="26" t="s">
        <v>742</v>
      </c>
    </row>
    <row r="170" spans="1:24" x14ac:dyDescent="0.25">
      <c r="B170" s="17" t="s">
        <v>452</v>
      </c>
      <c r="C170" s="17"/>
      <c r="D170" s="17"/>
      <c r="E170" s="17"/>
      <c r="F170" s="17"/>
      <c r="G170" s="18" t="str">
        <f t="shared" ref="G170:G173" si="42">$B$3</f>
        <v>rmap_config_registers_o</v>
      </c>
      <c r="H170" s="25" t="s">
        <v>621</v>
      </c>
      <c r="I170" s="18" t="str">
        <f>'Register TREATED VHDL'!C3</f>
        <v>ccd_seq_1_config</v>
      </c>
      <c r="J170" s="25" t="s">
        <v>621</v>
      </c>
      <c r="K170" s="18" t="str">
        <f>'Register TREATED VHDL'!D4</f>
        <v>tri_level_clock_control</v>
      </c>
      <c r="L170" s="17"/>
      <c r="M170" s="17"/>
      <c r="N170" s="17"/>
      <c r="O170" s="17"/>
      <c r="P170" s="17"/>
      <c r="Q170" s="25" t="s">
        <v>489</v>
      </c>
      <c r="R170" s="18" t="str">
        <f>'Register TREATED VHDL'!E4</f>
        <v>'0'</v>
      </c>
      <c r="S170" s="17"/>
      <c r="T170" s="17"/>
      <c r="U170" s="17"/>
      <c r="V170" s="25" t="s">
        <v>443</v>
      </c>
      <c r="X170" t="str">
        <f t="shared" ref="X170:X199" si="43">CONCATENATE(B170,C170,D170,E170,F170,G170,H170,I170,J170,K170,L170,M170,N170,O170,P170,Q170,R170,S170,T170,U170,V170)</f>
        <v xml:space="preserve">  rmap_config_registers_o.ccd_seq_1_config.tri_level_clock_control &lt;= '0';</v>
      </c>
    </row>
    <row r="171" spans="1:24" x14ac:dyDescent="0.25">
      <c r="B171" s="17" t="s">
        <v>452</v>
      </c>
      <c r="C171" s="17"/>
      <c r="D171" s="17"/>
      <c r="E171" s="17"/>
      <c r="F171" s="17"/>
      <c r="G171" s="18" t="str">
        <f t="shared" si="42"/>
        <v>rmap_config_registers_o</v>
      </c>
      <c r="H171" s="25" t="s">
        <v>621</v>
      </c>
      <c r="I171" s="18" t="str">
        <f>'Register TREATED VHDL'!C3</f>
        <v>ccd_seq_1_config</v>
      </c>
      <c r="J171" s="25" t="s">
        <v>621</v>
      </c>
      <c r="K171" s="18" t="str">
        <f>'Register TREATED VHDL'!D5</f>
        <v>image_clock_direction_control</v>
      </c>
      <c r="L171" s="17"/>
      <c r="M171" s="17"/>
      <c r="N171" s="17"/>
      <c r="O171" s="17"/>
      <c r="P171" s="17"/>
      <c r="Q171" s="25" t="s">
        <v>489</v>
      </c>
      <c r="R171" s="18" t="str">
        <f>'Register TREATED VHDL'!E5</f>
        <v>'0'</v>
      </c>
      <c r="S171" s="17"/>
      <c r="T171" s="17"/>
      <c r="U171" s="17"/>
      <c r="V171" s="25" t="s">
        <v>443</v>
      </c>
      <c r="X171" t="str">
        <f t="shared" si="43"/>
        <v xml:space="preserve">  rmap_config_registers_o.ccd_seq_1_config.image_clock_direction_control &lt;= '0';</v>
      </c>
    </row>
    <row r="172" spans="1:24" x14ac:dyDescent="0.25">
      <c r="B172" s="17" t="s">
        <v>452</v>
      </c>
      <c r="C172" s="17"/>
      <c r="D172" s="17"/>
      <c r="E172" s="17"/>
      <c r="F172" s="17"/>
      <c r="G172" s="18" t="str">
        <f t="shared" si="42"/>
        <v>rmap_config_registers_o</v>
      </c>
      <c r="H172" s="25" t="s">
        <v>621</v>
      </c>
      <c r="I172" s="18" t="str">
        <f>'Register TREATED VHDL'!C3</f>
        <v>ccd_seq_1_config</v>
      </c>
      <c r="J172" s="25" t="s">
        <v>621</v>
      </c>
      <c r="K172" s="18" t="str">
        <f>'Register TREATED VHDL'!D6</f>
        <v>register_clock_direction_control</v>
      </c>
      <c r="L172" s="17"/>
      <c r="M172" s="17"/>
      <c r="N172" s="17"/>
      <c r="O172" s="17"/>
      <c r="P172" s="17"/>
      <c r="Q172" s="25" t="s">
        <v>489</v>
      </c>
      <c r="R172" s="18" t="str">
        <f>'Register TREATED VHDL'!E6</f>
        <v>'0'</v>
      </c>
      <c r="S172" s="17"/>
      <c r="T172" s="17"/>
      <c r="U172" s="17"/>
      <c r="V172" s="25" t="s">
        <v>443</v>
      </c>
      <c r="X172" t="str">
        <f t="shared" si="43"/>
        <v xml:space="preserve">  rmap_config_registers_o.ccd_seq_1_config.register_clock_direction_control &lt;= '0';</v>
      </c>
    </row>
    <row r="173" spans="1:24" x14ac:dyDescent="0.25">
      <c r="B173" s="17" t="s">
        <v>452</v>
      </c>
      <c r="C173" s="17"/>
      <c r="D173" s="17"/>
      <c r="E173" s="17"/>
      <c r="F173" s="17"/>
      <c r="G173" s="18" t="str">
        <f t="shared" si="42"/>
        <v>rmap_config_registers_o</v>
      </c>
      <c r="H173" s="25" t="s">
        <v>621</v>
      </c>
      <c r="I173" s="18" t="str">
        <f>'Register TREATED VHDL'!C3</f>
        <v>ccd_seq_1_config</v>
      </c>
      <c r="J173" s="25" t="s">
        <v>621</v>
      </c>
      <c r="K173" s="18" t="str">
        <f>'Register TREATED VHDL'!D7</f>
        <v>image_clock_transfer_count_control</v>
      </c>
      <c r="L173" s="17"/>
      <c r="M173" s="17"/>
      <c r="N173" s="17"/>
      <c r="O173" s="17"/>
      <c r="P173" s="17"/>
      <c r="Q173" s="25" t="s">
        <v>489</v>
      </c>
      <c r="R173" s="18" t="str">
        <f>'Register TREATED VHDL'!E7</f>
        <v>x"119E"</v>
      </c>
      <c r="S173" s="17"/>
      <c r="T173" s="17"/>
      <c r="U173" s="17"/>
      <c r="V173" s="25" t="s">
        <v>443</v>
      </c>
      <c r="X173" t="str">
        <f t="shared" si="43"/>
        <v xml:space="preserve">  rmap_config_registers_o.ccd_seq_1_config.image_clock_transfer_count_control &lt;= x"119E";</v>
      </c>
    </row>
    <row r="174" spans="1:24" x14ac:dyDescent="0.25">
      <c r="B174" s="17" t="s">
        <v>452</v>
      </c>
      <c r="C174" s="17"/>
      <c r="D174" s="17"/>
      <c r="E174" s="17"/>
      <c r="F174" s="17"/>
      <c r="G174" s="18" t="str">
        <f t="shared" ref="G174" si="44">$B$3</f>
        <v>rmap_config_registers_o</v>
      </c>
      <c r="H174" s="25" t="s">
        <v>621</v>
      </c>
      <c r="I174" s="18" t="str">
        <f>'Register TREATED VHDL'!C3</f>
        <v>ccd_seq_1_config</v>
      </c>
      <c r="J174" s="25" t="s">
        <v>621</v>
      </c>
      <c r="K174" s="18" t="str">
        <f>'Register TREATED VHDL'!D10</f>
        <v>register_clock_transfer_count_control</v>
      </c>
      <c r="L174" s="17"/>
      <c r="M174" s="17"/>
      <c r="N174" s="17"/>
      <c r="O174" s="17"/>
      <c r="P174" s="17"/>
      <c r="Q174" s="25" t="s">
        <v>489</v>
      </c>
      <c r="R174" s="18" t="str">
        <f>'Register TREATED VHDL'!E10</f>
        <v>x"8F7"</v>
      </c>
      <c r="S174" s="17"/>
      <c r="T174" s="17"/>
      <c r="U174" s="17"/>
      <c r="V174" s="25" t="s">
        <v>443</v>
      </c>
      <c r="X174" t="str">
        <f t="shared" si="43"/>
        <v xml:space="preserve">  rmap_config_registers_o.ccd_seq_1_config.register_clock_transfer_count_control &lt;= x"8F7";</v>
      </c>
    </row>
    <row r="175" spans="1:24" x14ac:dyDescent="0.25">
      <c r="B175" s="17" t="s">
        <v>452</v>
      </c>
      <c r="C175" s="17"/>
      <c r="D175" s="17"/>
      <c r="E175" s="17"/>
      <c r="F175" s="17"/>
      <c r="G175" s="18" t="str">
        <f t="shared" ref="G175" si="45">$B$3</f>
        <v>rmap_config_registers_o</v>
      </c>
      <c r="H175" s="25" t="s">
        <v>621</v>
      </c>
      <c r="I175" s="18" t="str">
        <f>'Register TREATED VHDL'!C12</f>
        <v>ccd_seq_2_config</v>
      </c>
      <c r="J175" s="25" t="s">
        <v>621</v>
      </c>
      <c r="K175" s="18" t="str">
        <f>'Register TREATED VHDL'!D12</f>
        <v>slow_read_out_pause_count</v>
      </c>
      <c r="L175" s="17"/>
      <c r="M175" s="17"/>
      <c r="N175" s="17"/>
      <c r="O175" s="17"/>
      <c r="P175" s="17"/>
      <c r="Q175" s="25" t="s">
        <v>489</v>
      </c>
      <c r="R175" s="18" t="str">
        <f>'Register TREATED VHDL'!E12</f>
        <v>x"001F4"</v>
      </c>
      <c r="S175" s="17"/>
      <c r="T175" s="17"/>
      <c r="U175" s="17"/>
      <c r="V175" s="25" t="s">
        <v>443</v>
      </c>
      <c r="X175" t="str">
        <f t="shared" si="43"/>
        <v xml:space="preserve">  rmap_config_registers_o.ccd_seq_2_config.slow_read_out_pause_count &lt;= x"001F4";</v>
      </c>
    </row>
    <row r="176" spans="1:24" x14ac:dyDescent="0.25">
      <c r="B176" s="17" t="s">
        <v>452</v>
      </c>
      <c r="C176" s="17"/>
      <c r="D176" s="17"/>
      <c r="E176" s="17"/>
      <c r="F176" s="17"/>
      <c r="G176" s="18" t="str">
        <f t="shared" ref="G176:G177" si="46">$B$3</f>
        <v>rmap_config_registers_o</v>
      </c>
      <c r="H176" s="25" t="s">
        <v>621</v>
      </c>
      <c r="I176" s="18" t="str">
        <f>'Register TREATED VHDL'!C17</f>
        <v>spw_packet_1_config</v>
      </c>
      <c r="J176" s="25" t="s">
        <v>621</v>
      </c>
      <c r="K176" s="18" t="str">
        <f>'Register TREATED VHDL'!D18</f>
        <v>digitise_control</v>
      </c>
      <c r="L176" s="17"/>
      <c r="M176" s="17"/>
      <c r="N176" s="17"/>
      <c r="O176" s="17"/>
      <c r="P176" s="17"/>
      <c r="Q176" s="25" t="s">
        <v>489</v>
      </c>
      <c r="R176" s="18" t="str">
        <f>'Register TREATED VHDL'!E18</f>
        <v>'0'</v>
      </c>
      <c r="S176" s="17"/>
      <c r="T176" s="17"/>
      <c r="U176" s="17"/>
      <c r="V176" s="25" t="s">
        <v>443</v>
      </c>
      <c r="X176" t="str">
        <f t="shared" si="43"/>
        <v xml:space="preserve">  rmap_config_registers_o.spw_packet_1_config.digitise_control &lt;= '0';</v>
      </c>
    </row>
    <row r="177" spans="2:24" ht="15.75" customHeight="1" x14ac:dyDescent="0.25">
      <c r="B177" s="17" t="s">
        <v>452</v>
      </c>
      <c r="C177" s="17"/>
      <c r="D177" s="17"/>
      <c r="E177" s="17"/>
      <c r="F177" s="17"/>
      <c r="G177" s="18" t="str">
        <f t="shared" si="46"/>
        <v>rmap_config_registers_o</v>
      </c>
      <c r="H177" s="25" t="s">
        <v>621</v>
      </c>
      <c r="I177" s="18" t="str">
        <f>'Register TREATED VHDL'!C17</f>
        <v>spw_packet_1_config</v>
      </c>
      <c r="J177" s="25" t="s">
        <v>621</v>
      </c>
      <c r="K177" s="18" t="str">
        <f>'Register TREATED VHDL'!D19</f>
        <v>ccd_port_data_transmission_selection_control</v>
      </c>
      <c r="L177" s="17"/>
      <c r="M177" s="17"/>
      <c r="N177" s="17"/>
      <c r="O177" s="17"/>
      <c r="P177" s="17"/>
      <c r="Q177" s="25" t="s">
        <v>489</v>
      </c>
      <c r="R177" s="18" t="str">
        <f>'Register TREATED VHDL'!E19</f>
        <v>"11"</v>
      </c>
      <c r="S177" s="17"/>
      <c r="T177" s="17"/>
      <c r="U177" s="17"/>
      <c r="V177" s="25" t="s">
        <v>443</v>
      </c>
      <c r="X177" t="str">
        <f t="shared" si="43"/>
        <v xml:space="preserve">  rmap_config_registers_o.spw_packet_1_config.ccd_port_data_transmission_selection_control &lt;= "11";</v>
      </c>
    </row>
    <row r="178" spans="2:24" x14ac:dyDescent="0.25">
      <c r="B178" s="17" t="s">
        <v>452</v>
      </c>
      <c r="C178" s="17"/>
      <c r="D178" s="17"/>
      <c r="E178" s="17"/>
      <c r="F178" s="17"/>
      <c r="G178" s="18" t="str">
        <f t="shared" ref="G178" si="47">$B$3</f>
        <v>rmap_config_registers_o</v>
      </c>
      <c r="H178" s="25" t="s">
        <v>621</v>
      </c>
      <c r="I178" s="18" t="str">
        <f>'Register TREATED VHDL'!C17</f>
        <v>spw_packet_1_config</v>
      </c>
      <c r="J178" s="25"/>
      <c r="K178" s="18" t="str">
        <f>'Register TREATED VHDL'!D20</f>
        <v>packet_size_control</v>
      </c>
      <c r="L178" s="17"/>
      <c r="M178" s="17"/>
      <c r="N178" s="17"/>
      <c r="O178" s="17"/>
      <c r="P178" s="17"/>
      <c r="Q178" s="25" t="s">
        <v>489</v>
      </c>
      <c r="R178" s="18" t="str">
        <f>'Register TREATED VHDL'!E20</f>
        <v>x"11F8"</v>
      </c>
      <c r="S178" s="17"/>
      <c r="T178" s="17"/>
      <c r="U178" s="17"/>
      <c r="V178" s="25" t="s">
        <v>443</v>
      </c>
      <c r="X178" t="str">
        <f t="shared" si="43"/>
        <v xml:space="preserve">  rmap_config_registers_o.spw_packet_1_configpacket_size_control &lt;= x"11F8";</v>
      </c>
    </row>
    <row r="179" spans="2:24" x14ac:dyDescent="0.25">
      <c r="B179" s="17" t="s">
        <v>452</v>
      </c>
      <c r="C179" s="17"/>
      <c r="D179" s="17"/>
      <c r="E179" s="17"/>
      <c r="F179" s="17"/>
      <c r="G179" s="18" t="str">
        <f t="shared" ref="G179" si="48">$B$3</f>
        <v>rmap_config_registers_o</v>
      </c>
      <c r="H179" s="25" t="s">
        <v>621</v>
      </c>
      <c r="I179" s="18" t="str">
        <f>'Register TREATED VHDL'!C29</f>
        <v>CCD_1_windowing_1_config</v>
      </c>
      <c r="J179" s="25" t="s">
        <v>621</v>
      </c>
      <c r="K179" s="18" t="str">
        <f>'Register TREATED VHDL'!D29</f>
        <v>window_list_pointer_initial_address_ccd1</v>
      </c>
      <c r="L179" s="17"/>
      <c r="M179" s="17"/>
      <c r="N179" s="17"/>
      <c r="O179" s="17"/>
      <c r="P179" s="17"/>
      <c r="Q179" s="25" t="s">
        <v>489</v>
      </c>
      <c r="R179" s="18" t="str">
        <f>'Register TREATED VHDL'!E29</f>
        <v>x"00000000"</v>
      </c>
      <c r="S179" s="17"/>
      <c r="T179" s="17"/>
      <c r="U179" s="17"/>
      <c r="V179" s="25" t="s">
        <v>443</v>
      </c>
      <c r="X179" t="str">
        <f t="shared" si="43"/>
        <v xml:space="preserve">  rmap_config_registers_o.CCD_1_windowing_1_config.window_list_pointer_initial_address_ccd1 &lt;= x"00000000";</v>
      </c>
    </row>
    <row r="180" spans="2:24" x14ac:dyDescent="0.25">
      <c r="B180" s="17" t="s">
        <v>452</v>
      </c>
      <c r="C180" s="17"/>
      <c r="D180" s="17"/>
      <c r="E180" s="17"/>
      <c r="F180" s="17"/>
      <c r="G180" s="18" t="str">
        <f t="shared" ref="G180:G181" si="49">$B$3</f>
        <v>rmap_config_registers_o</v>
      </c>
      <c r="H180" s="25" t="s">
        <v>621</v>
      </c>
      <c r="I180" s="18" t="str">
        <f>'Register TREATED VHDL'!C33</f>
        <v>CCD_1_windowing_2_config</v>
      </c>
      <c r="J180" s="25" t="s">
        <v>621</v>
      </c>
      <c r="K180" s="18" t="str">
        <f>'Register TREATED VHDL'!D33</f>
        <v>window_width_ccd1</v>
      </c>
      <c r="L180" s="17"/>
      <c r="M180" s="17"/>
      <c r="N180" s="17"/>
      <c r="O180" s="17"/>
      <c r="P180" s="17"/>
      <c r="Q180" s="25" t="s">
        <v>489</v>
      </c>
      <c r="R180" s="18" t="str">
        <f>'Register TREATED VHDL'!E33</f>
        <v>"00000"</v>
      </c>
      <c r="S180" s="17"/>
      <c r="T180" s="17"/>
      <c r="U180" s="17"/>
      <c r="V180" s="25" t="s">
        <v>443</v>
      </c>
      <c r="X180" t="str">
        <f t="shared" si="43"/>
        <v xml:space="preserve">  rmap_config_registers_o.CCD_1_windowing_2_config.window_width_ccd1 &lt;= "00000";</v>
      </c>
    </row>
    <row r="181" spans="2:24" x14ac:dyDescent="0.25">
      <c r="B181" s="17" t="s">
        <v>452</v>
      </c>
      <c r="C181" s="17"/>
      <c r="D181" s="17"/>
      <c r="E181" s="17"/>
      <c r="F181" s="17"/>
      <c r="G181" s="18" t="str">
        <f t="shared" si="49"/>
        <v>rmap_config_registers_o</v>
      </c>
      <c r="H181" s="25" t="s">
        <v>621</v>
      </c>
      <c r="I181" s="18" t="str">
        <f>'Register TREATED VHDL'!C33</f>
        <v>CCD_1_windowing_2_config</v>
      </c>
      <c r="J181" s="25" t="s">
        <v>621</v>
      </c>
      <c r="K181" s="18" t="str">
        <f>'Register TREATED VHDL'!D34</f>
        <v>window_height_ccd1</v>
      </c>
      <c r="L181" s="17"/>
      <c r="M181" s="17"/>
      <c r="N181" s="17"/>
      <c r="O181" s="17"/>
      <c r="P181" s="17"/>
      <c r="Q181" s="25" t="s">
        <v>489</v>
      </c>
      <c r="R181" s="18" t="str">
        <f>'Register TREATED VHDL'!E34</f>
        <v>"00000"</v>
      </c>
      <c r="S181" s="17"/>
      <c r="T181" s="17"/>
      <c r="U181" s="17"/>
      <c r="V181" s="25" t="s">
        <v>443</v>
      </c>
      <c r="X181" t="str">
        <f t="shared" si="43"/>
        <v xml:space="preserve">  rmap_config_registers_o.CCD_1_windowing_2_config.window_height_ccd1 &lt;= "00000";</v>
      </c>
    </row>
    <row r="182" spans="2:24" x14ac:dyDescent="0.25">
      <c r="B182" s="17" t="s">
        <v>452</v>
      </c>
      <c r="C182" s="17"/>
      <c r="D182" s="17"/>
      <c r="E182" s="17"/>
      <c r="F182" s="17"/>
      <c r="G182" s="18" t="str">
        <f t="shared" ref="G182" si="50">$B$3</f>
        <v>rmap_config_registers_o</v>
      </c>
      <c r="H182" s="25" t="s">
        <v>621</v>
      </c>
      <c r="I182" s="18" t="str">
        <f>'Register TREATED VHDL'!C33</f>
        <v>CCD_1_windowing_2_config</v>
      </c>
      <c r="J182" s="25" t="s">
        <v>621</v>
      </c>
      <c r="K182" s="18" t="str">
        <f>'Register TREATED VHDL'!D37</f>
        <v>window_list_length_ccd1</v>
      </c>
      <c r="L182" s="17"/>
      <c r="M182" s="17"/>
      <c r="N182" s="17"/>
      <c r="O182" s="17"/>
      <c r="P182" s="17"/>
      <c r="Q182" s="25" t="s">
        <v>489</v>
      </c>
      <c r="R182" s="18" t="str">
        <f>'Register TREATED VHDL'!E37</f>
        <v>"0000"</v>
      </c>
      <c r="S182" s="17"/>
      <c r="T182" s="17"/>
      <c r="U182" s="17"/>
      <c r="V182" s="25" t="s">
        <v>443</v>
      </c>
      <c r="X182" t="str">
        <f t="shared" si="43"/>
        <v xml:space="preserve">  rmap_config_registers_o.CCD_1_windowing_2_config.window_list_length_ccd1 &lt;= "0000";</v>
      </c>
    </row>
    <row r="183" spans="2:24" x14ac:dyDescent="0.25">
      <c r="B183" s="17" t="s">
        <v>452</v>
      </c>
      <c r="C183" s="17"/>
      <c r="D183" s="17"/>
      <c r="E183" s="17"/>
      <c r="F183" s="17"/>
      <c r="G183" s="18" t="str">
        <f t="shared" ref="G183" si="51">$B$3</f>
        <v>rmap_config_registers_o</v>
      </c>
      <c r="H183" s="25" t="s">
        <v>621</v>
      </c>
      <c r="I183" s="18" t="str">
        <f>'Register TREATED VHDL'!C39</f>
        <v>CCD_2_windowing_1_config</v>
      </c>
      <c r="J183" s="25" t="s">
        <v>621</v>
      </c>
      <c r="K183" s="18" t="str">
        <f>'Register TREATED VHDL'!D39</f>
        <v>window_list_pointer_initial_address_ccd2</v>
      </c>
      <c r="L183" s="17"/>
      <c r="M183" s="17"/>
      <c r="N183" s="17"/>
      <c r="O183" s="17"/>
      <c r="P183" s="17"/>
      <c r="Q183" s="25" t="s">
        <v>489</v>
      </c>
      <c r="R183" s="18" t="str">
        <f>'Register TREATED VHDL'!E39</f>
        <v>x"00000000"</v>
      </c>
      <c r="S183" s="17"/>
      <c r="T183" s="17"/>
      <c r="U183" s="17"/>
      <c r="V183" s="25" t="s">
        <v>443</v>
      </c>
      <c r="X183" t="str">
        <f t="shared" si="43"/>
        <v xml:space="preserve">  rmap_config_registers_o.CCD_2_windowing_1_config.window_list_pointer_initial_address_ccd2 &lt;= x"00000000";</v>
      </c>
    </row>
    <row r="184" spans="2:24" x14ac:dyDescent="0.25">
      <c r="B184" s="17" t="s">
        <v>452</v>
      </c>
      <c r="C184" s="17"/>
      <c r="D184" s="17"/>
      <c r="E184" s="17"/>
      <c r="F184" s="17"/>
      <c r="G184" s="18" t="str">
        <f t="shared" ref="G184" si="52">$B$3</f>
        <v>rmap_config_registers_o</v>
      </c>
      <c r="H184" s="25" t="s">
        <v>621</v>
      </c>
      <c r="I184" s="18" t="str">
        <f>'Register TREATED VHDL'!C43</f>
        <v>CCD_2_windowing_2_config</v>
      </c>
      <c r="J184" s="25" t="s">
        <v>621</v>
      </c>
      <c r="K184" s="18" t="str">
        <f>'Register TREATED VHDL'!D43</f>
        <v>window_width_ccd2</v>
      </c>
      <c r="L184" s="17"/>
      <c r="M184" s="17"/>
      <c r="N184" s="17"/>
      <c r="O184" s="17"/>
      <c r="P184" s="17"/>
      <c r="Q184" s="25" t="s">
        <v>489</v>
      </c>
      <c r="R184" s="18" t="str">
        <f>'Register TREATED VHDL'!E43</f>
        <v>"00000"</v>
      </c>
      <c r="S184" s="17"/>
      <c r="T184" s="17"/>
      <c r="U184" s="17"/>
      <c r="V184" s="25" t="s">
        <v>443</v>
      </c>
      <c r="X184" t="str">
        <f t="shared" si="43"/>
        <v xml:space="preserve">  rmap_config_registers_o.CCD_2_windowing_2_config.window_width_ccd2 &lt;= "00000";</v>
      </c>
    </row>
    <row r="185" spans="2:24" x14ac:dyDescent="0.25">
      <c r="B185" s="17" t="s">
        <v>452</v>
      </c>
      <c r="C185" s="17"/>
      <c r="D185" s="17"/>
      <c r="E185" s="17"/>
      <c r="F185" s="17"/>
      <c r="G185" s="18" t="str">
        <f t="shared" ref="G185" si="53">$B$3</f>
        <v>rmap_config_registers_o</v>
      </c>
      <c r="H185" s="25" t="s">
        <v>621</v>
      </c>
      <c r="I185" s="18" t="str">
        <f>'Register TREATED VHDL'!C43</f>
        <v>CCD_2_windowing_2_config</v>
      </c>
      <c r="J185" s="25" t="s">
        <v>621</v>
      </c>
      <c r="K185" s="18" t="str">
        <f>'Register TREATED VHDL'!D44</f>
        <v>window_height_ccd2</v>
      </c>
      <c r="L185" s="17"/>
      <c r="M185" s="17"/>
      <c r="N185" s="17"/>
      <c r="O185" s="17"/>
      <c r="P185" s="17"/>
      <c r="Q185" s="25" t="s">
        <v>489</v>
      </c>
      <c r="R185" s="18" t="str">
        <f>'Register TREATED VHDL'!E44</f>
        <v>"00000"</v>
      </c>
      <c r="S185" s="17"/>
      <c r="T185" s="17"/>
      <c r="U185" s="17"/>
      <c r="V185" s="25" t="s">
        <v>443</v>
      </c>
      <c r="X185" t="str">
        <f t="shared" si="43"/>
        <v xml:space="preserve">  rmap_config_registers_o.CCD_2_windowing_2_config.window_height_ccd2 &lt;= "00000";</v>
      </c>
    </row>
    <row r="186" spans="2:24" x14ac:dyDescent="0.25">
      <c r="B186" s="17" t="s">
        <v>452</v>
      </c>
      <c r="C186" s="17"/>
      <c r="D186" s="17"/>
      <c r="E186" s="17"/>
      <c r="F186" s="17"/>
      <c r="G186" s="18" t="str">
        <f t="shared" ref="G186" si="54">$B$3</f>
        <v>rmap_config_registers_o</v>
      </c>
      <c r="H186" s="25" t="s">
        <v>621</v>
      </c>
      <c r="I186" s="18" t="str">
        <f>'Register TREATED VHDL'!C43</f>
        <v>CCD_2_windowing_2_config</v>
      </c>
      <c r="J186" s="25" t="s">
        <v>621</v>
      </c>
      <c r="K186" s="18" t="str">
        <f>'Register TREATED VHDL'!D47</f>
        <v>window_list_length_ccd2</v>
      </c>
      <c r="L186" s="17"/>
      <c r="M186" s="17"/>
      <c r="N186" s="17"/>
      <c r="O186" s="17"/>
      <c r="P186" s="17"/>
      <c r="Q186" s="25" t="s">
        <v>489</v>
      </c>
      <c r="R186" s="18" t="str">
        <f>'Register TREATED VHDL'!E47</f>
        <v>"0000"</v>
      </c>
      <c r="S186" s="17"/>
      <c r="T186" s="17"/>
      <c r="U186" s="17"/>
      <c r="V186" s="25" t="s">
        <v>443</v>
      </c>
      <c r="X186" t="str">
        <f t="shared" si="43"/>
        <v xml:space="preserve">  rmap_config_registers_o.CCD_2_windowing_2_config.window_list_length_ccd2 &lt;= "0000";</v>
      </c>
    </row>
    <row r="187" spans="2:24" x14ac:dyDescent="0.25">
      <c r="B187" s="17" t="s">
        <v>452</v>
      </c>
      <c r="C187" s="17"/>
      <c r="D187" s="17"/>
      <c r="E187" s="17"/>
      <c r="F187" s="17"/>
      <c r="G187" s="18" t="str">
        <f t="shared" ref="G187" si="55">$B$3</f>
        <v>rmap_config_registers_o</v>
      </c>
      <c r="H187" s="25" t="s">
        <v>621</v>
      </c>
      <c r="I187" s="18" t="str">
        <f>'Register TREATED VHDL'!C49</f>
        <v>CCD_3_windowing_1_config</v>
      </c>
      <c r="J187" s="25" t="s">
        <v>621</v>
      </c>
      <c r="K187" s="18" t="str">
        <f>'Register TREATED VHDL'!D49</f>
        <v>window_list_pointer_initial_address_ccd3</v>
      </c>
      <c r="L187" s="17"/>
      <c r="M187" s="17"/>
      <c r="N187" s="17"/>
      <c r="O187" s="17"/>
      <c r="P187" s="17"/>
      <c r="Q187" s="25" t="s">
        <v>489</v>
      </c>
      <c r="R187" s="18" t="str">
        <f>'Register TREATED VHDL'!E49</f>
        <v>x"00000000"</v>
      </c>
      <c r="S187" s="17"/>
      <c r="T187" s="17"/>
      <c r="U187" s="17"/>
      <c r="V187" s="25" t="s">
        <v>443</v>
      </c>
      <c r="X187" t="str">
        <f t="shared" si="43"/>
        <v xml:space="preserve">  rmap_config_registers_o.CCD_3_windowing_1_config.window_list_pointer_initial_address_ccd3 &lt;= x"00000000";</v>
      </c>
    </row>
    <row r="188" spans="2:24" x14ac:dyDescent="0.25">
      <c r="B188" s="17" t="s">
        <v>452</v>
      </c>
      <c r="C188" s="17"/>
      <c r="D188" s="17"/>
      <c r="E188" s="17"/>
      <c r="F188" s="17"/>
      <c r="G188" s="18" t="str">
        <f t="shared" ref="G188" si="56">$B$3</f>
        <v>rmap_config_registers_o</v>
      </c>
      <c r="H188" s="25" t="s">
        <v>621</v>
      </c>
      <c r="I188" s="18" t="str">
        <f>'Register TREATED VHDL'!C53</f>
        <v>CCD_3_windowing_2_config</v>
      </c>
      <c r="J188" s="25" t="s">
        <v>621</v>
      </c>
      <c r="K188" s="18" t="str">
        <f>'Register TREATED VHDL'!D53</f>
        <v>window_width_ccd3</v>
      </c>
      <c r="L188" s="17"/>
      <c r="M188" s="17"/>
      <c r="N188" s="17"/>
      <c r="O188" s="17"/>
      <c r="P188" s="17"/>
      <c r="Q188" s="25" t="s">
        <v>489</v>
      </c>
      <c r="R188" s="18" t="str">
        <f>'Register TREATED VHDL'!E53</f>
        <v>"00000"</v>
      </c>
      <c r="S188" s="17"/>
      <c r="T188" s="17"/>
      <c r="U188" s="17"/>
      <c r="V188" s="25" t="s">
        <v>443</v>
      </c>
      <c r="X188" t="str">
        <f t="shared" si="43"/>
        <v xml:space="preserve">  rmap_config_registers_o.CCD_3_windowing_2_config.window_width_ccd3 &lt;= "00000";</v>
      </c>
    </row>
    <row r="189" spans="2:24" x14ac:dyDescent="0.25">
      <c r="B189" s="17" t="s">
        <v>452</v>
      </c>
      <c r="C189" s="17"/>
      <c r="D189" s="17"/>
      <c r="E189" s="17"/>
      <c r="F189" s="17"/>
      <c r="G189" s="18" t="str">
        <f t="shared" ref="G189" si="57">$B$3</f>
        <v>rmap_config_registers_o</v>
      </c>
      <c r="H189" s="25" t="s">
        <v>621</v>
      </c>
      <c r="I189" s="18" t="str">
        <f>'Register TREATED VHDL'!C53</f>
        <v>CCD_3_windowing_2_config</v>
      </c>
      <c r="J189" s="25" t="s">
        <v>621</v>
      </c>
      <c r="K189" s="18" t="str">
        <f>'Register TREATED VHDL'!D54</f>
        <v>window_height_ccd3</v>
      </c>
      <c r="L189" s="17"/>
      <c r="M189" s="17"/>
      <c r="N189" s="17"/>
      <c r="O189" s="17"/>
      <c r="P189" s="17"/>
      <c r="Q189" s="25" t="s">
        <v>489</v>
      </c>
      <c r="R189" s="18" t="str">
        <f>'Register TREATED VHDL'!E54</f>
        <v>"00000"</v>
      </c>
      <c r="S189" s="17"/>
      <c r="T189" s="17"/>
      <c r="U189" s="17"/>
      <c r="V189" s="25" t="s">
        <v>443</v>
      </c>
      <c r="X189" t="str">
        <f t="shared" si="43"/>
        <v xml:space="preserve">  rmap_config_registers_o.CCD_3_windowing_2_config.window_height_ccd3 &lt;= "00000";</v>
      </c>
    </row>
    <row r="190" spans="2:24" x14ac:dyDescent="0.25">
      <c r="B190" s="17" t="s">
        <v>452</v>
      </c>
      <c r="C190" s="17"/>
      <c r="D190" s="17"/>
      <c r="E190" s="17"/>
      <c r="F190" s="17"/>
      <c r="G190" s="18" t="str">
        <f t="shared" ref="G190" si="58">$B$3</f>
        <v>rmap_config_registers_o</v>
      </c>
      <c r="H190" s="25" t="s">
        <v>621</v>
      </c>
      <c r="I190" s="18" t="str">
        <f>'Register TREATED VHDL'!C53</f>
        <v>CCD_3_windowing_2_config</v>
      </c>
      <c r="J190" s="25" t="s">
        <v>621</v>
      </c>
      <c r="K190" s="18" t="str">
        <f>'Register TREATED VHDL'!D57</f>
        <v>window_list_length_ccd3</v>
      </c>
      <c r="L190" s="17"/>
      <c r="M190" s="17"/>
      <c r="N190" s="17"/>
      <c r="O190" s="17"/>
      <c r="P190" s="17"/>
      <c r="Q190" s="25" t="s">
        <v>489</v>
      </c>
      <c r="R190" s="18" t="str">
        <f>'Register TREATED VHDL'!E57</f>
        <v>"0000"</v>
      </c>
      <c r="S190" s="17"/>
      <c r="T190" s="17"/>
      <c r="U190" s="17"/>
      <c r="V190" s="25" t="s">
        <v>443</v>
      </c>
      <c r="X190" t="str">
        <f t="shared" si="43"/>
        <v xml:space="preserve">  rmap_config_registers_o.CCD_3_windowing_2_config.window_list_length_ccd3 &lt;= "0000";</v>
      </c>
    </row>
    <row r="191" spans="2:24" x14ac:dyDescent="0.25">
      <c r="B191" s="17" t="s">
        <v>452</v>
      </c>
      <c r="C191" s="17"/>
      <c r="D191" s="17"/>
      <c r="E191" s="17"/>
      <c r="F191" s="17"/>
      <c r="G191" s="18" t="str">
        <f t="shared" ref="G191" si="59">$B$3</f>
        <v>rmap_config_registers_o</v>
      </c>
      <c r="H191" s="25" t="s">
        <v>621</v>
      </c>
      <c r="I191" s="18" t="str">
        <f>'Register TREATED VHDL'!C59</f>
        <v>CCD_4_windowing_1_config</v>
      </c>
      <c r="J191" s="25" t="s">
        <v>621</v>
      </c>
      <c r="K191" s="18" t="str">
        <f>'Register TREATED VHDL'!D59</f>
        <v>window_list_pointer_initial_address_ccd4</v>
      </c>
      <c r="L191" s="17"/>
      <c r="M191" s="17"/>
      <c r="N191" s="17"/>
      <c r="O191" s="17"/>
      <c r="P191" s="17"/>
      <c r="Q191" s="25" t="s">
        <v>489</v>
      </c>
      <c r="R191" s="18" t="str">
        <f>'Register TREATED VHDL'!E59</f>
        <v>x"00000000"</v>
      </c>
      <c r="S191" s="17"/>
      <c r="T191" s="17"/>
      <c r="U191" s="17"/>
      <c r="V191" s="25" t="s">
        <v>443</v>
      </c>
      <c r="X191" t="str">
        <f t="shared" si="43"/>
        <v xml:space="preserve">  rmap_config_registers_o.CCD_4_windowing_1_config.window_list_pointer_initial_address_ccd4 &lt;= x"00000000";</v>
      </c>
    </row>
    <row r="192" spans="2:24" x14ac:dyDescent="0.25">
      <c r="B192" s="17" t="s">
        <v>452</v>
      </c>
      <c r="C192" s="17"/>
      <c r="D192" s="17"/>
      <c r="E192" s="17"/>
      <c r="F192" s="17"/>
      <c r="G192" s="18" t="str">
        <f t="shared" ref="G192" si="60">$B$3</f>
        <v>rmap_config_registers_o</v>
      </c>
      <c r="H192" s="25" t="s">
        <v>621</v>
      </c>
      <c r="I192" s="18" t="str">
        <f>'Register TREATED VHDL'!C63</f>
        <v>CCD_4_windowing_2_config</v>
      </c>
      <c r="J192" s="25" t="s">
        <v>621</v>
      </c>
      <c r="K192" s="18" t="str">
        <f>'Register TREATED VHDL'!D63</f>
        <v>window_width_ccd4</v>
      </c>
      <c r="L192" s="17"/>
      <c r="M192" s="17"/>
      <c r="N192" s="17"/>
      <c r="O192" s="17"/>
      <c r="P192" s="17"/>
      <c r="Q192" s="25" t="s">
        <v>489</v>
      </c>
      <c r="R192" s="18" t="str">
        <f>'Register TREATED VHDL'!E63</f>
        <v>"00000"</v>
      </c>
      <c r="S192" s="17"/>
      <c r="T192" s="17"/>
      <c r="U192" s="17"/>
      <c r="V192" s="25" t="s">
        <v>443</v>
      </c>
      <c r="X192" t="str">
        <f t="shared" si="43"/>
        <v xml:space="preserve">  rmap_config_registers_o.CCD_4_windowing_2_config.window_width_ccd4 &lt;= "00000";</v>
      </c>
    </row>
    <row r="193" spans="2:24" x14ac:dyDescent="0.25">
      <c r="B193" s="17" t="s">
        <v>452</v>
      </c>
      <c r="C193" s="17"/>
      <c r="D193" s="17"/>
      <c r="E193" s="17"/>
      <c r="F193" s="17"/>
      <c r="G193" s="18" t="str">
        <f t="shared" ref="G193" si="61">$B$3</f>
        <v>rmap_config_registers_o</v>
      </c>
      <c r="H193" s="25" t="s">
        <v>621</v>
      </c>
      <c r="I193" s="18" t="str">
        <f>'Register TREATED VHDL'!C63</f>
        <v>CCD_4_windowing_2_config</v>
      </c>
      <c r="J193" s="25" t="s">
        <v>621</v>
      </c>
      <c r="K193" s="18" t="str">
        <f>'Register TREATED VHDL'!D64</f>
        <v>window_height_ccd4</v>
      </c>
      <c r="L193" s="17"/>
      <c r="M193" s="17"/>
      <c r="N193" s="17"/>
      <c r="O193" s="17"/>
      <c r="P193" s="17"/>
      <c r="Q193" s="25" t="s">
        <v>489</v>
      </c>
      <c r="R193" s="18" t="str">
        <f>'Register TREATED VHDL'!E64</f>
        <v>"00000"</v>
      </c>
      <c r="S193" s="17"/>
      <c r="T193" s="17"/>
      <c r="U193" s="17"/>
      <c r="V193" s="25" t="s">
        <v>443</v>
      </c>
      <c r="X193" t="str">
        <f t="shared" si="43"/>
        <v xml:space="preserve">  rmap_config_registers_o.CCD_4_windowing_2_config.window_height_ccd4 &lt;= "00000";</v>
      </c>
    </row>
    <row r="194" spans="2:24" x14ac:dyDescent="0.25">
      <c r="B194" s="17" t="s">
        <v>452</v>
      </c>
      <c r="C194" s="17"/>
      <c r="D194" s="17"/>
      <c r="E194" s="17"/>
      <c r="F194" s="17"/>
      <c r="G194" s="18" t="str">
        <f t="shared" ref="G194" si="62">$B$3</f>
        <v>rmap_config_registers_o</v>
      </c>
      <c r="H194" s="25" t="s">
        <v>621</v>
      </c>
      <c r="I194" s="18" t="str">
        <f>'Register TREATED VHDL'!C63</f>
        <v>CCD_4_windowing_2_config</v>
      </c>
      <c r="J194" s="25" t="s">
        <v>621</v>
      </c>
      <c r="K194" s="18" t="str">
        <f>'Register TREATED VHDL'!D67</f>
        <v>window_list_length_ccd4</v>
      </c>
      <c r="L194" s="17"/>
      <c r="M194" s="17"/>
      <c r="N194" s="17"/>
      <c r="O194" s="17"/>
      <c r="P194" s="17"/>
      <c r="Q194" s="25" t="s">
        <v>489</v>
      </c>
      <c r="R194" s="18" t="str">
        <f>'Register TREATED VHDL'!E67</f>
        <v>"0000"</v>
      </c>
      <c r="S194" s="17"/>
      <c r="T194" s="17"/>
      <c r="U194" s="17"/>
      <c r="V194" s="25" t="s">
        <v>443</v>
      </c>
      <c r="X194" t="str">
        <f t="shared" si="43"/>
        <v xml:space="preserve">  rmap_config_registers_o.CCD_4_windowing_2_config.window_list_length_ccd4 &lt;= "0000";</v>
      </c>
    </row>
    <row r="195" spans="2:24" x14ac:dyDescent="0.25">
      <c r="B195" s="17" t="s">
        <v>452</v>
      </c>
      <c r="C195" s="17"/>
      <c r="D195" s="17"/>
      <c r="E195" s="17"/>
      <c r="F195" s="17"/>
      <c r="G195" s="18" t="str">
        <f t="shared" ref="G195" si="63">$B$3</f>
        <v>rmap_config_registers_o</v>
      </c>
      <c r="H195" s="25" t="s">
        <v>621</v>
      </c>
      <c r="I195" s="18" t="str">
        <f>'Register TREATED VHDL'!C69</f>
        <v>operation_mode_config</v>
      </c>
      <c r="J195" s="25" t="s">
        <v>621</v>
      </c>
      <c r="K195" s="18" t="str">
        <f>'Register TREATED VHDL'!D70</f>
        <v>mode_selection_control</v>
      </c>
      <c r="L195" s="17"/>
      <c r="M195" s="17"/>
      <c r="N195" s="17"/>
      <c r="O195" s="17"/>
      <c r="P195" s="17"/>
      <c r="Q195" s="25" t="s">
        <v>489</v>
      </c>
      <c r="R195" s="18" t="str">
        <f>'Register TREATED VHDL'!E70</f>
        <v>x"1"</v>
      </c>
      <c r="S195" s="17"/>
      <c r="T195" s="17"/>
      <c r="U195" s="17"/>
      <c r="V195" s="25" t="s">
        <v>443</v>
      </c>
      <c r="X195" t="str">
        <f t="shared" si="43"/>
        <v xml:space="preserve">  rmap_config_registers_o.operation_mode_config.mode_selection_control &lt;= x"1";</v>
      </c>
    </row>
    <row r="196" spans="2:24" x14ac:dyDescent="0.25">
      <c r="B196" s="17" t="s">
        <v>452</v>
      </c>
      <c r="C196" s="17"/>
      <c r="D196" s="17"/>
      <c r="E196" s="17"/>
      <c r="F196" s="17"/>
      <c r="G196" s="18" t="str">
        <f t="shared" ref="G196:G197" si="64">$B$3</f>
        <v>rmap_config_registers_o</v>
      </c>
      <c r="H196" s="25" t="s">
        <v>621</v>
      </c>
      <c r="I196" s="18" t="str">
        <f>'Register TREATED VHDL'!C74</f>
        <v>sync_config</v>
      </c>
      <c r="J196" s="25" t="s">
        <v>621</v>
      </c>
      <c r="K196" s="18" t="str">
        <f>'Register TREATED VHDL'!D74</f>
        <v>sync_configuration</v>
      </c>
      <c r="L196" s="17"/>
      <c r="M196" s="17"/>
      <c r="N196" s="17"/>
      <c r="O196" s="17"/>
      <c r="P196" s="17"/>
      <c r="Q196" s="25" t="s">
        <v>489</v>
      </c>
      <c r="R196" s="18" t="str">
        <f>'Register TREATED VHDL'!E74</f>
        <v>"00"</v>
      </c>
      <c r="S196" s="17"/>
      <c r="T196" s="17"/>
      <c r="U196" s="17"/>
      <c r="V196" s="25" t="s">
        <v>443</v>
      </c>
      <c r="X196" t="str">
        <f t="shared" si="43"/>
        <v xml:space="preserve">  rmap_config_registers_o.sync_config.sync_configuration &lt;= "00";</v>
      </c>
    </row>
    <row r="197" spans="2:24" x14ac:dyDescent="0.25">
      <c r="B197" s="17" t="s">
        <v>452</v>
      </c>
      <c r="C197" s="17"/>
      <c r="D197" s="17"/>
      <c r="E197" s="17"/>
      <c r="F197" s="17"/>
      <c r="G197" s="18" t="str">
        <f t="shared" si="64"/>
        <v>rmap_config_registers_o</v>
      </c>
      <c r="H197" s="25" t="s">
        <v>621</v>
      </c>
      <c r="I197" s="18" t="str">
        <f>'Register TREATED VHDL'!C74</f>
        <v>sync_config</v>
      </c>
      <c r="J197" s="25" t="s">
        <v>621</v>
      </c>
      <c r="K197" s="18" t="str">
        <f>'Register TREATED VHDL'!D75</f>
        <v>self_trigger_control</v>
      </c>
      <c r="L197" s="17"/>
      <c r="M197" s="17"/>
      <c r="N197" s="17"/>
      <c r="O197" s="17"/>
      <c r="P197" s="17"/>
      <c r="Q197" s="25" t="s">
        <v>489</v>
      </c>
      <c r="R197" s="18" t="str">
        <f>'Register TREATED VHDL'!E75</f>
        <v>'0'</v>
      </c>
      <c r="S197" s="17"/>
      <c r="T197" s="17"/>
      <c r="U197" s="17"/>
      <c r="V197" s="25" t="s">
        <v>443</v>
      </c>
      <c r="X197" t="str">
        <f t="shared" si="43"/>
        <v xml:space="preserve">  rmap_config_registers_o.sync_config.self_trigger_control &lt;= '0';</v>
      </c>
    </row>
    <row r="198" spans="2:24" x14ac:dyDescent="0.25">
      <c r="B198" s="17" t="s">
        <v>452</v>
      </c>
      <c r="C198" s="17"/>
      <c r="D198" s="17"/>
      <c r="E198" s="17"/>
      <c r="F198" s="17"/>
      <c r="G198" s="18" t="str">
        <f t="shared" ref="G198" si="65">$B$3</f>
        <v>rmap_config_registers_o</v>
      </c>
      <c r="H198" s="25" t="s">
        <v>621</v>
      </c>
      <c r="I198" s="18" t="str">
        <f>'Register TREATED VHDL'!C88</f>
        <v>frame_number</v>
      </c>
      <c r="J198" s="25" t="s">
        <v>621</v>
      </c>
      <c r="K198" s="18" t="str">
        <f>'Register TREATED VHDL'!D88</f>
        <v>frame_number</v>
      </c>
      <c r="L198" s="17"/>
      <c r="M198" s="17"/>
      <c r="N198" s="17"/>
      <c r="O198" s="17"/>
      <c r="P198" s="17"/>
      <c r="Q198" s="25" t="s">
        <v>489</v>
      </c>
      <c r="R198" s="18" t="str">
        <f>'Register TREATED VHDL'!E88</f>
        <v>"00"</v>
      </c>
      <c r="S198" s="17"/>
      <c r="T198" s="17"/>
      <c r="U198" s="17"/>
      <c r="V198" s="25" t="s">
        <v>443</v>
      </c>
      <c r="X198" t="str">
        <f t="shared" si="43"/>
        <v xml:space="preserve">  rmap_config_registers_o.frame_number.frame_number &lt;= "00";</v>
      </c>
    </row>
    <row r="199" spans="2:24" x14ac:dyDescent="0.25">
      <c r="B199" s="17" t="s">
        <v>452</v>
      </c>
      <c r="C199" s="17"/>
      <c r="D199" s="17"/>
      <c r="E199" s="17"/>
      <c r="F199" s="17"/>
      <c r="G199" s="18" t="str">
        <f t="shared" ref="G199" si="66">$B$3</f>
        <v>rmap_config_registers_o</v>
      </c>
      <c r="H199" s="25" t="s">
        <v>621</v>
      </c>
      <c r="I199" s="18" t="str">
        <f>'Register TREATED VHDL'!C93</f>
        <v>current_mode</v>
      </c>
      <c r="J199" s="25" t="s">
        <v>621</v>
      </c>
      <c r="K199" s="18" t="str">
        <f>'Register TREATED VHDL'!D93</f>
        <v>current_mode</v>
      </c>
      <c r="L199" s="17"/>
      <c r="M199" s="17"/>
      <c r="N199" s="17"/>
      <c r="O199" s="17"/>
      <c r="P199" s="17"/>
      <c r="Q199" s="25" t="s">
        <v>489</v>
      </c>
      <c r="R199" s="18" t="str">
        <f>'Register TREATED VHDL'!E93</f>
        <v>"0000"</v>
      </c>
      <c r="S199" s="17"/>
      <c r="T199" s="17"/>
      <c r="U199" s="17"/>
      <c r="V199" s="25" t="s">
        <v>443</v>
      </c>
      <c r="X199" t="str">
        <f t="shared" si="43"/>
        <v xml:space="preserve">  rmap_config_registers_o.current_mode.current_mode &lt;= "0000";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G130"/>
  <sheetViews>
    <sheetView zoomScale="115" zoomScaleNormal="115" workbookViewId="0">
      <pane xSplit="1" topLeftCell="B1" activePane="topRight" state="frozen"/>
      <selection pane="topRight"/>
    </sheetView>
  </sheetViews>
  <sheetFormatPr defaultRowHeight="15" x14ac:dyDescent="0.25"/>
  <cols>
    <col min="1" max="1" width="5.42578125" customWidth="1"/>
    <col min="2" max="3" width="17.85546875" customWidth="1"/>
    <col min="4" max="4" width="20.140625" bestFit="1" customWidth="1"/>
    <col min="5" max="5" width="20.140625" customWidth="1"/>
    <col min="6" max="6" width="13.140625" bestFit="1" customWidth="1"/>
  </cols>
  <sheetData>
    <row r="1" spans="1:7" x14ac:dyDescent="0.25">
      <c r="A1" s="1"/>
    </row>
    <row r="2" spans="1:7" x14ac:dyDescent="0.25">
      <c r="B2" s="12" t="s">
        <v>3</v>
      </c>
      <c r="C2" s="12" t="s">
        <v>43</v>
      </c>
      <c r="D2" s="12" t="s">
        <v>163</v>
      </c>
      <c r="E2" s="12" t="s">
        <v>14</v>
      </c>
      <c r="F2" s="12" t="s">
        <v>4</v>
      </c>
      <c r="G2" s="12" t="s">
        <v>15</v>
      </c>
    </row>
    <row r="3" spans="1:7" x14ac:dyDescent="0.25">
      <c r="B3" s="65" t="s">
        <v>153</v>
      </c>
      <c r="C3" s="65" t="s">
        <v>154</v>
      </c>
      <c r="D3" s="65" t="s">
        <v>158</v>
      </c>
      <c r="E3" s="66" t="s">
        <v>52</v>
      </c>
      <c r="F3" s="13" t="s">
        <v>153</v>
      </c>
      <c r="G3" s="13" t="s">
        <v>148</v>
      </c>
    </row>
    <row r="4" spans="1:7" x14ac:dyDescent="0.25">
      <c r="B4" s="65"/>
      <c r="C4" s="65"/>
      <c r="D4" s="65"/>
      <c r="E4" s="67"/>
      <c r="F4" s="13" t="s">
        <v>251</v>
      </c>
      <c r="G4" s="13" t="s">
        <v>148</v>
      </c>
    </row>
    <row r="5" spans="1:7" x14ac:dyDescent="0.25">
      <c r="B5" s="65"/>
      <c r="C5" s="65"/>
      <c r="D5" s="65" t="s">
        <v>159</v>
      </c>
      <c r="E5" s="66" t="s">
        <v>52</v>
      </c>
      <c r="F5" s="13" t="s">
        <v>252</v>
      </c>
      <c r="G5" s="13" t="s">
        <v>148</v>
      </c>
    </row>
    <row r="6" spans="1:7" x14ac:dyDescent="0.25">
      <c r="B6" s="65"/>
      <c r="C6" s="65"/>
      <c r="D6" s="65"/>
      <c r="E6" s="67"/>
      <c r="F6" s="13" t="s">
        <v>253</v>
      </c>
      <c r="G6" s="13" t="s">
        <v>148</v>
      </c>
    </row>
    <row r="7" spans="1:7" x14ac:dyDescent="0.25">
      <c r="B7" s="65" t="s">
        <v>254</v>
      </c>
      <c r="C7" s="65" t="s">
        <v>155</v>
      </c>
      <c r="D7" s="65" t="s">
        <v>161</v>
      </c>
      <c r="E7" s="66" t="s">
        <v>52</v>
      </c>
      <c r="F7" s="13" t="s">
        <v>254</v>
      </c>
      <c r="G7" s="13" t="s">
        <v>148</v>
      </c>
    </row>
    <row r="8" spans="1:7" x14ac:dyDescent="0.25">
      <c r="B8" s="65"/>
      <c r="C8" s="65"/>
      <c r="D8" s="65"/>
      <c r="E8" s="67"/>
      <c r="F8" s="13" t="s">
        <v>255</v>
      </c>
      <c r="G8" s="13" t="s">
        <v>148</v>
      </c>
    </row>
    <row r="9" spans="1:7" x14ac:dyDescent="0.25">
      <c r="B9" s="65"/>
      <c r="C9" s="65"/>
      <c r="D9" s="65" t="s">
        <v>160</v>
      </c>
      <c r="E9" s="66" t="s">
        <v>52</v>
      </c>
      <c r="F9" s="13" t="s">
        <v>256</v>
      </c>
      <c r="G9" s="13" t="s">
        <v>148</v>
      </c>
    </row>
    <row r="10" spans="1:7" x14ac:dyDescent="0.25">
      <c r="B10" s="65"/>
      <c r="C10" s="65"/>
      <c r="D10" s="65"/>
      <c r="E10" s="67"/>
      <c r="F10" s="13" t="s">
        <v>257</v>
      </c>
      <c r="G10" s="13" t="s">
        <v>148</v>
      </c>
    </row>
    <row r="11" spans="1:7" x14ac:dyDescent="0.25">
      <c r="B11" s="65" t="s">
        <v>258</v>
      </c>
      <c r="C11" s="65" t="s">
        <v>156</v>
      </c>
      <c r="D11" s="65" t="s">
        <v>162</v>
      </c>
      <c r="E11" s="66" t="s">
        <v>52</v>
      </c>
      <c r="F11" s="13" t="s">
        <v>258</v>
      </c>
      <c r="G11" s="13" t="s">
        <v>148</v>
      </c>
    </row>
    <row r="12" spans="1:7" x14ac:dyDescent="0.25">
      <c r="B12" s="65"/>
      <c r="C12" s="65"/>
      <c r="D12" s="65"/>
      <c r="E12" s="67"/>
      <c r="F12" s="13" t="s">
        <v>259</v>
      </c>
      <c r="G12" s="13" t="s">
        <v>148</v>
      </c>
    </row>
    <row r="13" spans="1:7" x14ac:dyDescent="0.25">
      <c r="B13" s="65"/>
      <c r="C13" s="65"/>
      <c r="D13" s="65" t="s">
        <v>164</v>
      </c>
      <c r="E13" s="66" t="s">
        <v>52</v>
      </c>
      <c r="F13" s="13" t="s">
        <v>260</v>
      </c>
      <c r="G13" s="13" t="s">
        <v>148</v>
      </c>
    </row>
    <row r="14" spans="1:7" x14ac:dyDescent="0.25">
      <c r="B14" s="65"/>
      <c r="C14" s="65"/>
      <c r="D14" s="65"/>
      <c r="E14" s="67"/>
      <c r="F14" s="13" t="s">
        <v>261</v>
      </c>
      <c r="G14" s="13" t="s">
        <v>148</v>
      </c>
    </row>
    <row r="15" spans="1:7" x14ac:dyDescent="0.25">
      <c r="B15" s="65" t="s">
        <v>262</v>
      </c>
      <c r="C15" s="65" t="s">
        <v>157</v>
      </c>
      <c r="D15" s="65" t="s">
        <v>165</v>
      </c>
      <c r="E15" s="66" t="s">
        <v>52</v>
      </c>
      <c r="F15" s="13" t="s">
        <v>262</v>
      </c>
      <c r="G15" s="13" t="s">
        <v>148</v>
      </c>
    </row>
    <row r="16" spans="1:7" ht="15" customHeight="1" x14ac:dyDescent="0.25">
      <c r="B16" s="65"/>
      <c r="C16" s="65"/>
      <c r="D16" s="65"/>
      <c r="E16" s="67"/>
      <c r="F16" s="13" t="s">
        <v>263</v>
      </c>
      <c r="G16" s="13" t="s">
        <v>148</v>
      </c>
    </row>
    <row r="17" spans="2:7" x14ac:dyDescent="0.25">
      <c r="B17" s="65"/>
      <c r="C17" s="65"/>
      <c r="D17" s="65" t="s">
        <v>166</v>
      </c>
      <c r="E17" s="66" t="s">
        <v>52</v>
      </c>
      <c r="F17" s="13" t="s">
        <v>264</v>
      </c>
      <c r="G17" s="13" t="s">
        <v>148</v>
      </c>
    </row>
    <row r="18" spans="2:7" x14ac:dyDescent="0.25">
      <c r="B18" s="65"/>
      <c r="C18" s="65"/>
      <c r="D18" s="65"/>
      <c r="E18" s="67"/>
      <c r="F18" s="13" t="s">
        <v>265</v>
      </c>
      <c r="G18" s="13" t="s">
        <v>148</v>
      </c>
    </row>
    <row r="19" spans="2:7" x14ac:dyDescent="0.25">
      <c r="B19" s="65" t="s">
        <v>266</v>
      </c>
      <c r="C19" s="65" t="s">
        <v>223</v>
      </c>
      <c r="D19" s="65" t="s">
        <v>167</v>
      </c>
      <c r="E19" s="66" t="s">
        <v>52</v>
      </c>
      <c r="F19" s="13" t="s">
        <v>266</v>
      </c>
      <c r="G19" s="13" t="s">
        <v>148</v>
      </c>
    </row>
    <row r="20" spans="2:7" x14ac:dyDescent="0.25">
      <c r="B20" s="65"/>
      <c r="C20" s="65"/>
      <c r="D20" s="65"/>
      <c r="E20" s="67"/>
      <c r="F20" s="13" t="s">
        <v>267</v>
      </c>
      <c r="G20" s="13" t="s">
        <v>148</v>
      </c>
    </row>
    <row r="21" spans="2:7" x14ac:dyDescent="0.25">
      <c r="B21" s="65"/>
      <c r="C21" s="65"/>
      <c r="D21" s="65" t="s">
        <v>168</v>
      </c>
      <c r="E21" s="66" t="s">
        <v>52</v>
      </c>
      <c r="F21" s="13" t="s">
        <v>268</v>
      </c>
      <c r="G21" s="13" t="s">
        <v>148</v>
      </c>
    </row>
    <row r="22" spans="2:7" x14ac:dyDescent="0.25">
      <c r="B22" s="65"/>
      <c r="C22" s="65"/>
      <c r="D22" s="65"/>
      <c r="E22" s="67"/>
      <c r="F22" s="13" t="s">
        <v>269</v>
      </c>
      <c r="G22" s="13" t="s">
        <v>148</v>
      </c>
    </row>
    <row r="23" spans="2:7" x14ac:dyDescent="0.25">
      <c r="B23" s="65" t="s">
        <v>270</v>
      </c>
      <c r="C23" s="65" t="s">
        <v>224</v>
      </c>
      <c r="D23" s="65" t="s">
        <v>169</v>
      </c>
      <c r="E23" s="66" t="s">
        <v>52</v>
      </c>
      <c r="F23" s="13" t="s">
        <v>270</v>
      </c>
      <c r="G23" s="13" t="s">
        <v>148</v>
      </c>
    </row>
    <row r="24" spans="2:7" ht="15" customHeight="1" x14ac:dyDescent="0.25">
      <c r="B24" s="65"/>
      <c r="C24" s="65"/>
      <c r="D24" s="65"/>
      <c r="E24" s="67"/>
      <c r="F24" s="13" t="s">
        <v>271</v>
      </c>
      <c r="G24" s="13" t="s">
        <v>148</v>
      </c>
    </row>
    <row r="25" spans="2:7" x14ac:dyDescent="0.25">
      <c r="B25" s="65"/>
      <c r="C25" s="65"/>
      <c r="D25" s="65" t="s">
        <v>170</v>
      </c>
      <c r="E25" s="66" t="s">
        <v>52</v>
      </c>
      <c r="F25" s="13" t="s">
        <v>272</v>
      </c>
      <c r="G25" s="13" t="s">
        <v>148</v>
      </c>
    </row>
    <row r="26" spans="2:7" x14ac:dyDescent="0.25">
      <c r="B26" s="65"/>
      <c r="C26" s="65"/>
      <c r="D26" s="65"/>
      <c r="E26" s="67"/>
      <c r="F26" s="13" t="s">
        <v>273</v>
      </c>
      <c r="G26" s="13" t="s">
        <v>148</v>
      </c>
    </row>
    <row r="27" spans="2:7" x14ac:dyDescent="0.25">
      <c r="B27" s="65" t="s">
        <v>274</v>
      </c>
      <c r="C27" s="65" t="s">
        <v>225</v>
      </c>
      <c r="D27" s="65" t="s">
        <v>171</v>
      </c>
      <c r="E27" s="66" t="s">
        <v>52</v>
      </c>
      <c r="F27" s="13" t="s">
        <v>274</v>
      </c>
      <c r="G27" s="13" t="s">
        <v>148</v>
      </c>
    </row>
    <row r="28" spans="2:7" x14ac:dyDescent="0.25">
      <c r="B28" s="65"/>
      <c r="C28" s="65"/>
      <c r="D28" s="65"/>
      <c r="E28" s="67"/>
      <c r="F28" s="13" t="s">
        <v>275</v>
      </c>
      <c r="G28" s="13" t="s">
        <v>148</v>
      </c>
    </row>
    <row r="29" spans="2:7" x14ac:dyDescent="0.25">
      <c r="B29" s="65"/>
      <c r="C29" s="65"/>
      <c r="D29" s="65" t="s">
        <v>172</v>
      </c>
      <c r="E29" s="66" t="s">
        <v>52</v>
      </c>
      <c r="F29" s="13" t="s">
        <v>276</v>
      </c>
      <c r="G29" s="13" t="s">
        <v>148</v>
      </c>
    </row>
    <row r="30" spans="2:7" x14ac:dyDescent="0.25">
      <c r="B30" s="65"/>
      <c r="C30" s="65"/>
      <c r="D30" s="65"/>
      <c r="E30" s="67"/>
      <c r="F30" s="13" t="s">
        <v>277</v>
      </c>
      <c r="G30" s="13" t="s">
        <v>148</v>
      </c>
    </row>
    <row r="31" spans="2:7" x14ac:dyDescent="0.25">
      <c r="B31" s="65" t="s">
        <v>278</v>
      </c>
      <c r="C31" s="65" t="s">
        <v>226</v>
      </c>
      <c r="D31" s="65" t="s">
        <v>173</v>
      </c>
      <c r="E31" s="66" t="s">
        <v>52</v>
      </c>
      <c r="F31" s="13" t="s">
        <v>278</v>
      </c>
      <c r="G31" s="13" t="s">
        <v>148</v>
      </c>
    </row>
    <row r="32" spans="2:7" x14ac:dyDescent="0.25">
      <c r="B32" s="65"/>
      <c r="C32" s="65"/>
      <c r="D32" s="65"/>
      <c r="E32" s="67"/>
      <c r="F32" s="13" t="s">
        <v>279</v>
      </c>
      <c r="G32" s="13" t="s">
        <v>148</v>
      </c>
    </row>
    <row r="33" spans="2:7" x14ac:dyDescent="0.25">
      <c r="B33" s="65"/>
      <c r="C33" s="65"/>
      <c r="D33" s="65" t="s">
        <v>174</v>
      </c>
      <c r="E33" s="66" t="s">
        <v>52</v>
      </c>
      <c r="F33" s="13" t="s">
        <v>280</v>
      </c>
      <c r="G33" s="13" t="s">
        <v>148</v>
      </c>
    </row>
    <row r="34" spans="2:7" x14ac:dyDescent="0.25">
      <c r="B34" s="65"/>
      <c r="C34" s="65"/>
      <c r="D34" s="65"/>
      <c r="E34" s="67"/>
      <c r="F34" s="13" t="s">
        <v>281</v>
      </c>
      <c r="G34" s="13" t="s">
        <v>148</v>
      </c>
    </row>
    <row r="35" spans="2:7" x14ac:dyDescent="0.25">
      <c r="B35" s="65" t="s">
        <v>282</v>
      </c>
      <c r="C35" s="65" t="s">
        <v>227</v>
      </c>
      <c r="D35" s="65" t="s">
        <v>175</v>
      </c>
      <c r="E35" s="66" t="s">
        <v>52</v>
      </c>
      <c r="F35" s="13" t="s">
        <v>282</v>
      </c>
      <c r="G35" s="13" t="s">
        <v>148</v>
      </c>
    </row>
    <row r="36" spans="2:7" x14ac:dyDescent="0.25">
      <c r="B36" s="65"/>
      <c r="C36" s="65"/>
      <c r="D36" s="65"/>
      <c r="E36" s="67"/>
      <c r="F36" s="13" t="s">
        <v>283</v>
      </c>
      <c r="G36" s="13" t="s">
        <v>148</v>
      </c>
    </row>
    <row r="37" spans="2:7" x14ac:dyDescent="0.25">
      <c r="B37" s="65"/>
      <c r="C37" s="65"/>
      <c r="D37" s="65" t="s">
        <v>176</v>
      </c>
      <c r="E37" s="66" t="s">
        <v>52</v>
      </c>
      <c r="F37" s="13" t="s">
        <v>284</v>
      </c>
      <c r="G37" s="13" t="s">
        <v>148</v>
      </c>
    </row>
    <row r="38" spans="2:7" x14ac:dyDescent="0.25">
      <c r="B38" s="65"/>
      <c r="C38" s="65"/>
      <c r="D38" s="65"/>
      <c r="E38" s="67"/>
      <c r="F38" s="13" t="s">
        <v>285</v>
      </c>
      <c r="G38" s="13" t="s">
        <v>148</v>
      </c>
    </row>
    <row r="39" spans="2:7" x14ac:dyDescent="0.25">
      <c r="B39" s="65" t="s">
        <v>286</v>
      </c>
      <c r="C39" s="65" t="s">
        <v>228</v>
      </c>
      <c r="D39" s="65" t="s">
        <v>177</v>
      </c>
      <c r="E39" s="66" t="s">
        <v>52</v>
      </c>
      <c r="F39" s="13" t="s">
        <v>286</v>
      </c>
      <c r="G39" s="13" t="s">
        <v>148</v>
      </c>
    </row>
    <row r="40" spans="2:7" ht="15" customHeight="1" x14ac:dyDescent="0.25">
      <c r="B40" s="65"/>
      <c r="C40" s="65"/>
      <c r="D40" s="65"/>
      <c r="E40" s="67"/>
      <c r="F40" s="13" t="s">
        <v>287</v>
      </c>
      <c r="G40" s="13" t="s">
        <v>148</v>
      </c>
    </row>
    <row r="41" spans="2:7" x14ac:dyDescent="0.25">
      <c r="B41" s="65"/>
      <c r="C41" s="65"/>
      <c r="D41" s="65" t="s">
        <v>178</v>
      </c>
      <c r="E41" s="66" t="s">
        <v>52</v>
      </c>
      <c r="F41" s="13" t="s">
        <v>288</v>
      </c>
      <c r="G41" s="13" t="s">
        <v>148</v>
      </c>
    </row>
    <row r="42" spans="2:7" x14ac:dyDescent="0.25">
      <c r="B42" s="65"/>
      <c r="C42" s="65"/>
      <c r="D42" s="65"/>
      <c r="E42" s="67"/>
      <c r="F42" s="13" t="s">
        <v>289</v>
      </c>
      <c r="G42" s="13" t="s">
        <v>148</v>
      </c>
    </row>
    <row r="43" spans="2:7" x14ac:dyDescent="0.25">
      <c r="B43" s="65" t="s">
        <v>290</v>
      </c>
      <c r="C43" s="65" t="s">
        <v>229</v>
      </c>
      <c r="D43" s="65" t="s">
        <v>179</v>
      </c>
      <c r="E43" s="66" t="s">
        <v>52</v>
      </c>
      <c r="F43" s="13" t="s">
        <v>290</v>
      </c>
      <c r="G43" s="13" t="s">
        <v>148</v>
      </c>
    </row>
    <row r="44" spans="2:7" x14ac:dyDescent="0.25">
      <c r="B44" s="65"/>
      <c r="C44" s="65"/>
      <c r="D44" s="65"/>
      <c r="E44" s="67"/>
      <c r="F44" s="13" t="s">
        <v>291</v>
      </c>
      <c r="G44" s="13" t="s">
        <v>148</v>
      </c>
    </row>
    <row r="45" spans="2:7" x14ac:dyDescent="0.25">
      <c r="B45" s="65"/>
      <c r="C45" s="65"/>
      <c r="D45" s="65" t="s">
        <v>180</v>
      </c>
      <c r="E45" s="66" t="s">
        <v>52</v>
      </c>
      <c r="F45" s="13" t="s">
        <v>292</v>
      </c>
      <c r="G45" s="13" t="s">
        <v>148</v>
      </c>
    </row>
    <row r="46" spans="2:7" x14ac:dyDescent="0.25">
      <c r="B46" s="65"/>
      <c r="C46" s="65"/>
      <c r="D46" s="65"/>
      <c r="E46" s="67"/>
      <c r="F46" s="13" t="s">
        <v>293</v>
      </c>
      <c r="G46" s="13" t="s">
        <v>148</v>
      </c>
    </row>
    <row r="47" spans="2:7" x14ac:dyDescent="0.25">
      <c r="B47" s="65" t="s">
        <v>294</v>
      </c>
      <c r="C47" s="65" t="s">
        <v>230</v>
      </c>
      <c r="D47" s="65" t="s">
        <v>181</v>
      </c>
      <c r="E47" s="66" t="s">
        <v>52</v>
      </c>
      <c r="F47" s="13" t="s">
        <v>294</v>
      </c>
      <c r="G47" s="13" t="s">
        <v>148</v>
      </c>
    </row>
    <row r="48" spans="2:7" ht="15" customHeight="1" x14ac:dyDescent="0.25">
      <c r="B48" s="65"/>
      <c r="C48" s="65"/>
      <c r="D48" s="65"/>
      <c r="E48" s="67"/>
      <c r="F48" s="13" t="s">
        <v>295</v>
      </c>
      <c r="G48" s="13" t="s">
        <v>148</v>
      </c>
    </row>
    <row r="49" spans="2:7" x14ac:dyDescent="0.25">
      <c r="B49" s="65"/>
      <c r="C49" s="65"/>
      <c r="D49" s="65" t="s">
        <v>182</v>
      </c>
      <c r="E49" s="66" t="s">
        <v>52</v>
      </c>
      <c r="F49" s="13" t="s">
        <v>296</v>
      </c>
      <c r="G49" s="13" t="s">
        <v>148</v>
      </c>
    </row>
    <row r="50" spans="2:7" x14ac:dyDescent="0.25">
      <c r="B50" s="65"/>
      <c r="C50" s="65"/>
      <c r="D50" s="65"/>
      <c r="E50" s="67"/>
      <c r="F50" s="13" t="s">
        <v>297</v>
      </c>
      <c r="G50" s="13" t="s">
        <v>148</v>
      </c>
    </row>
    <row r="51" spans="2:7" x14ac:dyDescent="0.25">
      <c r="B51" s="65" t="s">
        <v>298</v>
      </c>
      <c r="C51" s="65" t="s">
        <v>231</v>
      </c>
      <c r="D51" s="65" t="s">
        <v>183</v>
      </c>
      <c r="E51" s="66" t="s">
        <v>52</v>
      </c>
      <c r="F51" s="13" t="s">
        <v>298</v>
      </c>
      <c r="G51" s="13" t="s">
        <v>148</v>
      </c>
    </row>
    <row r="52" spans="2:7" x14ac:dyDescent="0.25">
      <c r="B52" s="65"/>
      <c r="C52" s="65"/>
      <c r="D52" s="65"/>
      <c r="E52" s="67"/>
      <c r="F52" s="13" t="s">
        <v>299</v>
      </c>
      <c r="G52" s="13" t="s">
        <v>148</v>
      </c>
    </row>
    <row r="53" spans="2:7" x14ac:dyDescent="0.25">
      <c r="B53" s="65"/>
      <c r="C53" s="65"/>
      <c r="D53" s="65" t="s">
        <v>184</v>
      </c>
      <c r="E53" s="66" t="s">
        <v>52</v>
      </c>
      <c r="F53" s="13" t="s">
        <v>300</v>
      </c>
      <c r="G53" s="13" t="s">
        <v>148</v>
      </c>
    </row>
    <row r="54" spans="2:7" x14ac:dyDescent="0.25">
      <c r="B54" s="65"/>
      <c r="C54" s="65"/>
      <c r="D54" s="65"/>
      <c r="E54" s="67"/>
      <c r="F54" s="13" t="s">
        <v>301</v>
      </c>
      <c r="G54" s="13" t="s">
        <v>148</v>
      </c>
    </row>
    <row r="55" spans="2:7" x14ac:dyDescent="0.25">
      <c r="B55" s="65" t="s">
        <v>302</v>
      </c>
      <c r="C55" s="65" t="s">
        <v>232</v>
      </c>
      <c r="D55" s="65" t="s">
        <v>185</v>
      </c>
      <c r="E55" s="66" t="s">
        <v>52</v>
      </c>
      <c r="F55" s="13" t="s">
        <v>302</v>
      </c>
      <c r="G55" s="13" t="s">
        <v>148</v>
      </c>
    </row>
    <row r="56" spans="2:7" ht="15" customHeight="1" x14ac:dyDescent="0.25">
      <c r="B56" s="65"/>
      <c r="C56" s="65"/>
      <c r="D56" s="65"/>
      <c r="E56" s="67"/>
      <c r="F56" s="13" t="s">
        <v>303</v>
      </c>
      <c r="G56" s="13" t="s">
        <v>148</v>
      </c>
    </row>
    <row r="57" spans="2:7" x14ac:dyDescent="0.25">
      <c r="B57" s="65"/>
      <c r="C57" s="65"/>
      <c r="D57" s="65" t="s">
        <v>186</v>
      </c>
      <c r="E57" s="66" t="s">
        <v>52</v>
      </c>
      <c r="F57" s="13" t="s">
        <v>304</v>
      </c>
      <c r="G57" s="13" t="s">
        <v>148</v>
      </c>
    </row>
    <row r="58" spans="2:7" x14ac:dyDescent="0.25">
      <c r="B58" s="65"/>
      <c r="C58" s="65"/>
      <c r="D58" s="65"/>
      <c r="E58" s="67"/>
      <c r="F58" s="13" t="s">
        <v>305</v>
      </c>
      <c r="G58" s="13" t="s">
        <v>148</v>
      </c>
    </row>
    <row r="59" spans="2:7" x14ac:dyDescent="0.25">
      <c r="B59" s="65" t="s">
        <v>306</v>
      </c>
      <c r="C59" s="65" t="s">
        <v>233</v>
      </c>
      <c r="D59" s="65" t="s">
        <v>187</v>
      </c>
      <c r="E59" s="66" t="s">
        <v>52</v>
      </c>
      <c r="F59" s="13" t="s">
        <v>306</v>
      </c>
      <c r="G59" s="13" t="s">
        <v>148</v>
      </c>
    </row>
    <row r="60" spans="2:7" x14ac:dyDescent="0.25">
      <c r="B60" s="65"/>
      <c r="C60" s="65"/>
      <c r="D60" s="65"/>
      <c r="E60" s="67"/>
      <c r="F60" s="13" t="s">
        <v>307</v>
      </c>
      <c r="G60" s="13" t="s">
        <v>148</v>
      </c>
    </row>
    <row r="61" spans="2:7" x14ac:dyDescent="0.25">
      <c r="B61" s="65"/>
      <c r="C61" s="65"/>
      <c r="D61" s="65" t="s">
        <v>188</v>
      </c>
      <c r="E61" s="66" t="s">
        <v>52</v>
      </c>
      <c r="F61" s="13" t="s">
        <v>308</v>
      </c>
      <c r="G61" s="13" t="s">
        <v>148</v>
      </c>
    </row>
    <row r="62" spans="2:7" x14ac:dyDescent="0.25">
      <c r="B62" s="65"/>
      <c r="C62" s="65"/>
      <c r="D62" s="65"/>
      <c r="E62" s="67"/>
      <c r="F62" s="13" t="s">
        <v>309</v>
      </c>
      <c r="G62" s="13" t="s">
        <v>148</v>
      </c>
    </row>
    <row r="63" spans="2:7" x14ac:dyDescent="0.25">
      <c r="B63" s="65" t="s">
        <v>310</v>
      </c>
      <c r="C63" s="65" t="s">
        <v>234</v>
      </c>
      <c r="D63" s="65" t="s">
        <v>189</v>
      </c>
      <c r="E63" s="66" t="s">
        <v>52</v>
      </c>
      <c r="F63" s="13" t="s">
        <v>310</v>
      </c>
      <c r="G63" s="13" t="s">
        <v>148</v>
      </c>
    </row>
    <row r="64" spans="2:7" ht="15" customHeight="1" x14ac:dyDescent="0.25">
      <c r="B64" s="65"/>
      <c r="C64" s="65"/>
      <c r="D64" s="65"/>
      <c r="E64" s="67"/>
      <c r="F64" s="13" t="s">
        <v>311</v>
      </c>
      <c r="G64" s="13" t="s">
        <v>148</v>
      </c>
    </row>
    <row r="65" spans="2:7" x14ac:dyDescent="0.25">
      <c r="B65" s="65"/>
      <c r="C65" s="65"/>
      <c r="D65" s="65" t="s">
        <v>190</v>
      </c>
      <c r="E65" s="66" t="s">
        <v>52</v>
      </c>
      <c r="F65" s="13" t="s">
        <v>312</v>
      </c>
      <c r="G65" s="13" t="s">
        <v>148</v>
      </c>
    </row>
    <row r="66" spans="2:7" x14ac:dyDescent="0.25">
      <c r="B66" s="65"/>
      <c r="C66" s="65"/>
      <c r="D66" s="65"/>
      <c r="E66" s="67"/>
      <c r="F66" s="13" t="s">
        <v>313</v>
      </c>
      <c r="G66" s="13" t="s">
        <v>148</v>
      </c>
    </row>
    <row r="67" spans="2:7" x14ac:dyDescent="0.25">
      <c r="B67" s="65" t="s">
        <v>314</v>
      </c>
      <c r="C67" s="65" t="s">
        <v>235</v>
      </c>
      <c r="D67" s="65" t="s">
        <v>191</v>
      </c>
      <c r="E67" s="66" t="s">
        <v>52</v>
      </c>
      <c r="F67" s="13" t="s">
        <v>314</v>
      </c>
      <c r="G67" s="13" t="s">
        <v>148</v>
      </c>
    </row>
    <row r="68" spans="2:7" x14ac:dyDescent="0.25">
      <c r="B68" s="65"/>
      <c r="C68" s="65"/>
      <c r="D68" s="65"/>
      <c r="E68" s="67"/>
      <c r="F68" s="13" t="s">
        <v>315</v>
      </c>
      <c r="G68" s="13" t="s">
        <v>148</v>
      </c>
    </row>
    <row r="69" spans="2:7" x14ac:dyDescent="0.25">
      <c r="B69" s="65"/>
      <c r="C69" s="65"/>
      <c r="D69" s="65" t="s">
        <v>192</v>
      </c>
      <c r="E69" s="66" t="s">
        <v>52</v>
      </c>
      <c r="F69" s="13" t="s">
        <v>316</v>
      </c>
      <c r="G69" s="13" t="s">
        <v>148</v>
      </c>
    </row>
    <row r="70" spans="2:7" x14ac:dyDescent="0.25">
      <c r="B70" s="65"/>
      <c r="C70" s="65"/>
      <c r="D70" s="65"/>
      <c r="E70" s="67"/>
      <c r="F70" s="13" t="s">
        <v>317</v>
      </c>
      <c r="G70" s="13" t="s">
        <v>148</v>
      </c>
    </row>
    <row r="71" spans="2:7" x14ac:dyDescent="0.25">
      <c r="B71" s="65" t="s">
        <v>318</v>
      </c>
      <c r="C71" s="65" t="s">
        <v>236</v>
      </c>
      <c r="D71" s="65" t="s">
        <v>193</v>
      </c>
      <c r="E71" s="66" t="s">
        <v>52</v>
      </c>
      <c r="F71" s="13" t="s">
        <v>318</v>
      </c>
      <c r="G71" s="13" t="s">
        <v>148</v>
      </c>
    </row>
    <row r="72" spans="2:7" ht="15" customHeight="1" x14ac:dyDescent="0.25">
      <c r="B72" s="65"/>
      <c r="C72" s="65"/>
      <c r="D72" s="65"/>
      <c r="E72" s="67"/>
      <c r="F72" s="13" t="s">
        <v>319</v>
      </c>
      <c r="G72" s="13" t="s">
        <v>148</v>
      </c>
    </row>
    <row r="73" spans="2:7" x14ac:dyDescent="0.25">
      <c r="B73" s="65"/>
      <c r="C73" s="65"/>
      <c r="D73" s="65" t="s">
        <v>194</v>
      </c>
      <c r="E73" s="66" t="s">
        <v>52</v>
      </c>
      <c r="F73" s="13" t="s">
        <v>320</v>
      </c>
      <c r="G73" s="13" t="s">
        <v>148</v>
      </c>
    </row>
    <row r="74" spans="2:7" x14ac:dyDescent="0.25">
      <c r="B74" s="65"/>
      <c r="C74" s="65"/>
      <c r="D74" s="65"/>
      <c r="E74" s="67"/>
      <c r="F74" s="13" t="s">
        <v>321</v>
      </c>
      <c r="G74" s="13" t="s">
        <v>148</v>
      </c>
    </row>
    <row r="75" spans="2:7" x14ac:dyDescent="0.25">
      <c r="B75" s="65" t="s">
        <v>322</v>
      </c>
      <c r="C75" s="65" t="s">
        <v>237</v>
      </c>
      <c r="D75" s="65" t="s">
        <v>195</v>
      </c>
      <c r="E75" s="66" t="s">
        <v>52</v>
      </c>
      <c r="F75" s="13" t="s">
        <v>322</v>
      </c>
      <c r="G75" s="13" t="s">
        <v>148</v>
      </c>
    </row>
    <row r="76" spans="2:7" x14ac:dyDescent="0.25">
      <c r="B76" s="65"/>
      <c r="C76" s="65"/>
      <c r="D76" s="65"/>
      <c r="E76" s="67"/>
      <c r="F76" s="13" t="s">
        <v>323</v>
      </c>
      <c r="G76" s="13" t="s">
        <v>148</v>
      </c>
    </row>
    <row r="77" spans="2:7" x14ac:dyDescent="0.25">
      <c r="B77" s="65"/>
      <c r="C77" s="65"/>
      <c r="D77" s="65" t="s">
        <v>196</v>
      </c>
      <c r="E77" s="66" t="s">
        <v>52</v>
      </c>
      <c r="F77" s="13" t="s">
        <v>324</v>
      </c>
      <c r="G77" s="13" t="s">
        <v>148</v>
      </c>
    </row>
    <row r="78" spans="2:7" x14ac:dyDescent="0.25">
      <c r="B78" s="65"/>
      <c r="C78" s="65"/>
      <c r="D78" s="65"/>
      <c r="E78" s="67"/>
      <c r="F78" s="13" t="s">
        <v>325</v>
      </c>
      <c r="G78" s="13" t="s">
        <v>148</v>
      </c>
    </row>
    <row r="79" spans="2:7" x14ac:dyDescent="0.25">
      <c r="B79" s="65" t="s">
        <v>326</v>
      </c>
      <c r="C79" s="65" t="s">
        <v>238</v>
      </c>
      <c r="D79" s="65" t="s">
        <v>197</v>
      </c>
      <c r="E79" s="66" t="s">
        <v>52</v>
      </c>
      <c r="F79" s="13" t="s">
        <v>326</v>
      </c>
      <c r="G79" s="13" t="s">
        <v>148</v>
      </c>
    </row>
    <row r="80" spans="2:7" ht="15" customHeight="1" x14ac:dyDescent="0.25">
      <c r="B80" s="65"/>
      <c r="C80" s="65"/>
      <c r="D80" s="65"/>
      <c r="E80" s="67"/>
      <c r="F80" s="13" t="s">
        <v>327</v>
      </c>
      <c r="G80" s="13" t="s">
        <v>148</v>
      </c>
    </row>
    <row r="81" spans="2:7" x14ac:dyDescent="0.25">
      <c r="B81" s="65"/>
      <c r="C81" s="65"/>
      <c r="D81" s="65" t="s">
        <v>198</v>
      </c>
      <c r="E81" s="66" t="s">
        <v>52</v>
      </c>
      <c r="F81" s="13" t="s">
        <v>328</v>
      </c>
      <c r="G81" s="13" t="s">
        <v>148</v>
      </c>
    </row>
    <row r="82" spans="2:7" x14ac:dyDescent="0.25">
      <c r="B82" s="65"/>
      <c r="C82" s="65"/>
      <c r="D82" s="65"/>
      <c r="E82" s="67"/>
      <c r="F82" s="13" t="s">
        <v>329</v>
      </c>
      <c r="G82" s="13" t="s">
        <v>148</v>
      </c>
    </row>
    <row r="83" spans="2:7" x14ac:dyDescent="0.25">
      <c r="B83" s="65" t="s">
        <v>330</v>
      </c>
      <c r="C83" s="65" t="s">
        <v>239</v>
      </c>
      <c r="D83" s="65" t="s">
        <v>199</v>
      </c>
      <c r="E83" s="66" t="s">
        <v>52</v>
      </c>
      <c r="F83" s="13" t="s">
        <v>330</v>
      </c>
      <c r="G83" s="13" t="s">
        <v>148</v>
      </c>
    </row>
    <row r="84" spans="2:7" x14ac:dyDescent="0.25">
      <c r="B84" s="65"/>
      <c r="C84" s="65"/>
      <c r="D84" s="65"/>
      <c r="E84" s="67"/>
      <c r="F84" s="13" t="s">
        <v>331</v>
      </c>
      <c r="G84" s="13" t="s">
        <v>148</v>
      </c>
    </row>
    <row r="85" spans="2:7" x14ac:dyDescent="0.25">
      <c r="B85" s="65"/>
      <c r="C85" s="65"/>
      <c r="D85" s="65" t="s">
        <v>200</v>
      </c>
      <c r="E85" s="66" t="s">
        <v>52</v>
      </c>
      <c r="F85" s="13" t="s">
        <v>332</v>
      </c>
      <c r="G85" s="13" t="s">
        <v>148</v>
      </c>
    </row>
    <row r="86" spans="2:7" x14ac:dyDescent="0.25">
      <c r="B86" s="65"/>
      <c r="C86" s="65"/>
      <c r="D86" s="65"/>
      <c r="E86" s="67"/>
      <c r="F86" s="13" t="s">
        <v>333</v>
      </c>
      <c r="G86" s="13" t="s">
        <v>148</v>
      </c>
    </row>
    <row r="87" spans="2:7" x14ac:dyDescent="0.25">
      <c r="B87" s="65" t="s">
        <v>334</v>
      </c>
      <c r="C87" s="65" t="s">
        <v>240</v>
      </c>
      <c r="D87" s="65" t="s">
        <v>201</v>
      </c>
      <c r="E87" s="66" t="s">
        <v>52</v>
      </c>
      <c r="F87" s="13" t="s">
        <v>334</v>
      </c>
      <c r="G87" s="13" t="s">
        <v>148</v>
      </c>
    </row>
    <row r="88" spans="2:7" ht="15" customHeight="1" x14ac:dyDescent="0.25">
      <c r="B88" s="65"/>
      <c r="C88" s="65"/>
      <c r="D88" s="65"/>
      <c r="E88" s="67"/>
      <c r="F88" s="13" t="s">
        <v>335</v>
      </c>
      <c r="G88" s="13" t="s">
        <v>148</v>
      </c>
    </row>
    <row r="89" spans="2:7" x14ac:dyDescent="0.25">
      <c r="B89" s="65"/>
      <c r="C89" s="65"/>
      <c r="D89" s="65" t="s">
        <v>202</v>
      </c>
      <c r="E89" s="66" t="s">
        <v>52</v>
      </c>
      <c r="F89" s="13" t="s">
        <v>336</v>
      </c>
      <c r="G89" s="13" t="s">
        <v>148</v>
      </c>
    </row>
    <row r="90" spans="2:7" x14ac:dyDescent="0.25">
      <c r="B90" s="65"/>
      <c r="C90" s="65"/>
      <c r="D90" s="65"/>
      <c r="E90" s="67"/>
      <c r="F90" s="13" t="s">
        <v>337</v>
      </c>
      <c r="G90" s="13" t="s">
        <v>148</v>
      </c>
    </row>
    <row r="91" spans="2:7" x14ac:dyDescent="0.25">
      <c r="B91" s="65" t="s">
        <v>338</v>
      </c>
      <c r="C91" s="65" t="s">
        <v>241</v>
      </c>
      <c r="D91" s="65" t="s">
        <v>203</v>
      </c>
      <c r="E91" s="66" t="s">
        <v>52</v>
      </c>
      <c r="F91" s="13" t="s">
        <v>338</v>
      </c>
      <c r="G91" s="13" t="s">
        <v>148</v>
      </c>
    </row>
    <row r="92" spans="2:7" x14ac:dyDescent="0.25">
      <c r="B92" s="65"/>
      <c r="C92" s="65"/>
      <c r="D92" s="65"/>
      <c r="E92" s="67"/>
      <c r="F92" s="13" t="s">
        <v>339</v>
      </c>
      <c r="G92" s="13" t="s">
        <v>148</v>
      </c>
    </row>
    <row r="93" spans="2:7" x14ac:dyDescent="0.25">
      <c r="B93" s="65"/>
      <c r="C93" s="65"/>
      <c r="D93" s="65" t="s">
        <v>204</v>
      </c>
      <c r="E93" s="66" t="s">
        <v>52</v>
      </c>
      <c r="F93" s="13" t="s">
        <v>340</v>
      </c>
      <c r="G93" s="13" t="s">
        <v>148</v>
      </c>
    </row>
    <row r="94" spans="2:7" x14ac:dyDescent="0.25">
      <c r="B94" s="65"/>
      <c r="C94" s="65"/>
      <c r="D94" s="65"/>
      <c r="E94" s="67"/>
      <c r="F94" s="13" t="s">
        <v>341</v>
      </c>
      <c r="G94" s="13" t="s">
        <v>148</v>
      </c>
    </row>
    <row r="95" spans="2:7" x14ac:dyDescent="0.25">
      <c r="B95" s="65" t="s">
        <v>342</v>
      </c>
      <c r="C95" s="65" t="s">
        <v>242</v>
      </c>
      <c r="D95" s="65" t="s">
        <v>205</v>
      </c>
      <c r="E95" s="66" t="s">
        <v>52</v>
      </c>
      <c r="F95" s="13" t="s">
        <v>342</v>
      </c>
      <c r="G95" s="13" t="s">
        <v>148</v>
      </c>
    </row>
    <row r="96" spans="2:7" ht="15" customHeight="1" x14ac:dyDescent="0.25">
      <c r="B96" s="65"/>
      <c r="C96" s="65"/>
      <c r="D96" s="65"/>
      <c r="E96" s="67"/>
      <c r="F96" s="13" t="s">
        <v>343</v>
      </c>
      <c r="G96" s="13" t="s">
        <v>148</v>
      </c>
    </row>
    <row r="97" spans="2:7" x14ac:dyDescent="0.25">
      <c r="B97" s="65"/>
      <c r="C97" s="65"/>
      <c r="D97" s="65" t="s">
        <v>206</v>
      </c>
      <c r="E97" s="66" t="s">
        <v>52</v>
      </c>
      <c r="F97" s="13" t="s">
        <v>344</v>
      </c>
      <c r="G97" s="13" t="s">
        <v>148</v>
      </c>
    </row>
    <row r="98" spans="2:7" x14ac:dyDescent="0.25">
      <c r="B98" s="65"/>
      <c r="C98" s="65"/>
      <c r="D98" s="65"/>
      <c r="E98" s="67"/>
      <c r="F98" s="13" t="s">
        <v>345</v>
      </c>
      <c r="G98" s="13" t="s">
        <v>148</v>
      </c>
    </row>
    <row r="99" spans="2:7" x14ac:dyDescent="0.25">
      <c r="B99" s="65" t="s">
        <v>346</v>
      </c>
      <c r="C99" s="65" t="s">
        <v>243</v>
      </c>
      <c r="D99" s="65" t="s">
        <v>207</v>
      </c>
      <c r="E99" s="66" t="s">
        <v>52</v>
      </c>
      <c r="F99" s="13" t="s">
        <v>346</v>
      </c>
      <c r="G99" s="13" t="s">
        <v>148</v>
      </c>
    </row>
    <row r="100" spans="2:7" x14ac:dyDescent="0.25">
      <c r="B100" s="65"/>
      <c r="C100" s="65"/>
      <c r="D100" s="65"/>
      <c r="E100" s="67"/>
      <c r="F100" s="13" t="s">
        <v>347</v>
      </c>
      <c r="G100" s="13" t="s">
        <v>148</v>
      </c>
    </row>
    <row r="101" spans="2:7" x14ac:dyDescent="0.25">
      <c r="B101" s="65"/>
      <c r="C101" s="65"/>
      <c r="D101" s="65" t="s">
        <v>208</v>
      </c>
      <c r="E101" s="66" t="s">
        <v>52</v>
      </c>
      <c r="F101" s="13" t="s">
        <v>348</v>
      </c>
      <c r="G101" s="13" t="s">
        <v>148</v>
      </c>
    </row>
    <row r="102" spans="2:7" x14ac:dyDescent="0.25">
      <c r="B102" s="65"/>
      <c r="C102" s="65"/>
      <c r="D102" s="65"/>
      <c r="E102" s="67"/>
      <c r="F102" s="13" t="s">
        <v>349</v>
      </c>
      <c r="G102" s="13" t="s">
        <v>148</v>
      </c>
    </row>
    <row r="103" spans="2:7" x14ac:dyDescent="0.25">
      <c r="B103" s="65" t="s">
        <v>350</v>
      </c>
      <c r="C103" s="65" t="s">
        <v>244</v>
      </c>
      <c r="D103" s="65" t="s">
        <v>209</v>
      </c>
      <c r="E103" s="66" t="s">
        <v>52</v>
      </c>
      <c r="F103" s="13" t="s">
        <v>350</v>
      </c>
      <c r="G103" s="13" t="s">
        <v>148</v>
      </c>
    </row>
    <row r="104" spans="2:7" x14ac:dyDescent="0.25">
      <c r="B104" s="65"/>
      <c r="C104" s="65"/>
      <c r="D104" s="65"/>
      <c r="E104" s="67"/>
      <c r="F104" s="13" t="s">
        <v>351</v>
      </c>
      <c r="G104" s="13" t="s">
        <v>148</v>
      </c>
    </row>
    <row r="105" spans="2:7" x14ac:dyDescent="0.25">
      <c r="B105" s="65"/>
      <c r="C105" s="65"/>
      <c r="D105" s="65" t="s">
        <v>210</v>
      </c>
      <c r="E105" s="66" t="s">
        <v>52</v>
      </c>
      <c r="F105" s="13" t="s">
        <v>352</v>
      </c>
      <c r="G105" s="13" t="s">
        <v>148</v>
      </c>
    </row>
    <row r="106" spans="2:7" x14ac:dyDescent="0.25">
      <c r="B106" s="65"/>
      <c r="C106" s="65"/>
      <c r="D106" s="65"/>
      <c r="E106" s="67"/>
      <c r="F106" s="13" t="s">
        <v>353</v>
      </c>
      <c r="G106" s="13" t="s">
        <v>148</v>
      </c>
    </row>
    <row r="107" spans="2:7" x14ac:dyDescent="0.25">
      <c r="B107" s="65" t="s">
        <v>354</v>
      </c>
      <c r="C107" s="65" t="s">
        <v>245</v>
      </c>
      <c r="D107" s="65" t="s">
        <v>211</v>
      </c>
      <c r="E107" s="66" t="s">
        <v>52</v>
      </c>
      <c r="F107" s="13" t="s">
        <v>354</v>
      </c>
      <c r="G107" s="13" t="s">
        <v>148</v>
      </c>
    </row>
    <row r="108" spans="2:7" x14ac:dyDescent="0.25">
      <c r="B108" s="65"/>
      <c r="C108" s="65"/>
      <c r="D108" s="65"/>
      <c r="E108" s="67"/>
      <c r="F108" s="13" t="s">
        <v>355</v>
      </c>
      <c r="G108" s="13" t="s">
        <v>148</v>
      </c>
    </row>
    <row r="109" spans="2:7" x14ac:dyDescent="0.25">
      <c r="B109" s="65"/>
      <c r="C109" s="65"/>
      <c r="D109" s="65" t="s">
        <v>212</v>
      </c>
      <c r="E109" s="66" t="s">
        <v>52</v>
      </c>
      <c r="F109" s="13" t="s">
        <v>356</v>
      </c>
      <c r="G109" s="13" t="s">
        <v>148</v>
      </c>
    </row>
    <row r="110" spans="2:7" x14ac:dyDescent="0.25">
      <c r="B110" s="65"/>
      <c r="C110" s="65"/>
      <c r="D110" s="65"/>
      <c r="E110" s="67"/>
      <c r="F110" s="13" t="s">
        <v>357</v>
      </c>
      <c r="G110" s="13" t="s">
        <v>148</v>
      </c>
    </row>
    <row r="111" spans="2:7" x14ac:dyDescent="0.25">
      <c r="B111" s="65" t="s">
        <v>358</v>
      </c>
      <c r="C111" s="65" t="s">
        <v>246</v>
      </c>
      <c r="D111" s="65" t="s">
        <v>213</v>
      </c>
      <c r="E111" s="66" t="s">
        <v>52</v>
      </c>
      <c r="F111" s="13" t="s">
        <v>358</v>
      </c>
      <c r="G111" s="13" t="s">
        <v>148</v>
      </c>
    </row>
    <row r="112" spans="2:7" x14ac:dyDescent="0.25">
      <c r="B112" s="65"/>
      <c r="C112" s="65"/>
      <c r="D112" s="65"/>
      <c r="E112" s="67"/>
      <c r="F112" s="13" t="s">
        <v>359</v>
      </c>
      <c r="G112" s="13" t="s">
        <v>148</v>
      </c>
    </row>
    <row r="113" spans="2:7" x14ac:dyDescent="0.25">
      <c r="B113" s="65"/>
      <c r="C113" s="65"/>
      <c r="D113" s="65" t="s">
        <v>214</v>
      </c>
      <c r="E113" s="66" t="s">
        <v>52</v>
      </c>
      <c r="F113" s="13" t="s">
        <v>360</v>
      </c>
      <c r="G113" s="13" t="s">
        <v>148</v>
      </c>
    </row>
    <row r="114" spans="2:7" x14ac:dyDescent="0.25">
      <c r="B114" s="65"/>
      <c r="C114" s="65"/>
      <c r="D114" s="65"/>
      <c r="E114" s="67"/>
      <c r="F114" s="13" t="s">
        <v>361</v>
      </c>
      <c r="G114" s="13" t="s">
        <v>148</v>
      </c>
    </row>
    <row r="115" spans="2:7" x14ac:dyDescent="0.25">
      <c r="B115" s="65" t="s">
        <v>362</v>
      </c>
      <c r="C115" s="65" t="s">
        <v>247</v>
      </c>
      <c r="D115" s="65" t="s">
        <v>215</v>
      </c>
      <c r="E115" s="66" t="s">
        <v>52</v>
      </c>
      <c r="F115" s="13" t="s">
        <v>362</v>
      </c>
      <c r="G115" s="13" t="s">
        <v>148</v>
      </c>
    </row>
    <row r="116" spans="2:7" x14ac:dyDescent="0.25">
      <c r="B116" s="65"/>
      <c r="C116" s="65"/>
      <c r="D116" s="65"/>
      <c r="E116" s="67"/>
      <c r="F116" s="13" t="s">
        <v>363</v>
      </c>
      <c r="G116" s="13" t="s">
        <v>148</v>
      </c>
    </row>
    <row r="117" spans="2:7" x14ac:dyDescent="0.25">
      <c r="B117" s="65"/>
      <c r="C117" s="65"/>
      <c r="D117" s="65" t="s">
        <v>216</v>
      </c>
      <c r="E117" s="66" t="s">
        <v>52</v>
      </c>
      <c r="F117" s="13" t="s">
        <v>364</v>
      </c>
      <c r="G117" s="13" t="s">
        <v>148</v>
      </c>
    </row>
    <row r="118" spans="2:7" x14ac:dyDescent="0.25">
      <c r="B118" s="65"/>
      <c r="C118" s="65"/>
      <c r="D118" s="65"/>
      <c r="E118" s="67"/>
      <c r="F118" s="13" t="s">
        <v>365</v>
      </c>
      <c r="G118" s="13" t="s">
        <v>148</v>
      </c>
    </row>
    <row r="119" spans="2:7" x14ac:dyDescent="0.25">
      <c r="B119" s="65" t="s">
        <v>366</v>
      </c>
      <c r="C119" s="65" t="s">
        <v>248</v>
      </c>
      <c r="D119" s="65" t="s">
        <v>217</v>
      </c>
      <c r="E119" s="66" t="s">
        <v>52</v>
      </c>
      <c r="F119" s="13" t="s">
        <v>366</v>
      </c>
      <c r="G119" s="13" t="s">
        <v>148</v>
      </c>
    </row>
    <row r="120" spans="2:7" x14ac:dyDescent="0.25">
      <c r="B120" s="65"/>
      <c r="C120" s="65"/>
      <c r="D120" s="65"/>
      <c r="E120" s="67"/>
      <c r="F120" s="13" t="s">
        <v>367</v>
      </c>
      <c r="G120" s="13" t="s">
        <v>148</v>
      </c>
    </row>
    <row r="121" spans="2:7" x14ac:dyDescent="0.25">
      <c r="B121" s="65"/>
      <c r="C121" s="65"/>
      <c r="D121" s="65" t="s">
        <v>218</v>
      </c>
      <c r="E121" s="66" t="s">
        <v>52</v>
      </c>
      <c r="F121" s="13" t="s">
        <v>368</v>
      </c>
      <c r="G121" s="13" t="s">
        <v>148</v>
      </c>
    </row>
    <row r="122" spans="2:7" x14ac:dyDescent="0.25">
      <c r="B122" s="65"/>
      <c r="C122" s="65"/>
      <c r="D122" s="65"/>
      <c r="E122" s="67"/>
      <c r="F122" s="13" t="s">
        <v>369</v>
      </c>
      <c r="G122" s="13" t="s">
        <v>148</v>
      </c>
    </row>
    <row r="123" spans="2:7" x14ac:dyDescent="0.25">
      <c r="B123" s="65" t="s">
        <v>370</v>
      </c>
      <c r="C123" s="65" t="s">
        <v>249</v>
      </c>
      <c r="D123" s="65" t="s">
        <v>219</v>
      </c>
      <c r="E123" s="66" t="s">
        <v>52</v>
      </c>
      <c r="F123" s="13" t="s">
        <v>370</v>
      </c>
      <c r="G123" s="13" t="s">
        <v>148</v>
      </c>
    </row>
    <row r="124" spans="2:7" x14ac:dyDescent="0.25">
      <c r="B124" s="65"/>
      <c r="C124" s="65"/>
      <c r="D124" s="65"/>
      <c r="E124" s="67"/>
      <c r="F124" s="13" t="s">
        <v>371</v>
      </c>
      <c r="G124" s="13" t="s">
        <v>148</v>
      </c>
    </row>
    <row r="125" spans="2:7" x14ac:dyDescent="0.25">
      <c r="B125" s="65"/>
      <c r="C125" s="65"/>
      <c r="D125" s="65" t="s">
        <v>220</v>
      </c>
      <c r="E125" s="66" t="s">
        <v>52</v>
      </c>
      <c r="F125" s="13" t="s">
        <v>372</v>
      </c>
      <c r="G125" s="13" t="s">
        <v>148</v>
      </c>
    </row>
    <row r="126" spans="2:7" x14ac:dyDescent="0.25">
      <c r="B126" s="65"/>
      <c r="C126" s="65"/>
      <c r="D126" s="65"/>
      <c r="E126" s="67"/>
      <c r="F126" s="13" t="s">
        <v>373</v>
      </c>
      <c r="G126" s="13" t="s">
        <v>148</v>
      </c>
    </row>
    <row r="127" spans="2:7" x14ac:dyDescent="0.25">
      <c r="B127" s="65" t="s">
        <v>374</v>
      </c>
      <c r="C127" s="65" t="s">
        <v>250</v>
      </c>
      <c r="D127" s="65" t="s">
        <v>221</v>
      </c>
      <c r="E127" s="66" t="s">
        <v>52</v>
      </c>
      <c r="F127" s="13" t="s">
        <v>374</v>
      </c>
      <c r="G127" s="13" t="s">
        <v>148</v>
      </c>
    </row>
    <row r="128" spans="2:7" x14ac:dyDescent="0.25">
      <c r="B128" s="65"/>
      <c r="C128" s="65"/>
      <c r="D128" s="65"/>
      <c r="E128" s="67"/>
      <c r="F128" s="13" t="s">
        <v>375</v>
      </c>
      <c r="G128" s="13" t="s">
        <v>148</v>
      </c>
    </row>
    <row r="129" spans="2:7" x14ac:dyDescent="0.25">
      <c r="B129" s="65"/>
      <c r="C129" s="65"/>
      <c r="D129" s="65" t="s">
        <v>222</v>
      </c>
      <c r="E129" s="66" t="s">
        <v>52</v>
      </c>
      <c r="F129" s="13" t="s">
        <v>376</v>
      </c>
      <c r="G129" s="13" t="s">
        <v>148</v>
      </c>
    </row>
    <row r="130" spans="2:7" x14ac:dyDescent="0.25">
      <c r="B130" s="65"/>
      <c r="C130" s="65"/>
      <c r="D130" s="65"/>
      <c r="E130" s="67"/>
      <c r="F130" s="13" t="s">
        <v>377</v>
      </c>
      <c r="G130" s="13" t="s">
        <v>148</v>
      </c>
    </row>
  </sheetData>
  <mergeCells count="192">
    <mergeCell ref="E125:E126"/>
    <mergeCell ref="E127:E128"/>
    <mergeCell ref="E129:E130"/>
    <mergeCell ref="E107:E108"/>
    <mergeCell ref="E109:E110"/>
    <mergeCell ref="E111:E112"/>
    <mergeCell ref="E113:E114"/>
    <mergeCell ref="E115:E116"/>
    <mergeCell ref="E117:E118"/>
    <mergeCell ref="E119:E120"/>
    <mergeCell ref="E121:E122"/>
    <mergeCell ref="E123:E124"/>
    <mergeCell ref="E89:E90"/>
    <mergeCell ref="E91:E92"/>
    <mergeCell ref="E93:E94"/>
    <mergeCell ref="E95:E96"/>
    <mergeCell ref="E97:E98"/>
    <mergeCell ref="E99:E100"/>
    <mergeCell ref="E101:E102"/>
    <mergeCell ref="E103:E104"/>
    <mergeCell ref="E105:E106"/>
    <mergeCell ref="E71:E72"/>
    <mergeCell ref="E73:E74"/>
    <mergeCell ref="E75:E76"/>
    <mergeCell ref="E77:E78"/>
    <mergeCell ref="E79:E80"/>
    <mergeCell ref="E81:E82"/>
    <mergeCell ref="E83:E84"/>
    <mergeCell ref="E85:E86"/>
    <mergeCell ref="E87:E88"/>
    <mergeCell ref="E53:E54"/>
    <mergeCell ref="E55:E56"/>
    <mergeCell ref="E57:E58"/>
    <mergeCell ref="E59:E60"/>
    <mergeCell ref="E61:E62"/>
    <mergeCell ref="E63:E64"/>
    <mergeCell ref="E65:E66"/>
    <mergeCell ref="E67:E68"/>
    <mergeCell ref="E69:E70"/>
    <mergeCell ref="E35:E36"/>
    <mergeCell ref="E37:E38"/>
    <mergeCell ref="E39:E40"/>
    <mergeCell ref="E41:E42"/>
    <mergeCell ref="E43:E44"/>
    <mergeCell ref="E45:E46"/>
    <mergeCell ref="E47:E48"/>
    <mergeCell ref="E49:E50"/>
    <mergeCell ref="E51:E52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D3:D4"/>
    <mergeCell ref="C3:C6"/>
    <mergeCell ref="E3:E4"/>
    <mergeCell ref="E5:E6"/>
    <mergeCell ref="E7:E8"/>
    <mergeCell ref="E9:E10"/>
    <mergeCell ref="E11:E12"/>
    <mergeCell ref="E13:E14"/>
    <mergeCell ref="E15:E16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B107:B110"/>
    <mergeCell ref="B111:B114"/>
    <mergeCell ref="B91:B94"/>
    <mergeCell ref="B95:B98"/>
    <mergeCell ref="D79:D80"/>
    <mergeCell ref="C79:C82"/>
    <mergeCell ref="B79:B82"/>
    <mergeCell ref="D113:D114"/>
    <mergeCell ref="D97:D98"/>
    <mergeCell ref="D99:D100"/>
    <mergeCell ref="C99:C102"/>
    <mergeCell ref="B99:B102"/>
    <mergeCell ref="D81:D82"/>
    <mergeCell ref="D83:D84"/>
    <mergeCell ref="C83:C86"/>
    <mergeCell ref="B83:B86"/>
    <mergeCell ref="C47:C50"/>
    <mergeCell ref="C51:C54"/>
    <mergeCell ref="B51:B54"/>
    <mergeCell ref="C43:C46"/>
    <mergeCell ref="D129:D130"/>
    <mergeCell ref="C103:C106"/>
    <mergeCell ref="C107:C110"/>
    <mergeCell ref="C111:C114"/>
    <mergeCell ref="C87:C90"/>
    <mergeCell ref="C91:C94"/>
    <mergeCell ref="C95:C98"/>
    <mergeCell ref="D71:D72"/>
    <mergeCell ref="D73:D74"/>
    <mergeCell ref="D75:D76"/>
    <mergeCell ref="D77:D78"/>
    <mergeCell ref="D85:D86"/>
    <mergeCell ref="D87:D88"/>
    <mergeCell ref="D89:D90"/>
    <mergeCell ref="D91:D92"/>
    <mergeCell ref="D93:D94"/>
    <mergeCell ref="D95:D96"/>
    <mergeCell ref="D123:D124"/>
    <mergeCell ref="D125:D126"/>
    <mergeCell ref="D127:D128"/>
    <mergeCell ref="C127:C130"/>
    <mergeCell ref="C115:C118"/>
    <mergeCell ref="C119:C122"/>
    <mergeCell ref="C123:C126"/>
    <mergeCell ref="D25:D26"/>
    <mergeCell ref="D27:D28"/>
    <mergeCell ref="D29:D30"/>
    <mergeCell ref="D31:D32"/>
    <mergeCell ref="D33:D34"/>
    <mergeCell ref="D35:D36"/>
    <mergeCell ref="D39:D40"/>
    <mergeCell ref="D41:D42"/>
    <mergeCell ref="D43:D44"/>
    <mergeCell ref="D37:D38"/>
    <mergeCell ref="D61:D62"/>
    <mergeCell ref="D63:D64"/>
    <mergeCell ref="D65:D66"/>
    <mergeCell ref="D67:D68"/>
    <mergeCell ref="D69:D70"/>
    <mergeCell ref="D117:D118"/>
    <mergeCell ref="D119:D120"/>
    <mergeCell ref="D121:D122"/>
    <mergeCell ref="D101:D102"/>
    <mergeCell ref="D103:D104"/>
    <mergeCell ref="D105:D106"/>
    <mergeCell ref="D107:D108"/>
    <mergeCell ref="D109:D110"/>
    <mergeCell ref="D111:D112"/>
    <mergeCell ref="D115:D116"/>
    <mergeCell ref="C31:C34"/>
    <mergeCell ref="C35:C38"/>
    <mergeCell ref="C39:C42"/>
    <mergeCell ref="B27:B30"/>
    <mergeCell ref="B31:B34"/>
    <mergeCell ref="B35:B38"/>
    <mergeCell ref="B39:B42"/>
    <mergeCell ref="B43:B46"/>
    <mergeCell ref="D59:D60"/>
    <mergeCell ref="D51:D52"/>
    <mergeCell ref="D53:D54"/>
    <mergeCell ref="D55:D56"/>
    <mergeCell ref="D57:D58"/>
    <mergeCell ref="D45:D46"/>
    <mergeCell ref="D47:D48"/>
    <mergeCell ref="D49:D50"/>
    <mergeCell ref="C7:C10"/>
    <mergeCell ref="C11:C14"/>
    <mergeCell ref="C15:C18"/>
    <mergeCell ref="C19:C22"/>
    <mergeCell ref="C23:C26"/>
    <mergeCell ref="C27:C30"/>
    <mergeCell ref="B3:B6"/>
    <mergeCell ref="B7:B10"/>
    <mergeCell ref="B11:B14"/>
    <mergeCell ref="B15:B18"/>
    <mergeCell ref="B19:B22"/>
    <mergeCell ref="B23:B26"/>
    <mergeCell ref="B47:B50"/>
    <mergeCell ref="C67:C70"/>
    <mergeCell ref="C71:C74"/>
    <mergeCell ref="B115:B118"/>
    <mergeCell ref="B119:B122"/>
    <mergeCell ref="B123:B126"/>
    <mergeCell ref="B127:B130"/>
    <mergeCell ref="B55:B58"/>
    <mergeCell ref="B59:B62"/>
    <mergeCell ref="B63:B66"/>
    <mergeCell ref="B67:B70"/>
    <mergeCell ref="B71:B74"/>
    <mergeCell ref="B75:B78"/>
    <mergeCell ref="B103:B106"/>
    <mergeCell ref="B87:B90"/>
    <mergeCell ref="C75:C78"/>
    <mergeCell ref="C55:C58"/>
    <mergeCell ref="C59:C62"/>
    <mergeCell ref="C63:C6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zoomScale="115" zoomScaleNormal="115" workbookViewId="0">
      <pane xSplit="1" topLeftCell="B1" activePane="topRight" state="frozen"/>
      <selection pane="topRight" activeCell="B1" sqref="B1:G10"/>
    </sheetView>
  </sheetViews>
  <sheetFormatPr defaultRowHeight="15" x14ac:dyDescent="0.25"/>
  <cols>
    <col min="1" max="1" width="5.42578125" customWidth="1"/>
    <col min="2" max="3" width="17.85546875" customWidth="1"/>
    <col min="4" max="4" width="20.140625" bestFit="1" customWidth="1"/>
    <col min="5" max="5" width="20.140625" customWidth="1"/>
    <col min="6" max="6" width="13.140625" bestFit="1" customWidth="1"/>
  </cols>
  <sheetData>
    <row r="1" spans="1:7" x14ac:dyDescent="0.25">
      <c r="A1" s="1"/>
    </row>
    <row r="2" spans="1:7" x14ac:dyDescent="0.25">
      <c r="B2" s="12" t="s">
        <v>3</v>
      </c>
      <c r="C2" s="12" t="s">
        <v>43</v>
      </c>
      <c r="D2" s="12" t="s">
        <v>163</v>
      </c>
      <c r="E2" s="12" t="s">
        <v>14</v>
      </c>
      <c r="F2" s="12" t="s">
        <v>4</v>
      </c>
      <c r="G2" s="12" t="s">
        <v>15</v>
      </c>
    </row>
    <row r="3" spans="1:7" x14ac:dyDescent="0.25">
      <c r="B3" s="65" t="s">
        <v>153</v>
      </c>
      <c r="C3" s="65" t="s">
        <v>154</v>
      </c>
      <c r="D3" s="65" t="s">
        <v>158</v>
      </c>
      <c r="E3" s="68" t="s">
        <v>378</v>
      </c>
      <c r="F3" s="13" t="s">
        <v>153</v>
      </c>
      <c r="G3" s="13" t="s">
        <v>148</v>
      </c>
    </row>
    <row r="4" spans="1:7" x14ac:dyDescent="0.25">
      <c r="B4" s="65"/>
      <c r="C4" s="65"/>
      <c r="D4" s="65"/>
      <c r="E4" s="69"/>
      <c r="F4" s="13" t="s">
        <v>251</v>
      </c>
      <c r="G4" s="13" t="s">
        <v>148</v>
      </c>
    </row>
    <row r="5" spans="1:7" x14ac:dyDescent="0.25">
      <c r="B5" s="65"/>
      <c r="C5" s="65"/>
      <c r="D5" s="65" t="s">
        <v>159</v>
      </c>
      <c r="E5" s="68" t="s">
        <v>378</v>
      </c>
      <c r="F5" s="13" t="s">
        <v>252</v>
      </c>
      <c r="G5" s="13" t="s">
        <v>148</v>
      </c>
    </row>
    <row r="6" spans="1:7" x14ac:dyDescent="0.25">
      <c r="B6" s="65"/>
      <c r="C6" s="65"/>
      <c r="D6" s="65"/>
      <c r="E6" s="69"/>
      <c r="F6" s="13" t="s">
        <v>253</v>
      </c>
      <c r="G6" s="13" t="s">
        <v>148</v>
      </c>
    </row>
    <row r="7" spans="1:7" x14ac:dyDescent="0.25">
      <c r="B7" s="65" t="s">
        <v>254</v>
      </c>
      <c r="C7" s="65" t="s">
        <v>155</v>
      </c>
      <c r="D7" s="65" t="s">
        <v>161</v>
      </c>
      <c r="E7" s="68" t="s">
        <v>378</v>
      </c>
      <c r="F7" s="13" t="s">
        <v>254</v>
      </c>
      <c r="G7" s="13" t="s">
        <v>148</v>
      </c>
    </row>
    <row r="8" spans="1:7" x14ac:dyDescent="0.25">
      <c r="B8" s="65"/>
      <c r="C8" s="65"/>
      <c r="D8" s="65"/>
      <c r="E8" s="69"/>
      <c r="F8" s="13" t="s">
        <v>255</v>
      </c>
      <c r="G8" s="13" t="s">
        <v>148</v>
      </c>
    </row>
    <row r="9" spans="1:7" x14ac:dyDescent="0.25">
      <c r="B9" s="65"/>
      <c r="C9" s="65"/>
      <c r="D9" s="65" t="s">
        <v>160</v>
      </c>
      <c r="E9" s="68" t="s">
        <v>378</v>
      </c>
      <c r="F9" s="13" t="s">
        <v>256</v>
      </c>
      <c r="G9" s="13" t="s">
        <v>148</v>
      </c>
    </row>
    <row r="10" spans="1:7" x14ac:dyDescent="0.25">
      <c r="B10" s="65"/>
      <c r="C10" s="65"/>
      <c r="D10" s="65"/>
      <c r="E10" s="69"/>
      <c r="F10" s="13" t="s">
        <v>257</v>
      </c>
      <c r="G10" s="13" t="s">
        <v>148</v>
      </c>
    </row>
    <row r="11" spans="1:7" x14ac:dyDescent="0.25">
      <c r="B11" s="65" t="s">
        <v>258</v>
      </c>
      <c r="C11" s="65" t="s">
        <v>156</v>
      </c>
      <c r="D11" s="65" t="s">
        <v>162</v>
      </c>
      <c r="E11" s="68" t="s">
        <v>378</v>
      </c>
      <c r="F11" s="13" t="s">
        <v>258</v>
      </c>
      <c r="G11" s="13" t="s">
        <v>148</v>
      </c>
    </row>
    <row r="12" spans="1:7" x14ac:dyDescent="0.25">
      <c r="B12" s="65"/>
      <c r="C12" s="65"/>
      <c r="D12" s="65"/>
      <c r="E12" s="69"/>
      <c r="F12" s="13" t="s">
        <v>259</v>
      </c>
      <c r="G12" s="13" t="s">
        <v>148</v>
      </c>
    </row>
    <row r="13" spans="1:7" x14ac:dyDescent="0.25">
      <c r="B13" s="65"/>
      <c r="C13" s="65"/>
      <c r="D13" s="65" t="s">
        <v>164</v>
      </c>
      <c r="E13" s="68" t="s">
        <v>378</v>
      </c>
      <c r="F13" s="13" t="s">
        <v>260</v>
      </c>
      <c r="G13" s="13" t="s">
        <v>148</v>
      </c>
    </row>
    <row r="14" spans="1:7" x14ac:dyDescent="0.25">
      <c r="B14" s="65"/>
      <c r="C14" s="65"/>
      <c r="D14" s="65"/>
      <c r="E14" s="69"/>
      <c r="F14" s="13" t="s">
        <v>261</v>
      </c>
      <c r="G14" s="13" t="s">
        <v>148</v>
      </c>
    </row>
    <row r="15" spans="1:7" x14ac:dyDescent="0.25">
      <c r="B15" s="65" t="s">
        <v>262</v>
      </c>
      <c r="C15" s="65" t="s">
        <v>157</v>
      </c>
      <c r="D15" s="65" t="s">
        <v>165</v>
      </c>
      <c r="E15" s="68" t="s">
        <v>378</v>
      </c>
      <c r="F15" s="13" t="s">
        <v>262</v>
      </c>
      <c r="G15" s="13" t="s">
        <v>148</v>
      </c>
    </row>
    <row r="16" spans="1:7" ht="15" customHeight="1" x14ac:dyDescent="0.25">
      <c r="B16" s="65"/>
      <c r="C16" s="65"/>
      <c r="D16" s="65"/>
      <c r="E16" s="69"/>
      <c r="F16" s="13" t="s">
        <v>263</v>
      </c>
      <c r="G16" s="13" t="s">
        <v>148</v>
      </c>
    </row>
    <row r="17" spans="2:7" x14ac:dyDescent="0.25">
      <c r="B17" s="65"/>
      <c r="C17" s="65"/>
      <c r="D17" s="65" t="s">
        <v>166</v>
      </c>
      <c r="E17" s="68" t="s">
        <v>378</v>
      </c>
      <c r="F17" s="13" t="s">
        <v>264</v>
      </c>
      <c r="G17" s="13" t="s">
        <v>148</v>
      </c>
    </row>
    <row r="18" spans="2:7" x14ac:dyDescent="0.25">
      <c r="B18" s="65"/>
      <c r="C18" s="65"/>
      <c r="D18" s="65"/>
      <c r="E18" s="69"/>
      <c r="F18" s="13" t="s">
        <v>265</v>
      </c>
      <c r="G18" s="13" t="s">
        <v>148</v>
      </c>
    </row>
    <row r="19" spans="2:7" x14ac:dyDescent="0.25">
      <c r="B19" s="65" t="s">
        <v>266</v>
      </c>
      <c r="C19" s="65" t="s">
        <v>223</v>
      </c>
      <c r="D19" s="65" t="s">
        <v>167</v>
      </c>
      <c r="E19" s="68" t="s">
        <v>378</v>
      </c>
      <c r="F19" s="13" t="s">
        <v>266</v>
      </c>
      <c r="G19" s="13" t="s">
        <v>148</v>
      </c>
    </row>
    <row r="20" spans="2:7" x14ac:dyDescent="0.25">
      <c r="B20" s="65"/>
      <c r="C20" s="65"/>
      <c r="D20" s="65"/>
      <c r="E20" s="69"/>
      <c r="F20" s="13" t="s">
        <v>267</v>
      </c>
      <c r="G20" s="13" t="s">
        <v>148</v>
      </c>
    </row>
    <row r="21" spans="2:7" x14ac:dyDescent="0.25">
      <c r="B21" s="65"/>
      <c r="C21" s="65"/>
      <c r="D21" s="65" t="s">
        <v>168</v>
      </c>
      <c r="E21" s="68" t="s">
        <v>378</v>
      </c>
      <c r="F21" s="13" t="s">
        <v>268</v>
      </c>
      <c r="G21" s="13" t="s">
        <v>148</v>
      </c>
    </row>
    <row r="22" spans="2:7" x14ac:dyDescent="0.25">
      <c r="B22" s="65"/>
      <c r="C22" s="65"/>
      <c r="D22" s="65"/>
      <c r="E22" s="69"/>
      <c r="F22" s="13" t="s">
        <v>269</v>
      </c>
      <c r="G22" s="13" t="s">
        <v>148</v>
      </c>
    </row>
    <row r="23" spans="2:7" x14ac:dyDescent="0.25">
      <c r="B23" s="65" t="s">
        <v>270</v>
      </c>
      <c r="C23" s="65" t="s">
        <v>224</v>
      </c>
      <c r="D23" s="65" t="s">
        <v>169</v>
      </c>
      <c r="E23" s="68" t="s">
        <v>378</v>
      </c>
      <c r="F23" s="13" t="s">
        <v>270</v>
      </c>
      <c r="G23" s="13" t="s">
        <v>148</v>
      </c>
    </row>
    <row r="24" spans="2:7" ht="15" customHeight="1" x14ac:dyDescent="0.25">
      <c r="B24" s="65"/>
      <c r="C24" s="65"/>
      <c r="D24" s="65"/>
      <c r="E24" s="69"/>
      <c r="F24" s="13" t="s">
        <v>271</v>
      </c>
      <c r="G24" s="13" t="s">
        <v>148</v>
      </c>
    </row>
    <row r="25" spans="2:7" x14ac:dyDescent="0.25">
      <c r="B25" s="65"/>
      <c r="C25" s="65"/>
      <c r="D25" s="65" t="s">
        <v>170</v>
      </c>
      <c r="E25" s="68" t="s">
        <v>378</v>
      </c>
      <c r="F25" s="13" t="s">
        <v>272</v>
      </c>
      <c r="G25" s="13" t="s">
        <v>148</v>
      </c>
    </row>
    <row r="26" spans="2:7" x14ac:dyDescent="0.25">
      <c r="B26" s="65"/>
      <c r="C26" s="65"/>
      <c r="D26" s="65"/>
      <c r="E26" s="69"/>
      <c r="F26" s="13" t="s">
        <v>273</v>
      </c>
      <c r="G26" s="13" t="s">
        <v>148</v>
      </c>
    </row>
    <row r="27" spans="2:7" x14ac:dyDescent="0.25">
      <c r="B27" s="65" t="s">
        <v>274</v>
      </c>
      <c r="C27" s="65" t="s">
        <v>225</v>
      </c>
      <c r="D27" s="65" t="s">
        <v>171</v>
      </c>
      <c r="E27" s="68" t="s">
        <v>378</v>
      </c>
      <c r="F27" s="13" t="s">
        <v>274</v>
      </c>
      <c r="G27" s="13" t="s">
        <v>148</v>
      </c>
    </row>
    <row r="28" spans="2:7" x14ac:dyDescent="0.25">
      <c r="B28" s="65"/>
      <c r="C28" s="65"/>
      <c r="D28" s="65"/>
      <c r="E28" s="69"/>
      <c r="F28" s="13" t="s">
        <v>275</v>
      </c>
      <c r="G28" s="13" t="s">
        <v>148</v>
      </c>
    </row>
    <row r="29" spans="2:7" x14ac:dyDescent="0.25">
      <c r="B29" s="65"/>
      <c r="C29" s="65"/>
      <c r="D29" s="65" t="s">
        <v>172</v>
      </c>
      <c r="E29" s="68" t="s">
        <v>378</v>
      </c>
      <c r="F29" s="13" t="s">
        <v>276</v>
      </c>
      <c r="G29" s="13" t="s">
        <v>148</v>
      </c>
    </row>
    <row r="30" spans="2:7" x14ac:dyDescent="0.25">
      <c r="B30" s="65"/>
      <c r="C30" s="65"/>
      <c r="D30" s="65"/>
      <c r="E30" s="69"/>
      <c r="F30" s="13" t="s">
        <v>277</v>
      </c>
      <c r="G30" s="13" t="s">
        <v>148</v>
      </c>
    </row>
    <row r="31" spans="2:7" x14ac:dyDescent="0.25">
      <c r="B31" s="65" t="s">
        <v>278</v>
      </c>
      <c r="C31" s="65" t="s">
        <v>226</v>
      </c>
      <c r="D31" s="65" t="s">
        <v>173</v>
      </c>
      <c r="E31" s="68" t="s">
        <v>378</v>
      </c>
      <c r="F31" s="13" t="s">
        <v>278</v>
      </c>
      <c r="G31" s="13" t="s">
        <v>148</v>
      </c>
    </row>
    <row r="32" spans="2:7" x14ac:dyDescent="0.25">
      <c r="B32" s="65"/>
      <c r="C32" s="65"/>
      <c r="D32" s="65"/>
      <c r="E32" s="69"/>
      <c r="F32" s="13" t="s">
        <v>279</v>
      </c>
      <c r="G32" s="13" t="s">
        <v>148</v>
      </c>
    </row>
    <row r="33" spans="2:7" x14ac:dyDescent="0.25">
      <c r="B33" s="65"/>
      <c r="C33" s="65"/>
      <c r="D33" s="65" t="s">
        <v>174</v>
      </c>
      <c r="E33" s="68" t="s">
        <v>378</v>
      </c>
      <c r="F33" s="13" t="s">
        <v>280</v>
      </c>
      <c r="G33" s="13" t="s">
        <v>148</v>
      </c>
    </row>
    <row r="34" spans="2:7" x14ac:dyDescent="0.25">
      <c r="B34" s="65"/>
      <c r="C34" s="65"/>
      <c r="D34" s="65"/>
      <c r="E34" s="69"/>
      <c r="F34" s="13" t="s">
        <v>281</v>
      </c>
      <c r="G34" s="13" t="s">
        <v>148</v>
      </c>
    </row>
    <row r="35" spans="2:7" x14ac:dyDescent="0.25">
      <c r="B35" s="65" t="s">
        <v>282</v>
      </c>
      <c r="C35" s="65" t="s">
        <v>227</v>
      </c>
      <c r="D35" s="65" t="s">
        <v>175</v>
      </c>
      <c r="E35" s="68" t="s">
        <v>378</v>
      </c>
      <c r="F35" s="13" t="s">
        <v>282</v>
      </c>
      <c r="G35" s="13" t="s">
        <v>148</v>
      </c>
    </row>
    <row r="36" spans="2:7" x14ac:dyDescent="0.25">
      <c r="B36" s="65"/>
      <c r="C36" s="65"/>
      <c r="D36" s="65"/>
      <c r="E36" s="69"/>
      <c r="F36" s="13" t="s">
        <v>283</v>
      </c>
      <c r="G36" s="13" t="s">
        <v>148</v>
      </c>
    </row>
    <row r="37" spans="2:7" x14ac:dyDescent="0.25">
      <c r="B37" s="65"/>
      <c r="C37" s="65"/>
      <c r="D37" s="65" t="s">
        <v>176</v>
      </c>
      <c r="E37" s="68" t="s">
        <v>378</v>
      </c>
      <c r="F37" s="13" t="s">
        <v>284</v>
      </c>
      <c r="G37" s="13" t="s">
        <v>148</v>
      </c>
    </row>
    <row r="38" spans="2:7" x14ac:dyDescent="0.25">
      <c r="B38" s="65"/>
      <c r="C38" s="65"/>
      <c r="D38" s="65"/>
      <c r="E38" s="69"/>
      <c r="F38" s="13" t="s">
        <v>285</v>
      </c>
      <c r="G38" s="13" t="s">
        <v>148</v>
      </c>
    </row>
    <row r="39" spans="2:7" x14ac:dyDescent="0.25">
      <c r="B39" s="65" t="s">
        <v>286</v>
      </c>
      <c r="C39" s="65" t="s">
        <v>228</v>
      </c>
      <c r="D39" s="65" t="s">
        <v>177</v>
      </c>
      <c r="E39" s="68" t="s">
        <v>378</v>
      </c>
      <c r="F39" s="13" t="s">
        <v>286</v>
      </c>
      <c r="G39" s="13" t="s">
        <v>148</v>
      </c>
    </row>
    <row r="40" spans="2:7" ht="15" customHeight="1" x14ac:dyDescent="0.25">
      <c r="B40" s="65"/>
      <c r="C40" s="65"/>
      <c r="D40" s="65"/>
      <c r="E40" s="69"/>
      <c r="F40" s="13" t="s">
        <v>287</v>
      </c>
      <c r="G40" s="13" t="s">
        <v>148</v>
      </c>
    </row>
    <row r="41" spans="2:7" x14ac:dyDescent="0.25">
      <c r="B41" s="65"/>
      <c r="C41" s="65"/>
      <c r="D41" s="65" t="s">
        <v>178</v>
      </c>
      <c r="E41" s="68" t="s">
        <v>378</v>
      </c>
      <c r="F41" s="13" t="s">
        <v>288</v>
      </c>
      <c r="G41" s="13" t="s">
        <v>148</v>
      </c>
    </row>
    <row r="42" spans="2:7" x14ac:dyDescent="0.25">
      <c r="B42" s="65"/>
      <c r="C42" s="65"/>
      <c r="D42" s="65"/>
      <c r="E42" s="69"/>
      <c r="F42" s="13" t="s">
        <v>289</v>
      </c>
      <c r="G42" s="13" t="s">
        <v>148</v>
      </c>
    </row>
    <row r="43" spans="2:7" x14ac:dyDescent="0.25">
      <c r="B43" s="65" t="s">
        <v>290</v>
      </c>
      <c r="C43" s="65" t="s">
        <v>229</v>
      </c>
      <c r="D43" s="65" t="s">
        <v>179</v>
      </c>
      <c r="E43" s="68" t="s">
        <v>378</v>
      </c>
      <c r="F43" s="13" t="s">
        <v>290</v>
      </c>
      <c r="G43" s="13" t="s">
        <v>148</v>
      </c>
    </row>
    <row r="44" spans="2:7" x14ac:dyDescent="0.25">
      <c r="B44" s="65"/>
      <c r="C44" s="65"/>
      <c r="D44" s="65"/>
      <c r="E44" s="69"/>
      <c r="F44" s="13" t="s">
        <v>291</v>
      </c>
      <c r="G44" s="13" t="s">
        <v>148</v>
      </c>
    </row>
    <row r="45" spans="2:7" x14ac:dyDescent="0.25">
      <c r="B45" s="65"/>
      <c r="C45" s="65"/>
      <c r="D45" s="65" t="s">
        <v>180</v>
      </c>
      <c r="E45" s="68" t="s">
        <v>378</v>
      </c>
      <c r="F45" s="13" t="s">
        <v>292</v>
      </c>
      <c r="G45" s="13" t="s">
        <v>148</v>
      </c>
    </row>
    <row r="46" spans="2:7" x14ac:dyDescent="0.25">
      <c r="B46" s="65"/>
      <c r="C46" s="65"/>
      <c r="D46" s="65"/>
      <c r="E46" s="69"/>
      <c r="F46" s="13" t="s">
        <v>293</v>
      </c>
      <c r="G46" s="13" t="s">
        <v>148</v>
      </c>
    </row>
    <row r="47" spans="2:7" x14ac:dyDescent="0.25">
      <c r="B47" s="65" t="s">
        <v>294</v>
      </c>
      <c r="C47" s="65" t="s">
        <v>230</v>
      </c>
      <c r="D47" s="65" t="s">
        <v>181</v>
      </c>
      <c r="E47" s="68" t="s">
        <v>378</v>
      </c>
      <c r="F47" s="13" t="s">
        <v>294</v>
      </c>
      <c r="G47" s="13" t="s">
        <v>148</v>
      </c>
    </row>
    <row r="48" spans="2:7" ht="15" customHeight="1" x14ac:dyDescent="0.25">
      <c r="B48" s="65"/>
      <c r="C48" s="65"/>
      <c r="D48" s="65"/>
      <c r="E48" s="69"/>
      <c r="F48" s="13" t="s">
        <v>295</v>
      </c>
      <c r="G48" s="13" t="s">
        <v>148</v>
      </c>
    </row>
    <row r="49" spans="2:7" x14ac:dyDescent="0.25">
      <c r="B49" s="65"/>
      <c r="C49" s="65"/>
      <c r="D49" s="65" t="s">
        <v>182</v>
      </c>
      <c r="E49" s="68" t="s">
        <v>378</v>
      </c>
      <c r="F49" s="13" t="s">
        <v>296</v>
      </c>
      <c r="G49" s="13" t="s">
        <v>148</v>
      </c>
    </row>
    <row r="50" spans="2:7" x14ac:dyDescent="0.25">
      <c r="B50" s="65"/>
      <c r="C50" s="65"/>
      <c r="D50" s="65"/>
      <c r="E50" s="69"/>
      <c r="F50" s="13" t="s">
        <v>297</v>
      </c>
      <c r="G50" s="13" t="s">
        <v>148</v>
      </c>
    </row>
    <row r="51" spans="2:7" x14ac:dyDescent="0.25">
      <c r="B51" s="65" t="s">
        <v>298</v>
      </c>
      <c r="C51" s="65" t="s">
        <v>231</v>
      </c>
      <c r="D51" s="65" t="s">
        <v>183</v>
      </c>
      <c r="E51" s="68" t="s">
        <v>378</v>
      </c>
      <c r="F51" s="13" t="s">
        <v>298</v>
      </c>
      <c r="G51" s="13" t="s">
        <v>148</v>
      </c>
    </row>
    <row r="52" spans="2:7" x14ac:dyDescent="0.25">
      <c r="B52" s="65"/>
      <c r="C52" s="65"/>
      <c r="D52" s="65"/>
      <c r="E52" s="69"/>
      <c r="F52" s="13" t="s">
        <v>299</v>
      </c>
      <c r="G52" s="13" t="s">
        <v>148</v>
      </c>
    </row>
    <row r="53" spans="2:7" x14ac:dyDescent="0.25">
      <c r="B53" s="65"/>
      <c r="C53" s="65"/>
      <c r="D53" s="65" t="s">
        <v>184</v>
      </c>
      <c r="E53" s="68" t="s">
        <v>378</v>
      </c>
      <c r="F53" s="13" t="s">
        <v>300</v>
      </c>
      <c r="G53" s="13" t="s">
        <v>148</v>
      </c>
    </row>
    <row r="54" spans="2:7" x14ac:dyDescent="0.25">
      <c r="B54" s="65"/>
      <c r="C54" s="65"/>
      <c r="D54" s="65"/>
      <c r="E54" s="69"/>
      <c r="F54" s="13" t="s">
        <v>301</v>
      </c>
      <c r="G54" s="13" t="s">
        <v>148</v>
      </c>
    </row>
    <row r="55" spans="2:7" x14ac:dyDescent="0.25">
      <c r="B55" s="65" t="s">
        <v>302</v>
      </c>
      <c r="C55" s="65" t="s">
        <v>232</v>
      </c>
      <c r="D55" s="65" t="s">
        <v>185</v>
      </c>
      <c r="E55" s="68" t="s">
        <v>378</v>
      </c>
      <c r="F55" s="13" t="s">
        <v>302</v>
      </c>
      <c r="G55" s="13" t="s">
        <v>148</v>
      </c>
    </row>
    <row r="56" spans="2:7" ht="15" customHeight="1" x14ac:dyDescent="0.25">
      <c r="B56" s="65"/>
      <c r="C56" s="65"/>
      <c r="D56" s="65"/>
      <c r="E56" s="69"/>
      <c r="F56" s="13" t="s">
        <v>303</v>
      </c>
      <c r="G56" s="13" t="s">
        <v>148</v>
      </c>
    </row>
    <row r="57" spans="2:7" x14ac:dyDescent="0.25">
      <c r="B57" s="65"/>
      <c r="C57" s="65"/>
      <c r="D57" s="65" t="s">
        <v>186</v>
      </c>
      <c r="E57" s="68" t="s">
        <v>378</v>
      </c>
      <c r="F57" s="13" t="s">
        <v>304</v>
      </c>
      <c r="G57" s="13" t="s">
        <v>148</v>
      </c>
    </row>
    <row r="58" spans="2:7" x14ac:dyDescent="0.25">
      <c r="B58" s="65"/>
      <c r="C58" s="65"/>
      <c r="D58" s="65"/>
      <c r="E58" s="69"/>
      <c r="F58" s="13" t="s">
        <v>305</v>
      </c>
      <c r="G58" s="13" t="s">
        <v>148</v>
      </c>
    </row>
    <row r="59" spans="2:7" x14ac:dyDescent="0.25">
      <c r="B59" s="65" t="s">
        <v>306</v>
      </c>
      <c r="C59" s="65" t="s">
        <v>233</v>
      </c>
      <c r="D59" s="65" t="s">
        <v>187</v>
      </c>
      <c r="E59" s="68" t="s">
        <v>378</v>
      </c>
      <c r="F59" s="13" t="s">
        <v>306</v>
      </c>
      <c r="G59" s="13" t="s">
        <v>148</v>
      </c>
    </row>
    <row r="60" spans="2:7" x14ac:dyDescent="0.25">
      <c r="B60" s="65"/>
      <c r="C60" s="65"/>
      <c r="D60" s="65"/>
      <c r="E60" s="69"/>
      <c r="F60" s="13" t="s">
        <v>307</v>
      </c>
      <c r="G60" s="13" t="s">
        <v>148</v>
      </c>
    </row>
    <row r="61" spans="2:7" x14ac:dyDescent="0.25">
      <c r="B61" s="65"/>
      <c r="C61" s="65"/>
      <c r="D61" s="65" t="s">
        <v>188</v>
      </c>
      <c r="E61" s="68" t="s">
        <v>378</v>
      </c>
      <c r="F61" s="13" t="s">
        <v>308</v>
      </c>
      <c r="G61" s="13" t="s">
        <v>148</v>
      </c>
    </row>
    <row r="62" spans="2:7" x14ac:dyDescent="0.25">
      <c r="B62" s="65"/>
      <c r="C62" s="65"/>
      <c r="D62" s="65"/>
      <c r="E62" s="69"/>
      <c r="F62" s="13" t="s">
        <v>309</v>
      </c>
      <c r="G62" s="13" t="s">
        <v>148</v>
      </c>
    </row>
    <row r="63" spans="2:7" x14ac:dyDescent="0.25">
      <c r="B63" s="65" t="s">
        <v>310</v>
      </c>
      <c r="C63" s="65" t="s">
        <v>234</v>
      </c>
      <c r="D63" s="65" t="s">
        <v>189</v>
      </c>
      <c r="E63" s="68" t="s">
        <v>378</v>
      </c>
      <c r="F63" s="13" t="s">
        <v>310</v>
      </c>
      <c r="G63" s="13" t="s">
        <v>148</v>
      </c>
    </row>
    <row r="64" spans="2:7" ht="15" customHeight="1" x14ac:dyDescent="0.25">
      <c r="B64" s="65"/>
      <c r="C64" s="65"/>
      <c r="D64" s="65"/>
      <c r="E64" s="69"/>
      <c r="F64" s="13" t="s">
        <v>311</v>
      </c>
      <c r="G64" s="13" t="s">
        <v>148</v>
      </c>
    </row>
    <row r="65" spans="2:7" x14ac:dyDescent="0.25">
      <c r="B65" s="65"/>
      <c r="C65" s="65"/>
      <c r="D65" s="65" t="s">
        <v>190</v>
      </c>
      <c r="E65" s="68" t="s">
        <v>378</v>
      </c>
      <c r="F65" s="13" t="s">
        <v>312</v>
      </c>
      <c r="G65" s="13" t="s">
        <v>148</v>
      </c>
    </row>
    <row r="66" spans="2:7" x14ac:dyDescent="0.25">
      <c r="B66" s="65"/>
      <c r="C66" s="65"/>
      <c r="D66" s="65"/>
      <c r="E66" s="69"/>
      <c r="F66" s="13" t="s">
        <v>313</v>
      </c>
      <c r="G66" s="13" t="s">
        <v>148</v>
      </c>
    </row>
    <row r="67" spans="2:7" x14ac:dyDescent="0.25">
      <c r="B67" s="65" t="s">
        <v>314</v>
      </c>
      <c r="C67" s="65" t="s">
        <v>235</v>
      </c>
      <c r="D67" s="65" t="s">
        <v>191</v>
      </c>
      <c r="E67" s="68" t="s">
        <v>378</v>
      </c>
      <c r="F67" s="13" t="s">
        <v>314</v>
      </c>
      <c r="G67" s="13" t="s">
        <v>148</v>
      </c>
    </row>
    <row r="68" spans="2:7" x14ac:dyDescent="0.25">
      <c r="B68" s="65"/>
      <c r="C68" s="65"/>
      <c r="D68" s="65"/>
      <c r="E68" s="69"/>
      <c r="F68" s="13" t="s">
        <v>315</v>
      </c>
      <c r="G68" s="13" t="s">
        <v>148</v>
      </c>
    </row>
    <row r="69" spans="2:7" x14ac:dyDescent="0.25">
      <c r="B69" s="65"/>
      <c r="C69" s="65"/>
      <c r="D69" s="65" t="s">
        <v>192</v>
      </c>
      <c r="E69" s="68" t="s">
        <v>378</v>
      </c>
      <c r="F69" s="13" t="s">
        <v>316</v>
      </c>
      <c r="G69" s="13" t="s">
        <v>148</v>
      </c>
    </row>
    <row r="70" spans="2:7" x14ac:dyDescent="0.25">
      <c r="B70" s="65"/>
      <c r="C70" s="65"/>
      <c r="D70" s="65"/>
      <c r="E70" s="69"/>
      <c r="F70" s="13" t="s">
        <v>317</v>
      </c>
      <c r="G70" s="13" t="s">
        <v>148</v>
      </c>
    </row>
    <row r="71" spans="2:7" x14ac:dyDescent="0.25">
      <c r="B71" s="65" t="s">
        <v>318</v>
      </c>
      <c r="C71" s="65" t="s">
        <v>236</v>
      </c>
      <c r="D71" s="65" t="s">
        <v>193</v>
      </c>
      <c r="E71" s="68" t="s">
        <v>378</v>
      </c>
      <c r="F71" s="13" t="s">
        <v>318</v>
      </c>
      <c r="G71" s="13" t="s">
        <v>148</v>
      </c>
    </row>
    <row r="72" spans="2:7" ht="15" customHeight="1" x14ac:dyDescent="0.25">
      <c r="B72" s="65"/>
      <c r="C72" s="65"/>
      <c r="D72" s="65"/>
      <c r="E72" s="69"/>
      <c r="F72" s="13" t="s">
        <v>319</v>
      </c>
      <c r="G72" s="13" t="s">
        <v>148</v>
      </c>
    </row>
    <row r="73" spans="2:7" x14ac:dyDescent="0.25">
      <c r="B73" s="65"/>
      <c r="C73" s="65"/>
      <c r="D73" s="65" t="s">
        <v>194</v>
      </c>
      <c r="E73" s="68" t="s">
        <v>378</v>
      </c>
      <c r="F73" s="13" t="s">
        <v>320</v>
      </c>
      <c r="G73" s="13" t="s">
        <v>148</v>
      </c>
    </row>
    <row r="74" spans="2:7" x14ac:dyDescent="0.25">
      <c r="B74" s="65"/>
      <c r="C74" s="65"/>
      <c r="D74" s="65"/>
      <c r="E74" s="69"/>
      <c r="F74" s="13" t="s">
        <v>321</v>
      </c>
      <c r="G74" s="13" t="s">
        <v>148</v>
      </c>
    </row>
    <row r="75" spans="2:7" x14ac:dyDescent="0.25">
      <c r="B75" s="65" t="s">
        <v>322</v>
      </c>
      <c r="C75" s="65" t="s">
        <v>237</v>
      </c>
      <c r="D75" s="65" t="s">
        <v>195</v>
      </c>
      <c r="E75" s="68" t="s">
        <v>378</v>
      </c>
      <c r="F75" s="13" t="s">
        <v>322</v>
      </c>
      <c r="G75" s="13" t="s">
        <v>148</v>
      </c>
    </row>
    <row r="76" spans="2:7" x14ac:dyDescent="0.25">
      <c r="B76" s="65"/>
      <c r="C76" s="65"/>
      <c r="D76" s="65"/>
      <c r="E76" s="69"/>
      <c r="F76" s="13" t="s">
        <v>323</v>
      </c>
      <c r="G76" s="13" t="s">
        <v>148</v>
      </c>
    </row>
    <row r="77" spans="2:7" x14ac:dyDescent="0.25">
      <c r="B77" s="65"/>
      <c r="C77" s="65"/>
      <c r="D77" s="65" t="s">
        <v>196</v>
      </c>
      <c r="E77" s="68" t="s">
        <v>378</v>
      </c>
      <c r="F77" s="13" t="s">
        <v>324</v>
      </c>
      <c r="G77" s="13" t="s">
        <v>148</v>
      </c>
    </row>
    <row r="78" spans="2:7" x14ac:dyDescent="0.25">
      <c r="B78" s="65"/>
      <c r="C78" s="65"/>
      <c r="D78" s="65"/>
      <c r="E78" s="69"/>
      <c r="F78" s="13" t="s">
        <v>325</v>
      </c>
      <c r="G78" s="13" t="s">
        <v>148</v>
      </c>
    </row>
    <row r="79" spans="2:7" x14ac:dyDescent="0.25">
      <c r="B79" s="65" t="s">
        <v>326</v>
      </c>
      <c r="C79" s="65" t="s">
        <v>238</v>
      </c>
      <c r="D79" s="65" t="s">
        <v>197</v>
      </c>
      <c r="E79" s="68" t="s">
        <v>378</v>
      </c>
      <c r="F79" s="13" t="s">
        <v>326</v>
      </c>
      <c r="G79" s="13" t="s">
        <v>148</v>
      </c>
    </row>
    <row r="80" spans="2:7" ht="15" customHeight="1" x14ac:dyDescent="0.25">
      <c r="B80" s="65"/>
      <c r="C80" s="65"/>
      <c r="D80" s="65"/>
      <c r="E80" s="69"/>
      <c r="F80" s="13" t="s">
        <v>327</v>
      </c>
      <c r="G80" s="13" t="s">
        <v>148</v>
      </c>
    </row>
    <row r="81" spans="2:7" x14ac:dyDescent="0.25">
      <c r="B81" s="65"/>
      <c r="C81" s="65"/>
      <c r="D81" s="65" t="s">
        <v>198</v>
      </c>
      <c r="E81" s="68" t="s">
        <v>378</v>
      </c>
      <c r="F81" s="13" t="s">
        <v>328</v>
      </c>
      <c r="G81" s="13" t="s">
        <v>148</v>
      </c>
    </row>
    <row r="82" spans="2:7" x14ac:dyDescent="0.25">
      <c r="B82" s="65"/>
      <c r="C82" s="65"/>
      <c r="D82" s="65"/>
      <c r="E82" s="69"/>
      <c r="F82" s="13" t="s">
        <v>329</v>
      </c>
      <c r="G82" s="13" t="s">
        <v>148</v>
      </c>
    </row>
    <row r="83" spans="2:7" x14ac:dyDescent="0.25">
      <c r="B83" s="65" t="s">
        <v>330</v>
      </c>
      <c r="C83" s="65" t="s">
        <v>239</v>
      </c>
      <c r="D83" s="65" t="s">
        <v>199</v>
      </c>
      <c r="E83" s="68" t="s">
        <v>378</v>
      </c>
      <c r="F83" s="13" t="s">
        <v>330</v>
      </c>
      <c r="G83" s="13" t="s">
        <v>148</v>
      </c>
    </row>
    <row r="84" spans="2:7" x14ac:dyDescent="0.25">
      <c r="B84" s="65"/>
      <c r="C84" s="65"/>
      <c r="D84" s="65"/>
      <c r="E84" s="69"/>
      <c r="F84" s="13" t="s">
        <v>331</v>
      </c>
      <c r="G84" s="13" t="s">
        <v>148</v>
      </c>
    </row>
    <row r="85" spans="2:7" x14ac:dyDescent="0.25">
      <c r="B85" s="65"/>
      <c r="C85" s="65"/>
      <c r="D85" s="65" t="s">
        <v>200</v>
      </c>
      <c r="E85" s="68" t="s">
        <v>378</v>
      </c>
      <c r="F85" s="13" t="s">
        <v>332</v>
      </c>
      <c r="G85" s="13" t="s">
        <v>148</v>
      </c>
    </row>
    <row r="86" spans="2:7" x14ac:dyDescent="0.25">
      <c r="B86" s="65"/>
      <c r="C86" s="65"/>
      <c r="D86" s="65"/>
      <c r="E86" s="69"/>
      <c r="F86" s="13" t="s">
        <v>333</v>
      </c>
      <c r="G86" s="13" t="s">
        <v>148</v>
      </c>
    </row>
    <row r="87" spans="2:7" x14ac:dyDescent="0.25">
      <c r="B87" s="65" t="s">
        <v>334</v>
      </c>
      <c r="C87" s="65" t="s">
        <v>240</v>
      </c>
      <c r="D87" s="65" t="s">
        <v>201</v>
      </c>
      <c r="E87" s="68" t="s">
        <v>378</v>
      </c>
      <c r="F87" s="13" t="s">
        <v>334</v>
      </c>
      <c r="G87" s="13" t="s">
        <v>148</v>
      </c>
    </row>
    <row r="88" spans="2:7" ht="15" customHeight="1" x14ac:dyDescent="0.25">
      <c r="B88" s="65"/>
      <c r="C88" s="65"/>
      <c r="D88" s="65"/>
      <c r="E88" s="69"/>
      <c r="F88" s="13" t="s">
        <v>335</v>
      </c>
      <c r="G88" s="13" t="s">
        <v>148</v>
      </c>
    </row>
    <row r="89" spans="2:7" x14ac:dyDescent="0.25">
      <c r="B89" s="65"/>
      <c r="C89" s="65"/>
      <c r="D89" s="65" t="s">
        <v>202</v>
      </c>
      <c r="E89" s="68" t="s">
        <v>378</v>
      </c>
      <c r="F89" s="13" t="s">
        <v>336</v>
      </c>
      <c r="G89" s="13" t="s">
        <v>148</v>
      </c>
    </row>
    <row r="90" spans="2:7" x14ac:dyDescent="0.25">
      <c r="B90" s="65"/>
      <c r="C90" s="65"/>
      <c r="D90" s="65"/>
      <c r="E90" s="69"/>
      <c r="F90" s="13" t="s">
        <v>337</v>
      </c>
      <c r="G90" s="13" t="s">
        <v>148</v>
      </c>
    </row>
    <row r="91" spans="2:7" x14ac:dyDescent="0.25">
      <c r="B91" s="65" t="s">
        <v>338</v>
      </c>
      <c r="C91" s="65" t="s">
        <v>241</v>
      </c>
      <c r="D91" s="65" t="s">
        <v>203</v>
      </c>
      <c r="E91" s="68" t="s">
        <v>378</v>
      </c>
      <c r="F91" s="13" t="s">
        <v>338</v>
      </c>
      <c r="G91" s="13" t="s">
        <v>148</v>
      </c>
    </row>
    <row r="92" spans="2:7" x14ac:dyDescent="0.25">
      <c r="B92" s="65"/>
      <c r="C92" s="65"/>
      <c r="D92" s="65"/>
      <c r="E92" s="69"/>
      <c r="F92" s="13" t="s">
        <v>339</v>
      </c>
      <c r="G92" s="13" t="s">
        <v>148</v>
      </c>
    </row>
    <row r="93" spans="2:7" x14ac:dyDescent="0.25">
      <c r="B93" s="65"/>
      <c r="C93" s="65"/>
      <c r="D93" s="65" t="s">
        <v>204</v>
      </c>
      <c r="E93" s="68" t="s">
        <v>378</v>
      </c>
      <c r="F93" s="13" t="s">
        <v>340</v>
      </c>
      <c r="G93" s="13" t="s">
        <v>148</v>
      </c>
    </row>
    <row r="94" spans="2:7" x14ac:dyDescent="0.25">
      <c r="B94" s="65"/>
      <c r="C94" s="65"/>
      <c r="D94" s="65"/>
      <c r="E94" s="69"/>
      <c r="F94" s="13" t="s">
        <v>341</v>
      </c>
      <c r="G94" s="13" t="s">
        <v>148</v>
      </c>
    </row>
    <row r="95" spans="2:7" x14ac:dyDescent="0.25">
      <c r="B95" s="65" t="s">
        <v>342</v>
      </c>
      <c r="C95" s="65" t="s">
        <v>242</v>
      </c>
      <c r="D95" s="65" t="s">
        <v>205</v>
      </c>
      <c r="E95" s="68" t="s">
        <v>378</v>
      </c>
      <c r="F95" s="13" t="s">
        <v>342</v>
      </c>
      <c r="G95" s="13" t="s">
        <v>148</v>
      </c>
    </row>
    <row r="96" spans="2:7" ht="15" customHeight="1" x14ac:dyDescent="0.25">
      <c r="B96" s="65"/>
      <c r="C96" s="65"/>
      <c r="D96" s="65"/>
      <c r="E96" s="69"/>
      <c r="F96" s="13" t="s">
        <v>343</v>
      </c>
      <c r="G96" s="13" t="s">
        <v>148</v>
      </c>
    </row>
    <row r="97" spans="2:7" x14ac:dyDescent="0.25">
      <c r="B97" s="65"/>
      <c r="C97" s="65"/>
      <c r="D97" s="65" t="s">
        <v>206</v>
      </c>
      <c r="E97" s="68" t="s">
        <v>378</v>
      </c>
      <c r="F97" s="13" t="s">
        <v>344</v>
      </c>
      <c r="G97" s="13" t="s">
        <v>148</v>
      </c>
    </row>
    <row r="98" spans="2:7" x14ac:dyDescent="0.25">
      <c r="B98" s="65"/>
      <c r="C98" s="65"/>
      <c r="D98" s="65"/>
      <c r="E98" s="69"/>
      <c r="F98" s="13" t="s">
        <v>345</v>
      </c>
      <c r="G98" s="13" t="s">
        <v>148</v>
      </c>
    </row>
    <row r="99" spans="2:7" x14ac:dyDescent="0.25">
      <c r="B99" s="65" t="s">
        <v>346</v>
      </c>
      <c r="C99" s="65" t="s">
        <v>243</v>
      </c>
      <c r="D99" s="65" t="s">
        <v>207</v>
      </c>
      <c r="E99" s="68" t="s">
        <v>378</v>
      </c>
      <c r="F99" s="13" t="s">
        <v>346</v>
      </c>
      <c r="G99" s="13" t="s">
        <v>148</v>
      </c>
    </row>
    <row r="100" spans="2:7" x14ac:dyDescent="0.25">
      <c r="B100" s="65"/>
      <c r="C100" s="65"/>
      <c r="D100" s="65"/>
      <c r="E100" s="69"/>
      <c r="F100" s="13" t="s">
        <v>347</v>
      </c>
      <c r="G100" s="13" t="s">
        <v>148</v>
      </c>
    </row>
    <row r="101" spans="2:7" x14ac:dyDescent="0.25">
      <c r="B101" s="65"/>
      <c r="C101" s="65"/>
      <c r="D101" s="65" t="s">
        <v>208</v>
      </c>
      <c r="E101" s="68" t="s">
        <v>378</v>
      </c>
      <c r="F101" s="13" t="s">
        <v>348</v>
      </c>
      <c r="G101" s="13" t="s">
        <v>148</v>
      </c>
    </row>
    <row r="102" spans="2:7" x14ac:dyDescent="0.25">
      <c r="B102" s="65"/>
      <c r="C102" s="65"/>
      <c r="D102" s="65"/>
      <c r="E102" s="69"/>
      <c r="F102" s="13" t="s">
        <v>349</v>
      </c>
      <c r="G102" s="13" t="s">
        <v>148</v>
      </c>
    </row>
    <row r="103" spans="2:7" x14ac:dyDescent="0.25">
      <c r="B103" s="65" t="s">
        <v>350</v>
      </c>
      <c r="C103" s="65" t="s">
        <v>244</v>
      </c>
      <c r="D103" s="65" t="s">
        <v>209</v>
      </c>
      <c r="E103" s="68" t="s">
        <v>378</v>
      </c>
      <c r="F103" s="13" t="s">
        <v>350</v>
      </c>
      <c r="G103" s="13" t="s">
        <v>148</v>
      </c>
    </row>
    <row r="104" spans="2:7" x14ac:dyDescent="0.25">
      <c r="B104" s="65"/>
      <c r="C104" s="65"/>
      <c r="D104" s="65"/>
      <c r="E104" s="69"/>
      <c r="F104" s="13" t="s">
        <v>351</v>
      </c>
      <c r="G104" s="13" t="s">
        <v>148</v>
      </c>
    </row>
    <row r="105" spans="2:7" x14ac:dyDescent="0.25">
      <c r="B105" s="65"/>
      <c r="C105" s="65"/>
      <c r="D105" s="65" t="s">
        <v>210</v>
      </c>
      <c r="E105" s="68" t="s">
        <v>378</v>
      </c>
      <c r="F105" s="13" t="s">
        <v>352</v>
      </c>
      <c r="G105" s="13" t="s">
        <v>148</v>
      </c>
    </row>
    <row r="106" spans="2:7" x14ac:dyDescent="0.25">
      <c r="B106" s="65"/>
      <c r="C106" s="65"/>
      <c r="D106" s="65"/>
      <c r="E106" s="69"/>
      <c r="F106" s="13" t="s">
        <v>353</v>
      </c>
      <c r="G106" s="13" t="s">
        <v>148</v>
      </c>
    </row>
    <row r="107" spans="2:7" x14ac:dyDescent="0.25">
      <c r="B107" s="65" t="s">
        <v>354</v>
      </c>
      <c r="C107" s="65" t="s">
        <v>245</v>
      </c>
      <c r="D107" s="65" t="s">
        <v>211</v>
      </c>
      <c r="E107" s="68" t="s">
        <v>378</v>
      </c>
      <c r="F107" s="13" t="s">
        <v>354</v>
      </c>
      <c r="G107" s="13" t="s">
        <v>148</v>
      </c>
    </row>
    <row r="108" spans="2:7" x14ac:dyDescent="0.25">
      <c r="B108" s="65"/>
      <c r="C108" s="65"/>
      <c r="D108" s="65"/>
      <c r="E108" s="69"/>
      <c r="F108" s="13" t="s">
        <v>355</v>
      </c>
      <c r="G108" s="13" t="s">
        <v>148</v>
      </c>
    </row>
    <row r="109" spans="2:7" x14ac:dyDescent="0.25">
      <c r="B109" s="65"/>
      <c r="C109" s="65"/>
      <c r="D109" s="65" t="s">
        <v>212</v>
      </c>
      <c r="E109" s="68" t="s">
        <v>378</v>
      </c>
      <c r="F109" s="13" t="s">
        <v>356</v>
      </c>
      <c r="G109" s="13" t="s">
        <v>148</v>
      </c>
    </row>
    <row r="110" spans="2:7" x14ac:dyDescent="0.25">
      <c r="B110" s="65"/>
      <c r="C110" s="65"/>
      <c r="D110" s="65"/>
      <c r="E110" s="69"/>
      <c r="F110" s="13" t="s">
        <v>357</v>
      </c>
      <c r="G110" s="13" t="s">
        <v>148</v>
      </c>
    </row>
    <row r="111" spans="2:7" x14ac:dyDescent="0.25">
      <c r="B111" s="65" t="s">
        <v>358</v>
      </c>
      <c r="C111" s="65" t="s">
        <v>246</v>
      </c>
      <c r="D111" s="65" t="s">
        <v>213</v>
      </c>
      <c r="E111" s="68" t="s">
        <v>378</v>
      </c>
      <c r="F111" s="13" t="s">
        <v>358</v>
      </c>
      <c r="G111" s="13" t="s">
        <v>148</v>
      </c>
    </row>
    <row r="112" spans="2:7" x14ac:dyDescent="0.25">
      <c r="B112" s="65"/>
      <c r="C112" s="65"/>
      <c r="D112" s="65"/>
      <c r="E112" s="69"/>
      <c r="F112" s="13" t="s">
        <v>359</v>
      </c>
      <c r="G112" s="13" t="s">
        <v>148</v>
      </c>
    </row>
    <row r="113" spans="2:7" x14ac:dyDescent="0.25">
      <c r="B113" s="65"/>
      <c r="C113" s="65"/>
      <c r="D113" s="65" t="s">
        <v>214</v>
      </c>
      <c r="E113" s="68" t="s">
        <v>378</v>
      </c>
      <c r="F113" s="13" t="s">
        <v>360</v>
      </c>
      <c r="G113" s="13" t="s">
        <v>148</v>
      </c>
    </row>
    <row r="114" spans="2:7" x14ac:dyDescent="0.25">
      <c r="B114" s="65"/>
      <c r="C114" s="65"/>
      <c r="D114" s="65"/>
      <c r="E114" s="69"/>
      <c r="F114" s="13" t="s">
        <v>361</v>
      </c>
      <c r="G114" s="13" t="s">
        <v>148</v>
      </c>
    </row>
    <row r="115" spans="2:7" x14ac:dyDescent="0.25">
      <c r="B115" s="65" t="s">
        <v>362</v>
      </c>
      <c r="C115" s="65" t="s">
        <v>247</v>
      </c>
      <c r="D115" s="65" t="s">
        <v>215</v>
      </c>
      <c r="E115" s="68" t="s">
        <v>378</v>
      </c>
      <c r="F115" s="13" t="s">
        <v>362</v>
      </c>
      <c r="G115" s="13" t="s">
        <v>148</v>
      </c>
    </row>
    <row r="116" spans="2:7" x14ac:dyDescent="0.25">
      <c r="B116" s="65"/>
      <c r="C116" s="65"/>
      <c r="D116" s="65"/>
      <c r="E116" s="69"/>
      <c r="F116" s="13" t="s">
        <v>363</v>
      </c>
      <c r="G116" s="13" t="s">
        <v>148</v>
      </c>
    </row>
    <row r="117" spans="2:7" x14ac:dyDescent="0.25">
      <c r="B117" s="65"/>
      <c r="C117" s="65"/>
      <c r="D117" s="65" t="s">
        <v>216</v>
      </c>
      <c r="E117" s="68" t="s">
        <v>378</v>
      </c>
      <c r="F117" s="13" t="s">
        <v>364</v>
      </c>
      <c r="G117" s="13" t="s">
        <v>148</v>
      </c>
    </row>
    <row r="118" spans="2:7" x14ac:dyDescent="0.25">
      <c r="B118" s="65"/>
      <c r="C118" s="65"/>
      <c r="D118" s="65"/>
      <c r="E118" s="69"/>
      <c r="F118" s="13" t="s">
        <v>365</v>
      </c>
      <c r="G118" s="13" t="s">
        <v>148</v>
      </c>
    </row>
    <row r="119" spans="2:7" x14ac:dyDescent="0.25">
      <c r="B119" s="65" t="s">
        <v>366</v>
      </c>
      <c r="C119" s="65" t="s">
        <v>248</v>
      </c>
      <c r="D119" s="65" t="s">
        <v>217</v>
      </c>
      <c r="E119" s="68" t="s">
        <v>378</v>
      </c>
      <c r="F119" s="13" t="s">
        <v>366</v>
      </c>
      <c r="G119" s="13" t="s">
        <v>148</v>
      </c>
    </row>
    <row r="120" spans="2:7" x14ac:dyDescent="0.25">
      <c r="B120" s="65"/>
      <c r="C120" s="65"/>
      <c r="D120" s="65"/>
      <c r="E120" s="69"/>
      <c r="F120" s="13" t="s">
        <v>367</v>
      </c>
      <c r="G120" s="13" t="s">
        <v>148</v>
      </c>
    </row>
    <row r="121" spans="2:7" x14ac:dyDescent="0.25">
      <c r="B121" s="65"/>
      <c r="C121" s="65"/>
      <c r="D121" s="65" t="s">
        <v>218</v>
      </c>
      <c r="E121" s="68" t="s">
        <v>378</v>
      </c>
      <c r="F121" s="13" t="s">
        <v>368</v>
      </c>
      <c r="G121" s="13" t="s">
        <v>148</v>
      </c>
    </row>
    <row r="122" spans="2:7" x14ac:dyDescent="0.25">
      <c r="B122" s="65"/>
      <c r="C122" s="65"/>
      <c r="D122" s="65"/>
      <c r="E122" s="69"/>
      <c r="F122" s="13" t="s">
        <v>369</v>
      </c>
      <c r="G122" s="13" t="s">
        <v>148</v>
      </c>
    </row>
    <row r="123" spans="2:7" x14ac:dyDescent="0.25">
      <c r="B123" s="65" t="s">
        <v>370</v>
      </c>
      <c r="C123" s="65" t="s">
        <v>249</v>
      </c>
      <c r="D123" s="65" t="s">
        <v>219</v>
      </c>
      <c r="E123" s="68" t="s">
        <v>378</v>
      </c>
      <c r="F123" s="13" t="s">
        <v>370</v>
      </c>
      <c r="G123" s="13" t="s">
        <v>148</v>
      </c>
    </row>
    <row r="124" spans="2:7" x14ac:dyDescent="0.25">
      <c r="B124" s="65"/>
      <c r="C124" s="65"/>
      <c r="D124" s="65"/>
      <c r="E124" s="69"/>
      <c r="F124" s="13" t="s">
        <v>371</v>
      </c>
      <c r="G124" s="13" t="s">
        <v>148</v>
      </c>
    </row>
    <row r="125" spans="2:7" x14ac:dyDescent="0.25">
      <c r="B125" s="65"/>
      <c r="C125" s="65"/>
      <c r="D125" s="65" t="s">
        <v>220</v>
      </c>
      <c r="E125" s="68" t="s">
        <v>378</v>
      </c>
      <c r="F125" s="13" t="s">
        <v>372</v>
      </c>
      <c r="G125" s="13" t="s">
        <v>148</v>
      </c>
    </row>
    <row r="126" spans="2:7" x14ac:dyDescent="0.25">
      <c r="B126" s="65"/>
      <c r="C126" s="65"/>
      <c r="D126" s="65"/>
      <c r="E126" s="69"/>
      <c r="F126" s="13" t="s">
        <v>373</v>
      </c>
      <c r="G126" s="13" t="s">
        <v>148</v>
      </c>
    </row>
    <row r="127" spans="2:7" x14ac:dyDescent="0.25">
      <c r="B127" s="65" t="s">
        <v>374</v>
      </c>
      <c r="C127" s="65" t="s">
        <v>250</v>
      </c>
      <c r="D127" s="65" t="s">
        <v>221</v>
      </c>
      <c r="E127" s="68" t="s">
        <v>378</v>
      </c>
      <c r="F127" s="13" t="s">
        <v>374</v>
      </c>
      <c r="G127" s="13" t="s">
        <v>148</v>
      </c>
    </row>
    <row r="128" spans="2:7" x14ac:dyDescent="0.25">
      <c r="B128" s="65"/>
      <c r="C128" s="65"/>
      <c r="D128" s="65"/>
      <c r="E128" s="69"/>
      <c r="F128" s="13" t="s">
        <v>375</v>
      </c>
      <c r="G128" s="13" t="s">
        <v>148</v>
      </c>
    </row>
    <row r="129" spans="2:7" x14ac:dyDescent="0.25">
      <c r="B129" s="65"/>
      <c r="C129" s="65"/>
      <c r="D129" s="65" t="s">
        <v>222</v>
      </c>
      <c r="E129" s="68" t="s">
        <v>378</v>
      </c>
      <c r="F129" s="13" t="s">
        <v>376</v>
      </c>
      <c r="G129" s="13" t="s">
        <v>148</v>
      </c>
    </row>
    <row r="130" spans="2:7" x14ac:dyDescent="0.25">
      <c r="B130" s="65"/>
      <c r="C130" s="65"/>
      <c r="D130" s="65"/>
      <c r="E130" s="69"/>
      <c r="F130" s="13" t="s">
        <v>377</v>
      </c>
      <c r="G130" s="13" t="s">
        <v>148</v>
      </c>
    </row>
  </sheetData>
  <mergeCells count="192">
    <mergeCell ref="B127:B130"/>
    <mergeCell ref="C127:C130"/>
    <mergeCell ref="D127:D128"/>
    <mergeCell ref="E127:E128"/>
    <mergeCell ref="D129:D130"/>
    <mergeCell ref="E129:E130"/>
    <mergeCell ref="B123:B126"/>
    <mergeCell ref="C123:C126"/>
    <mergeCell ref="D123:D124"/>
    <mergeCell ref="E123:E124"/>
    <mergeCell ref="D125:D126"/>
    <mergeCell ref="E125:E126"/>
    <mergeCell ref="B119:B122"/>
    <mergeCell ref="C119:C122"/>
    <mergeCell ref="D119:D120"/>
    <mergeCell ref="E119:E120"/>
    <mergeCell ref="D121:D122"/>
    <mergeCell ref="E121:E122"/>
    <mergeCell ref="B115:B118"/>
    <mergeCell ref="C115:C118"/>
    <mergeCell ref="D115:D116"/>
    <mergeCell ref="E115:E116"/>
    <mergeCell ref="D117:D118"/>
    <mergeCell ref="E117:E118"/>
    <mergeCell ref="B111:B114"/>
    <mergeCell ref="C111:C114"/>
    <mergeCell ref="D111:D112"/>
    <mergeCell ref="E111:E112"/>
    <mergeCell ref="D113:D114"/>
    <mergeCell ref="E113:E114"/>
    <mergeCell ref="B107:B110"/>
    <mergeCell ref="C107:C110"/>
    <mergeCell ref="D107:D108"/>
    <mergeCell ref="E107:E108"/>
    <mergeCell ref="D109:D110"/>
    <mergeCell ref="E109:E110"/>
    <mergeCell ref="B103:B106"/>
    <mergeCell ref="C103:C106"/>
    <mergeCell ref="D103:D104"/>
    <mergeCell ref="E103:E104"/>
    <mergeCell ref="D105:D106"/>
    <mergeCell ref="E105:E106"/>
    <mergeCell ref="B99:B102"/>
    <mergeCell ref="C99:C102"/>
    <mergeCell ref="D99:D100"/>
    <mergeCell ref="E99:E100"/>
    <mergeCell ref="D101:D102"/>
    <mergeCell ref="E101:E102"/>
    <mergeCell ref="B95:B98"/>
    <mergeCell ref="C95:C98"/>
    <mergeCell ref="D95:D96"/>
    <mergeCell ref="E95:E96"/>
    <mergeCell ref="D97:D98"/>
    <mergeCell ref="E97:E98"/>
    <mergeCell ref="B91:B94"/>
    <mergeCell ref="C91:C94"/>
    <mergeCell ref="D91:D92"/>
    <mergeCell ref="E91:E92"/>
    <mergeCell ref="D93:D94"/>
    <mergeCell ref="E93:E94"/>
    <mergeCell ref="B87:B90"/>
    <mergeCell ref="C87:C90"/>
    <mergeCell ref="D87:D88"/>
    <mergeCell ref="E87:E88"/>
    <mergeCell ref="D89:D90"/>
    <mergeCell ref="E89:E90"/>
    <mergeCell ref="B83:B86"/>
    <mergeCell ref="C83:C86"/>
    <mergeCell ref="D83:D84"/>
    <mergeCell ref="E83:E84"/>
    <mergeCell ref="D85:D86"/>
    <mergeCell ref="E85:E86"/>
    <mergeCell ref="B79:B82"/>
    <mergeCell ref="C79:C82"/>
    <mergeCell ref="D79:D80"/>
    <mergeCell ref="E79:E80"/>
    <mergeCell ref="D81:D82"/>
    <mergeCell ref="E81:E82"/>
    <mergeCell ref="B75:B78"/>
    <mergeCell ref="C75:C78"/>
    <mergeCell ref="D75:D76"/>
    <mergeCell ref="E75:E76"/>
    <mergeCell ref="D77:D78"/>
    <mergeCell ref="E77:E78"/>
    <mergeCell ref="B71:B74"/>
    <mergeCell ref="C71:C74"/>
    <mergeCell ref="D71:D72"/>
    <mergeCell ref="E71:E72"/>
    <mergeCell ref="D73:D74"/>
    <mergeCell ref="E73:E74"/>
    <mergeCell ref="B67:B70"/>
    <mergeCell ref="C67:C70"/>
    <mergeCell ref="D67:D68"/>
    <mergeCell ref="E67:E68"/>
    <mergeCell ref="D69:D70"/>
    <mergeCell ref="E69:E70"/>
    <mergeCell ref="B63:B66"/>
    <mergeCell ref="C63:C66"/>
    <mergeCell ref="D63:D64"/>
    <mergeCell ref="E63:E64"/>
    <mergeCell ref="D65:D66"/>
    <mergeCell ref="E65:E66"/>
    <mergeCell ref="B59:B62"/>
    <mergeCell ref="C59:C62"/>
    <mergeCell ref="D59:D60"/>
    <mergeCell ref="E59:E60"/>
    <mergeCell ref="D61:D62"/>
    <mergeCell ref="E61:E62"/>
    <mergeCell ref="B55:B58"/>
    <mergeCell ref="C55:C58"/>
    <mergeCell ref="D55:D56"/>
    <mergeCell ref="E55:E56"/>
    <mergeCell ref="D57:D58"/>
    <mergeCell ref="E57:E58"/>
    <mergeCell ref="B51:B54"/>
    <mergeCell ref="C51:C54"/>
    <mergeCell ref="D51:D52"/>
    <mergeCell ref="E51:E52"/>
    <mergeCell ref="D53:D54"/>
    <mergeCell ref="E53:E54"/>
    <mergeCell ref="B47:B50"/>
    <mergeCell ref="C47:C50"/>
    <mergeCell ref="D47:D48"/>
    <mergeCell ref="E47:E48"/>
    <mergeCell ref="D49:D50"/>
    <mergeCell ref="E49:E50"/>
    <mergeCell ref="B43:B46"/>
    <mergeCell ref="C43:C46"/>
    <mergeCell ref="D43:D44"/>
    <mergeCell ref="E43:E44"/>
    <mergeCell ref="D45:D46"/>
    <mergeCell ref="E45:E46"/>
    <mergeCell ref="B39:B42"/>
    <mergeCell ref="C39:C42"/>
    <mergeCell ref="D39:D40"/>
    <mergeCell ref="E39:E40"/>
    <mergeCell ref="D41:D42"/>
    <mergeCell ref="E41:E42"/>
    <mergeCell ref="B35:B38"/>
    <mergeCell ref="C35:C38"/>
    <mergeCell ref="D35:D36"/>
    <mergeCell ref="E35:E36"/>
    <mergeCell ref="D37:D38"/>
    <mergeCell ref="E37:E38"/>
    <mergeCell ref="B31:B34"/>
    <mergeCell ref="C31:C34"/>
    <mergeCell ref="D31:D32"/>
    <mergeCell ref="E31:E32"/>
    <mergeCell ref="D33:D34"/>
    <mergeCell ref="E33:E34"/>
    <mergeCell ref="B27:B30"/>
    <mergeCell ref="C27:C30"/>
    <mergeCell ref="D27:D28"/>
    <mergeCell ref="E27:E28"/>
    <mergeCell ref="D29:D30"/>
    <mergeCell ref="E29:E30"/>
    <mergeCell ref="B23:B26"/>
    <mergeCell ref="C23:C26"/>
    <mergeCell ref="D23:D24"/>
    <mergeCell ref="E23:E24"/>
    <mergeCell ref="D25:D26"/>
    <mergeCell ref="E25:E26"/>
    <mergeCell ref="B19:B22"/>
    <mergeCell ref="C19:C22"/>
    <mergeCell ref="D19:D20"/>
    <mergeCell ref="E19:E20"/>
    <mergeCell ref="D21:D22"/>
    <mergeCell ref="E21:E22"/>
    <mergeCell ref="B15:B18"/>
    <mergeCell ref="C15:C18"/>
    <mergeCell ref="D15:D16"/>
    <mergeCell ref="E15:E16"/>
    <mergeCell ref="D17:D18"/>
    <mergeCell ref="E17:E18"/>
    <mergeCell ref="B11:B14"/>
    <mergeCell ref="C11:C14"/>
    <mergeCell ref="D11:D12"/>
    <mergeCell ref="E11:E12"/>
    <mergeCell ref="D13:D14"/>
    <mergeCell ref="E13:E14"/>
    <mergeCell ref="B7:B10"/>
    <mergeCell ref="C7:C10"/>
    <mergeCell ref="D7:D8"/>
    <mergeCell ref="E7:E8"/>
    <mergeCell ref="D9:D10"/>
    <mergeCell ref="E9:E10"/>
    <mergeCell ref="B3:B6"/>
    <mergeCell ref="C3:C6"/>
    <mergeCell ref="D3:D4"/>
    <mergeCell ref="E3:E4"/>
    <mergeCell ref="D5:D6"/>
    <mergeCell ref="E5:E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Registers RAW</vt:lpstr>
      <vt:lpstr>Registers TREATED</vt:lpstr>
      <vt:lpstr>Register TREATED TABLE</vt:lpstr>
      <vt:lpstr>Register TREATED VHDL</vt:lpstr>
      <vt:lpstr>Register VHDL Types</vt:lpstr>
      <vt:lpstr>Register VHDL RMAP RD Case</vt:lpstr>
      <vt:lpstr>Register VHDL RMAP WR Case</vt:lpstr>
      <vt:lpstr>HK RAW</vt:lpstr>
      <vt:lpstr>HK TREATED</vt:lpstr>
      <vt:lpstr>HK TREATED VHDL</vt:lpstr>
      <vt:lpstr>HK VHDL Types</vt:lpstr>
      <vt:lpstr>HK VHDL RMAP RD Case</vt:lpstr>
      <vt:lpstr>HK VHDL RMAP WR Case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rfranca</cp:lastModifiedBy>
  <dcterms:created xsi:type="dcterms:W3CDTF">2019-01-11T16:17:02Z</dcterms:created>
  <dcterms:modified xsi:type="dcterms:W3CDTF">2019-01-14T20:07:06Z</dcterms:modified>
</cp:coreProperties>
</file>