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9D7F152E-03D2-4BC8-8FD2-A837462F53F3}" xr6:coauthVersionLast="40" xr6:coauthVersionMax="40" xr10:uidLastSave="{00000000-0000-0000-0000-000000000000}"/>
  <bookViews>
    <workbookView xWindow="0" yWindow="0" windowWidth="21576" windowHeight="8016" firstSheet="1" activeTab="3" xr2:uid="{00000000-000D-0000-FFFF-FFFF00000000}"/>
  </bookViews>
  <sheets>
    <sheet name="AVS RMAP Config Registers" sheetId="1" r:id="rId1"/>
    <sheet name="AVS RMAP Config Registers TABLE" sheetId="13" r:id="rId2"/>
    <sheet name="Config Register VHDL Types" sheetId="14" r:id="rId3"/>
    <sheet name="Config Reg VHDL RMAP RD Case" sheetId="15" r:id="rId4"/>
    <sheet name="Config Reg VHDL RMAP WR Case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7" i="15" l="1"/>
  <c r="P59" i="15"/>
  <c r="C10" i="1" l="1"/>
  <c r="AB63" i="16" l="1"/>
  <c r="AB62" i="16"/>
  <c r="AB61" i="16"/>
  <c r="AB56" i="16"/>
  <c r="AB54" i="16"/>
  <c r="AB23" i="16"/>
  <c r="AB6" i="16"/>
  <c r="AB2" i="16"/>
  <c r="P35" i="16"/>
  <c r="AB76" i="15"/>
  <c r="AB74" i="15"/>
  <c r="AB6" i="15"/>
  <c r="AB3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R60" i="16"/>
  <c r="R43" i="16"/>
  <c r="R31" i="16"/>
  <c r="R17" i="16"/>
  <c r="M9" i="16"/>
  <c r="AB9" i="16" s="1"/>
  <c r="U2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W55" i="15"/>
  <c r="W41" i="15"/>
  <c r="W24" i="15"/>
  <c r="P25" i="15"/>
  <c r="P73" i="15"/>
  <c r="P72" i="15"/>
  <c r="P70" i="15"/>
  <c r="P69" i="15"/>
  <c r="P65" i="15"/>
  <c r="P63" i="15"/>
  <c r="P62" i="15"/>
  <c r="P61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C100" i="14"/>
  <c r="C98" i="14"/>
  <c r="C88" i="14"/>
  <c r="D9" i="13"/>
  <c r="C10" i="14" s="1"/>
  <c r="C78" i="14"/>
  <c r="C53" i="14"/>
  <c r="C55" i="14" s="1"/>
  <c r="C43" i="14"/>
  <c r="C14" i="14"/>
  <c r="D47" i="13"/>
  <c r="C82" i="14" s="1"/>
  <c r="D45" i="13"/>
  <c r="R94" i="16" s="1"/>
  <c r="D44" i="13"/>
  <c r="C75" i="14" s="1"/>
  <c r="D43" i="13"/>
  <c r="C72" i="14" s="1"/>
  <c r="D40" i="13"/>
  <c r="R51" i="16" s="1"/>
  <c r="D37" i="13"/>
  <c r="C99" i="14" s="1"/>
  <c r="D33" i="13"/>
  <c r="R90" i="16" s="1"/>
  <c r="D32" i="13"/>
  <c r="C97" i="14" s="1"/>
  <c r="D28" i="13"/>
  <c r="R86" i="16" s="1"/>
  <c r="D27" i="13"/>
  <c r="R83" i="16" s="1"/>
  <c r="D23" i="13"/>
  <c r="R82" i="16" s="1"/>
  <c r="D22" i="13"/>
  <c r="R79" i="16" s="1"/>
  <c r="D18" i="13"/>
  <c r="R78" i="16" s="1"/>
  <c r="D17" i="13"/>
  <c r="R75" i="16" s="1"/>
  <c r="D16" i="13"/>
  <c r="C90" i="14" s="1"/>
  <c r="D11" i="13"/>
  <c r="R74" i="16" s="1"/>
  <c r="G11" i="13"/>
  <c r="U21" i="15" s="1"/>
  <c r="G3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20" i="14" l="1"/>
  <c r="C57" i="14"/>
  <c r="C89" i="14"/>
  <c r="C101" i="14"/>
  <c r="W29" i="15"/>
  <c r="W43" i="15"/>
  <c r="W58" i="15"/>
  <c r="R21" i="16"/>
  <c r="R35" i="16"/>
  <c r="R47" i="16"/>
  <c r="R93" i="16"/>
  <c r="R89" i="16"/>
  <c r="R85" i="16"/>
  <c r="R81" i="16"/>
  <c r="R77" i="16"/>
  <c r="R73" i="16"/>
  <c r="C23" i="14"/>
  <c r="C63" i="14"/>
  <c r="C102" i="14"/>
  <c r="W31" i="15"/>
  <c r="W45" i="15"/>
  <c r="W61" i="15"/>
  <c r="R28" i="16"/>
  <c r="R40" i="16"/>
  <c r="R52" i="16"/>
  <c r="C27" i="14"/>
  <c r="C67" i="14"/>
  <c r="C91" i="14"/>
  <c r="C92" i="14"/>
  <c r="C103" i="14"/>
  <c r="W32" i="15"/>
  <c r="W46" i="15"/>
  <c r="W62" i="15"/>
  <c r="R19" i="16"/>
  <c r="R33" i="16"/>
  <c r="R45" i="16"/>
  <c r="R92" i="16"/>
  <c r="R88" i="16"/>
  <c r="R84" i="16"/>
  <c r="R80" i="16"/>
  <c r="R76" i="16"/>
  <c r="R72" i="16"/>
  <c r="C33" i="14"/>
  <c r="C93" i="14"/>
  <c r="C94" i="14"/>
  <c r="C104" i="14"/>
  <c r="W34" i="15"/>
  <c r="W48" i="15"/>
  <c r="W69" i="15"/>
  <c r="R25" i="16"/>
  <c r="R37" i="16"/>
  <c r="R49" i="16"/>
  <c r="C37" i="14"/>
  <c r="C41" i="14" s="1"/>
  <c r="C95" i="14"/>
  <c r="C96" i="14"/>
  <c r="W18" i="15"/>
  <c r="W36" i="15"/>
  <c r="W50" i="15"/>
  <c r="W72" i="15"/>
  <c r="R29" i="16"/>
  <c r="R41" i="16"/>
  <c r="R58" i="16"/>
  <c r="R95" i="16"/>
  <c r="R91" i="16"/>
  <c r="R87" i="16"/>
  <c r="R71" i="16"/>
  <c r="W22" i="15"/>
  <c r="W38" i="15"/>
  <c r="W52" i="15"/>
  <c r="R20" i="16"/>
  <c r="R34" i="16"/>
  <c r="R46" i="16"/>
  <c r="C47" i="14"/>
  <c r="W23" i="15"/>
  <c r="W39" i="15"/>
  <c r="W53" i="15"/>
  <c r="R27" i="16"/>
  <c r="R39" i="16"/>
  <c r="E3" i="16"/>
  <c r="AB3" i="16" s="1"/>
  <c r="P15" i="15"/>
  <c r="P75" i="15"/>
  <c r="AB75" i="15" s="1"/>
  <c r="E2" i="15"/>
  <c r="AB2" i="15" s="1"/>
  <c r="M9" i="15"/>
  <c r="AB9" i="15" s="1"/>
  <c r="M86" i="14"/>
  <c r="C105" i="14"/>
  <c r="M105" i="14" s="1"/>
  <c r="I48" i="13"/>
  <c r="I47" i="13"/>
  <c r="J47" i="13" s="1"/>
  <c r="H47" i="13"/>
  <c r="F47" i="13"/>
  <c r="G47" i="13" s="1"/>
  <c r="E47" i="13"/>
  <c r="B47" i="13"/>
  <c r="C47" i="13" s="1"/>
  <c r="I46" i="13"/>
  <c r="I45" i="13"/>
  <c r="H45" i="13"/>
  <c r="F45" i="13"/>
  <c r="G45" i="13" s="1"/>
  <c r="E45" i="13"/>
  <c r="B45" i="13"/>
  <c r="C45" i="13" s="1"/>
  <c r="I44" i="13"/>
  <c r="B44" i="13"/>
  <c r="C44" i="13" s="1"/>
  <c r="I43" i="13"/>
  <c r="B43" i="13"/>
  <c r="C43" i="13" s="1"/>
  <c r="I42" i="13"/>
  <c r="H41" i="13"/>
  <c r="J41" i="13" s="1"/>
  <c r="F41" i="13"/>
  <c r="G41" i="13" s="1"/>
  <c r="E41" i="13"/>
  <c r="I40" i="13"/>
  <c r="H40" i="13"/>
  <c r="F40" i="13"/>
  <c r="G40" i="13" s="1"/>
  <c r="E40" i="13"/>
  <c r="B40" i="13"/>
  <c r="C40" i="13" s="1"/>
  <c r="I39" i="13"/>
  <c r="I38" i="13"/>
  <c r="H38" i="13"/>
  <c r="F38" i="13"/>
  <c r="G38" i="13" s="1"/>
  <c r="E38" i="13"/>
  <c r="I37" i="13"/>
  <c r="H37" i="13"/>
  <c r="B37" i="13"/>
  <c r="C37" i="13" s="1"/>
  <c r="I36" i="13"/>
  <c r="J36" i="13" s="1"/>
  <c r="F36" i="13"/>
  <c r="G36" i="13" s="1"/>
  <c r="E36" i="13"/>
  <c r="I35" i="13"/>
  <c r="H35" i="13"/>
  <c r="I34" i="13"/>
  <c r="J34" i="13" s="1"/>
  <c r="F34" i="13"/>
  <c r="G34" i="13" s="1"/>
  <c r="E34" i="13"/>
  <c r="I33" i="13"/>
  <c r="J33" i="13" s="1"/>
  <c r="H33" i="13"/>
  <c r="F33" i="13"/>
  <c r="G33" i="13" s="1"/>
  <c r="E33" i="13"/>
  <c r="B33" i="13"/>
  <c r="C33" i="13" s="1"/>
  <c r="I32" i="13"/>
  <c r="J32" i="13" s="1"/>
  <c r="F32" i="13"/>
  <c r="G32" i="13" s="1"/>
  <c r="E32" i="13"/>
  <c r="B32" i="13"/>
  <c r="C32" i="13" s="1"/>
  <c r="I31" i="13"/>
  <c r="J31" i="13" s="1"/>
  <c r="F31" i="13"/>
  <c r="G31" i="13" s="1"/>
  <c r="E31" i="13"/>
  <c r="I30" i="13"/>
  <c r="H30" i="13"/>
  <c r="I29" i="13"/>
  <c r="J29" i="13" s="1"/>
  <c r="F29" i="13"/>
  <c r="G29" i="13" s="1"/>
  <c r="E29" i="13"/>
  <c r="I28" i="13"/>
  <c r="H28" i="13"/>
  <c r="F28" i="13"/>
  <c r="G28" i="13" s="1"/>
  <c r="E28" i="13"/>
  <c r="B28" i="13"/>
  <c r="C28" i="13" s="1"/>
  <c r="I27" i="13"/>
  <c r="J27" i="13" s="1"/>
  <c r="F27" i="13"/>
  <c r="G27" i="13" s="1"/>
  <c r="E27" i="13"/>
  <c r="B27" i="13"/>
  <c r="C27" i="13" s="1"/>
  <c r="I26" i="13"/>
  <c r="J26" i="13" s="1"/>
  <c r="F26" i="13"/>
  <c r="G26" i="13" s="1"/>
  <c r="E26" i="13"/>
  <c r="I25" i="13"/>
  <c r="H25" i="13"/>
  <c r="I24" i="13"/>
  <c r="J24" i="13" s="1"/>
  <c r="F24" i="13"/>
  <c r="G24" i="13" s="1"/>
  <c r="E24" i="13"/>
  <c r="I23" i="13"/>
  <c r="J23" i="13" s="1"/>
  <c r="H23" i="13"/>
  <c r="F23" i="13"/>
  <c r="G23" i="13" s="1"/>
  <c r="E23" i="13"/>
  <c r="B23" i="13"/>
  <c r="C23" i="13" s="1"/>
  <c r="I22" i="13"/>
  <c r="J22" i="13" s="1"/>
  <c r="F22" i="13"/>
  <c r="G22" i="13" s="1"/>
  <c r="E22" i="13"/>
  <c r="B22" i="13"/>
  <c r="C22" i="13" s="1"/>
  <c r="I21" i="13"/>
  <c r="J21" i="13" s="1"/>
  <c r="F21" i="13"/>
  <c r="G21" i="13" s="1"/>
  <c r="E21" i="13"/>
  <c r="I20" i="13"/>
  <c r="H20" i="13"/>
  <c r="I19" i="13"/>
  <c r="J19" i="13" s="1"/>
  <c r="F19" i="13"/>
  <c r="G19" i="13" s="1"/>
  <c r="E19" i="13"/>
  <c r="I18" i="13"/>
  <c r="J18" i="13" s="1"/>
  <c r="H18" i="13"/>
  <c r="F18" i="13"/>
  <c r="G18" i="13" s="1"/>
  <c r="E18" i="13"/>
  <c r="B18" i="13"/>
  <c r="C18" i="13" s="1"/>
  <c r="I17" i="13"/>
  <c r="J17" i="13" s="1"/>
  <c r="F17" i="13"/>
  <c r="G17" i="13" s="1"/>
  <c r="E17" i="13"/>
  <c r="B17" i="13"/>
  <c r="C17" i="13" s="1"/>
  <c r="I16" i="13"/>
  <c r="B16" i="13"/>
  <c r="C16" i="13" s="1"/>
  <c r="I15" i="13"/>
  <c r="I14" i="13"/>
  <c r="J14" i="13" s="1"/>
  <c r="F14" i="13"/>
  <c r="G14" i="13" s="1"/>
  <c r="E14" i="13"/>
  <c r="I13" i="13"/>
  <c r="H13" i="13"/>
  <c r="F13" i="13"/>
  <c r="G13" i="13" s="1"/>
  <c r="E13" i="13"/>
  <c r="H12" i="13"/>
  <c r="J12" i="13" s="1"/>
  <c r="F12" i="13"/>
  <c r="G12" i="13" s="1"/>
  <c r="E12" i="13"/>
  <c r="H11" i="13"/>
  <c r="J11" i="13" s="1"/>
  <c r="R21" i="15" s="1"/>
  <c r="AB21" i="15" s="1"/>
  <c r="B11" i="13"/>
  <c r="C11" i="13" s="1"/>
  <c r="I10" i="13"/>
  <c r="I9" i="13"/>
  <c r="J9" i="13" s="1"/>
  <c r="F9" i="13"/>
  <c r="G9" i="13" s="1"/>
  <c r="E9" i="13"/>
  <c r="B9" i="13"/>
  <c r="C9" i="13" s="1"/>
  <c r="I8" i="13"/>
  <c r="J8" i="13" s="1"/>
  <c r="F8" i="13"/>
  <c r="G8" i="13" s="1"/>
  <c r="E8" i="13"/>
  <c r="I7" i="13"/>
  <c r="J7" i="13" s="1"/>
  <c r="F7" i="13"/>
  <c r="G7" i="13" s="1"/>
  <c r="E7" i="13"/>
  <c r="H6" i="13"/>
  <c r="J6" i="13" s="1"/>
  <c r="F6" i="13"/>
  <c r="G6" i="13" s="1"/>
  <c r="E6" i="13"/>
  <c r="H5" i="13"/>
  <c r="J5" i="13" s="1"/>
  <c r="F5" i="13"/>
  <c r="G5" i="13" s="1"/>
  <c r="E5" i="13"/>
  <c r="H4" i="13"/>
  <c r="J4" i="13" s="1"/>
  <c r="F4" i="13"/>
  <c r="G4" i="13" s="1"/>
  <c r="E4" i="13"/>
  <c r="H3" i="13"/>
  <c r="J3" i="13" s="1"/>
  <c r="R11" i="15" s="1"/>
  <c r="AB11" i="15" s="1"/>
  <c r="D3" i="13"/>
  <c r="B3" i="13"/>
  <c r="C3" i="13" s="1"/>
  <c r="C45" i="14"/>
  <c r="M45" i="14" s="1"/>
  <c r="X21" i="16" l="1"/>
  <c r="R24" i="15"/>
  <c r="R66" i="16"/>
  <c r="R70" i="16"/>
  <c r="R13" i="16"/>
  <c r="C87" i="14"/>
  <c r="C2" i="14"/>
  <c r="W12" i="15"/>
  <c r="R67" i="16"/>
  <c r="R15" i="16"/>
  <c r="R12" i="16"/>
  <c r="W16" i="15"/>
  <c r="R68" i="16"/>
  <c r="W15" i="15"/>
  <c r="R14" i="16"/>
  <c r="W14" i="15"/>
  <c r="R69" i="16"/>
  <c r="R11" i="16"/>
  <c r="W13" i="15"/>
  <c r="K6" i="13"/>
  <c r="T13" i="16"/>
  <c r="Y14" i="15"/>
  <c r="C5" i="14"/>
  <c r="T68" i="16"/>
  <c r="V68" i="16" s="1"/>
  <c r="X15" i="16"/>
  <c r="R16" i="15"/>
  <c r="K12" i="13"/>
  <c r="Y22" i="15"/>
  <c r="C15" i="14"/>
  <c r="T19" i="16"/>
  <c r="T72" i="16"/>
  <c r="V72" i="16" s="1"/>
  <c r="R29" i="15"/>
  <c r="X25" i="16"/>
  <c r="R32" i="15"/>
  <c r="X28" i="16"/>
  <c r="T37" i="16"/>
  <c r="T83" i="16"/>
  <c r="C44" i="14"/>
  <c r="Y43" i="15"/>
  <c r="Y46" i="15"/>
  <c r="C49" i="14"/>
  <c r="T40" i="16"/>
  <c r="AB40" i="16" s="1"/>
  <c r="T85" i="16"/>
  <c r="V85" i="16" s="1"/>
  <c r="AB85" i="16" s="1"/>
  <c r="R52" i="15"/>
  <c r="X45" i="16"/>
  <c r="R55" i="15"/>
  <c r="X47" i="16"/>
  <c r="J39" i="13"/>
  <c r="R59" i="15" s="1"/>
  <c r="AB59" i="15" s="1"/>
  <c r="G39" i="13"/>
  <c r="U59" i="15" s="1"/>
  <c r="R62" i="15"/>
  <c r="X52" i="16"/>
  <c r="AB52" i="16" s="1"/>
  <c r="X60" i="16"/>
  <c r="R72" i="15"/>
  <c r="X34" i="16"/>
  <c r="R39" i="15"/>
  <c r="T46" i="16"/>
  <c r="AB46" i="16" s="1"/>
  <c r="C59" i="14"/>
  <c r="Y53" i="15"/>
  <c r="T89" i="16"/>
  <c r="V89" i="16" s="1"/>
  <c r="J15" i="13"/>
  <c r="R25" i="15" s="1"/>
  <c r="G15" i="13"/>
  <c r="U25" i="15" s="1"/>
  <c r="T27" i="16"/>
  <c r="Y31" i="15"/>
  <c r="C28" i="14"/>
  <c r="T76" i="16"/>
  <c r="V76" i="16" s="1"/>
  <c r="J20" i="13"/>
  <c r="R33" i="15" s="1"/>
  <c r="G20" i="13"/>
  <c r="U33" i="15" s="1"/>
  <c r="R43" i="15"/>
  <c r="X37" i="16"/>
  <c r="R46" i="15"/>
  <c r="AB46" i="15" s="1"/>
  <c r="X40" i="16"/>
  <c r="C68" i="14"/>
  <c r="T51" i="16"/>
  <c r="Y61" i="15"/>
  <c r="T92" i="16"/>
  <c r="V92" i="16" s="1"/>
  <c r="J45" i="13"/>
  <c r="X31" i="16"/>
  <c r="R36" i="15"/>
  <c r="K32" i="13"/>
  <c r="Y50" i="15"/>
  <c r="C54" i="14"/>
  <c r="T87" i="16"/>
  <c r="T43" i="16"/>
  <c r="AB43" i="16" s="1"/>
  <c r="R22" i="15"/>
  <c r="AB22" i="15" s="1"/>
  <c r="X19" i="16"/>
  <c r="C6" i="14"/>
  <c r="Y15" i="15"/>
  <c r="T14" i="16"/>
  <c r="T69" i="16"/>
  <c r="V69" i="16" s="1"/>
  <c r="K13" i="13"/>
  <c r="T20" i="16"/>
  <c r="C16" i="14"/>
  <c r="G16" i="14" s="1"/>
  <c r="T73" i="16"/>
  <c r="V73" i="16" s="1"/>
  <c r="Y23" i="15"/>
  <c r="T78" i="16"/>
  <c r="T29" i="16"/>
  <c r="C30" i="14"/>
  <c r="Y34" i="15"/>
  <c r="K23" i="13"/>
  <c r="Y38" i="15"/>
  <c r="C38" i="14"/>
  <c r="T33" i="16"/>
  <c r="AB33" i="16" s="1"/>
  <c r="T80" i="16"/>
  <c r="V80" i="16" s="1"/>
  <c r="J25" i="13"/>
  <c r="R40" i="15" s="1"/>
  <c r="G25" i="13"/>
  <c r="X43" i="16"/>
  <c r="R50" i="15"/>
  <c r="AB50" i="15" s="1"/>
  <c r="X46" i="16"/>
  <c r="R53" i="15"/>
  <c r="AB53" i="15" s="1"/>
  <c r="J37" i="13"/>
  <c r="R57" i="15" s="1"/>
  <c r="G37" i="13"/>
  <c r="U57" i="15" s="1"/>
  <c r="J43" i="13"/>
  <c r="R65" i="15" s="1"/>
  <c r="AB65" i="15" s="1"/>
  <c r="G43" i="13"/>
  <c r="U65" i="15" s="1"/>
  <c r="J46" i="13"/>
  <c r="R70" i="15" s="1"/>
  <c r="G46" i="13"/>
  <c r="U70" i="15" s="1"/>
  <c r="AB72" i="16"/>
  <c r="J42" i="13"/>
  <c r="R63" i="15" s="1"/>
  <c r="G42" i="13"/>
  <c r="U63" i="15" s="1"/>
  <c r="K9" i="13"/>
  <c r="Y18" i="15"/>
  <c r="C11" i="14"/>
  <c r="G11" i="14" s="1"/>
  <c r="T71" i="16"/>
  <c r="V71" i="16" s="1"/>
  <c r="T17" i="16"/>
  <c r="X11" i="16"/>
  <c r="R12" i="15"/>
  <c r="X17" i="16"/>
  <c r="R18" i="15"/>
  <c r="J16" i="13"/>
  <c r="R27" i="15" s="1"/>
  <c r="AB27" i="15" s="1"/>
  <c r="G16" i="13"/>
  <c r="U27" i="15" s="1"/>
  <c r="K26" i="13"/>
  <c r="T82" i="16"/>
  <c r="C40" i="14"/>
  <c r="G40" i="14" s="1"/>
  <c r="T35" i="16"/>
  <c r="Y41" i="15"/>
  <c r="K28" i="13"/>
  <c r="C48" i="14"/>
  <c r="G48" i="14" s="1"/>
  <c r="T39" i="16"/>
  <c r="Y45" i="15"/>
  <c r="T84" i="16"/>
  <c r="V84" i="16" s="1"/>
  <c r="J30" i="13"/>
  <c r="R47" i="15" s="1"/>
  <c r="G30" i="13"/>
  <c r="T49" i="16"/>
  <c r="C64" i="14"/>
  <c r="T91" i="16"/>
  <c r="V91" i="16" s="1"/>
  <c r="Y58" i="15"/>
  <c r="K5" i="13"/>
  <c r="T12" i="16"/>
  <c r="T67" i="16"/>
  <c r="V67" i="16" s="1"/>
  <c r="Y13" i="15"/>
  <c r="C4" i="14"/>
  <c r="M4" i="14" s="1"/>
  <c r="R15" i="15"/>
  <c r="AB15" i="15" s="1"/>
  <c r="X14" i="16"/>
  <c r="J10" i="13"/>
  <c r="R19" i="15" s="1"/>
  <c r="AB19" i="15" s="1"/>
  <c r="G10" i="13"/>
  <c r="U19" i="15" s="1"/>
  <c r="X27" i="16"/>
  <c r="AB27" i="16" s="1"/>
  <c r="R31" i="15"/>
  <c r="AB31" i="15" s="1"/>
  <c r="X29" i="16"/>
  <c r="R34" i="15"/>
  <c r="AB34" i="15" s="1"/>
  <c r="K31" i="13"/>
  <c r="C50" i="14"/>
  <c r="T86" i="16"/>
  <c r="T41" i="16"/>
  <c r="Y48" i="15"/>
  <c r="T45" i="16"/>
  <c r="AB45" i="16" s="1"/>
  <c r="Y52" i="15"/>
  <c r="T88" i="16"/>
  <c r="V88" i="16" s="1"/>
  <c r="C58" i="14"/>
  <c r="J35" i="13"/>
  <c r="R54" i="15" s="1"/>
  <c r="AB54" i="15" s="1"/>
  <c r="G35" i="13"/>
  <c r="U54" i="15" s="1"/>
  <c r="J40" i="13"/>
  <c r="J44" i="13"/>
  <c r="R67" i="15" s="1"/>
  <c r="AB67" i="15" s="1"/>
  <c r="G44" i="13"/>
  <c r="U67" i="15" s="1"/>
  <c r="K47" i="13"/>
  <c r="Y72" i="15"/>
  <c r="T95" i="16"/>
  <c r="V95" i="16" s="1"/>
  <c r="T60" i="16"/>
  <c r="AB60" i="16" s="1"/>
  <c r="C83" i="14"/>
  <c r="G83" i="14" s="1"/>
  <c r="X13" i="16"/>
  <c r="AB13" i="16" s="1"/>
  <c r="R14" i="15"/>
  <c r="AB14" i="15" s="1"/>
  <c r="K8" i="13"/>
  <c r="T70" i="16"/>
  <c r="V70" i="16" s="1"/>
  <c r="T15" i="16"/>
  <c r="Y16" i="15"/>
  <c r="C7" i="14"/>
  <c r="G7" i="14" s="1"/>
  <c r="J13" i="13"/>
  <c r="K17" i="13"/>
  <c r="T25" i="16"/>
  <c r="T75" i="16"/>
  <c r="Y29" i="15"/>
  <c r="C24" i="14"/>
  <c r="K19" i="13"/>
  <c r="Y32" i="15"/>
  <c r="C29" i="14"/>
  <c r="T28" i="16"/>
  <c r="T77" i="16"/>
  <c r="V77" i="16" s="1"/>
  <c r="X33" i="16"/>
  <c r="R38" i="15"/>
  <c r="AB38" i="15" s="1"/>
  <c r="R41" i="15"/>
  <c r="AB41" i="15" s="1"/>
  <c r="X35" i="16"/>
  <c r="K36" i="13"/>
  <c r="T90" i="16"/>
  <c r="C60" i="14"/>
  <c r="G60" i="14" s="1"/>
  <c r="T47" i="16"/>
  <c r="AB47" i="16" s="1"/>
  <c r="Y55" i="15"/>
  <c r="K41" i="13"/>
  <c r="C69" i="14"/>
  <c r="Y62" i="15"/>
  <c r="T52" i="16"/>
  <c r="T93" i="16"/>
  <c r="J48" i="13"/>
  <c r="R73" i="15" s="1"/>
  <c r="AB73" i="15" s="1"/>
  <c r="G48" i="13"/>
  <c r="U73" i="15" s="1"/>
  <c r="K4" i="13"/>
  <c r="T66" i="16"/>
  <c r="V66" i="16" s="1"/>
  <c r="T11" i="16"/>
  <c r="Y12" i="15"/>
  <c r="C3" i="14"/>
  <c r="M3" i="14" s="1"/>
  <c r="X12" i="16"/>
  <c r="R13" i="15"/>
  <c r="AB13" i="15" s="1"/>
  <c r="T74" i="16"/>
  <c r="Y24" i="15"/>
  <c r="T21" i="16"/>
  <c r="C17" i="14"/>
  <c r="K22" i="13"/>
  <c r="Y36" i="15"/>
  <c r="C34" i="14"/>
  <c r="T79" i="16"/>
  <c r="T31" i="16"/>
  <c r="AB31" i="16" s="1"/>
  <c r="K24" i="13"/>
  <c r="T34" i="16"/>
  <c r="AB34" i="16" s="1"/>
  <c r="Y39" i="15"/>
  <c r="T81" i="16"/>
  <c r="V81" i="16" s="1"/>
  <c r="C39" i="14"/>
  <c r="G39" i="14" s="1"/>
  <c r="J28" i="13"/>
  <c r="X41" i="16"/>
  <c r="R48" i="15"/>
  <c r="J38" i="13"/>
  <c r="T94" i="16"/>
  <c r="T58" i="16"/>
  <c r="Y69" i="15"/>
  <c r="C79" i="14"/>
  <c r="AB88" i="16"/>
  <c r="N51" i="15"/>
  <c r="AB51" i="15" s="1"/>
  <c r="N44" i="16"/>
  <c r="AB44" i="16" s="1"/>
  <c r="N71" i="15"/>
  <c r="AB71" i="15" s="1"/>
  <c r="N59" i="16"/>
  <c r="AB59" i="16" s="1"/>
  <c r="N17" i="15"/>
  <c r="AB17" i="15" s="1"/>
  <c r="N16" i="16"/>
  <c r="AB16" i="16" s="1"/>
  <c r="N26" i="16"/>
  <c r="AB26" i="16" s="1"/>
  <c r="N30" i="15"/>
  <c r="AB30" i="15" s="1"/>
  <c r="N48" i="16"/>
  <c r="AB48" i="16" s="1"/>
  <c r="N56" i="15"/>
  <c r="AB56" i="15" s="1"/>
  <c r="N50" i="16"/>
  <c r="AB50" i="16" s="1"/>
  <c r="N60" i="15"/>
  <c r="AB60" i="15" s="1"/>
  <c r="N32" i="16"/>
  <c r="AB32" i="16" s="1"/>
  <c r="N37" i="15"/>
  <c r="AB37" i="15" s="1"/>
  <c r="N53" i="16"/>
  <c r="AB53" i="16" s="1"/>
  <c r="N64" i="15"/>
  <c r="AB64" i="15" s="1"/>
  <c r="N26" i="15"/>
  <c r="AB26" i="15" s="1"/>
  <c r="N22" i="16"/>
  <c r="AB22" i="16" s="1"/>
  <c r="N44" i="15"/>
  <c r="AB44" i="15" s="1"/>
  <c r="N38" i="16"/>
  <c r="AB38" i="16" s="1"/>
  <c r="N55" i="16"/>
  <c r="AB55" i="16" s="1"/>
  <c r="N66" i="15"/>
  <c r="AB66" i="15" s="1"/>
  <c r="N24" i="16"/>
  <c r="AB24" i="16" s="1"/>
  <c r="N28" i="15"/>
  <c r="AB28" i="15" s="1"/>
  <c r="N18" i="16"/>
  <c r="AB18" i="16" s="1"/>
  <c r="N20" i="15"/>
  <c r="AB20" i="15" s="1"/>
  <c r="N35" i="15"/>
  <c r="AB35" i="15" s="1"/>
  <c r="N30" i="16"/>
  <c r="AB30" i="16" s="1"/>
  <c r="N57" i="16"/>
  <c r="AB57" i="16" s="1"/>
  <c r="N68" i="15"/>
  <c r="AB68" i="15" s="1"/>
  <c r="N10" i="15"/>
  <c r="AB10" i="15" s="1"/>
  <c r="N10" i="16"/>
  <c r="AB10" i="16" s="1"/>
  <c r="N36" i="16"/>
  <c r="AB36" i="16" s="1"/>
  <c r="N42" i="15"/>
  <c r="AB42" i="15" s="1"/>
  <c r="N42" i="16"/>
  <c r="AB42" i="16" s="1"/>
  <c r="N49" i="15"/>
  <c r="AB49" i="15" s="1"/>
  <c r="K14" i="13"/>
  <c r="K29" i="13"/>
  <c r="K7" i="13"/>
  <c r="K34" i="13"/>
  <c r="K18" i="13"/>
  <c r="K40" i="13"/>
  <c r="K45" i="13"/>
  <c r="K21" i="13"/>
  <c r="K27" i="13"/>
  <c r="K33" i="13"/>
  <c r="K38" i="13"/>
  <c r="M5" i="14"/>
  <c r="M63" i="14"/>
  <c r="M23" i="14"/>
  <c r="C12" i="14"/>
  <c r="M12" i="14" s="1"/>
  <c r="E88" i="14"/>
  <c r="M55" i="14"/>
  <c r="E97" i="14"/>
  <c r="M97" i="14" s="1"/>
  <c r="C18" i="14"/>
  <c r="M18" i="14" s="1"/>
  <c r="E89" i="14"/>
  <c r="M27" i="14"/>
  <c r="M16" i="14"/>
  <c r="M15" i="14"/>
  <c r="M39" i="14"/>
  <c r="E95" i="14"/>
  <c r="E99" i="14"/>
  <c r="M99" i="14" s="1"/>
  <c r="M48" i="14"/>
  <c r="M11" i="14"/>
  <c r="M40" i="14"/>
  <c r="M83" i="14"/>
  <c r="M69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7" i="14"/>
  <c r="M20" i="14"/>
  <c r="M10" i="14"/>
  <c r="M2" i="14"/>
  <c r="M60" i="14" l="1"/>
  <c r="G79" i="14"/>
  <c r="M79" i="14" s="1"/>
  <c r="V86" i="16"/>
  <c r="AB86" i="16" s="1"/>
  <c r="U40" i="15"/>
  <c r="U47" i="15"/>
  <c r="AB47" i="15" s="1"/>
  <c r="G30" i="14"/>
  <c r="M30" i="14" s="1"/>
  <c r="G54" i="14"/>
  <c r="M54" i="14" s="1"/>
  <c r="G59" i="14"/>
  <c r="M59" i="14" s="1"/>
  <c r="G49" i="14"/>
  <c r="M49" i="14" s="1"/>
  <c r="AB25" i="16"/>
  <c r="AB69" i="16"/>
  <c r="AB67" i="16"/>
  <c r="AB21" i="16"/>
  <c r="AB89" i="16"/>
  <c r="V79" i="16"/>
  <c r="AB79" i="16" s="1"/>
  <c r="G50" i="14"/>
  <c r="M50" i="14"/>
  <c r="AB40" i="15"/>
  <c r="AB29" i="16"/>
  <c r="G68" i="14"/>
  <c r="M68" i="14" s="1"/>
  <c r="G28" i="14"/>
  <c r="M28" i="14" s="1"/>
  <c r="AB29" i="15"/>
  <c r="AB76" i="16"/>
  <c r="V82" i="16"/>
  <c r="AB82" i="16"/>
  <c r="G17" i="14"/>
  <c r="M17" i="14" s="1"/>
  <c r="G24" i="14"/>
  <c r="M24" i="14" s="1"/>
  <c r="G58" i="14"/>
  <c r="M58" i="14" s="1"/>
  <c r="G64" i="14"/>
  <c r="M64" i="14" s="1"/>
  <c r="AB18" i="15"/>
  <c r="V78" i="16"/>
  <c r="AB78" i="16"/>
  <c r="AB39" i="15"/>
  <c r="AB14" i="16"/>
  <c r="AB77" i="16"/>
  <c r="V94" i="16"/>
  <c r="AB94" i="16" s="1"/>
  <c r="AB17" i="16"/>
  <c r="AB57" i="15"/>
  <c r="G6" i="14"/>
  <c r="M6" i="14" s="1"/>
  <c r="AB36" i="15"/>
  <c r="AB55" i="15"/>
  <c r="G44" i="14"/>
  <c r="M44" i="14" s="1"/>
  <c r="AB19" i="16"/>
  <c r="AB92" i="16"/>
  <c r="X49" i="16"/>
  <c r="AB49" i="16" s="1"/>
  <c r="R58" i="15"/>
  <c r="AB58" i="15" s="1"/>
  <c r="V75" i="16"/>
  <c r="AB75" i="16" s="1"/>
  <c r="AB35" i="16"/>
  <c r="AB12" i="15"/>
  <c r="AB63" i="15"/>
  <c r="G38" i="14"/>
  <c r="M38" i="14" s="1"/>
  <c r="AB72" i="15"/>
  <c r="V83" i="16"/>
  <c r="AB83" i="16"/>
  <c r="AB68" i="16"/>
  <c r="AB71" i="16"/>
  <c r="AB81" i="16"/>
  <c r="AB48" i="15"/>
  <c r="V74" i="16"/>
  <c r="AB74" i="16"/>
  <c r="AB11" i="16"/>
  <c r="R69" i="15"/>
  <c r="AB69" i="15" s="1"/>
  <c r="X58" i="16"/>
  <c r="AB58" i="16" s="1"/>
  <c r="AB43" i="15"/>
  <c r="AB25" i="15"/>
  <c r="AB52" i="15"/>
  <c r="AB37" i="16"/>
  <c r="AB70" i="16"/>
  <c r="AB95" i="16"/>
  <c r="AB73" i="16"/>
  <c r="AB28" i="16"/>
  <c r="AB66" i="16"/>
  <c r="R45" i="15"/>
  <c r="AB45" i="15" s="1"/>
  <c r="X39" i="16"/>
  <c r="AB39" i="16" s="1"/>
  <c r="G34" i="14"/>
  <c r="M34" i="14" s="1"/>
  <c r="AB12" i="16"/>
  <c r="V93" i="16"/>
  <c r="AB93" i="16"/>
  <c r="V90" i="16"/>
  <c r="AB90" i="16" s="1"/>
  <c r="G29" i="14"/>
  <c r="M29" i="14" s="1"/>
  <c r="R23" i="15"/>
  <c r="AB23" i="15" s="1"/>
  <c r="X20" i="16"/>
  <c r="AB20" i="16" s="1"/>
  <c r="AB80" i="16"/>
  <c r="X51" i="16"/>
  <c r="AB51" i="16" s="1"/>
  <c r="R61" i="15"/>
  <c r="AB61" i="15" s="1"/>
  <c r="AB41" i="16"/>
  <c r="AB70" i="15"/>
  <c r="V87" i="16"/>
  <c r="AB87" i="16"/>
  <c r="AB33" i="15"/>
  <c r="AB62" i="15"/>
  <c r="AB32" i="15"/>
  <c r="AB16" i="15"/>
  <c r="AB15" i="16"/>
  <c r="AB24" i="15"/>
  <c r="AB84" i="16"/>
  <c r="AB91" i="16"/>
  <c r="M88" i="14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<sst xmlns="http://schemas.openxmlformats.org/spreadsheetml/2006/main" count="2944" uniqueCount="146">
  <si>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</si>
  <si>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</si>
  <si>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</si>
  <si>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</si>
  <si>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</si>
  <si>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</si>
  <si>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</si>
  <si>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</si>
  <si>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</si>
  <si>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</si>
  <si>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</si>
  <si>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</si>
  <si>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</si>
  <si>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</si>
  <si>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</si>
  <si>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</si>
  <si>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</si>
  <si>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</si>
  <si>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</si>
  <si>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</si>
  <si>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</si>
  <si>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</si>
  <si>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</si>
  <si>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</si>
  <si>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</si>
  <si>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</si>
  <si>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</si>
  <si>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</si>
  <si>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</si>
  <si>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</si>
  <si>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</si>
  <si>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</si>
  <si>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</si>
  <si>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</si>
  <si>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</si>
  <si>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</si>
  <si>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</si>
  <si>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</si>
  <si>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</si>
  <si>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</si>
  <si>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</si>
  <si>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</si>
  <si>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</si>
  <si>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</si>
  <si>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</si>
  <si>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</si>
  <si>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</si>
  <si>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</si>
  <si>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</si>
  <si>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</si>
  <si>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</si>
  <si>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</si>
  <si>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</si>
  <si>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</si>
  <si>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</si>
  <si>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</si>
  <si>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</si>
  <si>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</si>
  <si>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</si>
  <si>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</si>
  <si>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</si>
  <si>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</si>
  <si>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</si>
  <si>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</si>
  <si>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</si>
  <si>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</si>
  <si>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</si>
  <si>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</si>
  <si>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</si>
  <si>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</si>
  <si>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</si>
  <si>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</si>
  <si>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</si>
  <si>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</si>
  <si>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</si>
  <si>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</si>
  <si>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</si>
  <si>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</si>
  <si>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</si>
  <si>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</si>
  <si>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</si>
  <si>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</si>
  <si>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</si>
  <si>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</si>
  <si>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</si>
  <si>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</si>
  <si>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</si>
  <si>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</si>
  <si>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</si>
  <si>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</si>
  <si>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</si>
  <si>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</si>
  <si>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</si>
  <si>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</si>
  <si>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</si>
  <si>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</si>
  <si>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</si>
  <si>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</si>
  <si>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</si>
  <si>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</si>
  <si>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</si>
  <si>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</si>
  <si>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</si>
  <si>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</si>
  <si>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</si>
  <si>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</si>
  <si>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</si>
  <si>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</si>
  <si>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</si>
  <si>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</si>
  <si>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</si>
  <si>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</si>
  <si>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</si>
  <si>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</si>
  <si>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</si>
  <si>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</si>
  <si>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</si>
  <si>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</si>
  <si>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</si>
  <si>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</si>
  <si>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</si>
  <si>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</si>
  <si>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</si>
  <si>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</si>
  <si>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</si>
  <si>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</si>
  <si>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</si>
  <si>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</si>
  <si>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</si>
  <si>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</si>
  <si>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</si>
  <si>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</si>
  <si>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</si>
  <si>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</si>
  <si>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</si>
  <si>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</si>
  <si>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</si>
  <si>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</si>
  <si>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</si>
  <si>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</si>
  <si>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(others =&gt; '0')</t>
  </si>
  <si>
    <t>0x40</t>
  </si>
  <si>
    <t>read_address_i</t>
  </si>
  <si>
    <t>write_address_i</t>
  </si>
  <si>
    <t>avalon_mm_rmap_i.writedata</t>
  </si>
  <si>
    <t>avalon_mm_rmap_o.readdata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</si>
</sst>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126"/>
  <sheetViews>
    <sheetView topLeftCell="A98" zoomScaleNormal="100" workbookViewId="0">
      <pane xSplit="2" topLeftCell="C1" activePane="topRight" state="frozen"/>
      <selection pane="topRight" activeCell="E132" sqref="E132"/>
    </sheetView>
  </sheetViews>
  <sheetFormatPr defaultRowHeight="14.4" x14ac:dyDescent="0.3"/>
  <cols>
    <col min="1" max="1" width="5.44140625" customWidth="1"/>
    <col min="2" max="2" width="13.88671875" style="11" bestFit="1" customWidth="1"/>
    <col min="3" max="34" width="6.44140625" style="11" customWidth="1"/>
  </cols>
  <sheetData>
    <row r="1" spans="1:34" x14ac:dyDescent="0.3">
      <c r="A1" s="1"/>
    </row>
    <row r="2" spans="1:34" x14ac:dyDescent="0.3">
      <c r="B2" s="12" t="s">
        <v>37</v>
      </c>
      <c r="C2" s="26" t="s">
        <v>38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x14ac:dyDescent="0.3">
      <c r="B3" s="12" t="s">
        <v>132</v>
      </c>
      <c r="C3" s="34" t="s">
        <v>141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4" x14ac:dyDescent="0.3">
      <c r="B4" s="12"/>
      <c r="C4" s="13" t="s">
        <v>36</v>
      </c>
      <c r="D4" s="13" t="s">
        <v>35</v>
      </c>
      <c r="E4" s="13" t="s">
        <v>34</v>
      </c>
      <c r="F4" s="13" t="s">
        <v>33</v>
      </c>
      <c r="G4" s="13" t="s">
        <v>32</v>
      </c>
      <c r="H4" s="13" t="s">
        <v>31</v>
      </c>
      <c r="I4" s="13" t="s">
        <v>30</v>
      </c>
      <c r="J4" s="13" t="s">
        <v>29</v>
      </c>
      <c r="K4" s="13" t="s">
        <v>28</v>
      </c>
      <c r="L4" s="13" t="s">
        <v>27</v>
      </c>
      <c r="M4" s="13" t="s">
        <v>26</v>
      </c>
      <c r="N4" s="13" t="s">
        <v>25</v>
      </c>
      <c r="O4" s="13" t="s">
        <v>24</v>
      </c>
      <c r="P4" s="13" t="s">
        <v>23</v>
      </c>
      <c r="Q4" s="13" t="s">
        <v>22</v>
      </c>
      <c r="R4" s="13" t="s">
        <v>21</v>
      </c>
      <c r="S4" s="13" t="s">
        <v>20</v>
      </c>
      <c r="T4" s="13" t="s">
        <v>19</v>
      </c>
      <c r="U4" s="13" t="s">
        <v>18</v>
      </c>
      <c r="V4" s="13" t="s">
        <v>17</v>
      </c>
      <c r="W4" s="13" t="s">
        <v>16</v>
      </c>
      <c r="X4" s="13" t="s">
        <v>15</v>
      </c>
      <c r="Y4" s="13" t="s">
        <v>14</v>
      </c>
      <c r="Z4" s="13" t="s">
        <v>13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</row>
    <row r="5" spans="1:34" x14ac:dyDescent="0.3">
      <c r="B5" s="12" t="s">
        <v>12</v>
      </c>
      <c r="C5" s="14" t="s">
        <v>60</v>
      </c>
      <c r="D5" s="14" t="s">
        <v>60</v>
      </c>
      <c r="E5" s="14" t="s">
        <v>60</v>
      </c>
      <c r="F5" s="14" t="s">
        <v>60</v>
      </c>
      <c r="G5" s="14" t="s">
        <v>60</v>
      </c>
      <c r="H5" s="14" t="s">
        <v>60</v>
      </c>
      <c r="I5" s="14" t="s">
        <v>60</v>
      </c>
      <c r="J5" s="14" t="s">
        <v>60</v>
      </c>
      <c r="K5" s="14" t="s">
        <v>60</v>
      </c>
      <c r="L5" s="14" t="s">
        <v>60</v>
      </c>
      <c r="M5" s="14" t="s">
        <v>60</v>
      </c>
      <c r="N5" s="14" t="s">
        <v>60</v>
      </c>
      <c r="O5" s="14" t="s">
        <v>60</v>
      </c>
      <c r="P5" s="14" t="s">
        <v>60</v>
      </c>
      <c r="Q5" s="14" t="s">
        <v>60</v>
      </c>
      <c r="R5" s="14" t="s">
        <v>60</v>
      </c>
      <c r="S5" s="14" t="s">
        <v>60</v>
      </c>
      <c r="T5" s="14" t="s">
        <v>60</v>
      </c>
      <c r="U5" s="14" t="s">
        <v>60</v>
      </c>
      <c r="V5" s="14" t="s">
        <v>60</v>
      </c>
      <c r="W5" s="14" t="s">
        <v>60</v>
      </c>
      <c r="X5" s="14" t="s">
        <v>60</v>
      </c>
      <c r="Y5" s="14" t="s">
        <v>60</v>
      </c>
      <c r="Z5" s="14" t="s">
        <v>60</v>
      </c>
      <c r="AA5" s="14" t="s">
        <v>60</v>
      </c>
      <c r="AB5" s="14" t="s">
        <v>60</v>
      </c>
      <c r="AC5" s="14" t="s">
        <v>60</v>
      </c>
      <c r="AD5" s="14" t="s">
        <v>60</v>
      </c>
      <c r="AE5" s="14" t="s">
        <v>60</v>
      </c>
      <c r="AF5" s="14" t="s">
        <v>60</v>
      </c>
      <c r="AG5" s="14" t="s">
        <v>60</v>
      </c>
      <c r="AH5" s="14" t="s">
        <v>62</v>
      </c>
    </row>
    <row r="6" spans="1:34" x14ac:dyDescent="0.3">
      <c r="B6" s="12" t="s">
        <v>11</v>
      </c>
      <c r="C6" s="34" t="s">
        <v>39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 t="s">
        <v>40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15">
        <v>0</v>
      </c>
      <c r="AF6" s="15">
        <v>0</v>
      </c>
      <c r="AG6" s="15">
        <v>0</v>
      </c>
      <c r="AH6" s="16">
        <v>0</v>
      </c>
    </row>
    <row r="7" spans="1:34" ht="15" customHeight="1" x14ac:dyDescent="0.3">
      <c r="B7" s="12" t="s">
        <v>10</v>
      </c>
      <c r="C7" s="33" t="s">
        <v>96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3" t="s">
        <v>97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14" t="s">
        <v>98</v>
      </c>
      <c r="AF7" s="14" t="s">
        <v>99</v>
      </c>
      <c r="AG7" s="14" t="s">
        <v>100</v>
      </c>
      <c r="AH7" s="14" t="s">
        <v>41</v>
      </c>
    </row>
    <row r="9" spans="1:34" x14ac:dyDescent="0.3">
      <c r="B9" s="12" t="s">
        <v>37</v>
      </c>
      <c r="C9" s="26" t="s">
        <v>42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3">
      <c r="B10" s="12" t="s">
        <v>132</v>
      </c>
      <c r="C10" s="30" t="str">
        <f>CONCATENATE("0x",DEC2HEX(HEX2DEC(RIGHT(C3,2))+1,2))</f>
        <v>0x41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</row>
    <row r="11" spans="1:34" x14ac:dyDescent="0.3">
      <c r="B11" s="12"/>
      <c r="C11" s="13" t="s">
        <v>36</v>
      </c>
      <c r="D11" s="13" t="s">
        <v>35</v>
      </c>
      <c r="E11" s="13" t="s">
        <v>34</v>
      </c>
      <c r="F11" s="13" t="s">
        <v>33</v>
      </c>
      <c r="G11" s="13" t="s">
        <v>32</v>
      </c>
      <c r="H11" s="13" t="s">
        <v>31</v>
      </c>
      <c r="I11" s="13" t="s">
        <v>30</v>
      </c>
      <c r="J11" s="13" t="s">
        <v>29</v>
      </c>
      <c r="K11" s="13" t="s">
        <v>28</v>
      </c>
      <c r="L11" s="13" t="s">
        <v>27</v>
      </c>
      <c r="M11" s="13" t="s">
        <v>26</v>
      </c>
      <c r="N11" s="13" t="s">
        <v>25</v>
      </c>
      <c r="O11" s="13" t="s">
        <v>24</v>
      </c>
      <c r="P11" s="13" t="s">
        <v>23</v>
      </c>
      <c r="Q11" s="13" t="s">
        <v>22</v>
      </c>
      <c r="R11" s="13" t="s">
        <v>21</v>
      </c>
      <c r="S11" s="13" t="s">
        <v>20</v>
      </c>
      <c r="T11" s="13" t="s">
        <v>19</v>
      </c>
      <c r="U11" s="13" t="s">
        <v>18</v>
      </c>
      <c r="V11" s="13" t="s">
        <v>17</v>
      </c>
      <c r="W11" s="13" t="s">
        <v>16</v>
      </c>
      <c r="X11" s="13" t="s">
        <v>15</v>
      </c>
      <c r="Y11" s="13" t="s">
        <v>14</v>
      </c>
      <c r="Z11" s="13" t="s">
        <v>13</v>
      </c>
      <c r="AA11" s="13" t="s">
        <v>2</v>
      </c>
      <c r="AB11" s="13" t="s">
        <v>3</v>
      </c>
      <c r="AC11" s="13" t="s">
        <v>4</v>
      </c>
      <c r="AD11" s="13" t="s">
        <v>5</v>
      </c>
      <c r="AE11" s="13" t="s">
        <v>6</v>
      </c>
      <c r="AF11" s="13" t="s">
        <v>7</v>
      </c>
      <c r="AG11" s="13" t="s">
        <v>8</v>
      </c>
      <c r="AH11" s="13" t="s">
        <v>9</v>
      </c>
    </row>
    <row r="12" spans="1:34" x14ac:dyDescent="0.3">
      <c r="B12" s="12" t="s">
        <v>12</v>
      </c>
      <c r="C12" s="14" t="s">
        <v>60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60</v>
      </c>
      <c r="P12" s="14" t="s">
        <v>60</v>
      </c>
      <c r="Q12" s="14" t="s">
        <v>60</v>
      </c>
      <c r="R12" s="14" t="s">
        <v>60</v>
      </c>
      <c r="S12" s="14" t="s">
        <v>60</v>
      </c>
      <c r="T12" s="14" t="s">
        <v>60</v>
      </c>
      <c r="U12" s="14" t="s">
        <v>60</v>
      </c>
      <c r="V12" s="14" t="s">
        <v>60</v>
      </c>
      <c r="W12" s="14" t="s">
        <v>60</v>
      </c>
      <c r="X12" s="14" t="s">
        <v>60</v>
      </c>
      <c r="Y12" s="14" t="s">
        <v>60</v>
      </c>
      <c r="Z12" s="14" t="s">
        <v>60</v>
      </c>
      <c r="AA12" s="14" t="s">
        <v>60</v>
      </c>
      <c r="AB12" s="14" t="s">
        <v>60</v>
      </c>
      <c r="AC12" s="14" t="s">
        <v>60</v>
      </c>
      <c r="AD12" s="14" t="s">
        <v>60</v>
      </c>
      <c r="AE12" s="14" t="s">
        <v>60</v>
      </c>
      <c r="AF12" s="14" t="s">
        <v>60</v>
      </c>
      <c r="AG12" s="14" t="s">
        <v>60</v>
      </c>
      <c r="AH12" s="14" t="s">
        <v>60</v>
      </c>
    </row>
    <row r="13" spans="1:34" x14ac:dyDescent="0.3">
      <c r="B13" s="12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0" t="s">
        <v>43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/>
    </row>
    <row r="14" spans="1:34" ht="15" customHeight="1" x14ac:dyDescent="0.3">
      <c r="B14" s="12" t="s">
        <v>10</v>
      </c>
      <c r="C14" s="14" t="s">
        <v>41</v>
      </c>
      <c r="D14" s="14" t="s">
        <v>41</v>
      </c>
      <c r="E14" s="14" t="s">
        <v>41</v>
      </c>
      <c r="F14" s="14" t="s">
        <v>41</v>
      </c>
      <c r="G14" s="14" t="s">
        <v>41</v>
      </c>
      <c r="H14" s="14" t="s">
        <v>41</v>
      </c>
      <c r="I14" s="14" t="s">
        <v>41</v>
      </c>
      <c r="J14" s="14" t="s">
        <v>41</v>
      </c>
      <c r="K14" s="14" t="s">
        <v>41</v>
      </c>
      <c r="L14" s="14" t="s">
        <v>41</v>
      </c>
      <c r="M14" s="14" t="s">
        <v>41</v>
      </c>
      <c r="N14" s="14" t="s">
        <v>41</v>
      </c>
      <c r="O14" s="27" t="s">
        <v>102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9"/>
    </row>
    <row r="16" spans="1:34" x14ac:dyDescent="0.3">
      <c r="B16" s="12" t="s">
        <v>37</v>
      </c>
      <c r="C16" s="26" t="s">
        <v>44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2:34" x14ac:dyDescent="0.3">
      <c r="B17" s="12" t="s">
        <v>132</v>
      </c>
      <c r="C17" s="30" t="str">
        <f>CONCATENATE("0x",DEC2HEX(HEX2DEC(RIGHT(C10,2))+1,2))</f>
        <v>0x42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/>
    </row>
    <row r="18" spans="2:34" x14ac:dyDescent="0.3">
      <c r="B18" s="12"/>
      <c r="C18" s="13" t="s">
        <v>36</v>
      </c>
      <c r="D18" s="13" t="s">
        <v>35</v>
      </c>
      <c r="E18" s="13" t="s">
        <v>34</v>
      </c>
      <c r="F18" s="13" t="s">
        <v>33</v>
      </c>
      <c r="G18" s="13" t="s">
        <v>32</v>
      </c>
      <c r="H18" s="13" t="s">
        <v>31</v>
      </c>
      <c r="I18" s="13" t="s">
        <v>30</v>
      </c>
      <c r="J18" s="13" t="s">
        <v>29</v>
      </c>
      <c r="K18" s="13" t="s">
        <v>28</v>
      </c>
      <c r="L18" s="13" t="s">
        <v>27</v>
      </c>
      <c r="M18" s="13" t="s">
        <v>26</v>
      </c>
      <c r="N18" s="13" t="s">
        <v>25</v>
      </c>
      <c r="O18" s="13" t="s">
        <v>24</v>
      </c>
      <c r="P18" s="13" t="s">
        <v>23</v>
      </c>
      <c r="Q18" s="13" t="s">
        <v>22</v>
      </c>
      <c r="R18" s="13" t="s">
        <v>21</v>
      </c>
      <c r="S18" s="13" t="s">
        <v>20</v>
      </c>
      <c r="T18" s="13" t="s">
        <v>19</v>
      </c>
      <c r="U18" s="13" t="s">
        <v>18</v>
      </c>
      <c r="V18" s="13" t="s">
        <v>17</v>
      </c>
      <c r="W18" s="13" t="s">
        <v>16</v>
      </c>
      <c r="X18" s="13" t="s">
        <v>15</v>
      </c>
      <c r="Y18" s="13" t="s">
        <v>14</v>
      </c>
      <c r="Z18" s="13" t="s">
        <v>13</v>
      </c>
      <c r="AA18" s="13" t="s">
        <v>2</v>
      </c>
      <c r="AB18" s="13" t="s">
        <v>3</v>
      </c>
      <c r="AC18" s="13" t="s">
        <v>4</v>
      </c>
      <c r="AD18" s="13" t="s">
        <v>5</v>
      </c>
      <c r="AE18" s="13" t="s">
        <v>6</v>
      </c>
      <c r="AF18" s="13" t="s">
        <v>7</v>
      </c>
      <c r="AG18" s="13" t="s">
        <v>8</v>
      </c>
      <c r="AH18" s="13" t="s">
        <v>9</v>
      </c>
    </row>
    <row r="19" spans="2:34" x14ac:dyDescent="0.3">
      <c r="B19" s="12" t="s">
        <v>12</v>
      </c>
      <c r="C19" s="14" t="s">
        <v>60</v>
      </c>
      <c r="D19" s="14" t="s">
        <v>62</v>
      </c>
      <c r="E19" s="14" t="s">
        <v>62</v>
      </c>
      <c r="F19" s="14" t="s">
        <v>62</v>
      </c>
      <c r="G19" s="14" t="s">
        <v>62</v>
      </c>
      <c r="H19" s="14" t="s">
        <v>62</v>
      </c>
      <c r="I19" s="14" t="s">
        <v>62</v>
      </c>
      <c r="J19" s="14" t="s">
        <v>62</v>
      </c>
      <c r="K19" s="14" t="s">
        <v>62</v>
      </c>
      <c r="L19" s="14" t="s">
        <v>62</v>
      </c>
      <c r="M19" s="14" t="s">
        <v>62</v>
      </c>
      <c r="N19" s="14" t="s">
        <v>62</v>
      </c>
      <c r="O19" s="14" t="s">
        <v>60</v>
      </c>
      <c r="P19" s="14" t="s">
        <v>60</v>
      </c>
      <c r="Q19" s="14" t="s">
        <v>60</v>
      </c>
      <c r="R19" s="14" t="s">
        <v>60</v>
      </c>
      <c r="S19" s="14" t="s">
        <v>60</v>
      </c>
      <c r="T19" s="14" t="s">
        <v>60</v>
      </c>
      <c r="U19" s="14" t="s">
        <v>60</v>
      </c>
      <c r="V19" s="14" t="s">
        <v>60</v>
      </c>
      <c r="W19" s="14" t="s">
        <v>60</v>
      </c>
      <c r="X19" s="14" t="s">
        <v>60</v>
      </c>
      <c r="Y19" s="14" t="s">
        <v>60</v>
      </c>
      <c r="Z19" s="14" t="s">
        <v>60</v>
      </c>
      <c r="AA19" s="14" t="s">
        <v>60</v>
      </c>
      <c r="AB19" s="14" t="s">
        <v>60</v>
      </c>
      <c r="AC19" s="14" t="s">
        <v>60</v>
      </c>
      <c r="AD19" s="14" t="s">
        <v>60</v>
      </c>
      <c r="AE19" s="14" t="s">
        <v>60</v>
      </c>
      <c r="AF19" s="14" t="s">
        <v>60</v>
      </c>
      <c r="AG19" s="14" t="s">
        <v>60</v>
      </c>
      <c r="AH19" s="14" t="s">
        <v>62</v>
      </c>
    </row>
    <row r="20" spans="2:34" x14ac:dyDescent="0.3">
      <c r="B20" s="12" t="s">
        <v>11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0" t="s">
        <v>45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2"/>
      <c r="AE20" s="30" t="s">
        <v>46</v>
      </c>
      <c r="AF20" s="32"/>
      <c r="AG20" s="16">
        <v>0</v>
      </c>
      <c r="AH20" s="16">
        <v>0</v>
      </c>
    </row>
    <row r="21" spans="2:34" ht="15" customHeight="1" x14ac:dyDescent="0.3">
      <c r="B21" s="12" t="s">
        <v>10</v>
      </c>
      <c r="C21" s="17"/>
      <c r="D21" s="14" t="s">
        <v>41</v>
      </c>
      <c r="E21" s="14" t="s">
        <v>41</v>
      </c>
      <c r="F21" s="14" t="s">
        <v>41</v>
      </c>
      <c r="G21" s="14" t="s">
        <v>41</v>
      </c>
      <c r="H21" s="14" t="s">
        <v>41</v>
      </c>
      <c r="I21" s="14" t="s">
        <v>41</v>
      </c>
      <c r="J21" s="14" t="s">
        <v>41</v>
      </c>
      <c r="K21" s="14" t="s">
        <v>41</v>
      </c>
      <c r="L21" s="14" t="s">
        <v>41</v>
      </c>
      <c r="M21" s="14" t="s">
        <v>41</v>
      </c>
      <c r="N21" s="14" t="s">
        <v>41</v>
      </c>
      <c r="O21" s="27" t="s">
        <v>103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9"/>
      <c r="AE21" s="23" t="s">
        <v>104</v>
      </c>
      <c r="AF21" s="25"/>
      <c r="AG21" s="14" t="s">
        <v>105</v>
      </c>
      <c r="AH21" s="14" t="s">
        <v>41</v>
      </c>
    </row>
    <row r="23" spans="2:34" x14ac:dyDescent="0.3">
      <c r="B23" s="12" t="s">
        <v>37</v>
      </c>
      <c r="C23" s="26" t="s">
        <v>47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2:34" x14ac:dyDescent="0.3">
      <c r="B24" s="12" t="s">
        <v>132</v>
      </c>
      <c r="C24" s="30" t="str">
        <f>CONCATENATE("0x",DEC2HEX(HEX2DEC(RIGHT(C17,2))+1,2))</f>
        <v>0x43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2"/>
    </row>
    <row r="25" spans="2:34" x14ac:dyDescent="0.3">
      <c r="B25" s="12"/>
      <c r="C25" s="13" t="s">
        <v>36</v>
      </c>
      <c r="D25" s="13" t="s">
        <v>35</v>
      </c>
      <c r="E25" s="13" t="s">
        <v>34</v>
      </c>
      <c r="F25" s="13" t="s">
        <v>33</v>
      </c>
      <c r="G25" s="13" t="s">
        <v>32</v>
      </c>
      <c r="H25" s="13" t="s">
        <v>31</v>
      </c>
      <c r="I25" s="13" t="s">
        <v>30</v>
      </c>
      <c r="J25" s="13" t="s">
        <v>29</v>
      </c>
      <c r="K25" s="13" t="s">
        <v>28</v>
      </c>
      <c r="L25" s="13" t="s">
        <v>27</v>
      </c>
      <c r="M25" s="13" t="s">
        <v>26</v>
      </c>
      <c r="N25" s="13" t="s">
        <v>25</v>
      </c>
      <c r="O25" s="13" t="s">
        <v>24</v>
      </c>
      <c r="P25" s="13" t="s">
        <v>23</v>
      </c>
      <c r="Q25" s="13" t="s">
        <v>22</v>
      </c>
      <c r="R25" s="13" t="s">
        <v>21</v>
      </c>
      <c r="S25" s="13" t="s">
        <v>20</v>
      </c>
      <c r="T25" s="13" t="s">
        <v>19</v>
      </c>
      <c r="U25" s="13" t="s">
        <v>18</v>
      </c>
      <c r="V25" s="13" t="s">
        <v>17</v>
      </c>
      <c r="W25" s="13" t="s">
        <v>16</v>
      </c>
      <c r="X25" s="13" t="s">
        <v>15</v>
      </c>
      <c r="Y25" s="13" t="s">
        <v>14</v>
      </c>
      <c r="Z25" s="13" t="s">
        <v>13</v>
      </c>
      <c r="AA25" s="13" t="s">
        <v>2</v>
      </c>
      <c r="AB25" s="13" t="s">
        <v>3</v>
      </c>
      <c r="AC25" s="13" t="s">
        <v>4</v>
      </c>
      <c r="AD25" s="13" t="s">
        <v>5</v>
      </c>
      <c r="AE25" s="13" t="s">
        <v>6</v>
      </c>
      <c r="AF25" s="13" t="s">
        <v>7</v>
      </c>
      <c r="AG25" s="13" t="s">
        <v>8</v>
      </c>
      <c r="AH25" s="13" t="s">
        <v>9</v>
      </c>
    </row>
    <row r="26" spans="2:34" x14ac:dyDescent="0.3">
      <c r="B26" s="12" t="s">
        <v>12</v>
      </c>
      <c r="C26" s="14" t="s">
        <v>60</v>
      </c>
      <c r="D26" s="14" t="s">
        <v>62</v>
      </c>
      <c r="E26" s="14" t="s">
        <v>62</v>
      </c>
      <c r="F26" s="14" t="s">
        <v>62</v>
      </c>
      <c r="G26" s="14" t="s">
        <v>62</v>
      </c>
      <c r="H26" s="14" t="s">
        <v>62</v>
      </c>
      <c r="I26" s="14" t="s">
        <v>62</v>
      </c>
      <c r="J26" s="14" t="s">
        <v>62</v>
      </c>
      <c r="K26" s="14" t="s">
        <v>62</v>
      </c>
      <c r="L26" s="14" t="s">
        <v>62</v>
      </c>
      <c r="M26" s="14" t="s">
        <v>62</v>
      </c>
      <c r="N26" s="14" t="s">
        <v>62</v>
      </c>
      <c r="O26" s="14" t="s">
        <v>62</v>
      </c>
      <c r="P26" s="14" t="s">
        <v>62</v>
      </c>
      <c r="Q26" s="14" t="s">
        <v>62</v>
      </c>
      <c r="R26" s="14" t="s">
        <v>62</v>
      </c>
      <c r="S26" s="14" t="s">
        <v>62</v>
      </c>
      <c r="T26" s="14" t="s">
        <v>62</v>
      </c>
      <c r="U26" s="14" t="s">
        <v>62</v>
      </c>
      <c r="V26" s="14" t="s">
        <v>62</v>
      </c>
      <c r="W26" s="14" t="s">
        <v>62</v>
      </c>
      <c r="X26" s="14" t="s">
        <v>62</v>
      </c>
      <c r="Y26" s="14" t="s">
        <v>62</v>
      </c>
      <c r="Z26" s="14" t="s">
        <v>62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4" t="s">
        <v>62</v>
      </c>
      <c r="AG26" s="14" t="s">
        <v>62</v>
      </c>
      <c r="AH26" s="14" t="s">
        <v>62</v>
      </c>
    </row>
    <row r="27" spans="2:34" x14ac:dyDescent="0.3">
      <c r="B27" s="12" t="s">
        <v>11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x14ac:dyDescent="0.3">
      <c r="B28" s="12" t="s">
        <v>10</v>
      </c>
      <c r="C28" s="14" t="s">
        <v>41</v>
      </c>
      <c r="D28" s="14" t="s">
        <v>41</v>
      </c>
      <c r="E28" s="14" t="s">
        <v>41</v>
      </c>
      <c r="F28" s="14" t="s">
        <v>41</v>
      </c>
      <c r="G28" s="14" t="s">
        <v>41</v>
      </c>
      <c r="H28" s="14" t="s">
        <v>41</v>
      </c>
      <c r="I28" s="14" t="s">
        <v>41</v>
      </c>
      <c r="J28" s="14" t="s">
        <v>41</v>
      </c>
      <c r="K28" s="14" t="s">
        <v>41</v>
      </c>
      <c r="L28" s="14" t="s">
        <v>41</v>
      </c>
      <c r="M28" s="14" t="s">
        <v>41</v>
      </c>
      <c r="N28" s="14" t="s">
        <v>41</v>
      </c>
      <c r="O28" s="14" t="s">
        <v>41</v>
      </c>
      <c r="P28" s="14" t="s">
        <v>41</v>
      </c>
      <c r="Q28" s="14" t="s">
        <v>41</v>
      </c>
      <c r="R28" s="14" t="s">
        <v>41</v>
      </c>
      <c r="S28" s="14" t="s">
        <v>41</v>
      </c>
      <c r="T28" s="14" t="s">
        <v>41</v>
      </c>
      <c r="U28" s="14" t="s">
        <v>41</v>
      </c>
      <c r="V28" s="14" t="s">
        <v>41</v>
      </c>
      <c r="W28" s="14" t="s">
        <v>41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4" t="s">
        <v>41</v>
      </c>
      <c r="AH28" s="14" t="s">
        <v>41</v>
      </c>
    </row>
    <row r="30" spans="2:34" x14ac:dyDescent="0.3">
      <c r="B30" s="12" t="s">
        <v>37</v>
      </c>
      <c r="C30" s="26" t="s">
        <v>48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2:34" x14ac:dyDescent="0.3">
      <c r="B31" s="12" t="s">
        <v>132</v>
      </c>
      <c r="C31" s="30" t="str">
        <f>CONCATENATE("0x",DEC2HEX(HEX2DEC(RIGHT(C24,2))+1,2))</f>
        <v>0x44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</row>
    <row r="32" spans="2:34" x14ac:dyDescent="0.3">
      <c r="B32" s="12"/>
      <c r="C32" s="13" t="s">
        <v>36</v>
      </c>
      <c r="D32" s="13" t="s">
        <v>35</v>
      </c>
      <c r="E32" s="13" t="s">
        <v>34</v>
      </c>
      <c r="F32" s="13" t="s">
        <v>33</v>
      </c>
      <c r="G32" s="13" t="s">
        <v>32</v>
      </c>
      <c r="H32" s="13" t="s">
        <v>31</v>
      </c>
      <c r="I32" s="13" t="s">
        <v>30</v>
      </c>
      <c r="J32" s="13" t="s">
        <v>29</v>
      </c>
      <c r="K32" s="13" t="s">
        <v>28</v>
      </c>
      <c r="L32" s="13" t="s">
        <v>27</v>
      </c>
      <c r="M32" s="13" t="s">
        <v>26</v>
      </c>
      <c r="N32" s="13" t="s">
        <v>25</v>
      </c>
      <c r="O32" s="13" t="s">
        <v>24</v>
      </c>
      <c r="P32" s="13" t="s">
        <v>23</v>
      </c>
      <c r="Q32" s="13" t="s">
        <v>22</v>
      </c>
      <c r="R32" s="13" t="s">
        <v>21</v>
      </c>
      <c r="S32" s="13" t="s">
        <v>20</v>
      </c>
      <c r="T32" s="13" t="s">
        <v>19</v>
      </c>
      <c r="U32" s="13" t="s">
        <v>18</v>
      </c>
      <c r="V32" s="13" t="s">
        <v>17</v>
      </c>
      <c r="W32" s="13" t="s">
        <v>16</v>
      </c>
      <c r="X32" s="13" t="s">
        <v>15</v>
      </c>
      <c r="Y32" s="13" t="s">
        <v>14</v>
      </c>
      <c r="Z32" s="13" t="s">
        <v>13</v>
      </c>
      <c r="AA32" s="13" t="s">
        <v>2</v>
      </c>
      <c r="AB32" s="13" t="s">
        <v>3</v>
      </c>
      <c r="AC32" s="13" t="s">
        <v>4</v>
      </c>
      <c r="AD32" s="13" t="s">
        <v>5</v>
      </c>
      <c r="AE32" s="13" t="s">
        <v>6</v>
      </c>
      <c r="AF32" s="13" t="s">
        <v>7</v>
      </c>
      <c r="AG32" s="13" t="s">
        <v>8</v>
      </c>
      <c r="AH32" s="13" t="s">
        <v>9</v>
      </c>
    </row>
    <row r="33" spans="2:34" x14ac:dyDescent="0.3">
      <c r="B33" s="12" t="s">
        <v>12</v>
      </c>
      <c r="C33" s="14" t="s">
        <v>60</v>
      </c>
      <c r="D33" s="14" t="s">
        <v>60</v>
      </c>
      <c r="E33" s="14" t="s">
        <v>60</v>
      </c>
      <c r="F33" s="14" t="s">
        <v>60</v>
      </c>
      <c r="G33" s="14" t="s">
        <v>60</v>
      </c>
      <c r="H33" s="14" t="s">
        <v>60</v>
      </c>
      <c r="I33" s="14" t="s">
        <v>60</v>
      </c>
      <c r="J33" s="14" t="s">
        <v>60</v>
      </c>
      <c r="K33" s="14" t="s">
        <v>60</v>
      </c>
      <c r="L33" s="14" t="s">
        <v>60</v>
      </c>
      <c r="M33" s="14" t="s">
        <v>60</v>
      </c>
      <c r="N33" s="14" t="s">
        <v>60</v>
      </c>
      <c r="O33" s="14" t="s">
        <v>60</v>
      </c>
      <c r="P33" s="14" t="s">
        <v>60</v>
      </c>
      <c r="Q33" s="14" t="s">
        <v>60</v>
      </c>
      <c r="R33" s="14" t="s">
        <v>60</v>
      </c>
      <c r="S33" s="14" t="s">
        <v>60</v>
      </c>
      <c r="T33" s="14" t="s">
        <v>60</v>
      </c>
      <c r="U33" s="14" t="s">
        <v>60</v>
      </c>
      <c r="V33" s="14" t="s">
        <v>60</v>
      </c>
      <c r="W33" s="14" t="s">
        <v>60</v>
      </c>
      <c r="X33" s="14" t="s">
        <v>60</v>
      </c>
      <c r="Y33" s="14" t="s">
        <v>60</v>
      </c>
      <c r="Z33" s="14" t="s">
        <v>60</v>
      </c>
      <c r="AA33" s="14" t="s">
        <v>60</v>
      </c>
      <c r="AB33" s="14" t="s">
        <v>60</v>
      </c>
      <c r="AC33" s="14" t="s">
        <v>60</v>
      </c>
      <c r="AD33" s="14" t="s">
        <v>60</v>
      </c>
      <c r="AE33" s="14" t="s">
        <v>60</v>
      </c>
      <c r="AF33" s="14" t="s">
        <v>60</v>
      </c>
      <c r="AG33" s="14" t="s">
        <v>60</v>
      </c>
      <c r="AH33" s="14" t="s">
        <v>60</v>
      </c>
    </row>
    <row r="34" spans="2:34" x14ac:dyDescent="0.3">
      <c r="B34" s="12" t="s">
        <v>11</v>
      </c>
      <c r="C34" s="30" t="s">
        <v>61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2"/>
    </row>
    <row r="35" spans="2:34" ht="15" customHeight="1" x14ac:dyDescent="0.3">
      <c r="B35" s="12" t="s">
        <v>10</v>
      </c>
      <c r="C35" s="27" t="s">
        <v>106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9"/>
    </row>
    <row r="37" spans="2:34" x14ac:dyDescent="0.3">
      <c r="B37" s="12" t="s">
        <v>37</v>
      </c>
      <c r="C37" s="26" t="s">
        <v>49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2:34" x14ac:dyDescent="0.3">
      <c r="B38" s="12" t="s">
        <v>132</v>
      </c>
      <c r="C38" s="30" t="str">
        <f>CONCATENATE("0x",DEC2HEX(HEX2DEC(RIGHT(C31,2))+1,2))</f>
        <v>0x45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2"/>
    </row>
    <row r="39" spans="2:34" x14ac:dyDescent="0.3">
      <c r="B39" s="12"/>
      <c r="C39" s="13" t="s">
        <v>36</v>
      </c>
      <c r="D39" s="13" t="s">
        <v>35</v>
      </c>
      <c r="E39" s="13" t="s">
        <v>34</v>
      </c>
      <c r="F39" s="13" t="s">
        <v>33</v>
      </c>
      <c r="G39" s="13" t="s">
        <v>32</v>
      </c>
      <c r="H39" s="13" t="s">
        <v>31</v>
      </c>
      <c r="I39" s="13" t="s">
        <v>30</v>
      </c>
      <c r="J39" s="13" t="s">
        <v>29</v>
      </c>
      <c r="K39" s="13" t="s">
        <v>28</v>
      </c>
      <c r="L39" s="13" t="s">
        <v>27</v>
      </c>
      <c r="M39" s="13" t="s">
        <v>26</v>
      </c>
      <c r="N39" s="13" t="s">
        <v>25</v>
      </c>
      <c r="O39" s="13" t="s">
        <v>24</v>
      </c>
      <c r="P39" s="13" t="s">
        <v>23</v>
      </c>
      <c r="Q39" s="13" t="s">
        <v>22</v>
      </c>
      <c r="R39" s="13" t="s">
        <v>21</v>
      </c>
      <c r="S39" s="13" t="s">
        <v>20</v>
      </c>
      <c r="T39" s="13" t="s">
        <v>19</v>
      </c>
      <c r="U39" s="13" t="s">
        <v>18</v>
      </c>
      <c r="V39" s="13" t="s">
        <v>17</v>
      </c>
      <c r="W39" s="13" t="s">
        <v>16</v>
      </c>
      <c r="X39" s="13" t="s">
        <v>15</v>
      </c>
      <c r="Y39" s="13" t="s">
        <v>14</v>
      </c>
      <c r="Z39" s="13" t="s">
        <v>13</v>
      </c>
      <c r="AA39" s="13" t="s">
        <v>2</v>
      </c>
      <c r="AB39" s="13" t="s">
        <v>3</v>
      </c>
      <c r="AC39" s="13" t="s">
        <v>4</v>
      </c>
      <c r="AD39" s="13" t="s">
        <v>5</v>
      </c>
      <c r="AE39" s="13" t="s">
        <v>6</v>
      </c>
      <c r="AF39" s="13" t="s">
        <v>7</v>
      </c>
      <c r="AG39" s="13" t="s">
        <v>8</v>
      </c>
      <c r="AH39" s="13" t="s">
        <v>9</v>
      </c>
    </row>
    <row r="40" spans="2:34" x14ac:dyDescent="0.3">
      <c r="B40" s="12" t="s">
        <v>12</v>
      </c>
      <c r="C40" s="14" t="s">
        <v>60</v>
      </c>
      <c r="D40" s="14" t="s">
        <v>60</v>
      </c>
      <c r="E40" s="14" t="s">
        <v>60</v>
      </c>
      <c r="F40" s="14" t="s">
        <v>60</v>
      </c>
      <c r="G40" s="14" t="s">
        <v>60</v>
      </c>
      <c r="H40" s="14" t="s">
        <v>60</v>
      </c>
      <c r="I40" s="14" t="s">
        <v>60</v>
      </c>
      <c r="J40" s="14" t="s">
        <v>60</v>
      </c>
      <c r="K40" s="14" t="s">
        <v>60</v>
      </c>
      <c r="L40" s="14" t="s">
        <v>60</v>
      </c>
      <c r="M40" s="14" t="s">
        <v>60</v>
      </c>
      <c r="N40" s="14" t="s">
        <v>60</v>
      </c>
      <c r="O40" s="14" t="s">
        <v>60</v>
      </c>
      <c r="P40" s="14" t="s">
        <v>60</v>
      </c>
      <c r="Q40" s="14" t="s">
        <v>60</v>
      </c>
      <c r="R40" s="14" t="s">
        <v>60</v>
      </c>
      <c r="S40" s="14" t="s">
        <v>62</v>
      </c>
      <c r="T40" s="14" t="s">
        <v>62</v>
      </c>
      <c r="U40" s="14" t="s">
        <v>62</v>
      </c>
      <c r="V40" s="14" t="s">
        <v>62</v>
      </c>
      <c r="W40" s="14" t="s">
        <v>60</v>
      </c>
      <c r="X40" s="14" t="s">
        <v>60</v>
      </c>
      <c r="Y40" s="14" t="s">
        <v>60</v>
      </c>
      <c r="Z40" s="14" t="s">
        <v>60</v>
      </c>
      <c r="AA40" s="14" t="s">
        <v>60</v>
      </c>
      <c r="AB40" s="14" t="s">
        <v>60</v>
      </c>
      <c r="AC40" s="14" t="s">
        <v>60</v>
      </c>
      <c r="AD40" s="14" t="s">
        <v>60</v>
      </c>
      <c r="AE40" s="14" t="s">
        <v>60</v>
      </c>
      <c r="AF40" s="14" t="s">
        <v>60</v>
      </c>
      <c r="AG40" s="14" t="s">
        <v>60</v>
      </c>
      <c r="AH40" s="14" t="s">
        <v>60</v>
      </c>
    </row>
    <row r="41" spans="2:34" x14ac:dyDescent="0.3">
      <c r="B41" s="12" t="s">
        <v>11</v>
      </c>
      <c r="C41" s="30" t="s">
        <v>0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2"/>
      <c r="S41" s="16">
        <v>0</v>
      </c>
      <c r="T41" s="16">
        <v>0</v>
      </c>
      <c r="U41" s="16">
        <v>0</v>
      </c>
      <c r="V41" s="16">
        <v>0</v>
      </c>
      <c r="W41" s="30" t="s">
        <v>138</v>
      </c>
      <c r="X41" s="31"/>
      <c r="Y41" s="31"/>
      <c r="Z41" s="31"/>
      <c r="AA41" s="31"/>
      <c r="AB41" s="32"/>
      <c r="AC41" s="30" t="s">
        <v>138</v>
      </c>
      <c r="AD41" s="31"/>
      <c r="AE41" s="31"/>
      <c r="AF41" s="31"/>
      <c r="AG41" s="31"/>
      <c r="AH41" s="32"/>
    </row>
    <row r="42" spans="2:34" ht="15" customHeight="1" x14ac:dyDescent="0.3">
      <c r="B42" s="12" t="s">
        <v>10</v>
      </c>
      <c r="C42" s="27" t="s">
        <v>112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14" t="s">
        <v>41</v>
      </c>
      <c r="T42" s="14" t="s">
        <v>41</v>
      </c>
      <c r="U42" s="14" t="s">
        <v>41</v>
      </c>
      <c r="V42" s="14" t="s">
        <v>41</v>
      </c>
      <c r="W42" s="23" t="s">
        <v>111</v>
      </c>
      <c r="X42" s="24"/>
      <c r="Y42" s="24"/>
      <c r="Z42" s="24"/>
      <c r="AA42" s="24"/>
      <c r="AB42" s="25"/>
      <c r="AC42" s="23" t="s">
        <v>110</v>
      </c>
      <c r="AD42" s="24"/>
      <c r="AE42" s="24"/>
      <c r="AF42" s="24"/>
      <c r="AG42" s="24"/>
      <c r="AH42" s="25"/>
    </row>
    <row r="44" spans="2:34" x14ac:dyDescent="0.3">
      <c r="B44" s="12" t="s">
        <v>37</v>
      </c>
      <c r="C44" s="26" t="s">
        <v>50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2:34" x14ac:dyDescent="0.3">
      <c r="B45" s="12" t="s">
        <v>132</v>
      </c>
      <c r="C45" s="30" t="str">
        <f>CONCATENATE("0x",DEC2HEX(HEX2DEC(RIGHT(C38,2))+1,2))</f>
        <v>0x46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2"/>
    </row>
    <row r="46" spans="2:34" x14ac:dyDescent="0.3">
      <c r="B46" s="12"/>
      <c r="C46" s="13" t="s">
        <v>36</v>
      </c>
      <c r="D46" s="13" t="s">
        <v>35</v>
      </c>
      <c r="E46" s="13" t="s">
        <v>34</v>
      </c>
      <c r="F46" s="13" t="s">
        <v>33</v>
      </c>
      <c r="G46" s="13" t="s">
        <v>32</v>
      </c>
      <c r="H46" s="13" t="s">
        <v>31</v>
      </c>
      <c r="I46" s="13" t="s">
        <v>30</v>
      </c>
      <c r="J46" s="13" t="s">
        <v>29</v>
      </c>
      <c r="K46" s="13" t="s">
        <v>28</v>
      </c>
      <c r="L46" s="13" t="s">
        <v>27</v>
      </c>
      <c r="M46" s="13" t="s">
        <v>26</v>
      </c>
      <c r="N46" s="13" t="s">
        <v>25</v>
      </c>
      <c r="O46" s="13" t="s">
        <v>24</v>
      </c>
      <c r="P46" s="13" t="s">
        <v>23</v>
      </c>
      <c r="Q46" s="13" t="s">
        <v>22</v>
      </c>
      <c r="R46" s="13" t="s">
        <v>21</v>
      </c>
      <c r="S46" s="13" t="s">
        <v>20</v>
      </c>
      <c r="T46" s="13" t="s">
        <v>19</v>
      </c>
      <c r="U46" s="13" t="s">
        <v>18</v>
      </c>
      <c r="V46" s="13" t="s">
        <v>17</v>
      </c>
      <c r="W46" s="13" t="s">
        <v>16</v>
      </c>
      <c r="X46" s="13" t="s">
        <v>15</v>
      </c>
      <c r="Y46" s="13" t="s">
        <v>14</v>
      </c>
      <c r="Z46" s="13" t="s">
        <v>13</v>
      </c>
      <c r="AA46" s="13" t="s">
        <v>2</v>
      </c>
      <c r="AB46" s="13" t="s">
        <v>3</v>
      </c>
      <c r="AC46" s="13" t="s">
        <v>4</v>
      </c>
      <c r="AD46" s="13" t="s">
        <v>5</v>
      </c>
      <c r="AE46" s="13" t="s">
        <v>6</v>
      </c>
      <c r="AF46" s="13" t="s">
        <v>7</v>
      </c>
      <c r="AG46" s="13" t="s">
        <v>8</v>
      </c>
      <c r="AH46" s="13" t="s">
        <v>9</v>
      </c>
    </row>
    <row r="47" spans="2:34" x14ac:dyDescent="0.3">
      <c r="B47" s="12" t="s">
        <v>12</v>
      </c>
      <c r="C47" s="14" t="s">
        <v>60</v>
      </c>
      <c r="D47" s="14" t="s">
        <v>60</v>
      </c>
      <c r="E47" s="14" t="s">
        <v>60</v>
      </c>
      <c r="F47" s="14" t="s">
        <v>60</v>
      </c>
      <c r="G47" s="14" t="s">
        <v>60</v>
      </c>
      <c r="H47" s="14" t="s">
        <v>60</v>
      </c>
      <c r="I47" s="14" t="s">
        <v>60</v>
      </c>
      <c r="J47" s="14" t="s">
        <v>60</v>
      </c>
      <c r="K47" s="14" t="s">
        <v>60</v>
      </c>
      <c r="L47" s="14" t="s">
        <v>60</v>
      </c>
      <c r="M47" s="14" t="s">
        <v>60</v>
      </c>
      <c r="N47" s="14" t="s">
        <v>60</v>
      </c>
      <c r="O47" s="14" t="s">
        <v>60</v>
      </c>
      <c r="P47" s="14" t="s">
        <v>60</v>
      </c>
      <c r="Q47" s="14" t="s">
        <v>60</v>
      </c>
      <c r="R47" s="14" t="s">
        <v>60</v>
      </c>
      <c r="S47" s="14" t="s">
        <v>60</v>
      </c>
      <c r="T47" s="14" t="s">
        <v>60</v>
      </c>
      <c r="U47" s="14" t="s">
        <v>60</v>
      </c>
      <c r="V47" s="14" t="s">
        <v>60</v>
      </c>
      <c r="W47" s="14" t="s">
        <v>60</v>
      </c>
      <c r="X47" s="14" t="s">
        <v>60</v>
      </c>
      <c r="Y47" s="14" t="s">
        <v>60</v>
      </c>
      <c r="Z47" s="14" t="s">
        <v>60</v>
      </c>
      <c r="AA47" s="14" t="s">
        <v>60</v>
      </c>
      <c r="AB47" s="14" t="s">
        <v>60</v>
      </c>
      <c r="AC47" s="14" t="s">
        <v>60</v>
      </c>
      <c r="AD47" s="14" t="s">
        <v>60</v>
      </c>
      <c r="AE47" s="14" t="s">
        <v>60</v>
      </c>
      <c r="AF47" s="14" t="s">
        <v>60</v>
      </c>
      <c r="AG47" s="14" t="s">
        <v>60</v>
      </c>
      <c r="AH47" s="14" t="s">
        <v>60</v>
      </c>
    </row>
    <row r="48" spans="2:34" x14ac:dyDescent="0.3">
      <c r="B48" s="12" t="s">
        <v>11</v>
      </c>
      <c r="C48" s="30" t="s">
        <v>61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2"/>
    </row>
    <row r="49" spans="2:34" ht="15" customHeight="1" x14ac:dyDescent="0.3">
      <c r="B49" s="12" t="s">
        <v>10</v>
      </c>
      <c r="C49" s="27" t="s">
        <v>107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9"/>
    </row>
    <row r="51" spans="2:34" x14ac:dyDescent="0.3">
      <c r="B51" s="12" t="s">
        <v>37</v>
      </c>
      <c r="C51" s="26" t="s">
        <v>51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2:34" x14ac:dyDescent="0.3">
      <c r="B52" s="12" t="s">
        <v>132</v>
      </c>
      <c r="C52" s="30" t="str">
        <f>CONCATENATE("0x",DEC2HEX(HEX2DEC(RIGHT(C45,2))+1,2))</f>
        <v>0x47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2"/>
    </row>
    <row r="53" spans="2:34" x14ac:dyDescent="0.3">
      <c r="B53" s="12"/>
      <c r="C53" s="13" t="s">
        <v>36</v>
      </c>
      <c r="D53" s="13" t="s">
        <v>35</v>
      </c>
      <c r="E53" s="13" t="s">
        <v>34</v>
      </c>
      <c r="F53" s="13" t="s">
        <v>33</v>
      </c>
      <c r="G53" s="13" t="s">
        <v>32</v>
      </c>
      <c r="H53" s="13" t="s">
        <v>31</v>
      </c>
      <c r="I53" s="13" t="s">
        <v>30</v>
      </c>
      <c r="J53" s="13" t="s">
        <v>29</v>
      </c>
      <c r="K53" s="13" t="s">
        <v>28</v>
      </c>
      <c r="L53" s="13" t="s">
        <v>27</v>
      </c>
      <c r="M53" s="13" t="s">
        <v>26</v>
      </c>
      <c r="N53" s="13" t="s">
        <v>25</v>
      </c>
      <c r="O53" s="13" t="s">
        <v>24</v>
      </c>
      <c r="P53" s="13" t="s">
        <v>23</v>
      </c>
      <c r="Q53" s="13" t="s">
        <v>22</v>
      </c>
      <c r="R53" s="13" t="s">
        <v>21</v>
      </c>
      <c r="S53" s="13" t="s">
        <v>20</v>
      </c>
      <c r="T53" s="13" t="s">
        <v>19</v>
      </c>
      <c r="U53" s="13" t="s">
        <v>18</v>
      </c>
      <c r="V53" s="13" t="s">
        <v>17</v>
      </c>
      <c r="W53" s="13" t="s">
        <v>16</v>
      </c>
      <c r="X53" s="13" t="s">
        <v>15</v>
      </c>
      <c r="Y53" s="13" t="s">
        <v>14</v>
      </c>
      <c r="Z53" s="13" t="s">
        <v>13</v>
      </c>
      <c r="AA53" s="13" t="s">
        <v>2</v>
      </c>
      <c r="AB53" s="13" t="s">
        <v>3</v>
      </c>
      <c r="AC53" s="13" t="s">
        <v>4</v>
      </c>
      <c r="AD53" s="13" t="s">
        <v>5</v>
      </c>
      <c r="AE53" s="13" t="s">
        <v>6</v>
      </c>
      <c r="AF53" s="13" t="s">
        <v>7</v>
      </c>
      <c r="AG53" s="13" t="s">
        <v>8</v>
      </c>
      <c r="AH53" s="13" t="s">
        <v>9</v>
      </c>
    </row>
    <row r="54" spans="2:34" x14ac:dyDescent="0.3">
      <c r="B54" s="12" t="s">
        <v>12</v>
      </c>
      <c r="C54" s="14" t="s">
        <v>60</v>
      </c>
      <c r="D54" s="14" t="s">
        <v>60</v>
      </c>
      <c r="E54" s="14" t="s">
        <v>60</v>
      </c>
      <c r="F54" s="14" t="s">
        <v>60</v>
      </c>
      <c r="G54" s="14" t="s">
        <v>60</v>
      </c>
      <c r="H54" s="14" t="s">
        <v>60</v>
      </c>
      <c r="I54" s="14" t="s">
        <v>60</v>
      </c>
      <c r="J54" s="14" t="s">
        <v>60</v>
      </c>
      <c r="K54" s="14" t="s">
        <v>60</v>
      </c>
      <c r="L54" s="14" t="s">
        <v>60</v>
      </c>
      <c r="M54" s="14" t="s">
        <v>60</v>
      </c>
      <c r="N54" s="14" t="s">
        <v>60</v>
      </c>
      <c r="O54" s="14" t="s">
        <v>60</v>
      </c>
      <c r="P54" s="14" t="s">
        <v>60</v>
      </c>
      <c r="Q54" s="14" t="s">
        <v>60</v>
      </c>
      <c r="R54" s="14" t="s">
        <v>60</v>
      </c>
      <c r="S54" s="14" t="s">
        <v>62</v>
      </c>
      <c r="T54" s="14" t="s">
        <v>62</v>
      </c>
      <c r="U54" s="14" t="s">
        <v>62</v>
      </c>
      <c r="V54" s="14" t="s">
        <v>62</v>
      </c>
      <c r="W54" s="14" t="s">
        <v>60</v>
      </c>
      <c r="X54" s="14" t="s">
        <v>60</v>
      </c>
      <c r="Y54" s="14" t="s">
        <v>60</v>
      </c>
      <c r="Z54" s="14" t="s">
        <v>60</v>
      </c>
      <c r="AA54" s="14" t="s">
        <v>60</v>
      </c>
      <c r="AB54" s="14" t="s">
        <v>60</v>
      </c>
      <c r="AC54" s="14" t="s">
        <v>60</v>
      </c>
      <c r="AD54" s="14" t="s">
        <v>60</v>
      </c>
      <c r="AE54" s="14" t="s">
        <v>60</v>
      </c>
      <c r="AF54" s="14" t="s">
        <v>60</v>
      </c>
      <c r="AG54" s="14" t="s">
        <v>60</v>
      </c>
      <c r="AH54" s="14" t="s">
        <v>60</v>
      </c>
    </row>
    <row r="55" spans="2:34" x14ac:dyDescent="0.3">
      <c r="B55" s="12" t="s">
        <v>11</v>
      </c>
      <c r="C55" s="30" t="s">
        <v>0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2"/>
      <c r="S55" s="16">
        <v>0</v>
      </c>
      <c r="T55" s="16">
        <v>0</v>
      </c>
      <c r="U55" s="16">
        <v>0</v>
      </c>
      <c r="V55" s="16">
        <v>0</v>
      </c>
      <c r="W55" s="30" t="s">
        <v>138</v>
      </c>
      <c r="X55" s="31"/>
      <c r="Y55" s="31"/>
      <c r="Z55" s="31"/>
      <c r="AA55" s="31"/>
      <c r="AB55" s="32"/>
      <c r="AC55" s="30" t="s">
        <v>138</v>
      </c>
      <c r="AD55" s="31"/>
      <c r="AE55" s="31"/>
      <c r="AF55" s="31"/>
      <c r="AG55" s="31"/>
      <c r="AH55" s="32"/>
    </row>
    <row r="56" spans="2:34" ht="15" customHeight="1" x14ac:dyDescent="0.3">
      <c r="B56" s="12" t="s">
        <v>10</v>
      </c>
      <c r="C56" s="27" t="s">
        <v>113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9"/>
      <c r="S56" s="14" t="s">
        <v>41</v>
      </c>
      <c r="T56" s="14" t="s">
        <v>41</v>
      </c>
      <c r="U56" s="14" t="s">
        <v>41</v>
      </c>
      <c r="V56" s="14" t="s">
        <v>41</v>
      </c>
      <c r="W56" s="23" t="s">
        <v>115</v>
      </c>
      <c r="X56" s="24"/>
      <c r="Y56" s="24"/>
      <c r="Z56" s="24"/>
      <c r="AA56" s="24"/>
      <c r="AB56" s="25"/>
      <c r="AC56" s="23" t="s">
        <v>114</v>
      </c>
      <c r="AD56" s="24"/>
      <c r="AE56" s="24"/>
      <c r="AF56" s="24"/>
      <c r="AG56" s="24"/>
      <c r="AH56" s="25"/>
    </row>
    <row r="58" spans="2:34" x14ac:dyDescent="0.3">
      <c r="B58" s="12" t="s">
        <v>37</v>
      </c>
      <c r="C58" s="26" t="s">
        <v>52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2:34" x14ac:dyDescent="0.3">
      <c r="B59" s="12" t="s">
        <v>132</v>
      </c>
      <c r="C59" s="30" t="str">
        <f>CONCATENATE("0x",DEC2HEX(HEX2DEC(RIGHT(C52,2))+1,2))</f>
        <v>0x48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2"/>
    </row>
    <row r="60" spans="2:34" x14ac:dyDescent="0.3">
      <c r="B60" s="12"/>
      <c r="C60" s="13" t="s">
        <v>36</v>
      </c>
      <c r="D60" s="13" t="s">
        <v>35</v>
      </c>
      <c r="E60" s="13" t="s">
        <v>34</v>
      </c>
      <c r="F60" s="13" t="s">
        <v>33</v>
      </c>
      <c r="G60" s="13" t="s">
        <v>32</v>
      </c>
      <c r="H60" s="13" t="s">
        <v>31</v>
      </c>
      <c r="I60" s="13" t="s">
        <v>30</v>
      </c>
      <c r="J60" s="13" t="s">
        <v>29</v>
      </c>
      <c r="K60" s="13" t="s">
        <v>28</v>
      </c>
      <c r="L60" s="13" t="s">
        <v>27</v>
      </c>
      <c r="M60" s="13" t="s">
        <v>26</v>
      </c>
      <c r="N60" s="13" t="s">
        <v>25</v>
      </c>
      <c r="O60" s="13" t="s">
        <v>24</v>
      </c>
      <c r="P60" s="13" t="s">
        <v>23</v>
      </c>
      <c r="Q60" s="13" t="s">
        <v>22</v>
      </c>
      <c r="R60" s="13" t="s">
        <v>21</v>
      </c>
      <c r="S60" s="13" t="s">
        <v>20</v>
      </c>
      <c r="T60" s="13" t="s">
        <v>19</v>
      </c>
      <c r="U60" s="13" t="s">
        <v>18</v>
      </c>
      <c r="V60" s="13" t="s">
        <v>17</v>
      </c>
      <c r="W60" s="13" t="s">
        <v>16</v>
      </c>
      <c r="X60" s="13" t="s">
        <v>15</v>
      </c>
      <c r="Y60" s="13" t="s">
        <v>14</v>
      </c>
      <c r="Z60" s="13" t="s">
        <v>13</v>
      </c>
      <c r="AA60" s="13" t="s">
        <v>2</v>
      </c>
      <c r="AB60" s="13" t="s">
        <v>3</v>
      </c>
      <c r="AC60" s="13" t="s">
        <v>4</v>
      </c>
      <c r="AD60" s="13" t="s">
        <v>5</v>
      </c>
      <c r="AE60" s="13" t="s">
        <v>6</v>
      </c>
      <c r="AF60" s="13" t="s">
        <v>7</v>
      </c>
      <c r="AG60" s="13" t="s">
        <v>8</v>
      </c>
      <c r="AH60" s="13" t="s">
        <v>9</v>
      </c>
    </row>
    <row r="61" spans="2:34" x14ac:dyDescent="0.3">
      <c r="B61" s="12" t="s">
        <v>12</v>
      </c>
      <c r="C61" s="14" t="s">
        <v>60</v>
      </c>
      <c r="D61" s="14" t="s">
        <v>60</v>
      </c>
      <c r="E61" s="14" t="s">
        <v>60</v>
      </c>
      <c r="F61" s="14" t="s">
        <v>60</v>
      </c>
      <c r="G61" s="14" t="s">
        <v>60</v>
      </c>
      <c r="H61" s="14" t="s">
        <v>60</v>
      </c>
      <c r="I61" s="14" t="s">
        <v>60</v>
      </c>
      <c r="J61" s="14" t="s">
        <v>60</v>
      </c>
      <c r="K61" s="14" t="s">
        <v>60</v>
      </c>
      <c r="L61" s="14" t="s">
        <v>60</v>
      </c>
      <c r="M61" s="14" t="s">
        <v>60</v>
      </c>
      <c r="N61" s="14" t="s">
        <v>60</v>
      </c>
      <c r="O61" s="14" t="s">
        <v>60</v>
      </c>
      <c r="P61" s="14" t="s">
        <v>60</v>
      </c>
      <c r="Q61" s="14" t="s">
        <v>60</v>
      </c>
      <c r="R61" s="14" t="s">
        <v>60</v>
      </c>
      <c r="S61" s="14" t="s">
        <v>60</v>
      </c>
      <c r="T61" s="14" t="s">
        <v>60</v>
      </c>
      <c r="U61" s="14" t="s">
        <v>60</v>
      </c>
      <c r="V61" s="14" t="s">
        <v>60</v>
      </c>
      <c r="W61" s="14" t="s">
        <v>60</v>
      </c>
      <c r="X61" s="14" t="s">
        <v>60</v>
      </c>
      <c r="Y61" s="14" t="s">
        <v>60</v>
      </c>
      <c r="Z61" s="14" t="s">
        <v>60</v>
      </c>
      <c r="AA61" s="14" t="s">
        <v>60</v>
      </c>
      <c r="AB61" s="14" t="s">
        <v>60</v>
      </c>
      <c r="AC61" s="14" t="s">
        <v>60</v>
      </c>
      <c r="AD61" s="14" t="s">
        <v>60</v>
      </c>
      <c r="AE61" s="14" t="s">
        <v>60</v>
      </c>
      <c r="AF61" s="14" t="s">
        <v>60</v>
      </c>
      <c r="AG61" s="14" t="s">
        <v>60</v>
      </c>
      <c r="AH61" s="14" t="s">
        <v>60</v>
      </c>
    </row>
    <row r="62" spans="2:34" x14ac:dyDescent="0.3">
      <c r="B62" s="12" t="s">
        <v>11</v>
      </c>
      <c r="C62" s="30" t="s">
        <v>61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2"/>
    </row>
    <row r="63" spans="2:34" ht="15" customHeight="1" x14ac:dyDescent="0.3">
      <c r="B63" s="12" t="s">
        <v>10</v>
      </c>
      <c r="C63" s="27" t="s">
        <v>108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9"/>
    </row>
    <row r="65" spans="2:34" x14ac:dyDescent="0.3">
      <c r="B65" s="12" t="s">
        <v>37</v>
      </c>
      <c r="C65" s="26" t="s">
        <v>53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2:34" x14ac:dyDescent="0.3">
      <c r="B66" s="12" t="s">
        <v>132</v>
      </c>
      <c r="C66" s="30" t="str">
        <f>CONCATENATE("0x",DEC2HEX(HEX2DEC(RIGHT(C59,2))+1,2))</f>
        <v>0x49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2"/>
    </row>
    <row r="67" spans="2:34" x14ac:dyDescent="0.3">
      <c r="B67" s="12"/>
      <c r="C67" s="13" t="s">
        <v>36</v>
      </c>
      <c r="D67" s="13" t="s">
        <v>35</v>
      </c>
      <c r="E67" s="13" t="s">
        <v>34</v>
      </c>
      <c r="F67" s="13" t="s">
        <v>33</v>
      </c>
      <c r="G67" s="13" t="s">
        <v>32</v>
      </c>
      <c r="H67" s="13" t="s">
        <v>31</v>
      </c>
      <c r="I67" s="13" t="s">
        <v>30</v>
      </c>
      <c r="J67" s="13" t="s">
        <v>29</v>
      </c>
      <c r="K67" s="13" t="s">
        <v>28</v>
      </c>
      <c r="L67" s="13" t="s">
        <v>27</v>
      </c>
      <c r="M67" s="13" t="s">
        <v>26</v>
      </c>
      <c r="N67" s="13" t="s">
        <v>25</v>
      </c>
      <c r="O67" s="13" t="s">
        <v>24</v>
      </c>
      <c r="P67" s="13" t="s">
        <v>23</v>
      </c>
      <c r="Q67" s="13" t="s">
        <v>22</v>
      </c>
      <c r="R67" s="13" t="s">
        <v>21</v>
      </c>
      <c r="S67" s="13" t="s">
        <v>20</v>
      </c>
      <c r="T67" s="13" t="s">
        <v>19</v>
      </c>
      <c r="U67" s="13" t="s">
        <v>18</v>
      </c>
      <c r="V67" s="13" t="s">
        <v>17</v>
      </c>
      <c r="W67" s="13" t="s">
        <v>16</v>
      </c>
      <c r="X67" s="13" t="s">
        <v>15</v>
      </c>
      <c r="Y67" s="13" t="s">
        <v>14</v>
      </c>
      <c r="Z67" s="13" t="s">
        <v>13</v>
      </c>
      <c r="AA67" s="13" t="s">
        <v>2</v>
      </c>
      <c r="AB67" s="13" t="s">
        <v>3</v>
      </c>
      <c r="AC67" s="13" t="s">
        <v>4</v>
      </c>
      <c r="AD67" s="13" t="s">
        <v>5</v>
      </c>
      <c r="AE67" s="13" t="s">
        <v>6</v>
      </c>
      <c r="AF67" s="13" t="s">
        <v>7</v>
      </c>
      <c r="AG67" s="13" t="s">
        <v>8</v>
      </c>
      <c r="AH67" s="13" t="s">
        <v>9</v>
      </c>
    </row>
    <row r="68" spans="2:34" x14ac:dyDescent="0.3">
      <c r="B68" s="12" t="s">
        <v>12</v>
      </c>
      <c r="C68" s="14" t="s">
        <v>60</v>
      </c>
      <c r="D68" s="14" t="s">
        <v>60</v>
      </c>
      <c r="E68" s="14" t="s">
        <v>60</v>
      </c>
      <c r="F68" s="14" t="s">
        <v>60</v>
      </c>
      <c r="G68" s="14" t="s">
        <v>60</v>
      </c>
      <c r="H68" s="14" t="s">
        <v>60</v>
      </c>
      <c r="I68" s="14" t="s">
        <v>60</v>
      </c>
      <c r="J68" s="14" t="s">
        <v>60</v>
      </c>
      <c r="K68" s="14" t="s">
        <v>60</v>
      </c>
      <c r="L68" s="14" t="s">
        <v>60</v>
      </c>
      <c r="M68" s="14" t="s">
        <v>60</v>
      </c>
      <c r="N68" s="14" t="s">
        <v>60</v>
      </c>
      <c r="O68" s="14" t="s">
        <v>60</v>
      </c>
      <c r="P68" s="14" t="s">
        <v>60</v>
      </c>
      <c r="Q68" s="14" t="s">
        <v>60</v>
      </c>
      <c r="R68" s="14" t="s">
        <v>60</v>
      </c>
      <c r="S68" s="14" t="s">
        <v>62</v>
      </c>
      <c r="T68" s="14" t="s">
        <v>62</v>
      </c>
      <c r="U68" s="14" t="s">
        <v>62</v>
      </c>
      <c r="V68" s="14" t="s">
        <v>62</v>
      </c>
      <c r="W68" s="14" t="s">
        <v>60</v>
      </c>
      <c r="X68" s="14" t="s">
        <v>60</v>
      </c>
      <c r="Y68" s="14" t="s">
        <v>60</v>
      </c>
      <c r="Z68" s="14" t="s">
        <v>60</v>
      </c>
      <c r="AA68" s="14" t="s">
        <v>60</v>
      </c>
      <c r="AB68" s="14" t="s">
        <v>60</v>
      </c>
      <c r="AC68" s="14" t="s">
        <v>60</v>
      </c>
      <c r="AD68" s="14" t="s">
        <v>60</v>
      </c>
      <c r="AE68" s="14" t="s">
        <v>60</v>
      </c>
      <c r="AF68" s="14" t="s">
        <v>60</v>
      </c>
      <c r="AG68" s="14" t="s">
        <v>60</v>
      </c>
      <c r="AH68" s="14" t="s">
        <v>60</v>
      </c>
    </row>
    <row r="69" spans="2:34" x14ac:dyDescent="0.3">
      <c r="B69" s="12" t="s">
        <v>11</v>
      </c>
      <c r="C69" s="30" t="s">
        <v>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2"/>
      <c r="S69" s="16">
        <v>0</v>
      </c>
      <c r="T69" s="16">
        <v>0</v>
      </c>
      <c r="U69" s="16">
        <v>0</v>
      </c>
      <c r="V69" s="16">
        <v>0</v>
      </c>
      <c r="W69" s="30" t="s">
        <v>138</v>
      </c>
      <c r="X69" s="31"/>
      <c r="Y69" s="31"/>
      <c r="Z69" s="31"/>
      <c r="AA69" s="31"/>
      <c r="AB69" s="32"/>
      <c r="AC69" s="30" t="s">
        <v>138</v>
      </c>
      <c r="AD69" s="31"/>
      <c r="AE69" s="31"/>
      <c r="AF69" s="31"/>
      <c r="AG69" s="31"/>
      <c r="AH69" s="32"/>
    </row>
    <row r="70" spans="2:34" ht="15" customHeight="1" x14ac:dyDescent="0.3">
      <c r="B70" s="12" t="s">
        <v>10</v>
      </c>
      <c r="C70" s="27" t="s">
        <v>116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9"/>
      <c r="S70" s="14" t="s">
        <v>41</v>
      </c>
      <c r="T70" s="14" t="s">
        <v>41</v>
      </c>
      <c r="U70" s="14" t="s">
        <v>41</v>
      </c>
      <c r="V70" s="14" t="s">
        <v>41</v>
      </c>
      <c r="W70" s="23" t="s">
        <v>117</v>
      </c>
      <c r="X70" s="24"/>
      <c r="Y70" s="24"/>
      <c r="Z70" s="24"/>
      <c r="AA70" s="24"/>
      <c r="AB70" s="25"/>
      <c r="AC70" s="23" t="s">
        <v>118</v>
      </c>
      <c r="AD70" s="24"/>
      <c r="AE70" s="24"/>
      <c r="AF70" s="24"/>
      <c r="AG70" s="24"/>
      <c r="AH70" s="25"/>
    </row>
    <row r="72" spans="2:34" x14ac:dyDescent="0.3">
      <c r="B72" s="12" t="s">
        <v>37</v>
      </c>
      <c r="C72" s="26" t="s">
        <v>54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2:34" x14ac:dyDescent="0.3">
      <c r="B73" s="12" t="s">
        <v>132</v>
      </c>
      <c r="C73" s="30" t="str">
        <f>CONCATENATE("0x",DEC2HEX(HEX2DEC(RIGHT(C66,2))+1,2))</f>
        <v>0x4A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2"/>
    </row>
    <row r="74" spans="2:34" x14ac:dyDescent="0.3">
      <c r="B74" s="12"/>
      <c r="C74" s="13" t="s">
        <v>36</v>
      </c>
      <c r="D74" s="13" t="s">
        <v>35</v>
      </c>
      <c r="E74" s="13" t="s">
        <v>34</v>
      </c>
      <c r="F74" s="13" t="s">
        <v>33</v>
      </c>
      <c r="G74" s="13" t="s">
        <v>32</v>
      </c>
      <c r="H74" s="13" t="s">
        <v>31</v>
      </c>
      <c r="I74" s="13" t="s">
        <v>30</v>
      </c>
      <c r="J74" s="13" t="s">
        <v>29</v>
      </c>
      <c r="K74" s="13" t="s">
        <v>28</v>
      </c>
      <c r="L74" s="13" t="s">
        <v>27</v>
      </c>
      <c r="M74" s="13" t="s">
        <v>26</v>
      </c>
      <c r="N74" s="13" t="s">
        <v>25</v>
      </c>
      <c r="O74" s="13" t="s">
        <v>24</v>
      </c>
      <c r="P74" s="13" t="s">
        <v>23</v>
      </c>
      <c r="Q74" s="13" t="s">
        <v>22</v>
      </c>
      <c r="R74" s="13" t="s">
        <v>21</v>
      </c>
      <c r="S74" s="13" t="s">
        <v>20</v>
      </c>
      <c r="T74" s="13" t="s">
        <v>19</v>
      </c>
      <c r="U74" s="13" t="s">
        <v>18</v>
      </c>
      <c r="V74" s="13" t="s">
        <v>17</v>
      </c>
      <c r="W74" s="13" t="s">
        <v>16</v>
      </c>
      <c r="X74" s="13" t="s">
        <v>15</v>
      </c>
      <c r="Y74" s="13" t="s">
        <v>14</v>
      </c>
      <c r="Z74" s="13" t="s">
        <v>13</v>
      </c>
      <c r="AA74" s="13" t="s">
        <v>2</v>
      </c>
      <c r="AB74" s="13" t="s">
        <v>3</v>
      </c>
      <c r="AC74" s="13" t="s">
        <v>4</v>
      </c>
      <c r="AD74" s="13" t="s">
        <v>5</v>
      </c>
      <c r="AE74" s="13" t="s">
        <v>6</v>
      </c>
      <c r="AF74" s="13" t="s">
        <v>7</v>
      </c>
      <c r="AG74" s="13" t="s">
        <v>8</v>
      </c>
      <c r="AH74" s="13" t="s">
        <v>9</v>
      </c>
    </row>
    <row r="75" spans="2:34" x14ac:dyDescent="0.3">
      <c r="B75" s="12" t="s">
        <v>12</v>
      </c>
      <c r="C75" s="14" t="s">
        <v>60</v>
      </c>
      <c r="D75" s="14" t="s">
        <v>60</v>
      </c>
      <c r="E75" s="14" t="s">
        <v>60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M75" s="14" t="s">
        <v>60</v>
      </c>
      <c r="N75" s="14" t="s">
        <v>60</v>
      </c>
      <c r="O75" s="14" t="s">
        <v>60</v>
      </c>
      <c r="P75" s="14" t="s">
        <v>60</v>
      </c>
      <c r="Q75" s="14" t="s">
        <v>60</v>
      </c>
      <c r="R75" s="14" t="s">
        <v>60</v>
      </c>
      <c r="S75" s="14" t="s">
        <v>60</v>
      </c>
      <c r="T75" s="14" t="s">
        <v>60</v>
      </c>
      <c r="U75" s="14" t="s">
        <v>60</v>
      </c>
      <c r="V75" s="14" t="s">
        <v>60</v>
      </c>
      <c r="W75" s="14" t="s">
        <v>60</v>
      </c>
      <c r="X75" s="14" t="s">
        <v>60</v>
      </c>
      <c r="Y75" s="14" t="s">
        <v>60</v>
      </c>
      <c r="Z75" s="14" t="s">
        <v>60</v>
      </c>
      <c r="AA75" s="14" t="s">
        <v>60</v>
      </c>
      <c r="AB75" s="14" t="s">
        <v>60</v>
      </c>
      <c r="AC75" s="14" t="s">
        <v>60</v>
      </c>
      <c r="AD75" s="14" t="s">
        <v>60</v>
      </c>
      <c r="AE75" s="14" t="s">
        <v>60</v>
      </c>
      <c r="AF75" s="14" t="s">
        <v>60</v>
      </c>
      <c r="AG75" s="14" t="s">
        <v>60</v>
      </c>
      <c r="AH75" s="14" t="s">
        <v>60</v>
      </c>
    </row>
    <row r="76" spans="2:34" x14ac:dyDescent="0.3">
      <c r="B76" s="12" t="s">
        <v>11</v>
      </c>
      <c r="C76" s="30" t="s">
        <v>61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2"/>
    </row>
    <row r="77" spans="2:34" ht="15" customHeight="1" x14ac:dyDescent="0.3">
      <c r="B77" s="12" t="s">
        <v>10</v>
      </c>
      <c r="C77" s="27" t="s">
        <v>109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9"/>
    </row>
    <row r="79" spans="2:34" x14ac:dyDescent="0.3">
      <c r="B79" s="12" t="s">
        <v>37</v>
      </c>
      <c r="C79" s="26" t="s">
        <v>55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2:34" x14ac:dyDescent="0.3">
      <c r="B80" s="12" t="s">
        <v>132</v>
      </c>
      <c r="C80" s="30" t="str">
        <f>CONCATENATE("0x",DEC2HEX(HEX2DEC(RIGHT(C73,2))+1,2))</f>
        <v>0x4B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2"/>
    </row>
    <row r="81" spans="2:34" x14ac:dyDescent="0.3">
      <c r="B81" s="12"/>
      <c r="C81" s="13" t="s">
        <v>36</v>
      </c>
      <c r="D81" s="13" t="s">
        <v>35</v>
      </c>
      <c r="E81" s="13" t="s">
        <v>34</v>
      </c>
      <c r="F81" s="13" t="s">
        <v>33</v>
      </c>
      <c r="G81" s="13" t="s">
        <v>32</v>
      </c>
      <c r="H81" s="13" t="s">
        <v>31</v>
      </c>
      <c r="I81" s="13" t="s">
        <v>30</v>
      </c>
      <c r="J81" s="13" t="s">
        <v>29</v>
      </c>
      <c r="K81" s="13" t="s">
        <v>28</v>
      </c>
      <c r="L81" s="13" t="s">
        <v>27</v>
      </c>
      <c r="M81" s="13" t="s">
        <v>26</v>
      </c>
      <c r="N81" s="13" t="s">
        <v>25</v>
      </c>
      <c r="O81" s="13" t="s">
        <v>24</v>
      </c>
      <c r="P81" s="13" t="s">
        <v>23</v>
      </c>
      <c r="Q81" s="13" t="s">
        <v>22</v>
      </c>
      <c r="R81" s="13" t="s">
        <v>21</v>
      </c>
      <c r="S81" s="13" t="s">
        <v>20</v>
      </c>
      <c r="T81" s="13" t="s">
        <v>19</v>
      </c>
      <c r="U81" s="13" t="s">
        <v>18</v>
      </c>
      <c r="V81" s="13" t="s">
        <v>17</v>
      </c>
      <c r="W81" s="13" t="s">
        <v>16</v>
      </c>
      <c r="X81" s="13" t="s">
        <v>15</v>
      </c>
      <c r="Y81" s="13" t="s">
        <v>14</v>
      </c>
      <c r="Z81" s="13" t="s">
        <v>13</v>
      </c>
      <c r="AA81" s="13" t="s">
        <v>2</v>
      </c>
      <c r="AB81" s="13" t="s">
        <v>3</v>
      </c>
      <c r="AC81" s="13" t="s">
        <v>4</v>
      </c>
      <c r="AD81" s="13" t="s">
        <v>5</v>
      </c>
      <c r="AE81" s="13" t="s">
        <v>6</v>
      </c>
      <c r="AF81" s="13" t="s">
        <v>7</v>
      </c>
      <c r="AG81" s="13" t="s">
        <v>8</v>
      </c>
      <c r="AH81" s="13" t="s">
        <v>9</v>
      </c>
    </row>
    <row r="82" spans="2:34" x14ac:dyDescent="0.3">
      <c r="B82" s="12" t="s">
        <v>12</v>
      </c>
      <c r="C82" s="14" t="s">
        <v>60</v>
      </c>
      <c r="D82" s="14" t="s">
        <v>60</v>
      </c>
      <c r="E82" s="14" t="s">
        <v>60</v>
      </c>
      <c r="F82" s="14" t="s">
        <v>60</v>
      </c>
      <c r="G82" s="14" t="s">
        <v>60</v>
      </c>
      <c r="H82" s="14" t="s">
        <v>60</v>
      </c>
      <c r="I82" s="14" t="s">
        <v>60</v>
      </c>
      <c r="J82" s="14" t="s">
        <v>60</v>
      </c>
      <c r="K82" s="14" t="s">
        <v>60</v>
      </c>
      <c r="L82" s="14" t="s">
        <v>60</v>
      </c>
      <c r="M82" s="14" t="s">
        <v>60</v>
      </c>
      <c r="N82" s="14" t="s">
        <v>60</v>
      </c>
      <c r="O82" s="14" t="s">
        <v>60</v>
      </c>
      <c r="P82" s="14" t="s">
        <v>60</v>
      </c>
      <c r="Q82" s="14" t="s">
        <v>60</v>
      </c>
      <c r="R82" s="14" t="s">
        <v>60</v>
      </c>
      <c r="S82" s="14" t="s">
        <v>62</v>
      </c>
      <c r="T82" s="14" t="s">
        <v>62</v>
      </c>
      <c r="U82" s="14" t="s">
        <v>62</v>
      </c>
      <c r="V82" s="14" t="s">
        <v>62</v>
      </c>
      <c r="W82" s="14" t="s">
        <v>60</v>
      </c>
      <c r="X82" s="14" t="s">
        <v>60</v>
      </c>
      <c r="Y82" s="14" t="s">
        <v>60</v>
      </c>
      <c r="Z82" s="14" t="s">
        <v>60</v>
      </c>
      <c r="AA82" s="14" t="s">
        <v>60</v>
      </c>
      <c r="AB82" s="14" t="s">
        <v>60</v>
      </c>
      <c r="AC82" s="14" t="s">
        <v>60</v>
      </c>
      <c r="AD82" s="14" t="s">
        <v>60</v>
      </c>
      <c r="AE82" s="14" t="s">
        <v>60</v>
      </c>
      <c r="AF82" s="14" t="s">
        <v>60</v>
      </c>
      <c r="AG82" s="14" t="s">
        <v>60</v>
      </c>
      <c r="AH82" s="14" t="s">
        <v>60</v>
      </c>
    </row>
    <row r="83" spans="2:34" x14ac:dyDescent="0.3">
      <c r="B83" s="12" t="s">
        <v>11</v>
      </c>
      <c r="C83" s="30" t="s">
        <v>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2"/>
      <c r="S83" s="16">
        <v>0</v>
      </c>
      <c r="T83" s="16">
        <v>0</v>
      </c>
      <c r="U83" s="16">
        <v>0</v>
      </c>
      <c r="V83" s="16">
        <v>0</v>
      </c>
      <c r="W83" s="30" t="s">
        <v>138</v>
      </c>
      <c r="X83" s="31"/>
      <c r="Y83" s="31"/>
      <c r="Z83" s="31"/>
      <c r="AA83" s="31"/>
      <c r="AB83" s="32"/>
      <c r="AC83" s="30" t="s">
        <v>138</v>
      </c>
      <c r="AD83" s="31"/>
      <c r="AE83" s="31"/>
      <c r="AF83" s="31"/>
      <c r="AG83" s="31"/>
      <c r="AH83" s="32"/>
    </row>
    <row r="84" spans="2:34" ht="15" customHeight="1" x14ac:dyDescent="0.3">
      <c r="B84" s="12" t="s">
        <v>10</v>
      </c>
      <c r="C84" s="27" t="s">
        <v>119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9"/>
      <c r="S84" s="14" t="s">
        <v>41</v>
      </c>
      <c r="T84" s="14" t="s">
        <v>41</v>
      </c>
      <c r="U84" s="14" t="s">
        <v>41</v>
      </c>
      <c r="V84" s="14" t="s">
        <v>41</v>
      </c>
      <c r="W84" s="23" t="s">
        <v>120</v>
      </c>
      <c r="X84" s="24"/>
      <c r="Y84" s="24"/>
      <c r="Z84" s="24"/>
      <c r="AA84" s="24"/>
      <c r="AB84" s="25"/>
      <c r="AC84" s="23" t="s">
        <v>121</v>
      </c>
      <c r="AD84" s="24"/>
      <c r="AE84" s="24"/>
      <c r="AF84" s="24"/>
      <c r="AG84" s="24"/>
      <c r="AH84" s="25"/>
    </row>
    <row r="86" spans="2:34" x14ac:dyDescent="0.3">
      <c r="B86" s="12" t="s">
        <v>37</v>
      </c>
      <c r="C86" s="26" t="s">
        <v>56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2:34" x14ac:dyDescent="0.3">
      <c r="B87" s="12" t="s">
        <v>132</v>
      </c>
      <c r="C87" s="30" t="str">
        <f>CONCATENATE("0x",DEC2HEX(HEX2DEC(RIGHT(C80,2))+1,2))</f>
        <v>0x4C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2"/>
    </row>
    <row r="88" spans="2:34" x14ac:dyDescent="0.3">
      <c r="B88" s="12"/>
      <c r="C88" s="13" t="s">
        <v>36</v>
      </c>
      <c r="D88" s="13" t="s">
        <v>35</v>
      </c>
      <c r="E88" s="13" t="s">
        <v>34</v>
      </c>
      <c r="F88" s="13" t="s">
        <v>33</v>
      </c>
      <c r="G88" s="13" t="s">
        <v>32</v>
      </c>
      <c r="H88" s="13" t="s">
        <v>31</v>
      </c>
      <c r="I88" s="13" t="s">
        <v>30</v>
      </c>
      <c r="J88" s="13" t="s">
        <v>29</v>
      </c>
      <c r="K88" s="13" t="s">
        <v>28</v>
      </c>
      <c r="L88" s="13" t="s">
        <v>27</v>
      </c>
      <c r="M88" s="13" t="s">
        <v>26</v>
      </c>
      <c r="N88" s="13" t="s">
        <v>25</v>
      </c>
      <c r="O88" s="13" t="s">
        <v>24</v>
      </c>
      <c r="P88" s="13" t="s">
        <v>23</v>
      </c>
      <c r="Q88" s="13" t="s">
        <v>22</v>
      </c>
      <c r="R88" s="13" t="s">
        <v>21</v>
      </c>
      <c r="S88" s="13" t="s">
        <v>20</v>
      </c>
      <c r="T88" s="13" t="s">
        <v>19</v>
      </c>
      <c r="U88" s="13" t="s">
        <v>18</v>
      </c>
      <c r="V88" s="13" t="s">
        <v>17</v>
      </c>
      <c r="W88" s="13" t="s">
        <v>16</v>
      </c>
      <c r="X88" s="13" t="s">
        <v>15</v>
      </c>
      <c r="Y88" s="13" t="s">
        <v>14</v>
      </c>
      <c r="Z88" s="13" t="s">
        <v>13</v>
      </c>
      <c r="AA88" s="13" t="s">
        <v>2</v>
      </c>
      <c r="AB88" s="13" t="s">
        <v>3</v>
      </c>
      <c r="AC88" s="13" t="s">
        <v>4</v>
      </c>
      <c r="AD88" s="13" t="s">
        <v>5</v>
      </c>
      <c r="AE88" s="13" t="s">
        <v>6</v>
      </c>
      <c r="AF88" s="13" t="s">
        <v>7</v>
      </c>
      <c r="AG88" s="13" t="s">
        <v>8</v>
      </c>
      <c r="AH88" s="13" t="s">
        <v>9</v>
      </c>
    </row>
    <row r="89" spans="2:34" x14ac:dyDescent="0.3">
      <c r="B89" s="12" t="s">
        <v>12</v>
      </c>
      <c r="C89" s="14" t="s">
        <v>60</v>
      </c>
      <c r="D89" s="14" t="s">
        <v>62</v>
      </c>
      <c r="E89" s="14" t="s">
        <v>62</v>
      </c>
      <c r="F89" s="14" t="s">
        <v>62</v>
      </c>
      <c r="G89" s="14" t="s">
        <v>62</v>
      </c>
      <c r="H89" s="14" t="s">
        <v>62</v>
      </c>
      <c r="I89" s="14" t="s">
        <v>62</v>
      </c>
      <c r="J89" s="14" t="s">
        <v>62</v>
      </c>
      <c r="K89" s="14" t="s">
        <v>62</v>
      </c>
      <c r="L89" s="14" t="s">
        <v>62</v>
      </c>
      <c r="M89" s="14" t="s">
        <v>62</v>
      </c>
      <c r="N89" s="14" t="s">
        <v>62</v>
      </c>
      <c r="O89" s="14" t="s">
        <v>62</v>
      </c>
      <c r="P89" s="14" t="s">
        <v>62</v>
      </c>
      <c r="Q89" s="14" t="s">
        <v>62</v>
      </c>
      <c r="R89" s="14" t="s">
        <v>62</v>
      </c>
      <c r="S89" s="14" t="s">
        <v>62</v>
      </c>
      <c r="T89" s="14" t="s">
        <v>62</v>
      </c>
      <c r="U89" s="14" t="s">
        <v>62</v>
      </c>
      <c r="V89" s="14" t="s">
        <v>62</v>
      </c>
      <c r="W89" s="14" t="s">
        <v>62</v>
      </c>
      <c r="X89" s="14" t="s">
        <v>62</v>
      </c>
      <c r="Y89" s="14" t="s">
        <v>62</v>
      </c>
      <c r="Z89" s="14" t="s">
        <v>62</v>
      </c>
      <c r="AA89" s="14" t="s">
        <v>60</v>
      </c>
      <c r="AB89" s="14" t="s">
        <v>60</v>
      </c>
      <c r="AC89" s="14" t="s">
        <v>60</v>
      </c>
      <c r="AD89" s="14" t="s">
        <v>60</v>
      </c>
      <c r="AE89" s="14" t="s">
        <v>62</v>
      </c>
      <c r="AF89" s="14" t="s">
        <v>62</v>
      </c>
      <c r="AG89" s="14" t="s">
        <v>62</v>
      </c>
      <c r="AH89" s="14" t="s">
        <v>62</v>
      </c>
    </row>
    <row r="90" spans="2:34" x14ac:dyDescent="0.3">
      <c r="B90" s="12" t="s">
        <v>11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30" t="s">
        <v>57</v>
      </c>
      <c r="AB90" s="31"/>
      <c r="AC90" s="31"/>
      <c r="AD90" s="32"/>
      <c r="AE90" s="16">
        <v>0</v>
      </c>
      <c r="AF90" s="16">
        <v>0</v>
      </c>
      <c r="AG90" s="16">
        <v>0</v>
      </c>
      <c r="AH90" s="16">
        <v>0</v>
      </c>
    </row>
    <row r="91" spans="2:34" x14ac:dyDescent="0.3">
      <c r="B91" s="12" t="s">
        <v>10</v>
      </c>
      <c r="C91" s="14" t="s">
        <v>41</v>
      </c>
      <c r="D91" s="14" t="s">
        <v>41</v>
      </c>
      <c r="E91" s="14" t="s">
        <v>41</v>
      </c>
      <c r="F91" s="14" t="s">
        <v>41</v>
      </c>
      <c r="G91" s="14" t="s">
        <v>41</v>
      </c>
      <c r="H91" s="14" t="s">
        <v>41</v>
      </c>
      <c r="I91" s="14" t="s">
        <v>41</v>
      </c>
      <c r="J91" s="14" t="s">
        <v>41</v>
      </c>
      <c r="K91" s="14" t="s">
        <v>41</v>
      </c>
      <c r="L91" s="14" t="s">
        <v>41</v>
      </c>
      <c r="M91" s="14" t="s">
        <v>41</v>
      </c>
      <c r="N91" s="14" t="s">
        <v>41</v>
      </c>
      <c r="O91" s="14" t="s">
        <v>41</v>
      </c>
      <c r="P91" s="14" t="s">
        <v>41</v>
      </c>
      <c r="Q91" s="14" t="s">
        <v>41</v>
      </c>
      <c r="R91" s="14" t="s">
        <v>41</v>
      </c>
      <c r="S91" s="14" t="s">
        <v>41</v>
      </c>
      <c r="T91" s="14" t="s">
        <v>41</v>
      </c>
      <c r="U91" s="14" t="s">
        <v>41</v>
      </c>
      <c r="V91" s="14" t="s">
        <v>41</v>
      </c>
      <c r="W91" s="14" t="s">
        <v>41</v>
      </c>
      <c r="X91" s="14" t="s">
        <v>41</v>
      </c>
      <c r="Y91" s="14" t="s">
        <v>41</v>
      </c>
      <c r="Z91" s="14" t="s">
        <v>41</v>
      </c>
      <c r="AA91" s="23" t="s">
        <v>122</v>
      </c>
      <c r="AB91" s="24"/>
      <c r="AC91" s="24"/>
      <c r="AD91" s="25"/>
      <c r="AE91" s="14" t="s">
        <v>41</v>
      </c>
      <c r="AF91" s="14" t="s">
        <v>41</v>
      </c>
      <c r="AG91" s="14" t="s">
        <v>41</v>
      </c>
      <c r="AH91" s="14" t="s">
        <v>41</v>
      </c>
    </row>
    <row r="93" spans="2:34" x14ac:dyDescent="0.3">
      <c r="B93" s="12" t="s">
        <v>37</v>
      </c>
      <c r="C93" s="26" t="s">
        <v>58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2:34" x14ac:dyDescent="0.3">
      <c r="B94" s="12" t="s">
        <v>132</v>
      </c>
      <c r="C94" s="30" t="str">
        <f>CONCATENATE("0x",DEC2HEX(HEX2DEC(RIGHT(C87,2))+1,2))</f>
        <v>0x4D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2"/>
    </row>
    <row r="95" spans="2:34" x14ac:dyDescent="0.3">
      <c r="B95" s="12"/>
      <c r="C95" s="13" t="s">
        <v>36</v>
      </c>
      <c r="D95" s="13" t="s">
        <v>35</v>
      </c>
      <c r="E95" s="13" t="s">
        <v>34</v>
      </c>
      <c r="F95" s="13" t="s">
        <v>33</v>
      </c>
      <c r="G95" s="13" t="s">
        <v>32</v>
      </c>
      <c r="H95" s="13" t="s">
        <v>31</v>
      </c>
      <c r="I95" s="13" t="s">
        <v>30</v>
      </c>
      <c r="J95" s="13" t="s">
        <v>29</v>
      </c>
      <c r="K95" s="13" t="s">
        <v>28</v>
      </c>
      <c r="L95" s="13" t="s">
        <v>27</v>
      </c>
      <c r="M95" s="13" t="s">
        <v>26</v>
      </c>
      <c r="N95" s="13" t="s">
        <v>25</v>
      </c>
      <c r="O95" s="13" t="s">
        <v>24</v>
      </c>
      <c r="P95" s="13" t="s">
        <v>23</v>
      </c>
      <c r="Q95" s="13" t="s">
        <v>22</v>
      </c>
      <c r="R95" s="13" t="s">
        <v>21</v>
      </c>
      <c r="S95" s="13" t="s">
        <v>20</v>
      </c>
      <c r="T95" s="13" t="s">
        <v>19</v>
      </c>
      <c r="U95" s="13" t="s">
        <v>18</v>
      </c>
      <c r="V95" s="13" t="s">
        <v>17</v>
      </c>
      <c r="W95" s="13" t="s">
        <v>16</v>
      </c>
      <c r="X95" s="13" t="s">
        <v>15</v>
      </c>
      <c r="Y95" s="13" t="s">
        <v>14</v>
      </c>
      <c r="Z95" s="13" t="s">
        <v>13</v>
      </c>
      <c r="AA95" s="13" t="s">
        <v>2</v>
      </c>
      <c r="AB95" s="13" t="s">
        <v>3</v>
      </c>
      <c r="AC95" s="13" t="s">
        <v>4</v>
      </c>
      <c r="AD95" s="13" t="s">
        <v>5</v>
      </c>
      <c r="AE95" s="13" t="s">
        <v>6</v>
      </c>
      <c r="AF95" s="13" t="s">
        <v>7</v>
      </c>
      <c r="AG95" s="13" t="s">
        <v>8</v>
      </c>
      <c r="AH95" s="13" t="s">
        <v>9</v>
      </c>
    </row>
    <row r="96" spans="2:34" x14ac:dyDescent="0.3">
      <c r="B96" s="12" t="s">
        <v>12</v>
      </c>
      <c r="C96" s="14" t="s">
        <v>60</v>
      </c>
      <c r="D96" s="14" t="s">
        <v>62</v>
      </c>
      <c r="E96" s="14" t="s">
        <v>62</v>
      </c>
      <c r="F96" s="14" t="s">
        <v>62</v>
      </c>
      <c r="G96" s="14" t="s">
        <v>62</v>
      </c>
      <c r="H96" s="14" t="s">
        <v>62</v>
      </c>
      <c r="I96" s="14" t="s">
        <v>62</v>
      </c>
      <c r="J96" s="14" t="s">
        <v>62</v>
      </c>
      <c r="K96" s="14" t="s">
        <v>62</v>
      </c>
      <c r="L96" s="14" t="s">
        <v>62</v>
      </c>
      <c r="M96" s="14" t="s">
        <v>62</v>
      </c>
      <c r="N96" s="14" t="s">
        <v>62</v>
      </c>
      <c r="O96" s="14" t="s">
        <v>62</v>
      </c>
      <c r="P96" s="14" t="s">
        <v>62</v>
      </c>
      <c r="Q96" s="14" t="s">
        <v>62</v>
      </c>
      <c r="R96" s="14" t="s">
        <v>62</v>
      </c>
      <c r="S96" s="14" t="s">
        <v>62</v>
      </c>
      <c r="T96" s="14" t="s">
        <v>62</v>
      </c>
      <c r="U96" s="14" t="s">
        <v>62</v>
      </c>
      <c r="V96" s="14" t="s">
        <v>62</v>
      </c>
      <c r="W96" s="14" t="s">
        <v>62</v>
      </c>
      <c r="X96" s="14" t="s">
        <v>62</v>
      </c>
      <c r="Y96" s="14" t="s">
        <v>62</v>
      </c>
      <c r="Z96" s="14" t="s">
        <v>62</v>
      </c>
      <c r="AA96" s="14" t="s">
        <v>62</v>
      </c>
      <c r="AB96" s="14" t="s">
        <v>62</v>
      </c>
      <c r="AC96" s="14" t="s">
        <v>62</v>
      </c>
      <c r="AD96" s="14" t="s">
        <v>62</v>
      </c>
      <c r="AE96" s="14" t="s">
        <v>62</v>
      </c>
      <c r="AF96" s="14" t="s">
        <v>60</v>
      </c>
      <c r="AG96" s="14" t="s">
        <v>60</v>
      </c>
      <c r="AH96" s="14" t="s">
        <v>60</v>
      </c>
    </row>
    <row r="97" spans="2:34" x14ac:dyDescent="0.3">
      <c r="B97" s="12" t="s">
        <v>11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5">
        <v>0</v>
      </c>
      <c r="AG97" s="30" t="s">
        <v>59</v>
      </c>
      <c r="AH97" s="32"/>
    </row>
    <row r="98" spans="2:34" x14ac:dyDescent="0.3">
      <c r="B98" s="12" t="s">
        <v>10</v>
      </c>
      <c r="C98" s="14" t="s">
        <v>41</v>
      </c>
      <c r="D98" s="14" t="s">
        <v>41</v>
      </c>
      <c r="E98" s="14" t="s">
        <v>41</v>
      </c>
      <c r="F98" s="14" t="s">
        <v>41</v>
      </c>
      <c r="G98" s="14" t="s">
        <v>41</v>
      </c>
      <c r="H98" s="14" t="s">
        <v>41</v>
      </c>
      <c r="I98" s="14" t="s">
        <v>41</v>
      </c>
      <c r="J98" s="14" t="s">
        <v>41</v>
      </c>
      <c r="K98" s="14" t="s">
        <v>41</v>
      </c>
      <c r="L98" s="14" t="s">
        <v>41</v>
      </c>
      <c r="M98" s="14" t="s">
        <v>41</v>
      </c>
      <c r="N98" s="14" t="s">
        <v>41</v>
      </c>
      <c r="O98" s="14" t="s">
        <v>41</v>
      </c>
      <c r="P98" s="14" t="s">
        <v>41</v>
      </c>
      <c r="Q98" s="14" t="s">
        <v>41</v>
      </c>
      <c r="R98" s="14" t="s">
        <v>41</v>
      </c>
      <c r="S98" s="14" t="s">
        <v>41</v>
      </c>
      <c r="T98" s="14" t="s">
        <v>41</v>
      </c>
      <c r="U98" s="14" t="s">
        <v>41</v>
      </c>
      <c r="V98" s="14" t="s">
        <v>41</v>
      </c>
      <c r="W98" s="14" t="s">
        <v>41</v>
      </c>
      <c r="X98" s="14" t="s">
        <v>41</v>
      </c>
      <c r="Y98" s="14" t="s">
        <v>41</v>
      </c>
      <c r="Z98" s="14" t="s">
        <v>41</v>
      </c>
      <c r="AA98" s="14" t="s">
        <v>41</v>
      </c>
      <c r="AB98" s="14" t="s">
        <v>41</v>
      </c>
      <c r="AC98" s="14" t="s">
        <v>41</v>
      </c>
      <c r="AD98" s="14" t="s">
        <v>41</v>
      </c>
      <c r="AE98" s="14" t="s">
        <v>41</v>
      </c>
      <c r="AF98" s="14" t="s">
        <v>123</v>
      </c>
      <c r="AG98" s="23" t="s">
        <v>124</v>
      </c>
      <c r="AH98" s="25"/>
    </row>
    <row r="100" spans="2:34" x14ac:dyDescent="0.3">
      <c r="B100" s="12" t="s">
        <v>37</v>
      </c>
      <c r="C100" s="26" t="s">
        <v>76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2:34" x14ac:dyDescent="0.3">
      <c r="B101" s="12" t="s">
        <v>132</v>
      </c>
      <c r="C101" s="30" t="str">
        <f>CONCATENATE("0x",DEC2HEX(HEX2DEC(RIGHT(C94,2))+1,2))</f>
        <v>0x4E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2"/>
    </row>
    <row r="102" spans="2:34" x14ac:dyDescent="0.3">
      <c r="B102" s="12"/>
      <c r="C102" s="13" t="s">
        <v>36</v>
      </c>
      <c r="D102" s="13" t="s">
        <v>35</v>
      </c>
      <c r="E102" s="13" t="s">
        <v>34</v>
      </c>
      <c r="F102" s="13" t="s">
        <v>33</v>
      </c>
      <c r="G102" s="13" t="s">
        <v>32</v>
      </c>
      <c r="H102" s="13" t="s">
        <v>31</v>
      </c>
      <c r="I102" s="13" t="s">
        <v>30</v>
      </c>
      <c r="J102" s="13" t="s">
        <v>29</v>
      </c>
      <c r="K102" s="13" t="s">
        <v>28</v>
      </c>
      <c r="L102" s="13" t="s">
        <v>27</v>
      </c>
      <c r="M102" s="13" t="s">
        <v>26</v>
      </c>
      <c r="N102" s="13" t="s">
        <v>25</v>
      </c>
      <c r="O102" s="13" t="s">
        <v>24</v>
      </c>
      <c r="P102" s="13" t="s">
        <v>23</v>
      </c>
      <c r="Q102" s="13" t="s">
        <v>22</v>
      </c>
      <c r="R102" s="13" t="s">
        <v>21</v>
      </c>
      <c r="S102" s="13" t="s">
        <v>20</v>
      </c>
      <c r="T102" s="13" t="s">
        <v>19</v>
      </c>
      <c r="U102" s="13" t="s">
        <v>18</v>
      </c>
      <c r="V102" s="13" t="s">
        <v>17</v>
      </c>
      <c r="W102" s="13" t="s">
        <v>16</v>
      </c>
      <c r="X102" s="13" t="s">
        <v>15</v>
      </c>
      <c r="Y102" s="13" t="s">
        <v>14</v>
      </c>
      <c r="Z102" s="13" t="s">
        <v>13</v>
      </c>
      <c r="AA102" s="13" t="s">
        <v>2</v>
      </c>
      <c r="AB102" s="13" t="s">
        <v>3</v>
      </c>
      <c r="AC102" s="13" t="s">
        <v>4</v>
      </c>
      <c r="AD102" s="13" t="s">
        <v>5</v>
      </c>
      <c r="AE102" s="13" t="s">
        <v>6</v>
      </c>
      <c r="AF102" s="13" t="s">
        <v>7</v>
      </c>
      <c r="AG102" s="13" t="s">
        <v>8</v>
      </c>
      <c r="AH102" s="13" t="s">
        <v>9</v>
      </c>
    </row>
    <row r="103" spans="2:34" x14ac:dyDescent="0.3">
      <c r="B103" s="12" t="s">
        <v>12</v>
      </c>
      <c r="C103" s="14" t="s">
        <v>62</v>
      </c>
      <c r="D103" s="14" t="s">
        <v>62</v>
      </c>
      <c r="E103" s="14" t="s">
        <v>62</v>
      </c>
      <c r="F103" s="14" t="s">
        <v>62</v>
      </c>
      <c r="G103" s="14" t="s">
        <v>62</v>
      </c>
      <c r="H103" s="14" t="s">
        <v>62</v>
      </c>
      <c r="I103" s="14" t="s">
        <v>62</v>
      </c>
      <c r="J103" s="14" t="s">
        <v>62</v>
      </c>
      <c r="K103" s="14" t="s">
        <v>62</v>
      </c>
      <c r="L103" s="14" t="s">
        <v>62</v>
      </c>
      <c r="M103" s="14" t="s">
        <v>62</v>
      </c>
      <c r="N103" s="14" t="s">
        <v>62</v>
      </c>
      <c r="O103" s="14" t="s">
        <v>62</v>
      </c>
      <c r="P103" s="14" t="s">
        <v>62</v>
      </c>
      <c r="Q103" s="14" t="s">
        <v>62</v>
      </c>
      <c r="R103" s="14" t="s">
        <v>62</v>
      </c>
      <c r="S103" s="14" t="s">
        <v>62</v>
      </c>
      <c r="T103" s="14" t="s">
        <v>62</v>
      </c>
      <c r="U103" s="14" t="s">
        <v>62</v>
      </c>
      <c r="V103" s="14" t="s">
        <v>62</v>
      </c>
      <c r="W103" s="14" t="s">
        <v>62</v>
      </c>
      <c r="X103" s="14" t="s">
        <v>62</v>
      </c>
      <c r="Y103" s="14" t="s">
        <v>62</v>
      </c>
      <c r="Z103" s="14" t="s">
        <v>62</v>
      </c>
      <c r="AA103" s="14" t="s">
        <v>62</v>
      </c>
      <c r="AB103" s="14" t="s">
        <v>62</v>
      </c>
      <c r="AC103" s="14" t="s">
        <v>62</v>
      </c>
      <c r="AD103" s="14" t="s">
        <v>62</v>
      </c>
      <c r="AE103" s="14" t="s">
        <v>62</v>
      </c>
      <c r="AF103" s="14" t="s">
        <v>62</v>
      </c>
      <c r="AG103" s="14" t="s">
        <v>62</v>
      </c>
      <c r="AH103" s="14" t="s">
        <v>62</v>
      </c>
    </row>
    <row r="104" spans="2:34" x14ac:dyDescent="0.3">
      <c r="B104" s="12" t="s">
        <v>11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x14ac:dyDescent="0.3">
      <c r="B105" s="12" t="s">
        <v>10</v>
      </c>
      <c r="C105" s="14" t="s">
        <v>41</v>
      </c>
      <c r="D105" s="14" t="s">
        <v>41</v>
      </c>
      <c r="E105" s="14" t="s">
        <v>41</v>
      </c>
      <c r="F105" s="14" t="s">
        <v>41</v>
      </c>
      <c r="G105" s="14" t="s">
        <v>41</v>
      </c>
      <c r="H105" s="14" t="s">
        <v>41</v>
      </c>
      <c r="I105" s="14" t="s">
        <v>41</v>
      </c>
      <c r="J105" s="14" t="s">
        <v>41</v>
      </c>
      <c r="K105" s="14" t="s">
        <v>41</v>
      </c>
      <c r="L105" s="14" t="s">
        <v>41</v>
      </c>
      <c r="M105" s="14" t="s">
        <v>41</v>
      </c>
      <c r="N105" s="14" t="s">
        <v>41</v>
      </c>
      <c r="O105" s="14" t="s">
        <v>41</v>
      </c>
      <c r="P105" s="14" t="s">
        <v>41</v>
      </c>
      <c r="Q105" s="14" t="s">
        <v>41</v>
      </c>
      <c r="R105" s="14" t="s">
        <v>41</v>
      </c>
      <c r="S105" s="14" t="s">
        <v>41</v>
      </c>
      <c r="T105" s="14" t="s">
        <v>41</v>
      </c>
      <c r="U105" s="14" t="s">
        <v>41</v>
      </c>
      <c r="V105" s="14" t="s">
        <v>41</v>
      </c>
      <c r="W105" s="14" t="s">
        <v>41</v>
      </c>
      <c r="X105" s="14" t="s">
        <v>41</v>
      </c>
      <c r="Y105" s="14" t="s">
        <v>41</v>
      </c>
      <c r="Z105" s="14" t="s">
        <v>41</v>
      </c>
      <c r="AA105" s="14" t="s">
        <v>41</v>
      </c>
      <c r="AB105" s="14" t="s">
        <v>41</v>
      </c>
      <c r="AC105" s="14" t="s">
        <v>41</v>
      </c>
      <c r="AD105" s="14" t="s">
        <v>41</v>
      </c>
      <c r="AE105" s="14" t="s">
        <v>41</v>
      </c>
      <c r="AF105" s="14" t="s">
        <v>41</v>
      </c>
      <c r="AG105" s="14" t="s">
        <v>41</v>
      </c>
      <c r="AH105" s="14" t="s">
        <v>41</v>
      </c>
    </row>
    <row r="107" spans="2:34" x14ac:dyDescent="0.3">
      <c r="B107" s="12" t="s">
        <v>37</v>
      </c>
      <c r="C107" s="26" t="s">
        <v>77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2:34" x14ac:dyDescent="0.3">
      <c r="B108" s="12" t="s">
        <v>132</v>
      </c>
      <c r="C108" s="30" t="str">
        <f>CONCATENATE("0x",DEC2HEX(HEX2DEC(RIGHT(C101,2))+1,2))</f>
        <v>0x4F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2"/>
    </row>
    <row r="109" spans="2:34" x14ac:dyDescent="0.3">
      <c r="B109" s="12"/>
      <c r="C109" s="13" t="s">
        <v>36</v>
      </c>
      <c r="D109" s="13" t="s">
        <v>35</v>
      </c>
      <c r="E109" s="13" t="s">
        <v>34</v>
      </c>
      <c r="F109" s="13" t="s">
        <v>33</v>
      </c>
      <c r="G109" s="13" t="s">
        <v>32</v>
      </c>
      <c r="H109" s="13" t="s">
        <v>31</v>
      </c>
      <c r="I109" s="13" t="s">
        <v>30</v>
      </c>
      <c r="J109" s="13" t="s">
        <v>29</v>
      </c>
      <c r="K109" s="13" t="s">
        <v>28</v>
      </c>
      <c r="L109" s="13" t="s">
        <v>27</v>
      </c>
      <c r="M109" s="13" t="s">
        <v>26</v>
      </c>
      <c r="N109" s="13" t="s">
        <v>25</v>
      </c>
      <c r="O109" s="13" t="s">
        <v>24</v>
      </c>
      <c r="P109" s="13" t="s">
        <v>23</v>
      </c>
      <c r="Q109" s="13" t="s">
        <v>22</v>
      </c>
      <c r="R109" s="13" t="s">
        <v>21</v>
      </c>
      <c r="S109" s="13" t="s">
        <v>20</v>
      </c>
      <c r="T109" s="13" t="s">
        <v>19</v>
      </c>
      <c r="U109" s="13" t="s">
        <v>18</v>
      </c>
      <c r="V109" s="13" t="s">
        <v>17</v>
      </c>
      <c r="W109" s="13" t="s">
        <v>16</v>
      </c>
      <c r="X109" s="13" t="s">
        <v>15</v>
      </c>
      <c r="Y109" s="13" t="s">
        <v>14</v>
      </c>
      <c r="Z109" s="13" t="s">
        <v>13</v>
      </c>
      <c r="AA109" s="13" t="s">
        <v>2</v>
      </c>
      <c r="AB109" s="13" t="s">
        <v>3</v>
      </c>
      <c r="AC109" s="13" t="s">
        <v>4</v>
      </c>
      <c r="AD109" s="13" t="s">
        <v>5</v>
      </c>
      <c r="AE109" s="13" t="s">
        <v>6</v>
      </c>
      <c r="AF109" s="13" t="s">
        <v>7</v>
      </c>
      <c r="AG109" s="13" t="s">
        <v>8</v>
      </c>
      <c r="AH109" s="13" t="s">
        <v>9</v>
      </c>
    </row>
    <row r="110" spans="2:34" x14ac:dyDescent="0.3">
      <c r="B110" s="12" t="s">
        <v>12</v>
      </c>
      <c r="C110" s="14" t="s">
        <v>62</v>
      </c>
      <c r="D110" s="14" t="s">
        <v>62</v>
      </c>
      <c r="E110" s="14" t="s">
        <v>62</v>
      </c>
      <c r="F110" s="14" t="s">
        <v>62</v>
      </c>
      <c r="G110" s="14" t="s">
        <v>62</v>
      </c>
      <c r="H110" s="14" t="s">
        <v>62</v>
      </c>
      <c r="I110" s="14" t="s">
        <v>62</v>
      </c>
      <c r="J110" s="14" t="s">
        <v>62</v>
      </c>
      <c r="K110" s="14" t="s">
        <v>62</v>
      </c>
      <c r="L110" s="14" t="s">
        <v>62</v>
      </c>
      <c r="M110" s="14" t="s">
        <v>62</v>
      </c>
      <c r="N110" s="14" t="s">
        <v>62</v>
      </c>
      <c r="O110" s="14" t="s">
        <v>62</v>
      </c>
      <c r="P110" s="14" t="s">
        <v>62</v>
      </c>
      <c r="Q110" s="14" t="s">
        <v>62</v>
      </c>
      <c r="R110" s="14" t="s">
        <v>62</v>
      </c>
      <c r="S110" s="14" t="s">
        <v>62</v>
      </c>
      <c r="T110" s="14" t="s">
        <v>62</v>
      </c>
      <c r="U110" s="14" t="s">
        <v>62</v>
      </c>
      <c r="V110" s="14" t="s">
        <v>62</v>
      </c>
      <c r="W110" s="14" t="s">
        <v>62</v>
      </c>
      <c r="X110" s="14" t="s">
        <v>62</v>
      </c>
      <c r="Y110" s="14" t="s">
        <v>62</v>
      </c>
      <c r="Z110" s="14" t="s">
        <v>62</v>
      </c>
      <c r="AA110" s="14" t="s">
        <v>62</v>
      </c>
      <c r="AB110" s="14" t="s">
        <v>62</v>
      </c>
      <c r="AC110" s="14" t="s">
        <v>62</v>
      </c>
      <c r="AD110" s="14" t="s">
        <v>62</v>
      </c>
      <c r="AE110" s="14" t="s">
        <v>62</v>
      </c>
      <c r="AF110" s="14" t="s">
        <v>62</v>
      </c>
      <c r="AG110" s="14" t="s">
        <v>62</v>
      </c>
      <c r="AH110" s="14" t="s">
        <v>62</v>
      </c>
    </row>
    <row r="111" spans="2:34" x14ac:dyDescent="0.3">
      <c r="B111" s="12" t="s">
        <v>11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x14ac:dyDescent="0.3">
      <c r="B112" s="12" t="s">
        <v>10</v>
      </c>
      <c r="C112" s="14" t="s">
        <v>41</v>
      </c>
      <c r="D112" s="14" t="s">
        <v>41</v>
      </c>
      <c r="E112" s="14" t="s">
        <v>41</v>
      </c>
      <c r="F112" s="14" t="s">
        <v>41</v>
      </c>
      <c r="G112" s="14" t="s">
        <v>41</v>
      </c>
      <c r="H112" s="14" t="s">
        <v>41</v>
      </c>
      <c r="I112" s="14" t="s">
        <v>41</v>
      </c>
      <c r="J112" s="14" t="s">
        <v>41</v>
      </c>
      <c r="K112" s="14" t="s">
        <v>41</v>
      </c>
      <c r="L112" s="14" t="s">
        <v>41</v>
      </c>
      <c r="M112" s="14" t="s">
        <v>41</v>
      </c>
      <c r="N112" s="14" t="s">
        <v>41</v>
      </c>
      <c r="O112" s="14" t="s">
        <v>41</v>
      </c>
      <c r="P112" s="14" t="s">
        <v>41</v>
      </c>
      <c r="Q112" s="14" t="s">
        <v>41</v>
      </c>
      <c r="R112" s="14" t="s">
        <v>41</v>
      </c>
      <c r="S112" s="14" t="s">
        <v>41</v>
      </c>
      <c r="T112" s="14" t="s">
        <v>41</v>
      </c>
      <c r="U112" s="14" t="s">
        <v>41</v>
      </c>
      <c r="V112" s="14" t="s">
        <v>41</v>
      </c>
      <c r="W112" s="14" t="s">
        <v>41</v>
      </c>
      <c r="X112" s="14" t="s">
        <v>41</v>
      </c>
      <c r="Y112" s="14" t="s">
        <v>41</v>
      </c>
      <c r="Z112" s="14" t="s">
        <v>41</v>
      </c>
      <c r="AA112" s="14" t="s">
        <v>41</v>
      </c>
      <c r="AB112" s="14" t="s">
        <v>41</v>
      </c>
      <c r="AC112" s="14" t="s">
        <v>41</v>
      </c>
      <c r="AD112" s="14" t="s">
        <v>41</v>
      </c>
      <c r="AE112" s="14" t="s">
        <v>41</v>
      </c>
      <c r="AF112" s="14" t="s">
        <v>41</v>
      </c>
      <c r="AG112" s="14" t="s">
        <v>41</v>
      </c>
      <c r="AH112" s="14" t="s">
        <v>41</v>
      </c>
    </row>
    <row r="114" spans="2:34" x14ac:dyDescent="0.3">
      <c r="B114" s="18" t="s">
        <v>37</v>
      </c>
      <c r="C114" s="41" t="s">
        <v>73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2:34" x14ac:dyDescent="0.3">
      <c r="B115" s="18" t="s">
        <v>132</v>
      </c>
      <c r="C115" s="35" t="str">
        <f>CONCATENATE("0x",DEC2HEX(HEX2DEC(RIGHT(C108,2))+1,2))</f>
        <v>0x50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7"/>
    </row>
    <row r="116" spans="2:34" x14ac:dyDescent="0.3">
      <c r="B116" s="18"/>
      <c r="C116" s="19" t="s">
        <v>36</v>
      </c>
      <c r="D116" s="19" t="s">
        <v>35</v>
      </c>
      <c r="E116" s="19" t="s">
        <v>34</v>
      </c>
      <c r="F116" s="19" t="s">
        <v>33</v>
      </c>
      <c r="G116" s="19" t="s">
        <v>32</v>
      </c>
      <c r="H116" s="19" t="s">
        <v>31</v>
      </c>
      <c r="I116" s="19" t="s">
        <v>30</v>
      </c>
      <c r="J116" s="19" t="s">
        <v>29</v>
      </c>
      <c r="K116" s="19" t="s">
        <v>28</v>
      </c>
      <c r="L116" s="19" t="s">
        <v>27</v>
      </c>
      <c r="M116" s="19" t="s">
        <v>26</v>
      </c>
      <c r="N116" s="19" t="s">
        <v>25</v>
      </c>
      <c r="O116" s="19" t="s">
        <v>24</v>
      </c>
      <c r="P116" s="19" t="s">
        <v>23</v>
      </c>
      <c r="Q116" s="19" t="s">
        <v>22</v>
      </c>
      <c r="R116" s="19" t="s">
        <v>21</v>
      </c>
      <c r="S116" s="19" t="s">
        <v>20</v>
      </c>
      <c r="T116" s="19" t="s">
        <v>19</v>
      </c>
      <c r="U116" s="19" t="s">
        <v>18</v>
      </c>
      <c r="V116" s="19" t="s">
        <v>17</v>
      </c>
      <c r="W116" s="19" t="s">
        <v>16</v>
      </c>
      <c r="X116" s="19" t="s">
        <v>15</v>
      </c>
      <c r="Y116" s="19" t="s">
        <v>14</v>
      </c>
      <c r="Z116" s="19" t="s">
        <v>13</v>
      </c>
      <c r="AA116" s="19" t="s">
        <v>2</v>
      </c>
      <c r="AB116" s="19" t="s">
        <v>3</v>
      </c>
      <c r="AC116" s="19" t="s">
        <v>4</v>
      </c>
      <c r="AD116" s="19" t="s">
        <v>5</v>
      </c>
      <c r="AE116" s="19" t="s">
        <v>6</v>
      </c>
      <c r="AF116" s="19" t="s">
        <v>7</v>
      </c>
      <c r="AG116" s="19" t="s">
        <v>8</v>
      </c>
      <c r="AH116" s="19" t="s">
        <v>9</v>
      </c>
    </row>
    <row r="117" spans="2:34" x14ac:dyDescent="0.3">
      <c r="B117" s="18" t="s">
        <v>12</v>
      </c>
      <c r="C117" s="20" t="s">
        <v>62</v>
      </c>
      <c r="D117" s="20" t="s">
        <v>62</v>
      </c>
      <c r="E117" s="20" t="s">
        <v>62</v>
      </c>
      <c r="F117" s="20" t="s">
        <v>62</v>
      </c>
      <c r="G117" s="20" t="s">
        <v>62</v>
      </c>
      <c r="H117" s="20" t="s">
        <v>62</v>
      </c>
      <c r="I117" s="20" t="s">
        <v>62</v>
      </c>
      <c r="J117" s="20" t="s">
        <v>62</v>
      </c>
      <c r="K117" s="20" t="s">
        <v>62</v>
      </c>
      <c r="L117" s="20" t="s">
        <v>62</v>
      </c>
      <c r="M117" s="20" t="s">
        <v>62</v>
      </c>
      <c r="N117" s="20" t="s">
        <v>62</v>
      </c>
      <c r="O117" s="20" t="s">
        <v>62</v>
      </c>
      <c r="P117" s="20" t="s">
        <v>62</v>
      </c>
      <c r="Q117" s="20" t="s">
        <v>62</v>
      </c>
      <c r="R117" s="20" t="s">
        <v>62</v>
      </c>
      <c r="S117" s="20" t="s">
        <v>62</v>
      </c>
      <c r="T117" s="20" t="s">
        <v>62</v>
      </c>
      <c r="U117" s="20" t="s">
        <v>62</v>
      </c>
      <c r="V117" s="20" t="s">
        <v>62</v>
      </c>
      <c r="W117" s="20" t="s">
        <v>62</v>
      </c>
      <c r="X117" s="20" t="s">
        <v>62</v>
      </c>
      <c r="Y117" s="20" t="s">
        <v>62</v>
      </c>
      <c r="Z117" s="20" t="s">
        <v>62</v>
      </c>
      <c r="AA117" s="20" t="s">
        <v>62</v>
      </c>
      <c r="AB117" s="20" t="s">
        <v>62</v>
      </c>
      <c r="AC117" s="20" t="s">
        <v>62</v>
      </c>
      <c r="AD117" s="20" t="s">
        <v>62</v>
      </c>
      <c r="AE117" s="20" t="s">
        <v>62</v>
      </c>
      <c r="AF117" s="20" t="s">
        <v>62</v>
      </c>
      <c r="AG117" s="20" t="s">
        <v>62</v>
      </c>
      <c r="AH117" s="20" t="s">
        <v>62</v>
      </c>
    </row>
    <row r="118" spans="2:34" x14ac:dyDescent="0.3">
      <c r="B118" s="18" t="s">
        <v>11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35" t="s">
        <v>59</v>
      </c>
      <c r="AH118" s="37"/>
    </row>
    <row r="119" spans="2:34" x14ac:dyDescent="0.3">
      <c r="B119" s="18" t="s">
        <v>10</v>
      </c>
      <c r="C119" s="20" t="s">
        <v>41</v>
      </c>
      <c r="D119" s="20" t="s">
        <v>41</v>
      </c>
      <c r="E119" s="20" t="s">
        <v>41</v>
      </c>
      <c r="F119" s="20" t="s">
        <v>41</v>
      </c>
      <c r="G119" s="20" t="s">
        <v>41</v>
      </c>
      <c r="H119" s="20" t="s">
        <v>41</v>
      </c>
      <c r="I119" s="20" t="s">
        <v>41</v>
      </c>
      <c r="J119" s="20" t="s">
        <v>41</v>
      </c>
      <c r="K119" s="20" t="s">
        <v>41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41</v>
      </c>
      <c r="T119" s="20" t="s">
        <v>41</v>
      </c>
      <c r="U119" s="20" t="s">
        <v>41</v>
      </c>
      <c r="V119" s="20" t="s">
        <v>41</v>
      </c>
      <c r="W119" s="20" t="s">
        <v>41</v>
      </c>
      <c r="X119" s="20" t="s">
        <v>41</v>
      </c>
      <c r="Y119" s="20" t="s">
        <v>41</v>
      </c>
      <c r="Z119" s="20" t="s">
        <v>41</v>
      </c>
      <c r="AA119" s="20" t="s">
        <v>41</v>
      </c>
      <c r="AB119" s="20" t="s">
        <v>41</v>
      </c>
      <c r="AC119" s="20" t="s">
        <v>41</v>
      </c>
      <c r="AD119" s="20" t="s">
        <v>41</v>
      </c>
      <c r="AE119" s="20" t="s">
        <v>41</v>
      </c>
      <c r="AF119" s="20" t="s">
        <v>41</v>
      </c>
      <c r="AG119" s="38" t="s">
        <v>73</v>
      </c>
      <c r="AH119" s="40"/>
    </row>
    <row r="121" spans="2:34" x14ac:dyDescent="0.3">
      <c r="B121" s="18" t="s">
        <v>37</v>
      </c>
      <c r="C121" s="41" t="s">
        <v>74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2:34" x14ac:dyDescent="0.3">
      <c r="B122" s="18" t="s">
        <v>132</v>
      </c>
      <c r="C122" s="35" t="str">
        <f>CONCATENATE("0x",DEC2HEX(HEX2DEC(RIGHT(C115,2))+1,2))</f>
        <v>0x51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7"/>
    </row>
    <row r="123" spans="2:34" x14ac:dyDescent="0.3">
      <c r="B123" s="18"/>
      <c r="C123" s="19" t="s">
        <v>36</v>
      </c>
      <c r="D123" s="19" t="s">
        <v>35</v>
      </c>
      <c r="E123" s="19" t="s">
        <v>34</v>
      </c>
      <c r="F123" s="19" t="s">
        <v>33</v>
      </c>
      <c r="G123" s="19" t="s">
        <v>32</v>
      </c>
      <c r="H123" s="19" t="s">
        <v>31</v>
      </c>
      <c r="I123" s="19" t="s">
        <v>30</v>
      </c>
      <c r="J123" s="19" t="s">
        <v>29</v>
      </c>
      <c r="K123" s="19" t="s">
        <v>28</v>
      </c>
      <c r="L123" s="19" t="s">
        <v>27</v>
      </c>
      <c r="M123" s="19" t="s">
        <v>26</v>
      </c>
      <c r="N123" s="19" t="s">
        <v>25</v>
      </c>
      <c r="O123" s="19" t="s">
        <v>24</v>
      </c>
      <c r="P123" s="19" t="s">
        <v>23</v>
      </c>
      <c r="Q123" s="19" t="s">
        <v>22</v>
      </c>
      <c r="R123" s="19" t="s">
        <v>21</v>
      </c>
      <c r="S123" s="19" t="s">
        <v>20</v>
      </c>
      <c r="T123" s="19" t="s">
        <v>19</v>
      </c>
      <c r="U123" s="19" t="s">
        <v>18</v>
      </c>
      <c r="V123" s="19" t="s">
        <v>17</v>
      </c>
      <c r="W123" s="19" t="s">
        <v>16</v>
      </c>
      <c r="X123" s="19" t="s">
        <v>15</v>
      </c>
      <c r="Y123" s="19" t="s">
        <v>14</v>
      </c>
      <c r="Z123" s="19" t="s">
        <v>13</v>
      </c>
      <c r="AA123" s="19" t="s">
        <v>2</v>
      </c>
      <c r="AB123" s="19" t="s">
        <v>3</v>
      </c>
      <c r="AC123" s="19" t="s">
        <v>4</v>
      </c>
      <c r="AD123" s="19" t="s">
        <v>5</v>
      </c>
      <c r="AE123" s="19" t="s">
        <v>6</v>
      </c>
      <c r="AF123" s="19" t="s">
        <v>7</v>
      </c>
      <c r="AG123" s="19" t="s">
        <v>8</v>
      </c>
      <c r="AH123" s="19" t="s">
        <v>9</v>
      </c>
    </row>
    <row r="124" spans="2:34" x14ac:dyDescent="0.3">
      <c r="B124" s="18" t="s">
        <v>12</v>
      </c>
      <c r="C124" s="20" t="s">
        <v>62</v>
      </c>
      <c r="D124" s="20" t="s">
        <v>62</v>
      </c>
      <c r="E124" s="20" t="s">
        <v>62</v>
      </c>
      <c r="F124" s="20" t="s">
        <v>62</v>
      </c>
      <c r="G124" s="20" t="s">
        <v>62</v>
      </c>
      <c r="H124" s="20" t="s">
        <v>62</v>
      </c>
      <c r="I124" s="20" t="s">
        <v>62</v>
      </c>
      <c r="J124" s="20" t="s">
        <v>62</v>
      </c>
      <c r="K124" s="20" t="s">
        <v>62</v>
      </c>
      <c r="L124" s="20" t="s">
        <v>62</v>
      </c>
      <c r="M124" s="20" t="s">
        <v>62</v>
      </c>
      <c r="N124" s="20" t="s">
        <v>62</v>
      </c>
      <c r="O124" s="20" t="s">
        <v>62</v>
      </c>
      <c r="P124" s="20" t="s">
        <v>62</v>
      </c>
      <c r="Q124" s="20" t="s">
        <v>62</v>
      </c>
      <c r="R124" s="20" t="s">
        <v>62</v>
      </c>
      <c r="S124" s="20" t="s">
        <v>62</v>
      </c>
      <c r="T124" s="20" t="s">
        <v>62</v>
      </c>
      <c r="U124" s="20" t="s">
        <v>62</v>
      </c>
      <c r="V124" s="20" t="s">
        <v>62</v>
      </c>
      <c r="W124" s="20" t="s">
        <v>62</v>
      </c>
      <c r="X124" s="20" t="s">
        <v>62</v>
      </c>
      <c r="Y124" s="20" t="s">
        <v>62</v>
      </c>
      <c r="Z124" s="20" t="s">
        <v>62</v>
      </c>
      <c r="AA124" s="20" t="s">
        <v>62</v>
      </c>
      <c r="AB124" s="20" t="s">
        <v>62</v>
      </c>
      <c r="AC124" s="20" t="s">
        <v>62</v>
      </c>
      <c r="AD124" s="20" t="s">
        <v>62</v>
      </c>
      <c r="AE124" s="20" t="s">
        <v>62</v>
      </c>
      <c r="AF124" s="20" t="s">
        <v>62</v>
      </c>
      <c r="AG124" s="20" t="s">
        <v>62</v>
      </c>
      <c r="AH124" s="20" t="s">
        <v>62</v>
      </c>
    </row>
    <row r="125" spans="2:34" x14ac:dyDescent="0.3">
      <c r="B125" s="18" t="s">
        <v>11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35" t="s">
        <v>75</v>
      </c>
      <c r="AF125" s="36"/>
      <c r="AG125" s="36"/>
      <c r="AH125" s="37"/>
    </row>
    <row r="126" spans="2:34" x14ac:dyDescent="0.3">
      <c r="B126" s="18" t="s">
        <v>10</v>
      </c>
      <c r="C126" s="20" t="s">
        <v>41</v>
      </c>
      <c r="D126" s="20" t="s">
        <v>41</v>
      </c>
      <c r="E126" s="20" t="s">
        <v>41</v>
      </c>
      <c r="F126" s="20" t="s">
        <v>41</v>
      </c>
      <c r="G126" s="20" t="s">
        <v>41</v>
      </c>
      <c r="H126" s="20" t="s">
        <v>41</v>
      </c>
      <c r="I126" s="20" t="s">
        <v>41</v>
      </c>
      <c r="J126" s="20" t="s">
        <v>41</v>
      </c>
      <c r="K126" s="20" t="s">
        <v>41</v>
      </c>
      <c r="L126" s="20" t="s">
        <v>41</v>
      </c>
      <c r="M126" s="20" t="s">
        <v>41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41</v>
      </c>
      <c r="T126" s="20" t="s">
        <v>41</v>
      </c>
      <c r="U126" s="20" t="s">
        <v>41</v>
      </c>
      <c r="V126" s="20" t="s">
        <v>41</v>
      </c>
      <c r="W126" s="20" t="s">
        <v>41</v>
      </c>
      <c r="X126" s="20" t="s">
        <v>41</v>
      </c>
      <c r="Y126" s="20" t="s">
        <v>41</v>
      </c>
      <c r="Z126" s="20" t="s">
        <v>41</v>
      </c>
      <c r="AA126" s="20" t="s">
        <v>41</v>
      </c>
      <c r="AB126" s="20" t="s">
        <v>41</v>
      </c>
      <c r="AC126" s="20" t="s">
        <v>41</v>
      </c>
      <c r="AD126" s="20" t="s">
        <v>41</v>
      </c>
      <c r="AE126" s="38" t="s">
        <v>74</v>
      </c>
      <c r="AF126" s="39"/>
      <c r="AG126" s="39"/>
      <c r="AH126" s="40"/>
    </row>
  </sheetData>
  <mergeCells count="86"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  <mergeCell ref="C10:AH10"/>
    <mergeCell ref="C2:AH2"/>
    <mergeCell ref="O7:AD7"/>
    <mergeCell ref="C7:N7"/>
    <mergeCell ref="C6:N6"/>
    <mergeCell ref="O6:AD6"/>
    <mergeCell ref="C9:AH9"/>
    <mergeCell ref="C3:AH3"/>
    <mergeCell ref="C37:AH37"/>
    <mergeCell ref="C38:AH38"/>
    <mergeCell ref="C34:AH34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AG98:AH98"/>
    <mergeCell ref="AG97:AH97"/>
    <mergeCell ref="AA91:AD91"/>
    <mergeCell ref="AA90:AD90"/>
    <mergeCell ref="O14:AH14"/>
    <mergeCell ref="O13:AH13"/>
    <mergeCell ref="AE21:AF21"/>
    <mergeCell ref="AE20:AF20"/>
    <mergeCell ref="C35:AH35"/>
    <mergeCell ref="O20:AD20"/>
    <mergeCell ref="O21:AD21"/>
    <mergeCell ref="C23:AH23"/>
    <mergeCell ref="C24:AH24"/>
    <mergeCell ref="C16:AH16"/>
    <mergeCell ref="C17:AH17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C65:AH65"/>
    <mergeCell ref="C52:AH52"/>
    <mergeCell ref="C58:AH58"/>
    <mergeCell ref="C56:R56"/>
    <mergeCell ref="C63:AH63"/>
    <mergeCell ref="C69:R69"/>
    <mergeCell ref="W69:AB69"/>
    <mergeCell ref="AC69:AH69"/>
    <mergeCell ref="W42:AB42"/>
    <mergeCell ref="W56:AB56"/>
    <mergeCell ref="C55:R55"/>
    <mergeCell ref="W55:AB55"/>
    <mergeCell ref="AC55:AH55"/>
    <mergeCell ref="AC56:AH56"/>
    <mergeCell ref="C62:AH62"/>
    <mergeCell ref="W84:AB84"/>
    <mergeCell ref="C79:AH79"/>
    <mergeCell ref="C72:AH72"/>
    <mergeCell ref="C84:R84"/>
    <mergeCell ref="C70:R70"/>
    <mergeCell ref="W70:AB70"/>
    <mergeCell ref="AC84:AH84"/>
    <mergeCell ref="C73:AH73"/>
    <mergeCell ref="C80:AH80"/>
    <mergeCell ref="AC70:AH70"/>
    <mergeCell ref="C76:AH76"/>
    <mergeCell ref="C77:AH77"/>
    <mergeCell ref="C83:R83"/>
    <mergeCell ref="W83:AB83"/>
    <mergeCell ref="AC83:AH8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zoomScaleNormal="100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9" t="s">
        <v>1</v>
      </c>
      <c r="C2" s="9" t="s">
        <v>137</v>
      </c>
      <c r="D2" s="9" t="s">
        <v>37</v>
      </c>
      <c r="E2" s="9" t="s">
        <v>63</v>
      </c>
      <c r="F2" s="9" t="s">
        <v>11</v>
      </c>
      <c r="G2" s="9" t="s">
        <v>136</v>
      </c>
      <c r="H2" s="9" t="s">
        <v>133</v>
      </c>
      <c r="I2" s="9" t="s">
        <v>134</v>
      </c>
      <c r="J2" s="9" t="s">
        <v>135</v>
      </c>
      <c r="K2" s="9" t="s">
        <v>101</v>
      </c>
      <c r="L2" s="9" t="s">
        <v>12</v>
      </c>
    </row>
    <row r="3" spans="1:12" x14ac:dyDescent="0.3">
      <c r="B3" s="45" t="str">
        <f>'AVS RMAP Config Registers'!C3</f>
        <v>0x40</v>
      </c>
      <c r="C3" s="45" t="str">
        <f>CONCATENATE("x""",RIGHT(B3,LEN(B3)-2),"""")</f>
        <v>x"40"</v>
      </c>
      <c r="D3" s="42" t="str">
        <f>'AVS RMAP Config Registers'!C2</f>
        <v>ccd_seq_1_config</v>
      </c>
      <c r="E3" s="8" t="s">
        <v>41</v>
      </c>
      <c r="F3" s="8">
        <v>0</v>
      </c>
      <c r="G3" s="8" t="str">
        <f>IF(MID(F3,2,1)="x",CONCATENATE("x""",RIGHT(F3,LEN(F3)-2),""""),IF(MID(F3,2,1)="b",CONCATENATE("""",RIGHT(F3,LEN(F3)-2),""""),IF(I3="-",CONCATENATE("'",F3,"'"),CONCATENATE("(others =&gt; '",F3,"')"))))</f>
        <v>'0'</v>
      </c>
      <c r="H3" s="8" t="str">
        <f>'AVS RMAP Config Registers'!AH4</f>
        <v>Bit 0</v>
      </c>
      <c r="I3" s="8" t="s">
        <v>41</v>
      </c>
      <c r="J3" s="8" t="str">
        <f>IF(I3="-",RIGHT(H3,1),CONCATENATE(RIGHT(H3,LEN(H3)-4), " downto ", RIGHT(I3,LEN(I3)-4)))</f>
        <v>0</v>
      </c>
      <c r="K3" s="8" t="str">
        <f>IF(E3="-","-",IF(I3="-",1,VALUE(RIGHT(H3,LEN(H3)-4))-VALUE(RIGHT(I3,LEN(I3)-4))+1))</f>
        <v>-</v>
      </c>
      <c r="L3" s="8" t="s">
        <v>62</v>
      </c>
    </row>
    <row r="4" spans="1:12" x14ac:dyDescent="0.3">
      <c r="B4" s="46"/>
      <c r="C4" s="46"/>
      <c r="D4" s="42"/>
      <c r="E4" s="8" t="str">
        <f>'AVS RMAP Config Registers'!AG7</f>
        <v>tri_level_clock_control</v>
      </c>
      <c r="F4" s="8">
        <f>'AVS RMAP Config Registers'!AG6</f>
        <v>0</v>
      </c>
      <c r="G4" s="8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8" t="str">
        <f>'AVS RMAP Config Registers'!AG4</f>
        <v>Bit 1</v>
      </c>
      <c r="I4" s="8" t="s">
        <v>41</v>
      </c>
      <c r="J4" s="22" t="str">
        <f t="shared" ref="J4:J48" si="1">IF(I4="-",RIGHT(H4,1),CONCATENATE(RIGHT(H4,LEN(H4)-4), " downto ", RIGHT(I4,LEN(I4)-4)))</f>
        <v>1</v>
      </c>
      <c r="K4" s="8">
        <f t="shared" ref="K4:K48" si="2">IF(E4="-","-",IF(I4="-",1,VALUE(RIGHT(H4,LEN(H4)-4))-VALUE(RIGHT(I4,LEN(I4)-4))+1))</f>
        <v>1</v>
      </c>
      <c r="L4" s="8" t="s">
        <v>60</v>
      </c>
    </row>
    <row r="5" spans="1:12" x14ac:dyDescent="0.3">
      <c r="B5" s="46"/>
      <c r="C5" s="46"/>
      <c r="D5" s="42"/>
      <c r="E5" s="8" t="str">
        <f>'AVS RMAP Config Registers'!AF7</f>
        <v>image_clock_direction_control</v>
      </c>
      <c r="F5" s="8">
        <f>'AVS RMAP Config Registers'!AF6</f>
        <v>0</v>
      </c>
      <c r="G5" s="8" t="str">
        <f t="shared" si="0"/>
        <v>'0'</v>
      </c>
      <c r="H5" s="8" t="str">
        <f>'AVS RMAP Config Registers'!AF4</f>
        <v>Bit 2</v>
      </c>
      <c r="I5" s="8" t="s">
        <v>41</v>
      </c>
      <c r="J5" s="22" t="str">
        <f t="shared" si="1"/>
        <v>2</v>
      </c>
      <c r="K5" s="8">
        <f t="shared" si="2"/>
        <v>1</v>
      </c>
      <c r="L5" s="8" t="s">
        <v>60</v>
      </c>
    </row>
    <row r="6" spans="1:12" x14ac:dyDescent="0.3">
      <c r="B6" s="46"/>
      <c r="C6" s="46"/>
      <c r="D6" s="42"/>
      <c r="E6" s="8" t="str">
        <f>'AVS RMAP Config Registers'!AE7</f>
        <v>register_clock_direction_control</v>
      </c>
      <c r="F6" s="8">
        <f>'AVS RMAP Config Registers'!AE6</f>
        <v>0</v>
      </c>
      <c r="G6" s="8" t="str">
        <f t="shared" si="0"/>
        <v>'0'</v>
      </c>
      <c r="H6" s="8" t="str">
        <f>'AVS RMAP Config Registers'!AE4</f>
        <v>Bit 3</v>
      </c>
      <c r="I6" s="8" t="s">
        <v>41</v>
      </c>
      <c r="J6" s="22" t="str">
        <f t="shared" si="1"/>
        <v>3</v>
      </c>
      <c r="K6" s="8">
        <f t="shared" si="2"/>
        <v>1</v>
      </c>
      <c r="L6" s="8" t="s">
        <v>60</v>
      </c>
    </row>
    <row r="7" spans="1:12" x14ac:dyDescent="0.3">
      <c r="B7" s="46"/>
      <c r="C7" s="46"/>
      <c r="D7" s="42"/>
      <c r="E7" s="8" t="str">
        <f>'AVS RMAP Config Registers'!O7</f>
        <v>image_clock_transfer_count_control</v>
      </c>
      <c r="F7" s="8" t="str">
        <f>'AVS RMAP Config Registers'!O6</f>
        <v>0x119E</v>
      </c>
      <c r="G7" s="8" t="str">
        <f t="shared" si="0"/>
        <v>x"119E"</v>
      </c>
      <c r="H7" s="8" t="str">
        <f>'AVS RMAP Config Registers'!O4</f>
        <v>Bit 19</v>
      </c>
      <c r="I7" s="8" t="str">
        <f>'AVS RMAP Config Registers'!AD4</f>
        <v>Bit 4</v>
      </c>
      <c r="J7" s="22" t="str">
        <f t="shared" si="1"/>
        <v>19 downto 4</v>
      </c>
      <c r="K7" s="8">
        <f t="shared" si="2"/>
        <v>16</v>
      </c>
      <c r="L7" s="8" t="s">
        <v>60</v>
      </c>
    </row>
    <row r="8" spans="1:12" x14ac:dyDescent="0.3">
      <c r="B8" s="46"/>
      <c r="C8" s="46"/>
      <c r="D8" s="42"/>
      <c r="E8" s="8" t="str">
        <f>'AVS RMAP Config Registers'!C7</f>
        <v>register_clock_transfer_count_control</v>
      </c>
      <c r="F8" s="8" t="str">
        <f>'AVS RMAP Config Registers'!C6</f>
        <v>0x8F7</v>
      </c>
      <c r="G8" s="8" t="str">
        <f t="shared" si="0"/>
        <v>x"8F7"</v>
      </c>
      <c r="H8" s="8" t="str">
        <f>'AVS RMAP Config Registers'!C4</f>
        <v>Bit 31</v>
      </c>
      <c r="I8" s="8" t="str">
        <f>'AVS RMAP Config Registers'!N4</f>
        <v>Bit 20</v>
      </c>
      <c r="J8" s="22" t="str">
        <f t="shared" si="1"/>
        <v>31 downto 20</v>
      </c>
      <c r="K8" s="8">
        <f t="shared" si="2"/>
        <v>12</v>
      </c>
      <c r="L8" s="8" t="s">
        <v>60</v>
      </c>
    </row>
    <row r="9" spans="1:12" x14ac:dyDescent="0.3">
      <c r="B9" s="43" t="str">
        <f>'AVS RMAP Config Registers'!C10</f>
        <v>0x41</v>
      </c>
      <c r="C9" s="43" t="str">
        <f>CONCATENATE("x""",RIGHT(B9,LEN(B9)-2),"""")</f>
        <v>x"41"</v>
      </c>
      <c r="D9" s="42" t="str">
        <f>'AVS RMAP Config Registers'!C9</f>
        <v>ccd_seq_2_config</v>
      </c>
      <c r="E9" s="8" t="str">
        <f>'AVS RMAP Config Registers'!O14</f>
        <v>slow_read_out_pause_count</v>
      </c>
      <c r="F9" s="8" t="str">
        <f>'AVS RMAP Config Registers'!O13</f>
        <v>0x001F4</v>
      </c>
      <c r="G9" s="8" t="str">
        <f t="shared" si="0"/>
        <v>x"001F4"</v>
      </c>
      <c r="H9" s="8" t="str">
        <f>'AVS RMAP Config Registers'!O11</f>
        <v>Bit 19</v>
      </c>
      <c r="I9" s="8" t="str">
        <f>'AVS RMAP Config Registers'!AH11</f>
        <v>Bit 0</v>
      </c>
      <c r="J9" s="22" t="str">
        <f t="shared" si="1"/>
        <v>19 downto 0</v>
      </c>
      <c r="K9" s="8">
        <f t="shared" si="2"/>
        <v>20</v>
      </c>
      <c r="L9" s="8" t="s">
        <v>60</v>
      </c>
    </row>
    <row r="10" spans="1:12" x14ac:dyDescent="0.3">
      <c r="B10" s="44"/>
      <c r="C10" s="44"/>
      <c r="D10" s="42"/>
      <c r="E10" s="8" t="s">
        <v>41</v>
      </c>
      <c r="F10" s="8">
        <v>0</v>
      </c>
      <c r="G10" s="8" t="str">
        <f t="shared" si="0"/>
        <v>(others =&gt; '0')</v>
      </c>
      <c r="H10" s="8" t="str">
        <f>'AVS RMAP Config Registers'!C11</f>
        <v>Bit 31</v>
      </c>
      <c r="I10" s="8" t="str">
        <f>'AVS RMAP Config Registers'!N11</f>
        <v>Bit 20</v>
      </c>
      <c r="J10" s="22" t="str">
        <f t="shared" si="1"/>
        <v>31 downto 20</v>
      </c>
      <c r="K10" s="8" t="str">
        <f t="shared" si="2"/>
        <v>-</v>
      </c>
      <c r="L10" s="8" t="s">
        <v>62</v>
      </c>
    </row>
    <row r="11" spans="1:12" x14ac:dyDescent="0.3">
      <c r="B11" s="45" t="str">
        <f>'AVS RMAP Config Registers'!C17</f>
        <v>0x42</v>
      </c>
      <c r="C11" s="45" t="str">
        <f>CONCATENATE("x""",RIGHT(B11,LEN(B11)-2),"""")</f>
        <v>x"42"</v>
      </c>
      <c r="D11" s="47" t="str">
        <f>'AVS RMAP Config Registers'!C16</f>
        <v>spw_packet_1_config</v>
      </c>
      <c r="E11" s="8" t="s">
        <v>41</v>
      </c>
      <c r="F11" s="8">
        <v>0</v>
      </c>
      <c r="G11" s="8" t="str">
        <f t="shared" si="0"/>
        <v>'0'</v>
      </c>
      <c r="H11" s="8" t="str">
        <f>'AVS RMAP Config Registers'!AH18</f>
        <v>Bit 0</v>
      </c>
      <c r="I11" s="8" t="s">
        <v>41</v>
      </c>
      <c r="J11" s="22" t="str">
        <f t="shared" si="1"/>
        <v>0</v>
      </c>
      <c r="K11" s="8" t="str">
        <f t="shared" si="2"/>
        <v>-</v>
      </c>
      <c r="L11" s="8" t="s">
        <v>62</v>
      </c>
    </row>
    <row r="12" spans="1:12" x14ac:dyDescent="0.3">
      <c r="B12" s="46"/>
      <c r="C12" s="46"/>
      <c r="D12" s="47"/>
      <c r="E12" s="8" t="str">
        <f>'AVS RMAP Config Registers'!AG21</f>
        <v>digitise_control</v>
      </c>
      <c r="F12" s="8">
        <f>'AVS RMAP Config Registers'!AG20</f>
        <v>0</v>
      </c>
      <c r="G12" s="8" t="str">
        <f t="shared" si="0"/>
        <v>'0'</v>
      </c>
      <c r="H12" s="8" t="str">
        <f>'AVS RMAP Config Registers'!AG18</f>
        <v>Bit 1</v>
      </c>
      <c r="I12" s="8" t="s">
        <v>41</v>
      </c>
      <c r="J12" s="22" t="str">
        <f t="shared" si="1"/>
        <v>1</v>
      </c>
      <c r="K12" s="8">
        <f t="shared" si="2"/>
        <v>1</v>
      </c>
      <c r="L12" s="8" t="s">
        <v>60</v>
      </c>
    </row>
    <row r="13" spans="1:12" x14ac:dyDescent="0.3">
      <c r="B13" s="46"/>
      <c r="C13" s="46"/>
      <c r="D13" s="47"/>
      <c r="E13" s="8" t="str">
        <f>'AVS RMAP Config Registers'!AE21</f>
        <v>ccd_port_data_transmission_selection_control</v>
      </c>
      <c r="F13" s="8" t="str">
        <f>'AVS RMAP Config Registers'!AE20</f>
        <v>0b11</v>
      </c>
      <c r="G13" s="8" t="str">
        <f t="shared" si="0"/>
        <v>"11"</v>
      </c>
      <c r="H13" s="8" t="str">
        <f>'AVS RMAP Config Registers'!AE18</f>
        <v>Bit 3</v>
      </c>
      <c r="I13" s="8" t="str">
        <f>'AVS RMAP Config Registers'!AF18</f>
        <v>Bit 2</v>
      </c>
      <c r="J13" s="22" t="str">
        <f t="shared" si="1"/>
        <v>3 downto 2</v>
      </c>
      <c r="K13" s="8">
        <f t="shared" si="2"/>
        <v>2</v>
      </c>
      <c r="L13" s="8" t="s">
        <v>60</v>
      </c>
    </row>
    <row r="14" spans="1:12" x14ac:dyDescent="0.3">
      <c r="B14" s="46"/>
      <c r="C14" s="46"/>
      <c r="D14" s="47"/>
      <c r="E14" s="8" t="str">
        <f>'AVS RMAP Config Registers'!O21</f>
        <v>packet_size_control</v>
      </c>
      <c r="F14" s="8" t="str">
        <f>'AVS RMAP Config Registers'!O20</f>
        <v>0x11F8</v>
      </c>
      <c r="G14" s="8" t="str">
        <f t="shared" si="0"/>
        <v>x"11F8"</v>
      </c>
      <c r="H14" s="8" t="str">
        <f>'AVS RMAP Config Registers'!O18</f>
        <v>Bit 19</v>
      </c>
      <c r="I14" s="8" t="str">
        <f>'AVS RMAP Config Registers'!AD18</f>
        <v>Bit 4</v>
      </c>
      <c r="J14" s="22" t="str">
        <f t="shared" si="1"/>
        <v>19 downto 4</v>
      </c>
      <c r="K14" s="8">
        <f t="shared" si="2"/>
        <v>16</v>
      </c>
      <c r="L14" s="8" t="s">
        <v>60</v>
      </c>
    </row>
    <row r="15" spans="1:12" x14ac:dyDescent="0.3">
      <c r="B15" s="46"/>
      <c r="C15" s="46"/>
      <c r="D15" s="47"/>
      <c r="E15" s="8" t="s">
        <v>41</v>
      </c>
      <c r="F15" s="8">
        <v>0</v>
      </c>
      <c r="G15" s="8" t="str">
        <f t="shared" si="0"/>
        <v>(others =&gt; '0')</v>
      </c>
      <c r="H15" s="8" t="str">
        <f>'AVS RMAP Config Registers'!C18</f>
        <v>Bit 31</v>
      </c>
      <c r="I15" s="8" t="str">
        <f>'AVS RMAP Config Registers'!N18</f>
        <v>Bit 20</v>
      </c>
      <c r="J15" s="22" t="str">
        <f t="shared" si="1"/>
        <v>31 downto 20</v>
      </c>
      <c r="K15" s="8" t="str">
        <f t="shared" si="2"/>
        <v>-</v>
      </c>
      <c r="L15" s="8" t="s">
        <v>62</v>
      </c>
    </row>
    <row r="16" spans="1:12" x14ac:dyDescent="0.3">
      <c r="B16" s="10" t="str">
        <f>'AVS RMAP Config Registers'!C24</f>
        <v>0x43</v>
      </c>
      <c r="C16" s="10" t="str">
        <f>CONCATENATE("x""",RIGHT(B16,LEN(B16)-2),"""")</f>
        <v>x"43"</v>
      </c>
      <c r="D16" s="8" t="str">
        <f>'AVS RMAP Config Registers'!C23</f>
        <v>spw_packet_2_config</v>
      </c>
      <c r="E16" s="8" t="s">
        <v>41</v>
      </c>
      <c r="F16" s="8">
        <v>0</v>
      </c>
      <c r="G16" s="8" t="str">
        <f t="shared" si="0"/>
        <v>(others =&gt; '0')</v>
      </c>
      <c r="H16" s="8" t="str">
        <f>'AVS RMAP Config Registers'!C25</f>
        <v>Bit 31</v>
      </c>
      <c r="I16" s="8" t="str">
        <f>'AVS RMAP Config Registers'!AH25</f>
        <v>Bit 0</v>
      </c>
      <c r="J16" s="22" t="str">
        <f t="shared" si="1"/>
        <v>31 downto 0</v>
      </c>
      <c r="K16" s="8" t="str">
        <f t="shared" si="2"/>
        <v>-</v>
      </c>
      <c r="L16" s="8" t="s">
        <v>62</v>
      </c>
    </row>
    <row r="17" spans="2:12" x14ac:dyDescent="0.3">
      <c r="B17" s="10" t="str">
        <f>'AVS RMAP Config Registers'!C31</f>
        <v>0x44</v>
      </c>
      <c r="C17" s="10" t="str">
        <f>CONCATENATE("x""",RIGHT(B17,LEN(B17)-2),"""")</f>
        <v>x"44"</v>
      </c>
      <c r="D17" s="8" t="str">
        <f>'AVS RMAP Config Registers'!C30</f>
        <v>CCD_1_windowing_1_config</v>
      </c>
      <c r="E17" s="8" t="str">
        <f>'AVS RMAP Config Registers'!C35</f>
        <v>window_list_pointer_initial_address_ccd1</v>
      </c>
      <c r="F17" s="8" t="str">
        <f>'AVS RMAP Config Registers'!C34</f>
        <v>0x00000000</v>
      </c>
      <c r="G17" s="8" t="str">
        <f t="shared" si="0"/>
        <v>x"00000000"</v>
      </c>
      <c r="H17" s="8" t="str">
        <f>'AVS RMAP Config Registers'!C32</f>
        <v>Bit 31</v>
      </c>
      <c r="I17" s="8" t="str">
        <f>'AVS RMAP Config Registers'!AH32</f>
        <v>Bit 0</v>
      </c>
      <c r="J17" s="22" t="str">
        <f t="shared" si="1"/>
        <v>31 downto 0</v>
      </c>
      <c r="K17" s="8">
        <f t="shared" si="2"/>
        <v>32</v>
      </c>
      <c r="L17" s="8" t="s">
        <v>60</v>
      </c>
    </row>
    <row r="18" spans="2:12" ht="15" customHeight="1" x14ac:dyDescent="0.3">
      <c r="B18" s="43" t="str">
        <f>'AVS RMAP Config Registers'!C38</f>
        <v>0x45</v>
      </c>
      <c r="C18" s="43" t="str">
        <f>CONCATENATE("x""",RIGHT(B18,LEN(B18)-2),"""")</f>
        <v>x"45"</v>
      </c>
      <c r="D18" s="42" t="str">
        <f>'AVS RMAP Config Registers'!C37</f>
        <v>CCD_1_windowing_2_config</v>
      </c>
      <c r="E18" s="8" t="str">
        <f>'AVS RMAP Config Registers'!AC42</f>
        <v>window_width_ccd1</v>
      </c>
      <c r="F18" s="8" t="str">
        <f>'AVS RMAP Config Registers'!AC41</f>
        <v>0b000000</v>
      </c>
      <c r="G18" s="8" t="str">
        <f t="shared" si="0"/>
        <v>"000000"</v>
      </c>
      <c r="H18" s="8" t="str">
        <f>'AVS RMAP Config Registers'!AC39</f>
        <v>Bit 5</v>
      </c>
      <c r="I18" s="8" t="str">
        <f>'AVS RMAP Config Registers'!AH39</f>
        <v>Bit 0</v>
      </c>
      <c r="J18" s="22" t="str">
        <f t="shared" si="1"/>
        <v>5 downto 0</v>
      </c>
      <c r="K18" s="8">
        <f t="shared" si="2"/>
        <v>6</v>
      </c>
      <c r="L18" s="8" t="s">
        <v>60</v>
      </c>
    </row>
    <row r="19" spans="2:12" x14ac:dyDescent="0.3">
      <c r="B19" s="44"/>
      <c r="C19" s="44"/>
      <c r="D19" s="42"/>
      <c r="E19" s="8" t="str">
        <f>'AVS RMAP Config Registers'!W42</f>
        <v>window_height_ccd1</v>
      </c>
      <c r="F19" s="8" t="str">
        <f>'AVS RMAP Config Registers'!W41</f>
        <v>0b000000</v>
      </c>
      <c r="G19" s="8" t="str">
        <f t="shared" si="0"/>
        <v>"000000"</v>
      </c>
      <c r="H19" s="8" t="str">
        <f>'AVS RMAP Config Registers'!W39</f>
        <v>Bit 11</v>
      </c>
      <c r="I19" s="8" t="str">
        <f>'AVS RMAP Config Registers'!AB39</f>
        <v>Bit 6</v>
      </c>
      <c r="J19" s="22" t="str">
        <f t="shared" si="1"/>
        <v>11 downto 6</v>
      </c>
      <c r="K19" s="8">
        <f t="shared" si="2"/>
        <v>6</v>
      </c>
      <c r="L19" s="8" t="s">
        <v>60</v>
      </c>
    </row>
    <row r="20" spans="2:12" x14ac:dyDescent="0.3">
      <c r="B20" s="44"/>
      <c r="C20" s="44"/>
      <c r="D20" s="42"/>
      <c r="E20" s="8" t="s">
        <v>41</v>
      </c>
      <c r="F20" s="8">
        <v>0</v>
      </c>
      <c r="G20" s="8" t="str">
        <f t="shared" si="0"/>
        <v>(others =&gt; '0')</v>
      </c>
      <c r="H20" s="8" t="str">
        <f>'AVS RMAP Config Registers'!S39</f>
        <v>Bit 15</v>
      </c>
      <c r="I20" s="8" t="str">
        <f>'AVS RMAP Config Registers'!V39</f>
        <v>Bit 12</v>
      </c>
      <c r="J20" s="22" t="str">
        <f t="shared" si="1"/>
        <v>15 downto 12</v>
      </c>
      <c r="K20" s="8" t="str">
        <f t="shared" si="2"/>
        <v>-</v>
      </c>
      <c r="L20" s="8" t="s">
        <v>62</v>
      </c>
    </row>
    <row r="21" spans="2:12" x14ac:dyDescent="0.3">
      <c r="B21" s="44"/>
      <c r="C21" s="44"/>
      <c r="D21" s="42"/>
      <c r="E21" s="8" t="str">
        <f>'AVS RMAP Config Registers'!C42</f>
        <v>window_list_length_ccd1</v>
      </c>
      <c r="F21" s="8" t="str">
        <f>'AVS RMAP Config Registers'!C41</f>
        <v>0x0000</v>
      </c>
      <c r="G21" s="8" t="str">
        <f t="shared" si="0"/>
        <v>x"0000"</v>
      </c>
      <c r="H21" s="8" t="str">
        <f>'AVS RMAP Config Registers'!C39</f>
        <v>Bit 31</v>
      </c>
      <c r="I21" s="8" t="str">
        <f>'AVS RMAP Config Registers'!R39</f>
        <v>Bit 16</v>
      </c>
      <c r="J21" s="22" t="str">
        <f t="shared" si="1"/>
        <v>31 downto 16</v>
      </c>
      <c r="K21" s="8">
        <f t="shared" si="2"/>
        <v>16</v>
      </c>
      <c r="L21" s="8" t="s">
        <v>60</v>
      </c>
    </row>
    <row r="22" spans="2:12" x14ac:dyDescent="0.3">
      <c r="B22" s="10" t="str">
        <f>'AVS RMAP Config Registers'!C45</f>
        <v>0x46</v>
      </c>
      <c r="C22" s="10" t="str">
        <f>CONCATENATE("x""",RIGHT(B22,LEN(B22)-2),"""")</f>
        <v>x"46"</v>
      </c>
      <c r="D22" s="8" t="str">
        <f>'AVS RMAP Config Registers'!C44</f>
        <v>CCD_2_windowing_1_config</v>
      </c>
      <c r="E22" s="8" t="str">
        <f>'AVS RMAP Config Registers'!C49</f>
        <v>window_list_pointer_initial_address_ccd2</v>
      </c>
      <c r="F22" s="8" t="str">
        <f>'AVS RMAP Config Registers'!C48</f>
        <v>0x00000000</v>
      </c>
      <c r="G22" s="8" t="str">
        <f t="shared" si="0"/>
        <v>x"00000000"</v>
      </c>
      <c r="H22" s="8" t="str">
        <f>'AVS RMAP Config Registers'!C46</f>
        <v>Bit 31</v>
      </c>
      <c r="I22" s="8" t="str">
        <f>'AVS RMAP Config Registers'!AH46</f>
        <v>Bit 0</v>
      </c>
      <c r="J22" s="22" t="str">
        <f t="shared" si="1"/>
        <v>31 downto 0</v>
      </c>
      <c r="K22" s="8">
        <f t="shared" si="2"/>
        <v>32</v>
      </c>
      <c r="L22" s="8" t="s">
        <v>60</v>
      </c>
    </row>
    <row r="23" spans="2:12" x14ac:dyDescent="0.3">
      <c r="B23" s="43" t="str">
        <f>'AVS RMAP Config Registers'!C52</f>
        <v>0x47</v>
      </c>
      <c r="C23" s="43" t="str">
        <f>CONCATENATE("x""",RIGHT(B23,LEN(B23)-2),"""")</f>
        <v>x"47"</v>
      </c>
      <c r="D23" s="42" t="str">
        <f>'AVS RMAP Config Registers'!C51</f>
        <v>CCD_2_windowing_2_config</v>
      </c>
      <c r="E23" s="8" t="str">
        <f>'AVS RMAP Config Registers'!AC56</f>
        <v>window_width_ccd2</v>
      </c>
      <c r="F23" s="8" t="str">
        <f>'AVS RMAP Config Registers'!AC55</f>
        <v>0b000000</v>
      </c>
      <c r="G23" s="8" t="str">
        <f t="shared" si="0"/>
        <v>"000000"</v>
      </c>
      <c r="H23" s="8" t="str">
        <f>'AVS RMAP Config Registers'!AC53</f>
        <v>Bit 5</v>
      </c>
      <c r="I23" s="8" t="str">
        <f>'AVS RMAP Config Registers'!AH53</f>
        <v>Bit 0</v>
      </c>
      <c r="J23" s="22" t="str">
        <f t="shared" si="1"/>
        <v>5 downto 0</v>
      </c>
      <c r="K23" s="8">
        <f t="shared" si="2"/>
        <v>6</v>
      </c>
      <c r="L23" s="8" t="s">
        <v>60</v>
      </c>
    </row>
    <row r="24" spans="2:12" x14ac:dyDescent="0.3">
      <c r="B24" s="44"/>
      <c r="C24" s="44"/>
      <c r="D24" s="42"/>
      <c r="E24" s="8" t="str">
        <f>'AVS RMAP Config Registers'!W56</f>
        <v>window_height_ccd2</v>
      </c>
      <c r="F24" s="8" t="str">
        <f>'AVS RMAP Config Registers'!W55</f>
        <v>0b000000</v>
      </c>
      <c r="G24" s="8" t="str">
        <f t="shared" si="0"/>
        <v>"000000"</v>
      </c>
      <c r="H24" s="8" t="str">
        <f>'AVS RMAP Config Registers'!W53</f>
        <v>Bit 11</v>
      </c>
      <c r="I24" s="8" t="str">
        <f>'AVS RMAP Config Registers'!AB53</f>
        <v>Bit 6</v>
      </c>
      <c r="J24" s="22" t="str">
        <f t="shared" si="1"/>
        <v>11 downto 6</v>
      </c>
      <c r="K24" s="8">
        <f t="shared" si="2"/>
        <v>6</v>
      </c>
      <c r="L24" s="8" t="s">
        <v>60</v>
      </c>
    </row>
    <row r="25" spans="2:12" x14ac:dyDescent="0.3">
      <c r="B25" s="44"/>
      <c r="C25" s="44"/>
      <c r="D25" s="42"/>
      <c r="E25" s="8" t="s">
        <v>41</v>
      </c>
      <c r="F25" s="8">
        <v>0</v>
      </c>
      <c r="G25" s="8" t="str">
        <f t="shared" si="0"/>
        <v>(others =&gt; '0')</v>
      </c>
      <c r="H25" s="8" t="str">
        <f>'AVS RMAP Config Registers'!S53</f>
        <v>Bit 15</v>
      </c>
      <c r="I25" s="8" t="str">
        <f>'AVS RMAP Config Registers'!V53</f>
        <v>Bit 12</v>
      </c>
      <c r="J25" s="22" t="str">
        <f t="shared" si="1"/>
        <v>15 downto 12</v>
      </c>
      <c r="K25" s="8" t="str">
        <f t="shared" si="2"/>
        <v>-</v>
      </c>
      <c r="L25" s="8" t="s">
        <v>62</v>
      </c>
    </row>
    <row r="26" spans="2:12" x14ac:dyDescent="0.3">
      <c r="B26" s="44"/>
      <c r="C26" s="44"/>
      <c r="D26" s="42"/>
      <c r="E26" s="8" t="str">
        <f>'AVS RMAP Config Registers'!C56</f>
        <v>window_list_length_ccd2</v>
      </c>
      <c r="F26" s="8" t="str">
        <f>'AVS RMAP Config Registers'!C55</f>
        <v>0x0000</v>
      </c>
      <c r="G26" s="8" t="str">
        <f t="shared" si="0"/>
        <v>x"0000"</v>
      </c>
      <c r="H26" s="8" t="str">
        <f>'AVS RMAP Config Registers'!C53</f>
        <v>Bit 31</v>
      </c>
      <c r="I26" s="8" t="str">
        <f>'AVS RMAP Config Registers'!R53</f>
        <v>Bit 16</v>
      </c>
      <c r="J26" s="22" t="str">
        <f t="shared" si="1"/>
        <v>31 downto 16</v>
      </c>
      <c r="K26" s="8">
        <f t="shared" si="2"/>
        <v>16</v>
      </c>
      <c r="L26" s="8" t="s">
        <v>60</v>
      </c>
    </row>
    <row r="27" spans="2:12" x14ac:dyDescent="0.3">
      <c r="B27" s="10" t="str">
        <f>'AVS RMAP Config Registers'!C59</f>
        <v>0x48</v>
      </c>
      <c r="C27" s="10" t="str">
        <f>CONCATENATE("x""",RIGHT(B27,LEN(B27)-2),"""")</f>
        <v>x"48"</v>
      </c>
      <c r="D27" s="8" t="str">
        <f>'AVS RMAP Config Registers'!C58</f>
        <v>CCD_3_windowing_1_config</v>
      </c>
      <c r="E27" s="8" t="str">
        <f>'AVS RMAP Config Registers'!C63</f>
        <v>window_list_pointer_initial_address_ccd3</v>
      </c>
      <c r="F27" s="8" t="str">
        <f>'AVS RMAP Config Registers'!C62</f>
        <v>0x00000000</v>
      </c>
      <c r="G27" s="8" t="str">
        <f t="shared" si="0"/>
        <v>x"00000000"</v>
      </c>
      <c r="H27" s="8" t="str">
        <f>'AVS RMAP Config Registers'!C60</f>
        <v>Bit 31</v>
      </c>
      <c r="I27" s="8" t="str">
        <f>'AVS RMAP Config Registers'!AH60</f>
        <v>Bit 0</v>
      </c>
      <c r="J27" s="22" t="str">
        <f t="shared" si="1"/>
        <v>31 downto 0</v>
      </c>
      <c r="K27" s="8">
        <f t="shared" si="2"/>
        <v>32</v>
      </c>
      <c r="L27" s="8" t="s">
        <v>60</v>
      </c>
    </row>
    <row r="28" spans="2:12" x14ac:dyDescent="0.3">
      <c r="B28" s="43" t="str">
        <f>'AVS RMAP Config Registers'!C66</f>
        <v>0x49</v>
      </c>
      <c r="C28" s="43" t="str">
        <f>CONCATENATE("x""",RIGHT(B28,LEN(B28)-2),"""")</f>
        <v>x"49"</v>
      </c>
      <c r="D28" s="42" t="str">
        <f>'AVS RMAP Config Registers'!C65</f>
        <v>CCD_3_windowing_2_config</v>
      </c>
      <c r="E28" s="8" t="str">
        <f>'AVS RMAP Config Registers'!AC70</f>
        <v>window_width_ccd3</v>
      </c>
      <c r="F28" s="8" t="str">
        <f>'AVS RMAP Config Registers'!AC69</f>
        <v>0b000000</v>
      </c>
      <c r="G28" s="8" t="str">
        <f t="shared" si="0"/>
        <v>"000000"</v>
      </c>
      <c r="H28" s="8" t="str">
        <f>'AVS RMAP Config Registers'!AC67</f>
        <v>Bit 5</v>
      </c>
      <c r="I28" s="8" t="str">
        <f>'AVS RMAP Config Registers'!AH67</f>
        <v>Bit 0</v>
      </c>
      <c r="J28" s="22" t="str">
        <f t="shared" si="1"/>
        <v>5 downto 0</v>
      </c>
      <c r="K28" s="8">
        <f t="shared" si="2"/>
        <v>6</v>
      </c>
      <c r="L28" s="8" t="s">
        <v>60</v>
      </c>
    </row>
    <row r="29" spans="2:12" x14ac:dyDescent="0.3">
      <c r="B29" s="44"/>
      <c r="C29" s="44"/>
      <c r="D29" s="42"/>
      <c r="E29" s="8" t="str">
        <f>'AVS RMAP Config Registers'!W70</f>
        <v>window_height_ccd3</v>
      </c>
      <c r="F29" s="8" t="str">
        <f>'AVS RMAP Config Registers'!W69</f>
        <v>0b000000</v>
      </c>
      <c r="G29" s="8" t="str">
        <f t="shared" si="0"/>
        <v>"000000"</v>
      </c>
      <c r="H29" s="8" t="str">
        <f>'AVS RMAP Config Registers'!W67</f>
        <v>Bit 11</v>
      </c>
      <c r="I29" s="8" t="str">
        <f>'AVS RMAP Config Registers'!AB67</f>
        <v>Bit 6</v>
      </c>
      <c r="J29" s="22" t="str">
        <f t="shared" si="1"/>
        <v>11 downto 6</v>
      </c>
      <c r="K29" s="8">
        <f t="shared" si="2"/>
        <v>6</v>
      </c>
      <c r="L29" s="8" t="s">
        <v>60</v>
      </c>
    </row>
    <row r="30" spans="2:12" x14ac:dyDescent="0.3">
      <c r="B30" s="44"/>
      <c r="C30" s="44"/>
      <c r="D30" s="42"/>
      <c r="E30" s="8" t="s">
        <v>41</v>
      </c>
      <c r="F30" s="8">
        <v>0</v>
      </c>
      <c r="G30" s="8" t="str">
        <f t="shared" si="0"/>
        <v>(others =&gt; '0')</v>
      </c>
      <c r="H30" s="8" t="str">
        <f>'AVS RMAP Config Registers'!S67</f>
        <v>Bit 15</v>
      </c>
      <c r="I30" s="8" t="str">
        <f>'AVS RMAP Config Registers'!V67</f>
        <v>Bit 12</v>
      </c>
      <c r="J30" s="22" t="str">
        <f t="shared" si="1"/>
        <v>15 downto 12</v>
      </c>
      <c r="K30" s="8" t="str">
        <f t="shared" si="2"/>
        <v>-</v>
      </c>
      <c r="L30" s="8" t="s">
        <v>62</v>
      </c>
    </row>
    <row r="31" spans="2:12" ht="15" customHeight="1" x14ac:dyDescent="0.3">
      <c r="B31" s="44"/>
      <c r="C31" s="44"/>
      <c r="D31" s="42"/>
      <c r="E31" s="8" t="str">
        <f>'AVS RMAP Config Registers'!C70</f>
        <v>window_list_length_ccd3</v>
      </c>
      <c r="F31" s="8" t="str">
        <f>'AVS RMAP Config Registers'!C69</f>
        <v>0x0000</v>
      </c>
      <c r="G31" s="8" t="str">
        <f t="shared" si="0"/>
        <v>x"0000"</v>
      </c>
      <c r="H31" s="8" t="str">
        <f>'AVS RMAP Config Registers'!C67</f>
        <v>Bit 31</v>
      </c>
      <c r="I31" s="8" t="str">
        <f>'AVS RMAP Config Registers'!R67</f>
        <v>Bit 16</v>
      </c>
      <c r="J31" s="22" t="str">
        <f t="shared" si="1"/>
        <v>31 downto 16</v>
      </c>
      <c r="K31" s="8">
        <f t="shared" si="2"/>
        <v>16</v>
      </c>
      <c r="L31" s="8" t="s">
        <v>60</v>
      </c>
    </row>
    <row r="32" spans="2:12" x14ac:dyDescent="0.3">
      <c r="B32" s="10" t="str">
        <f>'AVS RMAP Config Registers'!C73</f>
        <v>0x4A</v>
      </c>
      <c r="C32" s="10" t="str">
        <f>CONCATENATE("x""",RIGHT(B32,LEN(B32)-2),"""")</f>
        <v>x"4A"</v>
      </c>
      <c r="D32" s="8" t="str">
        <f>'AVS RMAP Config Registers'!C72</f>
        <v>CCD_4_windowing_1_config</v>
      </c>
      <c r="E32" s="8" t="str">
        <f>'AVS RMAP Config Registers'!C77</f>
        <v>window_list_pointer_initial_address_ccd4</v>
      </c>
      <c r="F32" s="8" t="str">
        <f>'AVS RMAP Config Registers'!C76</f>
        <v>0x00000000</v>
      </c>
      <c r="G32" s="8" t="str">
        <f t="shared" si="0"/>
        <v>x"00000000"</v>
      </c>
      <c r="H32" s="8" t="str">
        <f>'AVS RMAP Config Registers'!C74</f>
        <v>Bit 31</v>
      </c>
      <c r="I32" s="8" t="str">
        <f>'AVS RMAP Config Registers'!AH74</f>
        <v>Bit 0</v>
      </c>
      <c r="J32" s="22" t="str">
        <f t="shared" si="1"/>
        <v>31 downto 0</v>
      </c>
      <c r="K32" s="8">
        <f t="shared" si="2"/>
        <v>32</v>
      </c>
      <c r="L32" s="8" t="s">
        <v>60</v>
      </c>
    </row>
    <row r="33" spans="2:12" x14ac:dyDescent="0.3">
      <c r="B33" s="43" t="str">
        <f>'AVS RMAP Config Registers'!C80</f>
        <v>0x4B</v>
      </c>
      <c r="C33" s="43" t="str">
        <f>CONCATENATE("x""",RIGHT(B33,LEN(B33)-2),"""")</f>
        <v>x"4B"</v>
      </c>
      <c r="D33" s="42" t="str">
        <f>'AVS RMAP Config Registers'!C79</f>
        <v>CCD_4_windowing_2_config</v>
      </c>
      <c r="E33" s="8" t="str">
        <f>'AVS RMAP Config Registers'!AC84</f>
        <v>window_width_ccd4</v>
      </c>
      <c r="F33" s="8" t="str">
        <f>'AVS RMAP Config Registers'!AC83</f>
        <v>0b000000</v>
      </c>
      <c r="G33" s="8" t="str">
        <f t="shared" si="0"/>
        <v>"000000"</v>
      </c>
      <c r="H33" s="8" t="str">
        <f>'AVS RMAP Config Registers'!AC81</f>
        <v>Bit 5</v>
      </c>
      <c r="I33" s="8" t="str">
        <f>'AVS RMAP Config Registers'!AH81</f>
        <v>Bit 0</v>
      </c>
      <c r="J33" s="22" t="str">
        <f t="shared" si="1"/>
        <v>5 downto 0</v>
      </c>
      <c r="K33" s="8">
        <f t="shared" si="2"/>
        <v>6</v>
      </c>
      <c r="L33" s="8" t="s">
        <v>60</v>
      </c>
    </row>
    <row r="34" spans="2:12" x14ac:dyDescent="0.3">
      <c r="B34" s="44"/>
      <c r="C34" s="44"/>
      <c r="D34" s="42"/>
      <c r="E34" s="8" t="str">
        <f>'AVS RMAP Config Registers'!W84</f>
        <v>window_height_ccd4</v>
      </c>
      <c r="F34" s="8" t="str">
        <f>'AVS RMAP Config Registers'!W83</f>
        <v>0b000000</v>
      </c>
      <c r="G34" s="8" t="str">
        <f t="shared" si="0"/>
        <v>"000000"</v>
      </c>
      <c r="H34" s="8" t="str">
        <f>'AVS RMAP Config Registers'!W81</f>
        <v>Bit 11</v>
      </c>
      <c r="I34" s="8" t="str">
        <f>'AVS RMAP Config Registers'!AB81</f>
        <v>Bit 6</v>
      </c>
      <c r="J34" s="22" t="str">
        <f t="shared" si="1"/>
        <v>11 downto 6</v>
      </c>
      <c r="K34" s="8">
        <f t="shared" si="2"/>
        <v>6</v>
      </c>
      <c r="L34" s="8" t="s">
        <v>60</v>
      </c>
    </row>
    <row r="35" spans="2:12" x14ac:dyDescent="0.3">
      <c r="B35" s="44"/>
      <c r="C35" s="44"/>
      <c r="D35" s="42"/>
      <c r="E35" s="8" t="s">
        <v>41</v>
      </c>
      <c r="F35" s="8">
        <v>0</v>
      </c>
      <c r="G35" s="8" t="str">
        <f t="shared" si="0"/>
        <v>(others =&gt; '0')</v>
      </c>
      <c r="H35" s="8" t="str">
        <f>'AVS RMAP Config Registers'!S81</f>
        <v>Bit 15</v>
      </c>
      <c r="I35" s="8" t="str">
        <f>'AVS RMAP Config Registers'!V81</f>
        <v>Bit 12</v>
      </c>
      <c r="J35" s="22" t="str">
        <f t="shared" si="1"/>
        <v>15 downto 12</v>
      </c>
      <c r="K35" s="8" t="str">
        <f t="shared" si="2"/>
        <v>-</v>
      </c>
      <c r="L35" s="8" t="s">
        <v>62</v>
      </c>
    </row>
    <row r="36" spans="2:12" x14ac:dyDescent="0.3">
      <c r="B36" s="44"/>
      <c r="C36" s="44"/>
      <c r="D36" s="42"/>
      <c r="E36" s="8" t="str">
        <f>'AVS RMAP Config Registers'!C84</f>
        <v>window_list_length_ccd4</v>
      </c>
      <c r="F36" s="8" t="str">
        <f>'AVS RMAP Config Registers'!C83</f>
        <v>0x0000</v>
      </c>
      <c r="G36" s="8" t="str">
        <f t="shared" si="0"/>
        <v>x"0000"</v>
      </c>
      <c r="H36" s="8" t="str">
        <f>'AVS RMAP Config Registers'!C81</f>
        <v>Bit 31</v>
      </c>
      <c r="I36" s="8" t="str">
        <f>'AVS RMAP Config Registers'!R81</f>
        <v>Bit 16</v>
      </c>
      <c r="J36" s="22" t="str">
        <f t="shared" si="1"/>
        <v>31 downto 16</v>
      </c>
      <c r="K36" s="8">
        <f t="shared" si="2"/>
        <v>16</v>
      </c>
      <c r="L36" s="8" t="s">
        <v>60</v>
      </c>
    </row>
    <row r="37" spans="2:12" x14ac:dyDescent="0.3">
      <c r="B37" s="42" t="str">
        <f>'AVS RMAP Config Registers'!C87</f>
        <v>0x4C</v>
      </c>
      <c r="C37" s="42" t="str">
        <f>CONCATENATE("x""",RIGHT(B37,LEN(B37)-2),"""")</f>
        <v>x"4C"</v>
      </c>
      <c r="D37" s="42" t="str">
        <f>'AVS RMAP Config Registers'!C86</f>
        <v>operation_mode_config</v>
      </c>
      <c r="E37" s="8" t="s">
        <v>41</v>
      </c>
      <c r="F37" s="8">
        <v>0</v>
      </c>
      <c r="G37" s="8" t="str">
        <f t="shared" si="0"/>
        <v>(others =&gt; '0')</v>
      </c>
      <c r="H37" s="8" t="str">
        <f>'AVS RMAP Config Registers'!AE88</f>
        <v>Bit 3</v>
      </c>
      <c r="I37" s="8" t="str">
        <f>'AVS RMAP Config Registers'!AH88</f>
        <v>Bit 0</v>
      </c>
      <c r="J37" s="22" t="str">
        <f t="shared" si="1"/>
        <v>3 downto 0</v>
      </c>
      <c r="K37" s="8" t="str">
        <f t="shared" si="2"/>
        <v>-</v>
      </c>
      <c r="L37" s="8" t="s">
        <v>62</v>
      </c>
    </row>
    <row r="38" spans="2:12" x14ac:dyDescent="0.3">
      <c r="B38" s="42"/>
      <c r="C38" s="42"/>
      <c r="D38" s="42"/>
      <c r="E38" s="8" t="str">
        <f>'AVS RMAP Config Registers'!AA91</f>
        <v>mode_selection_control</v>
      </c>
      <c r="F38" s="8" t="str">
        <f>'AVS RMAP Config Registers'!AA90</f>
        <v>0x1</v>
      </c>
      <c r="G38" s="8" t="str">
        <f t="shared" si="0"/>
        <v>x"1"</v>
      </c>
      <c r="H38" s="8" t="str">
        <f>'AVS RMAP Config Registers'!AA88</f>
        <v>Bit 7</v>
      </c>
      <c r="I38" s="8" t="str">
        <f>'AVS RMAP Config Registers'!AD88</f>
        <v>Bit 4</v>
      </c>
      <c r="J38" s="22" t="str">
        <f t="shared" si="1"/>
        <v>7 downto 4</v>
      </c>
      <c r="K38" s="8">
        <f t="shared" si="2"/>
        <v>4</v>
      </c>
      <c r="L38" s="8" t="s">
        <v>60</v>
      </c>
    </row>
    <row r="39" spans="2:12" x14ac:dyDescent="0.3">
      <c r="B39" s="42"/>
      <c r="C39" s="42"/>
      <c r="D39" s="42"/>
      <c r="E39" s="8" t="s">
        <v>41</v>
      </c>
      <c r="F39" s="8">
        <v>0</v>
      </c>
      <c r="G39" s="8" t="str">
        <f t="shared" si="0"/>
        <v>(others =&gt; '0')</v>
      </c>
      <c r="H39" s="8" t="str">
        <f>'AVS RMAP Config Registers'!C88</f>
        <v>Bit 31</v>
      </c>
      <c r="I39" s="8" t="str">
        <f>'AVS RMAP Config Registers'!Z88</f>
        <v>Bit 8</v>
      </c>
      <c r="J39" s="22" t="str">
        <f t="shared" si="1"/>
        <v>31 downto 8</v>
      </c>
      <c r="K39" s="8" t="str">
        <f t="shared" si="2"/>
        <v>-</v>
      </c>
      <c r="L39" s="8" t="s">
        <v>62</v>
      </c>
    </row>
    <row r="40" spans="2:12" x14ac:dyDescent="0.3">
      <c r="B40" s="42" t="str">
        <f>'AVS RMAP Config Registers'!C94</f>
        <v>0x4D</v>
      </c>
      <c r="C40" s="42" t="str">
        <f>CONCATENATE("x""",RIGHT(B40,LEN(B40)-2),"""")</f>
        <v>x"4D"</v>
      </c>
      <c r="D40" s="42" t="str">
        <f>'AVS RMAP Config Registers'!C93</f>
        <v>sync_config</v>
      </c>
      <c r="E40" s="8" t="str">
        <f>'AVS RMAP Config Registers'!AG98</f>
        <v>sync_configuration</v>
      </c>
      <c r="F40" s="8" t="str">
        <f>'AVS RMAP Config Registers'!AG97</f>
        <v>0b00</v>
      </c>
      <c r="G40" s="8" t="str">
        <f t="shared" si="0"/>
        <v>"00"</v>
      </c>
      <c r="H40" s="8" t="str">
        <f>'AVS RMAP Config Registers'!AG95</f>
        <v>Bit 1</v>
      </c>
      <c r="I40" s="8" t="str">
        <f>'AVS RMAP Config Registers'!AH95</f>
        <v>Bit 0</v>
      </c>
      <c r="J40" s="22" t="str">
        <f t="shared" si="1"/>
        <v>1 downto 0</v>
      </c>
      <c r="K40" s="8">
        <f t="shared" si="2"/>
        <v>2</v>
      </c>
      <c r="L40" s="8" t="s">
        <v>60</v>
      </c>
    </row>
    <row r="41" spans="2:12" x14ac:dyDescent="0.3">
      <c r="B41" s="42"/>
      <c r="C41" s="42"/>
      <c r="D41" s="42"/>
      <c r="E41" s="8" t="str">
        <f>'AVS RMAP Config Registers'!AF98</f>
        <v>self_trigger_control</v>
      </c>
      <c r="F41" s="8">
        <f>'AVS RMAP Config Registers'!AF97</f>
        <v>0</v>
      </c>
      <c r="G41" s="8" t="str">
        <f t="shared" si="0"/>
        <v>'0'</v>
      </c>
      <c r="H41" s="8" t="str">
        <f>'AVS RMAP Config Registers'!AF95</f>
        <v>Bit 2</v>
      </c>
      <c r="I41" s="8" t="s">
        <v>41</v>
      </c>
      <c r="J41" s="22" t="str">
        <f t="shared" si="1"/>
        <v>2</v>
      </c>
      <c r="K41" s="8">
        <f t="shared" si="2"/>
        <v>1</v>
      </c>
      <c r="L41" s="8" t="s">
        <v>60</v>
      </c>
    </row>
    <row r="42" spans="2:12" x14ac:dyDescent="0.3">
      <c r="B42" s="42"/>
      <c r="C42" s="42"/>
      <c r="D42" s="42"/>
      <c r="E42" s="8" t="s">
        <v>41</v>
      </c>
      <c r="F42" s="8">
        <v>0</v>
      </c>
      <c r="G42" s="8" t="str">
        <f t="shared" si="0"/>
        <v>(others =&gt; '0')</v>
      </c>
      <c r="H42" s="8" t="str">
        <f>'AVS RMAP Config Registers'!C95</f>
        <v>Bit 31</v>
      </c>
      <c r="I42" s="8" t="str">
        <f>'AVS RMAP Config Registers'!AE95</f>
        <v>Bit 3</v>
      </c>
      <c r="J42" s="22" t="str">
        <f t="shared" si="1"/>
        <v>31 downto 3</v>
      </c>
      <c r="K42" s="8" t="str">
        <f t="shared" si="2"/>
        <v>-</v>
      </c>
      <c r="L42" s="8" t="s">
        <v>62</v>
      </c>
    </row>
    <row r="43" spans="2:12" x14ac:dyDescent="0.3">
      <c r="B43" s="8" t="str">
        <f>'AVS RMAP Config Registers'!C101</f>
        <v>0x4E</v>
      </c>
      <c r="C43" s="8" t="str">
        <f>CONCATENATE("x""",RIGHT(B43,LEN(B43)-2),"""")</f>
        <v>x"4E"</v>
      </c>
      <c r="D43" s="8" t="str">
        <f>'AVS RMAP Config Registers'!C100</f>
        <v>dac_control</v>
      </c>
      <c r="E43" s="8" t="s">
        <v>41</v>
      </c>
      <c r="F43" s="8">
        <v>0</v>
      </c>
      <c r="G43" s="8" t="str">
        <f t="shared" si="0"/>
        <v>(others =&gt; '0')</v>
      </c>
      <c r="H43" s="8" t="str">
        <f>'AVS RMAP Config Registers'!C102</f>
        <v>Bit 31</v>
      </c>
      <c r="I43" s="8" t="str">
        <f>'AVS RMAP Config Registers'!AH102</f>
        <v>Bit 0</v>
      </c>
      <c r="J43" s="22" t="str">
        <f t="shared" si="1"/>
        <v>31 downto 0</v>
      </c>
      <c r="K43" s="8" t="str">
        <f t="shared" si="2"/>
        <v>-</v>
      </c>
      <c r="L43" s="8" t="s">
        <v>62</v>
      </c>
    </row>
    <row r="44" spans="2:12" x14ac:dyDescent="0.3">
      <c r="B44" s="8" t="str">
        <f>'AVS RMAP Config Registers'!C108</f>
        <v>0x4F</v>
      </c>
      <c r="C44" s="8" t="str">
        <f>CONCATENATE("x""",RIGHT(B44,LEN(B44)-2),"""")</f>
        <v>x"4F"</v>
      </c>
      <c r="D44" s="8" t="str">
        <f>'AVS RMAP Config Registers'!C107</f>
        <v>clock_source_control</v>
      </c>
      <c r="E44" s="8" t="s">
        <v>41</v>
      </c>
      <c r="F44" s="8">
        <v>0</v>
      </c>
      <c r="G44" s="8" t="str">
        <f t="shared" si="0"/>
        <v>(others =&gt; '0')</v>
      </c>
      <c r="H44" s="8" t="str">
        <f>'AVS RMAP Config Registers'!C109</f>
        <v>Bit 31</v>
      </c>
      <c r="I44" s="8" t="str">
        <f>'AVS RMAP Config Registers'!AH109</f>
        <v>Bit 0</v>
      </c>
      <c r="J44" s="22" t="str">
        <f t="shared" si="1"/>
        <v>31 downto 0</v>
      </c>
      <c r="K44" s="8" t="str">
        <f t="shared" si="2"/>
        <v>-</v>
      </c>
      <c r="L44" s="8" t="s">
        <v>62</v>
      </c>
    </row>
    <row r="45" spans="2:12" x14ac:dyDescent="0.3">
      <c r="B45" s="42" t="str">
        <f>'AVS RMAP Config Registers'!C115</f>
        <v>0x50</v>
      </c>
      <c r="C45" s="42" t="str">
        <f>CONCATENATE("x""",RIGHT(B45,LEN(B45)-2),"""")</f>
        <v>x"50"</v>
      </c>
      <c r="D45" s="42" t="str">
        <f>'AVS RMAP Config Registers'!C114</f>
        <v>frame_number</v>
      </c>
      <c r="E45" s="8" t="str">
        <f>'AVS RMAP Config Registers'!AG119</f>
        <v>frame_number</v>
      </c>
      <c r="F45" s="8" t="str">
        <f>'AVS RMAP Config Registers'!AG118</f>
        <v>0b00</v>
      </c>
      <c r="G45" s="8" t="str">
        <f t="shared" si="0"/>
        <v>"00"</v>
      </c>
      <c r="H45" s="8" t="str">
        <f>'AVS RMAP Config Registers'!AG116</f>
        <v>Bit 1</v>
      </c>
      <c r="I45" s="8" t="str">
        <f>'AVS RMAP Config Registers'!AH116</f>
        <v>Bit 0</v>
      </c>
      <c r="J45" s="22" t="str">
        <f t="shared" si="1"/>
        <v>1 downto 0</v>
      </c>
      <c r="K45" s="8">
        <f t="shared" si="2"/>
        <v>2</v>
      </c>
      <c r="L45" s="8" t="s">
        <v>60</v>
      </c>
    </row>
    <row r="46" spans="2:12" ht="15" customHeight="1" x14ac:dyDescent="0.3">
      <c r="B46" s="42"/>
      <c r="C46" s="42"/>
      <c r="D46" s="42"/>
      <c r="E46" s="8" t="s">
        <v>41</v>
      </c>
      <c r="F46" s="8">
        <v>0</v>
      </c>
      <c r="G46" s="8" t="str">
        <f t="shared" si="0"/>
        <v>(others =&gt; '0')</v>
      </c>
      <c r="H46" s="8" t="str">
        <f>'AVS RMAP Config Registers'!C116</f>
        <v>Bit 31</v>
      </c>
      <c r="I46" s="8" t="str">
        <f>'AVS RMAP Config Registers'!AF116</f>
        <v>Bit 2</v>
      </c>
      <c r="J46" s="22" t="str">
        <f t="shared" si="1"/>
        <v>31 downto 2</v>
      </c>
      <c r="K46" s="8" t="str">
        <f t="shared" si="2"/>
        <v>-</v>
      </c>
      <c r="L46" s="8" t="s">
        <v>62</v>
      </c>
    </row>
    <row r="47" spans="2:12" x14ac:dyDescent="0.3">
      <c r="B47" s="42" t="str">
        <f>'AVS RMAP Config Registers'!C122</f>
        <v>0x51</v>
      </c>
      <c r="C47" s="42" t="str">
        <f>CONCATENATE("x""",RIGHT(B47,LEN(B47)-2),"""")</f>
        <v>x"51"</v>
      </c>
      <c r="D47" s="42" t="str">
        <f>'AVS RMAP Config Registers'!C121</f>
        <v>current_mode</v>
      </c>
      <c r="E47" s="8" t="str">
        <f>'AVS RMAP Config Registers'!AE126</f>
        <v>current_mode</v>
      </c>
      <c r="F47" s="8" t="str">
        <f>'AVS RMAP Config Registers'!AE125</f>
        <v>0b0000</v>
      </c>
      <c r="G47" s="8" t="str">
        <f t="shared" si="0"/>
        <v>"0000"</v>
      </c>
      <c r="H47" s="8" t="str">
        <f>'AVS RMAP Config Registers'!AE123</f>
        <v>Bit 3</v>
      </c>
      <c r="I47" s="8" t="str">
        <f>'AVS RMAP Config Registers'!AH123</f>
        <v>Bit 0</v>
      </c>
      <c r="J47" s="22" t="str">
        <f t="shared" si="1"/>
        <v>3 downto 0</v>
      </c>
      <c r="K47" s="8">
        <f t="shared" si="2"/>
        <v>4</v>
      </c>
      <c r="L47" s="8" t="s">
        <v>60</v>
      </c>
    </row>
    <row r="48" spans="2:12" x14ac:dyDescent="0.3">
      <c r="B48" s="42"/>
      <c r="C48" s="42"/>
      <c r="D48" s="42"/>
      <c r="E48" s="8" t="s">
        <v>41</v>
      </c>
      <c r="F48" s="8">
        <v>0</v>
      </c>
      <c r="G48" s="8" t="str">
        <f t="shared" si="0"/>
        <v>(others =&gt; '0')</v>
      </c>
      <c r="H48" s="8" t="str">
        <f>'AVS RMAP Config Registers'!C123</f>
        <v>Bit 31</v>
      </c>
      <c r="I48" s="8" t="str">
        <f>'AVS RMAP Config Registers'!AD123</f>
        <v>Bit 4</v>
      </c>
      <c r="J48" s="22" t="str">
        <f t="shared" si="1"/>
        <v>31 downto 4</v>
      </c>
      <c r="K48" s="8" t="str">
        <f t="shared" si="2"/>
        <v>-</v>
      </c>
      <c r="L48" s="8" t="s">
        <v>62</v>
      </c>
    </row>
  </sheetData>
  <mergeCells count="33">
    <mergeCell ref="B11:B15"/>
    <mergeCell ref="D11:D15"/>
    <mergeCell ref="B9:B10"/>
    <mergeCell ref="D9:D10"/>
    <mergeCell ref="B3:B8"/>
    <mergeCell ref="D3:D8"/>
    <mergeCell ref="C3:C8"/>
    <mergeCell ref="C9:C10"/>
    <mergeCell ref="C11:C15"/>
    <mergeCell ref="B23:B26"/>
    <mergeCell ref="D23:D26"/>
    <mergeCell ref="B18:B21"/>
    <mergeCell ref="D18:D21"/>
    <mergeCell ref="C23:C26"/>
    <mergeCell ref="C18:C21"/>
    <mergeCell ref="D37:D39"/>
    <mergeCell ref="B33:B36"/>
    <mergeCell ref="D33:D36"/>
    <mergeCell ref="B28:B31"/>
    <mergeCell ref="D28:D31"/>
    <mergeCell ref="C37:C39"/>
    <mergeCell ref="B37:B39"/>
    <mergeCell ref="C28:C31"/>
    <mergeCell ref="C33:C36"/>
    <mergeCell ref="D47:D48"/>
    <mergeCell ref="B45:B46"/>
    <mergeCell ref="D45:D46"/>
    <mergeCell ref="B40:B42"/>
    <mergeCell ref="D40:D42"/>
    <mergeCell ref="C40:C42"/>
    <mergeCell ref="C45:C46"/>
    <mergeCell ref="C47:C48"/>
    <mergeCell ref="B47:B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05"/>
  <sheetViews>
    <sheetView topLeftCell="A76" zoomScaleNormal="100" workbookViewId="0"/>
  </sheetViews>
  <sheetFormatPr defaultRowHeight="14.4" x14ac:dyDescent="0.3"/>
  <cols>
    <col min="2" max="2" width="10.5546875" bestFit="1" customWidth="1"/>
    <col min="3" max="3" width="47" customWidth="1"/>
    <col min="4" max="4" width="8.5546875" bestFit="1" customWidth="1"/>
    <col min="5" max="5" width="46.6640625" bestFit="1" customWidth="1"/>
    <col min="6" max="6" width="9.33203125" customWidth="1"/>
  </cols>
  <sheetData>
    <row r="2" spans="2:13" x14ac:dyDescent="0.3">
      <c r="B2" s="2" t="s">
        <v>68</v>
      </c>
      <c r="C2" s="3" t="str">
        <f>CONCATENATE("t_rmap_memory_reg_",'AVS RMAP Config Registers TABLE'!D3)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3">
      <c r="B3" s="4" t="s">
        <v>72</v>
      </c>
      <c r="C3" s="5" t="str">
        <f>'AVS RMAP Config Registers TABLE'!E4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3">
      <c r="B4" s="4" t="s">
        <v>72</v>
      </c>
      <c r="C4" s="5" t="str">
        <f>'AVS RMAP Config Registers TABLE'!E5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3">
      <c r="B5" s="4" t="s">
        <v>72</v>
      </c>
      <c r="C5" s="5" t="str">
        <f>'AVS RMAP Config Registers TABLE'!E6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3">
      <c r="B6" s="4" t="s">
        <v>72</v>
      </c>
      <c r="C6" s="5" t="str">
        <f>'AVS RMAP Config Registers TABLE'!E7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Config Registers TABLE'!$K$2:$K$48,MATCH($C6,'AVS RMAP Config Registers TABLE'!$E$2:$E$48,0))-1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3">
      <c r="B7" s="4" t="s">
        <v>72</v>
      </c>
      <c r="C7" s="5" t="str">
        <f>'AVS RMAP Config Registers TABLE'!E8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Config Registers TABLE'!$K$2:$K$48,MATCH($C7,'AVS RMAP Config Registers TABLE'!$E$2:$E$48,0))-1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3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3">
      <c r="B10" s="2" t="s">
        <v>68</v>
      </c>
      <c r="C10" s="3" t="str">
        <f>CONCATENATE("t_rmap_memory_reg_",'AVS RMAP Config Registers TABLE'!D9)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3">
      <c r="B11" s="4" t="s">
        <v>72</v>
      </c>
      <c r="C11" s="5" t="str">
        <f>'AVS RMAP Config Registers TABLE'!E9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Config Registers TABLE'!$K$2:$K$48,MATCH($C11,'AVS RMAP Config Registers TABLE'!$E$2:$E$48,0))-1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3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3">
      <c r="B14" s="2" t="s">
        <v>68</v>
      </c>
      <c r="C14" s="3" t="str">
        <f>CONCATENATE("t_rmap_memory_reg_",'AVS RMAP Config Registers TABLE'!D11)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3">
      <c r="B15" s="4" t="s">
        <v>72</v>
      </c>
      <c r="C15" s="5" t="str">
        <f>'AVS RMAP Config Registers TABLE'!E12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3">
      <c r="B16" s="4" t="s">
        <v>72</v>
      </c>
      <c r="C16" s="5" t="str">
        <f>'AVS RMAP Config Registers TABLE'!E13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Config Registers TABLE'!$K$2:$K$48,MATCH($C16,'AVS RMAP Config Registers TABLE'!$E$2:$E$48,0))-1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3">
      <c r="B17" s="4" t="s">
        <v>72</v>
      </c>
      <c r="C17" s="5" t="str">
        <f>'AVS RMAP Config Registers TABLE'!E14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Config Registers TABLE'!$K$2:$K$48,MATCH($C17,'AVS RMAP Config Registers TABLE'!$E$2:$E$48,0))-1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3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3">
      <c r="B20" s="2" t="s">
        <v>68</v>
      </c>
      <c r="C20" s="3" t="str">
        <f>CONCATENATE("t_rmap_memory_reg_",'AVS RMAP Config Registers TABLE'!D16)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3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3">
      <c r="B23" s="2" t="s">
        <v>68</v>
      </c>
      <c r="C23" s="3" t="str">
        <f>CONCATENATE("t_rmap_memory_reg_",'AVS RMAP Config Registers TABLE'!D17)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3">
      <c r="B24" s="4" t="s">
        <v>72</v>
      </c>
      <c r="C24" s="5" t="str">
        <f>'AVS RMAP Config Registers TABLE'!E17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Config Registers TABLE'!$K$2:$K$48,MATCH($C24,'AVS RMAP Config Registers TABLE'!$E$2:$E$48,0))-1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3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3">
      <c r="B27" s="2" t="s">
        <v>68</v>
      </c>
      <c r="C27" s="3" t="str">
        <f>CONCATENATE("t_rmap_memory_reg_",'AVS RMAP Config Registers TABLE'!D18)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3">
      <c r="B28" s="4" t="s">
        <v>72</v>
      </c>
      <c r="C28" s="5" t="str">
        <f>'AVS RMAP Config Registers TABLE'!E18</f>
        <v>window_width_ccd1</v>
      </c>
      <c r="D28" s="6" t="s">
        <v>71</v>
      </c>
      <c r="E28" s="6" t="s">
        <v>65</v>
      </c>
      <c r="F28" s="6" t="s">
        <v>66</v>
      </c>
      <c r="G28" s="5">
        <f>INDEX('AVS RMAP Config Registers TABLE'!$K$2:$K$48,MATCH($C28,'AVS RMAP Config Registers TABLE'!$E$2:$E$48,0))-1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3">
      <c r="B29" s="4" t="s">
        <v>72</v>
      </c>
      <c r="C29" s="5" t="str">
        <f>'AVS RMAP Config Registers TABLE'!E19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Config Registers TABLE'!$K$2:$K$48,MATCH($C29,'AVS RMAP Config Registers TABLE'!$E$2:$E$48,0))-1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3">
      <c r="B30" s="4" t="s">
        <v>72</v>
      </c>
      <c r="C30" s="5" t="str">
        <f>'AVS RMAP Config Registers TABLE'!E21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Config Registers TABLE'!$K$2:$K$48,MATCH($C30,'AVS RMAP Config Registers TABLE'!$E$2:$E$48,0))-1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3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3">
      <c r="B33" s="2" t="s">
        <v>68</v>
      </c>
      <c r="C33" s="3" t="str">
        <f>CONCATENATE("t_rmap_memory_reg_",'AVS RMAP Config Registers TABLE'!D22)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3">
      <c r="B34" s="4" t="s">
        <v>72</v>
      </c>
      <c r="C34" s="5" t="str">
        <f>'AVS RMAP Config Registers TABLE'!E22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Config Registers TABLE'!$K$2:$K$48,MATCH($C34,'AVS RMAP Config Registers TABLE'!$E$2:$E$48,0))-1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3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3">
      <c r="B37" s="2" t="s">
        <v>68</v>
      </c>
      <c r="C37" s="3" t="str">
        <f>CONCATENATE("t_rmap_memory_reg_",'AVS RMAP Config Registers TABLE'!D23)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3">
      <c r="B38" s="4" t="s">
        <v>72</v>
      </c>
      <c r="C38" s="5" t="str">
        <f>'AVS RMAP Config Registers TABLE'!E23</f>
        <v>window_width_ccd2</v>
      </c>
      <c r="D38" s="6" t="s">
        <v>71</v>
      </c>
      <c r="E38" s="6" t="s">
        <v>65</v>
      </c>
      <c r="F38" s="6" t="s">
        <v>66</v>
      </c>
      <c r="G38" s="5">
        <f>INDEX('AVS RMAP Config Registers TABLE'!$K$2:$K$48,MATCH($C38,'AVS RMAP Config Registers TABLE'!$E$2:$E$48,0))-1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3">
      <c r="B39" s="4" t="s">
        <v>72</v>
      </c>
      <c r="C39" s="5" t="str">
        <f>'AVS RMAP Config Registers TABLE'!E24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Config Registers TABLE'!$K$2:$K$48,MATCH($C39,'AVS RMAP Config Registers TABLE'!$E$2:$E$48,0))-1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3">
      <c r="B40" s="4" t="s">
        <v>72</v>
      </c>
      <c r="C40" s="5" t="str">
        <f>'AVS RMAP Config Registers TABLE'!E26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Config Registers TABLE'!$K$2:$K$48,MATCH($C40,'AVS RMAP Config Registers TABLE'!$E$2:$E$48,0))-1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3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3">
      <c r="B43" s="2" t="s">
        <v>68</v>
      </c>
      <c r="C43" s="3" t="str">
        <f>CONCATENATE("t_rmap_memory_reg_",'AVS RMAP Config Registers TABLE'!D27)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3">
      <c r="B44" s="4" t="s">
        <v>72</v>
      </c>
      <c r="C44" s="5" t="str">
        <f>'AVS RMAP Config Registers TABLE'!E27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Config Registers TABLE'!$K$2:$K$48,MATCH($C44,'AVS RMAP Config Registers TABLE'!$E$2:$E$48,0))-1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3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3">
      <c r="B47" s="2" t="s">
        <v>68</v>
      </c>
      <c r="C47" s="3" t="str">
        <f>CONCATENATE("t_rmap_memory_reg_",'AVS RMAP Config Registers TABLE'!D28)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3">
      <c r="B48" s="4" t="s">
        <v>72</v>
      </c>
      <c r="C48" s="5" t="str">
        <f>'AVS RMAP Config Registers TABLE'!E28</f>
        <v>window_width_ccd3</v>
      </c>
      <c r="D48" s="6" t="s">
        <v>71</v>
      </c>
      <c r="E48" s="6" t="s">
        <v>65</v>
      </c>
      <c r="F48" s="6" t="s">
        <v>66</v>
      </c>
      <c r="G48" s="5">
        <f>INDEX('AVS RMAP Config Registers TABLE'!$K$2:$K$48,MATCH($C48,'AVS RMAP Config Registers TABLE'!$E$2:$E$48,0))-1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3">
      <c r="B49" s="4" t="s">
        <v>72</v>
      </c>
      <c r="C49" s="5" t="str">
        <f>'AVS RMAP Config Registers TABLE'!E29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Config Registers TABLE'!$K$2:$K$48,MATCH($C49,'AVS RMAP Config Registers TABLE'!$E$2:$E$48,0))-1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3">
      <c r="B50" s="4" t="s">
        <v>72</v>
      </c>
      <c r="C50" s="5" t="str">
        <f>'AVS RMAP Config Registers TABLE'!E31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Config Registers TABLE'!$K$2:$K$48,MATCH($C50,'AVS RMAP Config Registers TABLE'!$E$2:$E$48,0))-1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3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3">
      <c r="B53" s="2" t="s">
        <v>68</v>
      </c>
      <c r="C53" s="3" t="str">
        <f>CONCATENATE("t_rmap_memory_reg_",'AVS RMAP Config Registers TABLE'!D32)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3">
      <c r="B54" s="4" t="s">
        <v>72</v>
      </c>
      <c r="C54" s="5" t="str">
        <f>'AVS RMAP Config Registers TABLE'!E32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Config Registers TABLE'!$K$2:$K$48,MATCH($C54,'AVS RMAP Config Registers TABLE'!$E$2:$E$48,0))-1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3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3">
      <c r="B57" s="2" t="s">
        <v>68</v>
      </c>
      <c r="C57" s="3" t="str">
        <f>CONCATENATE("t_rmap_memory_reg_",'AVS RMAP Config Registers TABLE'!D33)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3">
      <c r="B58" s="4" t="s">
        <v>72</v>
      </c>
      <c r="C58" s="5" t="str">
        <f>'AVS RMAP Config Registers TABLE'!E33</f>
        <v>window_width_ccd4</v>
      </c>
      <c r="D58" s="6" t="s">
        <v>71</v>
      </c>
      <c r="E58" s="6" t="s">
        <v>65</v>
      </c>
      <c r="F58" s="6" t="s">
        <v>66</v>
      </c>
      <c r="G58" s="5">
        <f>INDEX('AVS RMAP Config Registers TABLE'!$K$2:$K$48,MATCH($C58,'AVS RMAP Config Registers TABLE'!$E$2:$E$48,0))-1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3">
      <c r="B59" s="4" t="s">
        <v>72</v>
      </c>
      <c r="C59" s="5" t="str">
        <f>'AVS RMAP Config Registers TABLE'!E34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Config Registers TABLE'!$K$2:$K$48,MATCH($C59,'AVS RMAP Config Registers TABLE'!$E$2:$E$48,0))-1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3">
      <c r="B60" s="4" t="s">
        <v>72</v>
      </c>
      <c r="C60" s="5" t="str">
        <f>'AVS RMAP Config Registers TABLE'!E36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Config Registers TABLE'!$K$2:$K$48,MATCH($C60,'AVS RMAP Config Registers TABLE'!$E$2:$E$48,0))-1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3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3">
      <c r="B63" s="2" t="s">
        <v>68</v>
      </c>
      <c r="C63" s="3" t="str">
        <f>CONCATENATE("t_rmap_memory_reg_",'AVS RMAP Config Registers TABLE'!D37)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3">
      <c r="B64" s="4" t="s">
        <v>72</v>
      </c>
      <c r="C64" s="5" t="str">
        <f>'AVS RMAP Config Registers TABLE'!E38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Config Registers TABLE'!$K$2:$K$48,MATCH($C64,'AVS RMAP Config Registers TABLE'!$E$2:$E$48,0))-1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3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3">
      <c r="B67" s="2" t="s">
        <v>68</v>
      </c>
      <c r="C67" s="3" t="str">
        <f>CONCATENATE("t_rmap_memory_reg_",'AVS RMAP Config Registers TABLE'!D40)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3">
      <c r="B68" s="4" t="s">
        <v>72</v>
      </c>
      <c r="C68" s="5" t="str">
        <f>'AVS RMAP Config Registers TABLE'!E40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Config Registers TABLE'!$K$2:$K$48,MATCH($C68,'AVS RMAP Config Registers TABLE'!$E$2:$E$48,0))-1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3">
      <c r="B69" s="4" t="s">
        <v>72</v>
      </c>
      <c r="C69" s="5" t="str">
        <f>'AVS RMAP Config Registers TABLE'!E41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3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3">
      <c r="B72" s="2" t="s">
        <v>68</v>
      </c>
      <c r="C72" s="3" t="str">
        <f>CONCATENATE("t_rmap_memory_reg_",'AVS RMAP Config Registers TABLE'!D43)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3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3">
      <c r="B75" s="2" t="s">
        <v>68</v>
      </c>
      <c r="C75" s="3" t="str">
        <f>CONCATENATE("t_rmap_memory_reg_",'AVS RMAP Config Registers TABLE'!D44)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3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3">
      <c r="B78" s="2" t="s">
        <v>68</v>
      </c>
      <c r="C78" s="3" t="str">
        <f>CONCATENATE("t_rmap_memory_reg_",'AVS RMAP Config Registers TABLE'!D45)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3">
      <c r="B79" s="4" t="s">
        <v>72</v>
      </c>
      <c r="C79" s="5" t="str">
        <f>'AVS RMAP Config Registers TABLE'!E45</f>
        <v>frame_number</v>
      </c>
      <c r="D79" s="6" t="s">
        <v>71</v>
      </c>
      <c r="E79" s="6" t="s">
        <v>65</v>
      </c>
      <c r="F79" s="6" t="s">
        <v>66</v>
      </c>
      <c r="G79" s="5">
        <f>INDEX('AVS RMAP Config Registers TABLE'!$K$2:$K$48,MATCH($C79,'AVS RMAP Config Registers TABLE'!$E$2:$E$48,0))-1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3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3">
      <c r="B82" s="2" t="s">
        <v>68</v>
      </c>
      <c r="C82" s="3" t="str">
        <f>CONCATENATE("t_rmap_memory_reg_",'AVS RMAP Config Registers TABLE'!D47)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3">
      <c r="B83" s="4" t="s">
        <v>72</v>
      </c>
      <c r="C83" s="5" t="str">
        <f>'AVS RMAP Config Registers TABLE'!E47</f>
        <v>current_mode</v>
      </c>
      <c r="D83" s="6" t="s">
        <v>71</v>
      </c>
      <c r="E83" s="6" t="s">
        <v>65</v>
      </c>
      <c r="F83" s="6" t="s">
        <v>66</v>
      </c>
      <c r="G83" s="5">
        <f>INDEX('AVS RMAP Config Registers TABLE'!$K$2:$K$48,MATCH($C83,'AVS RMAP Config Registers TABLE'!$E$2:$E$48,0))-1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3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3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3">
      <c r="B87" s="4"/>
      <c r="C87" s="5" t="str">
        <f>'AVS RMAP Config Registers TABLE'!D3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3">
      <c r="B88" s="4"/>
      <c r="C88" s="5" t="str">
        <f>'AVS RMAP Config Registers TABLE'!D9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3">
      <c r="B89" s="4"/>
      <c r="C89" s="5" t="str">
        <f>'AVS RMAP Config Registers TABLE'!D11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3">
      <c r="B90" s="4"/>
      <c r="C90" s="5" t="str">
        <f>'AVS RMAP Config Registers TABLE'!D16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3">
      <c r="B91" s="4"/>
      <c r="C91" s="5" t="str">
        <f>'AVS RMAP Config Registers TABLE'!D17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3">
      <c r="B92" s="4"/>
      <c r="C92" s="5" t="str">
        <f>'AVS RMAP Config Registers TABLE'!D18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3">
      <c r="B93" s="4"/>
      <c r="C93" s="5" t="str">
        <f>'AVS RMAP Config Registers TABLE'!D22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3">
      <c r="B94" s="4"/>
      <c r="C94" s="5" t="str">
        <f>'AVS RMAP Config Registers TABLE'!D23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3">
      <c r="B95" s="4"/>
      <c r="C95" s="5" t="str">
        <f>'AVS RMAP Config Registers TABLE'!D27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3">
      <c r="B96" s="4"/>
      <c r="C96" s="5" t="str">
        <f>'AVS RMAP Config Registers TABLE'!D28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3">
      <c r="B97" s="4"/>
      <c r="C97" s="5" t="str">
        <f>'AVS RMAP Config Registers TABLE'!D32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3">
      <c r="B98" s="4"/>
      <c r="C98" s="5" t="str">
        <f>'AVS RMAP Config Registers TABLE'!D33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3">
      <c r="B99" s="4"/>
      <c r="C99" s="5" t="str">
        <f>'AVS RMAP Config Registers TABLE'!D37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3">
      <c r="B100" s="4"/>
      <c r="C100" s="5" t="str">
        <f>'AVS RMAP Config Registers TABLE'!D40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3">
      <c r="B101" s="4"/>
      <c r="C101" s="5" t="str">
        <f>'AVS RMAP Config Registers TABLE'!D43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3">
      <c r="B102" s="4"/>
      <c r="C102" s="5" t="str">
        <f>'AVS RMAP Config Registers TABLE'!D44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3">
      <c r="B103" s="4"/>
      <c r="C103" s="5" t="str">
        <f>'AVS RMAP Config Registers TABLE'!D45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3">
      <c r="B104" s="4"/>
      <c r="C104" s="5" t="str">
        <f>'AVS RMAP Config Registers TABLE'!D47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3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tabSelected="1" zoomScale="85" zoomScaleNormal="85" workbookViewId="0"/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81</v>
      </c>
    </row>
    <row r="2" spans="1:28" x14ac:dyDescent="0.3">
      <c r="B2" s="3" t="s">
        <v>126</v>
      </c>
      <c r="C2" s="2" t="s">
        <v>78</v>
      </c>
      <c r="D2" s="3" t="s">
        <v>79</v>
      </c>
      <c r="E2" s="3" t="str">
        <f>'Config 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3">
      <c r="B3" s="3" t="s">
        <v>145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31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avalon_mm_rmap_o.readdata  : out std_logic_vector(31 downto 0);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read_address_i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4"/>
      <c r="AB10" t="str">
        <f t="shared" si="0"/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avalon_mm_rmap_o.readdata</v>
      </c>
      <c r="Q11" s="2" t="s">
        <v>93</v>
      </c>
      <c r="R11" s="3" t="str">
        <f>'AVS RMAP Config Registers TABLE'!J3</f>
        <v>0</v>
      </c>
      <c r="S11" s="2" t="s">
        <v>91</v>
      </c>
      <c r="T11" s="6" t="s">
        <v>90</v>
      </c>
      <c r="U11" s="5" t="str">
        <f>'AVS RMAP Config Registers TABLE'!G3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avalon_mm_rmap_o.readdata(0) &lt;= '0';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avalon_mm_rmap_o.readdata</v>
      </c>
      <c r="Q12" s="2" t="s">
        <v>93</v>
      </c>
      <c r="R12" s="3" t="str">
        <f>'AVS RMAP Config Registers TABLE'!J4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Config Registers TABLE'!D3</f>
        <v>ccd_seq_1_config</v>
      </c>
      <c r="X12" s="6" t="s">
        <v>92</v>
      </c>
      <c r="Y12" s="5" t="str">
        <f>'AVS RMAP Config Registers TABLE'!E4</f>
        <v>tri_level_clock_control</v>
      </c>
      <c r="Z12" s="6" t="s">
        <v>64</v>
      </c>
      <c r="AB12" t="str">
        <f t="shared" si="0"/>
        <v xml:space="preserve">    avalon_mm_rmap_o.readdata(1) &lt;= rmap_config_registers_i.ccd_seq_1_config.tri_level_clock_control;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avalon_mm_rmap_o.readdata</v>
      </c>
      <c r="Q13" s="2" t="s">
        <v>93</v>
      </c>
      <c r="R13" s="3" t="str">
        <f>'AVS RMAP Config Registers TABLE'!J5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Config Registers TABLE'!D3</f>
        <v>ccd_seq_1_config</v>
      </c>
      <c r="X13" s="6" t="s">
        <v>92</v>
      </c>
      <c r="Y13" s="5" t="str">
        <f>'AVS RMAP Config Registers TABLE'!E5</f>
        <v>image_clock_direction_control</v>
      </c>
      <c r="Z13" s="6" t="s">
        <v>64</v>
      </c>
      <c r="AB13" t="str">
        <f t="shared" si="0"/>
        <v xml:space="preserve">    avalon_mm_rmap_o.readdata(2) &lt;= rmap_config_registers_i.ccd_seq_1_config.image_clock_direction_control;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avalon_mm_rmap_o.readdata</v>
      </c>
      <c r="Q14" s="2" t="s">
        <v>93</v>
      </c>
      <c r="R14" s="3" t="str">
        <f>'AVS RMAP Config Registers TABLE'!J6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Config Registers TABLE'!D3</f>
        <v>ccd_seq_1_config</v>
      </c>
      <c r="X14" s="6" t="s">
        <v>92</v>
      </c>
      <c r="Y14" s="5" t="str">
        <f>'AVS RMAP Config Registers TABLE'!E6</f>
        <v>register_clock_direction_control</v>
      </c>
      <c r="Z14" s="6" t="s">
        <v>64</v>
      </c>
      <c r="AB14" t="str">
        <f t="shared" si="0"/>
        <v xml:space="preserve">    avalon_mm_rmap_o.readdata(3) &lt;= rmap_config_registers_i.ccd_seq_1_config.register_clock_direction_control;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avalon_mm_rmap_o.readdata</v>
      </c>
      <c r="Q15" s="2" t="s">
        <v>93</v>
      </c>
      <c r="R15" s="3" t="str">
        <f>'AVS RMAP Config Registers TABLE'!J7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Config Registers TABLE'!D3</f>
        <v>ccd_seq_1_config</v>
      </c>
      <c r="X15" s="6" t="s">
        <v>92</v>
      </c>
      <c r="Y15" s="5" t="str">
        <f>'AVS RMAP Config Registers TABLE'!E7</f>
        <v>image_clock_transfer_count_control</v>
      </c>
      <c r="Z15" s="6" t="s">
        <v>64</v>
      </c>
      <c r="AB15" t="str">
        <f t="shared" si="0"/>
        <v xml:space="preserve">    avalon_mm_rmap_o.readdata(19 downto 4) &lt;= rmap_config_registers_i.ccd_seq_1_config.image_clock_transfer_count_control;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avalon_mm_rmap_o.readdata</v>
      </c>
      <c r="Q16" s="2" t="s">
        <v>93</v>
      </c>
      <c r="R16" s="3" t="str">
        <f>'AVS RMAP Config Registers TABLE'!J8</f>
        <v>31 downto 20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Config Registers TABLE'!D3</f>
        <v>ccd_seq_1_config</v>
      </c>
      <c r="X16" s="6" t="s">
        <v>92</v>
      </c>
      <c r="Y16" s="5" t="str">
        <f>'AVS RMAP Config Registers TABLE'!E8</f>
        <v>register_clock_transfer_count_control</v>
      </c>
      <c r="Z16" s="6" t="s">
        <v>64</v>
      </c>
      <c r="AB16" t="str">
        <f t="shared" si="0"/>
        <v xml:space="preserve">    avalon_mm_rmap_o.readdata(31 downto 20) &lt;= rmap_config_registers_i.ccd_seq_1_config.register_clock_transfer_count_control;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Config Registers TABLE'!C9</f>
        <v>x"41"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4"/>
      <c r="AB17" t="str">
        <f t="shared" si="0"/>
        <v xml:space="preserve">  when (x"41")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avalon_mm_rmap_o.readdata</v>
      </c>
      <c r="Q18" s="2" t="s">
        <v>93</v>
      </c>
      <c r="R18" s="3" t="str">
        <f>'AVS RMAP Config Registers TABLE'!J9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Config Registers TABLE'!D9</f>
        <v>ccd_seq_2_config</v>
      </c>
      <c r="X18" s="6" t="s">
        <v>92</v>
      </c>
      <c r="Y18" s="5" t="str">
        <f>'AVS RMAP Config Registers TABLE'!E9</f>
        <v>slow_read_out_pause_count</v>
      </c>
      <c r="Z18" s="6" t="s">
        <v>64</v>
      </c>
      <c r="AB18" t="str">
        <f t="shared" si="0"/>
        <v xml:space="preserve">    avalon_mm_rmap_o.readdata(19 downto 0) &lt;= rmap_config_registers_i.ccd_seq_2_config.slow_read_out_pause_count;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avalon_mm_rmap_o.readdata</v>
      </c>
      <c r="Q19" s="2" t="s">
        <v>93</v>
      </c>
      <c r="R19" s="3" t="str">
        <f>'AVS RMAP Config Registers TABLE'!J10</f>
        <v>31 downto 20</v>
      </c>
      <c r="S19" s="2" t="s">
        <v>91</v>
      </c>
      <c r="T19" s="6" t="s">
        <v>90</v>
      </c>
      <c r="U19" s="5" t="str">
        <f>'AVS RMAP Config Registers TABLE'!G10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avalon_mm_rmap_o.readdata(31 downto 20)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Config Registers TABLE'!C11</f>
        <v>x"42"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4"/>
      <c r="AB20" t="str">
        <f t="shared" si="0"/>
        <v xml:space="preserve">  when (x"42") =&gt;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avalon_mm_rmap_o.readdata</v>
      </c>
      <c r="Q21" s="2" t="s">
        <v>93</v>
      </c>
      <c r="R21" s="3" t="str">
        <f>'AVS RMAP Config Registers TABLE'!J11</f>
        <v>0</v>
      </c>
      <c r="S21" s="2" t="s">
        <v>91</v>
      </c>
      <c r="T21" s="6" t="s">
        <v>90</v>
      </c>
      <c r="U21" s="5" t="str">
        <f>'AVS RMAP Config Registers TABLE'!G11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avalon_mm_rmap_o.readdata(0) &lt;= '0';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avalon_mm_rmap_o.readdata</v>
      </c>
      <c r="Q22" s="2" t="s">
        <v>93</v>
      </c>
      <c r="R22" s="3" t="str">
        <f>'AVS RMAP Config Registers TABLE'!J12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Config Registers TABLE'!D11</f>
        <v>spw_packet_1_config</v>
      </c>
      <c r="X22" s="6" t="s">
        <v>92</v>
      </c>
      <c r="Y22" s="5" t="str">
        <f>'AVS RMAP Config Registers TABLE'!E12</f>
        <v>digitise_control</v>
      </c>
      <c r="Z22" s="6" t="s">
        <v>64</v>
      </c>
      <c r="AB22" t="str">
        <f t="shared" si="0"/>
        <v xml:space="preserve">    avalon_mm_rmap_o.readdata(1) &lt;= rmap_config_registers_i.spw_packet_1_config.digitise_control;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avalon_mm_rmap_o.readdata</v>
      </c>
      <c r="Q23" s="2" t="s">
        <v>93</v>
      </c>
      <c r="R23" s="3" t="str">
        <f>'AVS RMAP Config Registers TABLE'!J13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Config Registers TABLE'!D11</f>
        <v>spw_packet_1_config</v>
      </c>
      <c r="X23" s="6" t="s">
        <v>92</v>
      </c>
      <c r="Y23" s="5" t="str">
        <f>'AVS RMAP Config Registers TABLE'!E13</f>
        <v>ccd_port_data_transmission_selection_control</v>
      </c>
      <c r="Z23" s="6" t="s">
        <v>64</v>
      </c>
      <c r="AB23" t="str">
        <f t="shared" si="0"/>
        <v xml:space="preserve">    avalon_mm_rmap_o.readdata(3 downto 2) &lt;= rmap_config_registers_i.spw_packet_1_config.ccd_port_data_transmission_selection_control;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avalon_mm_rmap_o.readdata</v>
      </c>
      <c r="Q24" s="2" t="s">
        <v>93</v>
      </c>
      <c r="R24" s="3" t="str">
        <f>'AVS RMAP Config Registers TABLE'!J14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Config Registers TABLE'!D11</f>
        <v>spw_packet_1_config</v>
      </c>
      <c r="X24" s="6" t="s">
        <v>92</v>
      </c>
      <c r="Y24" s="5" t="str">
        <f>'AVS RMAP Config Registers TABLE'!E14</f>
        <v>packet_size_control</v>
      </c>
      <c r="Z24" s="6" t="s">
        <v>64</v>
      </c>
      <c r="AB24" t="str">
        <f t="shared" si="0"/>
        <v xml:space="preserve">    avalon_mm_rmap_o.readdata(19 downto 4) &lt;= rmap_config_registers_i.spw_packet_1_config.packet_size_control;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avalon_mm_rmap_o.readdata</v>
      </c>
      <c r="Q25" s="2" t="s">
        <v>93</v>
      </c>
      <c r="R25" s="3" t="str">
        <f>'AVS RMAP Config Registers TABLE'!J15</f>
        <v>31 downto 20</v>
      </c>
      <c r="S25" s="2" t="s">
        <v>91</v>
      </c>
      <c r="T25" s="6" t="s">
        <v>90</v>
      </c>
      <c r="U25" s="5" t="str">
        <f>'AVS RMAP Config Registers TABLE'!G15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avalon_mm_rmap_o.readdata(31 downto 20) &lt;= (others =&gt; '0');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TABLE'!C16</f>
        <v>x"43"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(x"43")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avalon_mm_rmap_o.readdata</v>
      </c>
      <c r="Q27" s="2" t="s">
        <v>93</v>
      </c>
      <c r="R27" s="3" t="str">
        <f>'AVS RMAP Config Registers TABLE'!J16</f>
        <v>31 downto 0</v>
      </c>
      <c r="S27" s="2" t="s">
        <v>91</v>
      </c>
      <c r="T27" s="6" t="s">
        <v>90</v>
      </c>
      <c r="U27" s="5" t="str">
        <f>'AVS RMAP Config Registers TABLE'!G16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avalon_mm_rmap_o.readdata(31 downto 0) &lt;= (others =&gt; '0');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Config Registers TABLE'!C17</f>
        <v>x"44"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(x"44")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avalon_mm_rmap_o.readdata</v>
      </c>
      <c r="Q29" s="2" t="s">
        <v>93</v>
      </c>
      <c r="R29" s="3" t="str">
        <f>'AVS RMAP Config Registers TABLE'!J17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Config Registers TABLE'!D17</f>
        <v>CCD_1_windowing_1_config</v>
      </c>
      <c r="X29" s="6" t="s">
        <v>92</v>
      </c>
      <c r="Y29" s="5" t="str">
        <f>'AVS RMAP Config Registers TABLE'!E17</f>
        <v>window_list_pointer_initial_address_ccd1</v>
      </c>
      <c r="Z29" s="6" t="s">
        <v>64</v>
      </c>
      <c r="AB29" t="str">
        <f t="shared" si="0"/>
        <v xml:space="preserve">    avalon_mm_rmap_o.readdata(31 downto 0) &lt;= rmap_config_registers_i.CCD_1_windowing_1_config.window_list_pointer_initial_address_ccd1;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TABLE'!C18</f>
        <v>x"45"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4"/>
      <c r="AB30" t="str">
        <f t="shared" si="0"/>
        <v xml:space="preserve">  when (x"45")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avalon_mm_rmap_o.readdata</v>
      </c>
      <c r="Q31" s="2" t="s">
        <v>93</v>
      </c>
      <c r="R31" s="3" t="str">
        <f>'AVS RMAP Config Registers TABLE'!J18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Config Registers TABLE'!D18</f>
        <v>CCD_1_windowing_2_config</v>
      </c>
      <c r="X31" s="6" t="s">
        <v>92</v>
      </c>
      <c r="Y31" s="5" t="str">
        <f>'AVS RMAP Config Registers TABLE'!E18</f>
        <v>window_width_ccd1</v>
      </c>
      <c r="Z31" s="6" t="s">
        <v>64</v>
      </c>
      <c r="AB31" t="str">
        <f t="shared" si="0"/>
        <v xml:space="preserve">    avalon_mm_rmap_o.readdata(5 downto 0) &lt;= rmap_config_registers_i.CCD_1_windowing_2_config.window_width_ccd1;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avalon_mm_rmap_o.readdata</v>
      </c>
      <c r="Q32" s="2" t="s">
        <v>93</v>
      </c>
      <c r="R32" s="3" t="str">
        <f>'AVS RMAP Config Registers TABLE'!J19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Config Registers TABLE'!D18</f>
        <v>CCD_1_windowing_2_config</v>
      </c>
      <c r="X32" s="6" t="s">
        <v>92</v>
      </c>
      <c r="Y32" s="5" t="str">
        <f>'AVS RMAP Config Registers TABLE'!E19</f>
        <v>window_height_ccd1</v>
      </c>
      <c r="Z32" s="6" t="s">
        <v>64</v>
      </c>
      <c r="AB32" t="str">
        <f t="shared" si="0"/>
        <v xml:space="preserve">    avalon_mm_rmap_o.readdata(11 downto 6) &lt;= rmap_config_registers_i.CCD_1_windowing_2_config.window_height_ccd1;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avalon_mm_rmap_o.readdata</v>
      </c>
      <c r="Q33" s="2" t="s">
        <v>93</v>
      </c>
      <c r="R33" s="3" t="str">
        <f>'AVS RMAP Config Registers TABLE'!J20</f>
        <v>15 downto 12</v>
      </c>
      <c r="S33" s="2" t="s">
        <v>91</v>
      </c>
      <c r="T33" s="6" t="s">
        <v>90</v>
      </c>
      <c r="U33" s="5" t="str">
        <f>'AVS RMAP Config Registers TABLE'!G20</f>
        <v>(others =&gt; '0')</v>
      </c>
      <c r="V33" s="4"/>
      <c r="W33" s="4"/>
      <c r="X33" s="4"/>
      <c r="Y33" s="4"/>
      <c r="Z33" s="6" t="s">
        <v>64</v>
      </c>
      <c r="AB33" t="str">
        <f t="shared" si="0"/>
        <v xml:space="preserve">    avalon_mm_rmap_o.readdata(15 downto 12) &lt;= (others =&gt; '0');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avalon_mm_rmap_o.readdata</v>
      </c>
      <c r="Q34" s="2" t="s">
        <v>93</v>
      </c>
      <c r="R34" s="3" t="str">
        <f>'AVS RMAP Config Registers TABLE'!J21</f>
        <v>31 downto 16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Config Registers TABLE'!D18</f>
        <v>CCD_1_windowing_2_config</v>
      </c>
      <c r="X34" s="6" t="s">
        <v>92</v>
      </c>
      <c r="Y34" s="5" t="str">
        <f>'AVS RMAP Config Registers TABLE'!E21</f>
        <v>window_list_length_ccd1</v>
      </c>
      <c r="Z34" s="6" t="s">
        <v>64</v>
      </c>
      <c r="AB34" t="str">
        <f t="shared" si="0"/>
        <v xml:space="preserve">    avalon_mm_rmap_o.readdata(31 downto 16) &lt;= rmap_config_registers_i.CCD_1_windowing_2_config.window_list_length_ccd1;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Config Registers TABLE'!C22</f>
        <v>x"46"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(x"46") =&gt;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avalon_mm_rmap_o.readdata</v>
      </c>
      <c r="Q36" s="2" t="s">
        <v>93</v>
      </c>
      <c r="R36" s="3" t="str">
        <f>'AVS RMAP Config Registers TABLE'!J22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Config Registers TABLE'!D22</f>
        <v>CCD_2_windowing_1_config</v>
      </c>
      <c r="X36" s="6" t="s">
        <v>92</v>
      </c>
      <c r="Y36" s="5" t="str">
        <f>'AVS RMAP Config Registers TABLE'!E22</f>
        <v>window_list_pointer_initial_address_ccd2</v>
      </c>
      <c r="Z36" s="6" t="s">
        <v>64</v>
      </c>
      <c r="AB36" t="str">
        <f t="shared" si="0"/>
        <v xml:space="preserve">    avalon_mm_rmap_o.readdata(31 downto 0) &lt;= rmap_config_registers_i.CCD_2_windowing_1_config.window_list_pointer_initial_address_ccd2;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Config Registers TABLE'!C23</f>
        <v>x"47"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4"/>
      <c r="AB37" t="str">
        <f t="shared" si="0"/>
        <v xml:space="preserve">  when (x"47")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avalon_mm_rmap_o.readdata</v>
      </c>
      <c r="Q38" s="2" t="s">
        <v>93</v>
      </c>
      <c r="R38" s="3" t="str">
        <f>'AVS RMAP Config Registers TABLE'!J23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Config Registers TABLE'!D23</f>
        <v>CCD_2_windowing_2_config</v>
      </c>
      <c r="X38" s="6" t="s">
        <v>92</v>
      </c>
      <c r="Y38" s="5" t="str">
        <f>'AVS RMAP Config Registers TABLE'!E23</f>
        <v>window_width_ccd2</v>
      </c>
      <c r="Z38" s="6" t="s">
        <v>64</v>
      </c>
      <c r="AB38" t="str">
        <f t="shared" si="0"/>
        <v xml:space="preserve">    avalon_mm_rmap_o.readdata(5 downto 0) &lt;= rmap_config_registers_i.CCD_2_windowing_2_config.window_width_ccd2;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avalon_mm_rmap_o.readdata</v>
      </c>
      <c r="Q39" s="2" t="s">
        <v>93</v>
      </c>
      <c r="R39" s="3" t="str">
        <f>'AVS RMAP Config Registers TABLE'!J24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Config Registers TABLE'!D23</f>
        <v>CCD_2_windowing_2_config</v>
      </c>
      <c r="X39" s="6" t="s">
        <v>92</v>
      </c>
      <c r="Y39" s="5" t="str">
        <f>'AVS RMAP Config Registers TABLE'!E24</f>
        <v>window_height_ccd2</v>
      </c>
      <c r="Z39" s="6" t="s">
        <v>64</v>
      </c>
      <c r="AB39" t="str">
        <f t="shared" si="0"/>
        <v xml:space="preserve">    avalon_mm_rmap_o.readdata(11 downto 6) &lt;= rmap_config_registers_i.CCD_2_windowing_2_config.window_height_ccd2;</v>
      </c>
    </row>
    <row r="40" spans="2:28" ht="15.75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avalon_mm_rmap_o.readdata</v>
      </c>
      <c r="Q40" s="2" t="s">
        <v>93</v>
      </c>
      <c r="R40" s="3" t="str">
        <f>'AVS RMAP Config Registers TABLE'!J25</f>
        <v>15 downto 12</v>
      </c>
      <c r="S40" s="2" t="s">
        <v>91</v>
      </c>
      <c r="T40" s="6" t="s">
        <v>90</v>
      </c>
      <c r="U40" s="5" t="str">
        <f>'AVS RMAP Config Registers TABLE'!G25</f>
        <v>(others =&gt; '0')</v>
      </c>
      <c r="V40" s="4"/>
      <c r="W40" s="4"/>
      <c r="X40" s="4"/>
      <c r="Y40" s="4"/>
      <c r="Z40" s="6" t="s">
        <v>64</v>
      </c>
      <c r="AB40" t="str">
        <f t="shared" si="0"/>
        <v xml:space="preserve">    avalon_mm_rmap_o.readdata(15 downto 12)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avalon_mm_rmap_o.readdata</v>
      </c>
      <c r="Q41" s="2" t="s">
        <v>93</v>
      </c>
      <c r="R41" s="3" t="str">
        <f>'AVS RMAP Config Registers TABLE'!J26</f>
        <v>31 downto 16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Config Registers TABLE'!D23</f>
        <v>CCD_2_windowing_2_config</v>
      </c>
      <c r="X41" s="6" t="s">
        <v>92</v>
      </c>
      <c r="Y41" s="5" t="str">
        <f>'AVS RMAP Config Registers TABLE'!E26</f>
        <v>window_list_length_ccd2</v>
      </c>
      <c r="Z41" s="6" t="s">
        <v>64</v>
      </c>
      <c r="AB41" t="str">
        <f t="shared" si="0"/>
        <v xml:space="preserve">    avalon_mm_rmap_o.readdata(31 downto 16) &lt;= rmap_config_registers_i.CCD_2_windowing_2_config.window_list_length_ccd2;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TABLE'!C27</f>
        <v>x"48"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(x"48")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avalon_mm_rmap_o.readdata</v>
      </c>
      <c r="Q43" s="2" t="s">
        <v>93</v>
      </c>
      <c r="R43" s="3" t="str">
        <f>'AVS RMAP Config Registers TABLE'!J27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Config Registers TABLE'!D27</f>
        <v>CCD_3_windowing_1_config</v>
      </c>
      <c r="X43" s="6" t="s">
        <v>92</v>
      </c>
      <c r="Y43" s="5" t="str">
        <f>'AVS RMAP Config Registers TABLE'!E27</f>
        <v>window_list_pointer_initial_address_ccd3</v>
      </c>
      <c r="Z43" s="6" t="s">
        <v>64</v>
      </c>
      <c r="AB43" t="str">
        <f t="shared" si="0"/>
        <v xml:space="preserve">    avalon_mm_rmap_o.readdata(31 downto 0) &lt;= rmap_config_registers_i.CCD_3_windowing_1_config.window_list_pointer_initial_address_ccd3;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TABLE'!C28</f>
        <v>x"49"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4"/>
      <c r="AB44" t="str">
        <f t="shared" si="0"/>
        <v xml:space="preserve">  when (x"49")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avalon_mm_rmap_o.readdata</v>
      </c>
      <c r="Q45" s="2" t="s">
        <v>93</v>
      </c>
      <c r="R45" s="3" t="str">
        <f>'AVS RMAP Config Registers TABLE'!J28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Config Registers TABLE'!D28</f>
        <v>CCD_3_windowing_2_config</v>
      </c>
      <c r="X45" s="6" t="s">
        <v>92</v>
      </c>
      <c r="Y45" s="5" t="str">
        <f>'AVS RMAP Config Registers TABLE'!E28</f>
        <v>window_width_ccd3</v>
      </c>
      <c r="Z45" s="6" t="s">
        <v>64</v>
      </c>
      <c r="AB45" t="str">
        <f t="shared" si="0"/>
        <v xml:space="preserve">    avalon_mm_rmap_o.readdata(5 downto 0) &lt;= rmap_config_registers_i.CCD_3_windowing_2_config.window_width_ccd3;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avalon_mm_rmap_o.readdata</v>
      </c>
      <c r="Q46" s="2" t="s">
        <v>93</v>
      </c>
      <c r="R46" s="3" t="str">
        <f>'AVS RMAP Config Registers TABLE'!J29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Config Registers TABLE'!D28</f>
        <v>CCD_3_windowing_2_config</v>
      </c>
      <c r="X46" s="6" t="s">
        <v>92</v>
      </c>
      <c r="Y46" s="5" t="str">
        <f>'AVS RMAP Config Registers TABLE'!E29</f>
        <v>window_height_ccd3</v>
      </c>
      <c r="Z46" s="6" t="s">
        <v>64</v>
      </c>
      <c r="AB46" t="str">
        <f t="shared" si="0"/>
        <v xml:space="preserve">    avalon_mm_rmap_o.readdata(11 downto 6) &lt;= rmap_config_registers_i.CCD_3_windowing_2_config.window_height_ccd3;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avalon_mm_rmap_o.readdata</v>
      </c>
      <c r="Q47" s="2" t="s">
        <v>93</v>
      </c>
      <c r="R47" s="3" t="str">
        <f>'AVS RMAP Config Registers TABLE'!J30</f>
        <v>15 downto 12</v>
      </c>
      <c r="S47" s="2" t="s">
        <v>91</v>
      </c>
      <c r="T47" s="6" t="s">
        <v>90</v>
      </c>
      <c r="U47" s="5" t="str">
        <f>'AVS RMAP Config Registers TABLE'!G25</f>
        <v>(others =&gt; '0')</v>
      </c>
      <c r="V47" s="4"/>
      <c r="W47" s="4"/>
      <c r="X47" s="4"/>
      <c r="Y47" s="4"/>
      <c r="Z47" s="6" t="s">
        <v>64</v>
      </c>
      <c r="AB47" t="str">
        <f t="shared" si="0"/>
        <v xml:space="preserve">    avalon_mm_rmap_o.readdata(15 downto 12) &lt;= (others =&gt; '0');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avalon_mm_rmap_o.readdata</v>
      </c>
      <c r="Q48" s="2" t="s">
        <v>93</v>
      </c>
      <c r="R48" s="3" t="str">
        <f>'AVS RMAP Config Registers TABLE'!J31</f>
        <v>31 downto 16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Config Registers TABLE'!D28</f>
        <v>CCD_3_windowing_2_config</v>
      </c>
      <c r="X48" s="6" t="s">
        <v>92</v>
      </c>
      <c r="Y48" s="5" t="str">
        <f>'AVS RMAP Config Registers TABLE'!E31</f>
        <v>window_list_length_ccd3</v>
      </c>
      <c r="Z48" s="6" t="s">
        <v>64</v>
      </c>
      <c r="AB48" t="str">
        <f t="shared" si="0"/>
        <v xml:space="preserve">    avalon_mm_rmap_o.readdata(31 downto 16) &lt;= rmap_config_registers_i.CCD_3_windowing_2_config.window_list_length_ccd3;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Config Registers TABLE'!C32</f>
        <v>x"4A"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(x"4A")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avalon_mm_rmap_o.readdata</v>
      </c>
      <c r="Q50" s="2" t="s">
        <v>93</v>
      </c>
      <c r="R50" s="3" t="str">
        <f>'AVS RMAP Config Registers TABLE'!J32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Config Registers TABLE'!D32</f>
        <v>CCD_4_windowing_1_config</v>
      </c>
      <c r="X50" s="6" t="s">
        <v>92</v>
      </c>
      <c r="Y50" s="5" t="str">
        <f>'AVS RMAP Config Registers TABLE'!E32</f>
        <v>window_list_pointer_initial_address_ccd4</v>
      </c>
      <c r="Z50" s="6" t="s">
        <v>64</v>
      </c>
      <c r="AB50" t="str">
        <f t="shared" si="0"/>
        <v xml:space="preserve">    avalon_mm_rmap_o.readdata(31 downto 0) &lt;= rmap_config_registers_i.CCD_4_windowing_1_config.window_list_pointer_initial_address_ccd4;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Config Registers TABLE'!C33</f>
        <v>x"4B"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4"/>
      <c r="AB51" t="str">
        <f t="shared" si="0"/>
        <v xml:space="preserve">  when (x"4B") =&gt;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avalon_mm_rmap_o.readdata</v>
      </c>
      <c r="Q52" s="2" t="s">
        <v>93</v>
      </c>
      <c r="R52" s="3" t="str">
        <f>'AVS RMAP Config Registers TABLE'!J33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Config Registers TABLE'!D33</f>
        <v>CCD_4_windowing_2_config</v>
      </c>
      <c r="X52" s="6" t="s">
        <v>92</v>
      </c>
      <c r="Y52" s="5" t="str">
        <f>'AVS RMAP Config Registers TABLE'!E33</f>
        <v>window_width_ccd4</v>
      </c>
      <c r="Z52" s="6" t="s">
        <v>64</v>
      </c>
      <c r="AB52" t="str">
        <f t="shared" si="0"/>
        <v xml:space="preserve">    avalon_mm_rmap_o.readdata(5 downto 0) &lt;= rmap_config_registers_i.CCD_4_windowing_2_config.window_width_ccd4;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avalon_mm_rmap_o.readdata</v>
      </c>
      <c r="Q53" s="2" t="s">
        <v>93</v>
      </c>
      <c r="R53" s="3" t="str">
        <f>'AVS RMAP Config Registers TABLE'!J34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Config Registers TABLE'!D33</f>
        <v>CCD_4_windowing_2_config</v>
      </c>
      <c r="X53" s="6" t="s">
        <v>92</v>
      </c>
      <c r="Y53" s="5" t="str">
        <f>'AVS RMAP Config Registers TABLE'!E34</f>
        <v>window_height_ccd4</v>
      </c>
      <c r="Z53" s="6" t="s">
        <v>64</v>
      </c>
      <c r="AB53" t="str">
        <f t="shared" si="0"/>
        <v xml:space="preserve">    avalon_mm_rmap_o.readdata(11 downto 6) &lt;= rmap_config_registers_i.CCD_4_windowing_2_config.window_height_ccd4;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avalon_mm_rmap_o.readdata</v>
      </c>
      <c r="Q54" s="2" t="s">
        <v>93</v>
      </c>
      <c r="R54" s="3" t="str">
        <f>'AVS RMAP Config Registers TABLE'!J35</f>
        <v>15 downto 12</v>
      </c>
      <c r="S54" s="2" t="s">
        <v>91</v>
      </c>
      <c r="T54" s="6" t="s">
        <v>90</v>
      </c>
      <c r="U54" s="5" t="str">
        <f>'AVS RMAP Config Registers TABLE'!G35</f>
        <v>(others =&gt; '0')</v>
      </c>
      <c r="V54" s="4"/>
      <c r="W54" s="4"/>
      <c r="X54" s="4"/>
      <c r="Y54" s="4"/>
      <c r="Z54" s="6" t="s">
        <v>64</v>
      </c>
      <c r="AB54" t="str">
        <f t="shared" si="0"/>
        <v xml:space="preserve">    avalon_mm_rmap_o.readdata(15 downto 12) &lt;= (others =&gt; '0');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avalon_mm_rmap_o.readdata</v>
      </c>
      <c r="Q55" s="2" t="s">
        <v>93</v>
      </c>
      <c r="R55" s="3" t="str">
        <f>'AVS RMAP Config Registers TABLE'!J36</f>
        <v>31 downto 16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Config Registers TABLE'!D33</f>
        <v>CCD_4_windowing_2_config</v>
      </c>
      <c r="X55" s="6" t="s">
        <v>92</v>
      </c>
      <c r="Y55" s="5" t="str">
        <f>'AVS RMAP Config Registers TABLE'!E36</f>
        <v>window_list_length_ccd4</v>
      </c>
      <c r="Z55" s="6" t="s">
        <v>64</v>
      </c>
      <c r="AB55" t="str">
        <f t="shared" si="0"/>
        <v xml:space="preserve">    avalon_mm_rmap_o.readdata(31 downto 16) &lt;= rmap_config_registers_i.CCD_4_windowing_2_config.window_list_length_ccd4;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Config Registers TABLE'!C37</f>
        <v>x"4C"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4"/>
      <c r="AB56" t="str">
        <f t="shared" si="0"/>
        <v xml:space="preserve">  when (x"4C") =&gt;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139</v>
      </c>
      <c r="Q57" s="2" t="s">
        <v>93</v>
      </c>
      <c r="R57" s="3" t="str">
        <f>'AVS RMAP Config Registers TABLE'!J37</f>
        <v>3 downto 0</v>
      </c>
      <c r="S57" s="2" t="s">
        <v>91</v>
      </c>
      <c r="T57" s="6" t="s">
        <v>90</v>
      </c>
      <c r="U57" s="5" t="str">
        <f>'AVS RMAP Config Registers TABLE'!G37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avalon_mm_rmap_o.readdata</v>
      </c>
      <c r="Q58" s="2" t="s">
        <v>93</v>
      </c>
      <c r="R58" s="3" t="str">
        <f>'AVS RMAP Config Registers TABLE'!J38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Config Registers TABLE'!D37</f>
        <v>operation_mode_config</v>
      </c>
      <c r="X58" s="6" t="s">
        <v>92</v>
      </c>
      <c r="Y58" s="5" t="str">
        <f>'AVS RMAP Config Registers TABLE'!E38</f>
        <v>mode_selection_control</v>
      </c>
      <c r="Z58" s="6" t="s">
        <v>64</v>
      </c>
      <c r="AB58" t="str">
        <f t="shared" si="0"/>
        <v xml:space="preserve">    avalon_mm_rmap_o.readdata(7 downto 4) &lt;= rmap_config_registers_i.operation_mode_config.mode_selection_control;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avalon_mm_rmap_o.readdata</v>
      </c>
      <c r="Q59" s="2" t="s">
        <v>93</v>
      </c>
      <c r="R59" s="3" t="str">
        <f>'AVS RMAP Config Registers TABLE'!J39</f>
        <v>31 downto 8</v>
      </c>
      <c r="S59" s="2" t="s">
        <v>91</v>
      </c>
      <c r="T59" s="6" t="s">
        <v>90</v>
      </c>
      <c r="U59" s="5" t="str">
        <f>'AVS RMAP Config Registers TABLE'!G39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avalon_mm_rmap_o.readdata(31 downto 8) &lt;= (others =&gt; '0');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Config Registers TABLE'!C40</f>
        <v>x"4D"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4"/>
      <c r="AB60" t="str">
        <f t="shared" si="0"/>
        <v xml:space="preserve">  when (x"4D") =&gt;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avalon_mm_rmap_o.readdata</v>
      </c>
      <c r="Q61" s="2" t="s">
        <v>93</v>
      </c>
      <c r="R61" s="3" t="str">
        <f>'AVS RMAP Config Registers TABLE'!J40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Config Registers TABLE'!D40</f>
        <v>sync_config</v>
      </c>
      <c r="X61" s="6" t="s">
        <v>92</v>
      </c>
      <c r="Y61" s="5" t="str">
        <f>'AVS RMAP Config Registers TABLE'!E40</f>
        <v>sync_configuration</v>
      </c>
      <c r="Z61" s="6" t="s">
        <v>64</v>
      </c>
      <c r="AB61" t="str">
        <f t="shared" si="0"/>
        <v xml:space="preserve">    avalon_mm_rmap_o.readdata(1 downto 0) &lt;= rmap_config_registers_i.sync_config.sync_configuration;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avalon_mm_rmap_o.readdata</v>
      </c>
      <c r="Q62" s="2" t="s">
        <v>93</v>
      </c>
      <c r="R62" s="3" t="str">
        <f>'AVS RMAP Config Registers TABLE'!J41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Config Registers TABLE'!D40</f>
        <v>sync_config</v>
      </c>
      <c r="X62" s="6" t="s">
        <v>92</v>
      </c>
      <c r="Y62" s="5" t="str">
        <f>'AVS RMAP Config Registers TABLE'!E41</f>
        <v>self_trigger_control</v>
      </c>
      <c r="Z62" s="6" t="s">
        <v>64</v>
      </c>
      <c r="AB62" t="str">
        <f t="shared" si="0"/>
        <v xml:space="preserve">    avalon_mm_rmap_o.readdata(2) &lt;= rmap_config_registers_i.sync_config.self_trigger_control;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avalon_mm_rmap_o.readdata</v>
      </c>
      <c r="Q63" s="2" t="s">
        <v>93</v>
      </c>
      <c r="R63" s="3" t="str">
        <f>'AVS RMAP Config Registers TABLE'!J42</f>
        <v>31 downto 3</v>
      </c>
      <c r="S63" s="2" t="s">
        <v>91</v>
      </c>
      <c r="T63" s="6" t="s">
        <v>90</v>
      </c>
      <c r="U63" s="5" t="str">
        <f>'AVS RMAP Config Registers TABLE'!G42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avalon_mm_rmap_o.readdata(31 downto 3) &lt;= (others =&gt; '0');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Config Registers TABLE'!C43</f>
        <v>x"4E"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(x"4E")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avalon_mm_rmap_o.readdata</v>
      </c>
      <c r="Q65" s="2" t="s">
        <v>93</v>
      </c>
      <c r="R65" s="3" t="str">
        <f>'AVS RMAP Config Registers TABLE'!J43</f>
        <v>31 downto 0</v>
      </c>
      <c r="S65" s="2" t="s">
        <v>91</v>
      </c>
      <c r="T65" s="6" t="s">
        <v>90</v>
      </c>
      <c r="U65" s="5" t="str">
        <f>'AVS RMAP Config Registers TABLE'!G43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avalon_mm_rmap_o.readdata(31 downto 0) &lt;= (others =&gt; '0');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Config Registers TABLE'!C44</f>
        <v>x"4F"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(x"4F")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avalon_mm_rmap_o.readdata</v>
      </c>
      <c r="Q67" s="2" t="s">
        <v>93</v>
      </c>
      <c r="R67" s="3" t="str">
        <f>'AVS RMAP Config Registers TABLE'!J44</f>
        <v>31 downto 0</v>
      </c>
      <c r="S67" s="2" t="s">
        <v>91</v>
      </c>
      <c r="T67" s="6" t="s">
        <v>90</v>
      </c>
      <c r="U67" s="5" t="str">
        <f>'AVS RMAP Config Registers TABLE'!G44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avalon_mm_rmap_o.readdata(31 downto 0) &lt;= (others =&gt; '0');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Config Registers TABLE'!C45</f>
        <v>x"50"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4"/>
      <c r="AB68" t="str">
        <f t="shared" si="0"/>
        <v xml:space="preserve">  when (x"50") =&gt;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avalon_mm_rmap_o.readdata</v>
      </c>
      <c r="Q69" s="2" t="s">
        <v>93</v>
      </c>
      <c r="R69" s="3" t="str">
        <f>'AVS RMAP Config Registers TABLE'!J45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Config Registers TABLE'!D45</f>
        <v>frame_number</v>
      </c>
      <c r="X69" s="6" t="s">
        <v>92</v>
      </c>
      <c r="Y69" s="5" t="str">
        <f>'AVS RMAP Config Registers TABLE'!E45</f>
        <v>frame_number</v>
      </c>
      <c r="Z69" s="6" t="s">
        <v>64</v>
      </c>
      <c r="AB69" t="str">
        <f t="shared" si="0"/>
        <v xml:space="preserve">    avalon_mm_rmap_o.readdata(1 downto 0) &lt;= rmap_config_registers_i.frame_number.frame_number;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avalon_mm_rmap_o.readdata</v>
      </c>
      <c r="Q70" s="2" t="s">
        <v>93</v>
      </c>
      <c r="R70" s="3" t="str">
        <f>'AVS RMAP Config Registers TABLE'!J46</f>
        <v>31 downto 2</v>
      </c>
      <c r="S70" s="2" t="s">
        <v>91</v>
      </c>
      <c r="T70" s="6" t="s">
        <v>90</v>
      </c>
      <c r="U70" s="5" t="str">
        <f>'AVS RMAP Config Registers TABLE'!G46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avalon_mm_rmap_o.readdata(31 downto 2) &lt;= (others =&gt; '0');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Config Registers TABLE'!C47</f>
        <v>x"51"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4"/>
      <c r="AB71" t="str">
        <f t="shared" si="0"/>
        <v xml:space="preserve">  when (x"51") =&gt;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avalon_mm_rmap_o.readdata</v>
      </c>
      <c r="Q72" s="2" t="s">
        <v>93</v>
      </c>
      <c r="R72" s="3" t="str">
        <f>'AVS RMAP Config Registers TABLE'!J47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Config Registers TABLE'!D47</f>
        <v>current_mode</v>
      </c>
      <c r="X72" s="6" t="s">
        <v>92</v>
      </c>
      <c r="Y72" s="5" t="str">
        <f>'AVS RMAP Config Registers TABLE'!E47</f>
        <v>current_mode</v>
      </c>
      <c r="Z72" s="6" t="s">
        <v>64</v>
      </c>
      <c r="AB72" t="str">
        <f t="shared" si="0"/>
        <v xml:space="preserve">    avalon_mm_rmap_o.readdata(3 downto 0) &lt;= rmap_config_registers_i.current_mode.current_mode;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avalon_mm_rmap_o.readdata</v>
      </c>
      <c r="Q73" s="2" t="s">
        <v>93</v>
      </c>
      <c r="R73" s="3" t="str">
        <f>'AVS RMAP Config Registers TABLE'!J48</f>
        <v>31 downto 4</v>
      </c>
      <c r="S73" s="2" t="s">
        <v>91</v>
      </c>
      <c r="T73" s="6" t="s">
        <v>90</v>
      </c>
      <c r="U73" s="5" t="str">
        <f>'AVS RMAP Config Registers TABLE'!G48</f>
        <v>(others =&gt; '0')</v>
      </c>
      <c r="V73" s="4"/>
      <c r="W73" s="4"/>
      <c r="X73" s="4"/>
      <c r="Y73" s="4"/>
      <c r="Z73" s="6" t="s">
        <v>64</v>
      </c>
      <c r="AB73" t="str">
        <f t="shared" ref="AB73:AB76" si="21">CONCATENATE(B73,C73,D73,E73,F73,G73,H73,I73,J73,K73,L73,M73,N73,O73,P73,Q73,R73,S73,T73,U73,V73,W73,X73,Y73,Z73)</f>
        <v xml:space="preserve">    avalon_mm_rmap_o.readdata(31 downto 4) &lt;= (others =&gt; '0');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avalon_mm_rmap_o.readdata</v>
      </c>
      <c r="Q75" s="4"/>
      <c r="R75" s="4"/>
      <c r="S75" s="4"/>
      <c r="T75" s="6" t="s">
        <v>90</v>
      </c>
      <c r="U75" s="5" t="s">
        <v>140</v>
      </c>
      <c r="V75" s="4"/>
      <c r="W75" s="4"/>
      <c r="X75" s="4"/>
      <c r="Y75" s="4"/>
      <c r="Z75" s="6" t="s">
        <v>64</v>
      </c>
      <c r="AB75" t="str">
        <f t="shared" si="21"/>
        <v xml:space="preserve">    avalon_mm_rmap_o.readdata &lt;= (others =&gt; '0');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5"/>
  <sheetViews>
    <sheetView topLeftCell="O25" zoomScale="85" zoomScaleNormal="85" workbookViewId="0">
      <selection activeCell="AB35" sqref="AB35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2.33203125" bestFit="1" customWidth="1"/>
    <col min="25" max="26" width="3.33203125" customWidth="1"/>
    <col min="28" max="28" width="140" bestFit="1" customWidth="1"/>
  </cols>
  <sheetData>
    <row r="1" spans="1:28" x14ac:dyDescent="0.3">
      <c r="A1" s="7" t="s">
        <v>81</v>
      </c>
    </row>
    <row r="2" spans="1:28" x14ac:dyDescent="0.3">
      <c r="B2" s="3" t="s">
        <v>144</v>
      </c>
      <c r="C2" s="2" t="s">
        <v>78</v>
      </c>
      <c r="D2" s="3" t="s">
        <v>130</v>
      </c>
      <c r="E2" s="2" t="s">
        <v>65</v>
      </c>
      <c r="F2" s="2" t="s">
        <v>128</v>
      </c>
      <c r="G2" s="2" t="s">
        <v>93</v>
      </c>
      <c r="H2" s="3">
        <v>31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avalon_mm_rmap_i.writedata  : instd_logic_vector(31 downto 0);</v>
      </c>
    </row>
    <row r="3" spans="1:28" x14ac:dyDescent="0.3">
      <c r="B3" s="3" t="s">
        <v>129</v>
      </c>
      <c r="C3" s="2" t="s">
        <v>78</v>
      </c>
      <c r="D3" s="3" t="s">
        <v>87</v>
      </c>
      <c r="E3" s="3" t="str">
        <f>'Config 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143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write_address_i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Config Registers TABLE'!D3</f>
        <v>ccd_seq_1_config</v>
      </c>
      <c r="S11" s="6" t="s">
        <v>92</v>
      </c>
      <c r="T11" s="5" t="str">
        <f>'AVS RMAP Config Registers TABLE'!E4</f>
        <v>tri_level_clock_control</v>
      </c>
      <c r="U11" s="6" t="s">
        <v>90</v>
      </c>
      <c r="V11" s="5" t="str">
        <f t="shared" ref="V11:V15" si="1">$B$2</f>
        <v>avalon_mm_rmap_i.writedata</v>
      </c>
      <c r="W11" s="2" t="s">
        <v>93</v>
      </c>
      <c r="X11" s="3" t="str">
        <f>'AVS RMAP Config Registers TABLE'!J4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avalon_mm_rmap_i.writedata(1);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Config Registers TABLE'!D3</f>
        <v>ccd_seq_1_config</v>
      </c>
      <c r="S12" s="6" t="s">
        <v>92</v>
      </c>
      <c r="T12" s="5" t="str">
        <f>'AVS RMAP Config Registers TABLE'!E5</f>
        <v>image_clock_direction_control</v>
      </c>
      <c r="U12" s="6" t="s">
        <v>90</v>
      </c>
      <c r="V12" s="5" t="str">
        <f t="shared" si="1"/>
        <v>avalon_mm_rmap_i.writedata</v>
      </c>
      <c r="W12" s="2" t="s">
        <v>93</v>
      </c>
      <c r="X12" s="3" t="str">
        <f>'AVS RMAP Config Registers TABLE'!J5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avalon_mm_rmap_i.writedata(2);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Config Registers TABLE'!D3</f>
        <v>ccd_seq_1_config</v>
      </c>
      <c r="S13" s="6" t="s">
        <v>92</v>
      </c>
      <c r="T13" s="5" t="str">
        <f>'AVS RMAP Config Registers TABLE'!E6</f>
        <v>register_clock_direction_control</v>
      </c>
      <c r="U13" s="6" t="s">
        <v>90</v>
      </c>
      <c r="V13" s="5" t="str">
        <f t="shared" si="1"/>
        <v>avalon_mm_rmap_i.writedata</v>
      </c>
      <c r="W13" s="2" t="s">
        <v>93</v>
      </c>
      <c r="X13" s="3" t="str">
        <f>'AVS RMAP Config Registers TABLE'!J6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avalon_mm_rmap_i.writedata(3);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Config Registers TABLE'!D3</f>
        <v>ccd_seq_1_config</v>
      </c>
      <c r="S14" s="6" t="s">
        <v>92</v>
      </c>
      <c r="T14" s="5" t="str">
        <f>'AVS RMAP Config Registers TABLE'!E7</f>
        <v>image_clock_transfer_count_control</v>
      </c>
      <c r="U14" s="6" t="s">
        <v>90</v>
      </c>
      <c r="V14" s="5" t="str">
        <f t="shared" si="1"/>
        <v>avalon_mm_rmap_i.writedata</v>
      </c>
      <c r="W14" s="2" t="s">
        <v>93</v>
      </c>
      <c r="X14" s="3" t="str">
        <f>'AVS RMAP Config Registers TABLE'!J7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avalon_mm_rmap_i.writedata(19 downto 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Config Registers TABLE'!D3</f>
        <v>ccd_seq_1_config</v>
      </c>
      <c r="S15" s="6" t="s">
        <v>92</v>
      </c>
      <c r="T15" s="5" t="str">
        <f>'AVS RMAP Config Registers TABLE'!E8</f>
        <v>register_clock_transfer_count_control</v>
      </c>
      <c r="U15" s="6" t="s">
        <v>90</v>
      </c>
      <c r="V15" s="5" t="str">
        <f t="shared" si="1"/>
        <v>avalon_mm_rmap_i.writedata</v>
      </c>
      <c r="W15" s="2" t="s">
        <v>93</v>
      </c>
      <c r="X15" s="3" t="str">
        <f>'AVS RMAP Config Registers TABLE'!J8</f>
        <v>31 downto 20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avalon_mm_rmap_i.writedata(31 downto 20);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Config Registers TABLE'!C9</f>
        <v>x"41"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(x"41")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Config Registers TABLE'!D9</f>
        <v>ccd_seq_2_config</v>
      </c>
      <c r="S17" s="6" t="s">
        <v>92</v>
      </c>
      <c r="T17" s="5" t="str">
        <f>'AVS RMAP Config Registers TABLE'!E9</f>
        <v>slow_read_out_pause_count</v>
      </c>
      <c r="U17" s="6" t="s">
        <v>90</v>
      </c>
      <c r="V17" s="5" t="str">
        <f>$B$2</f>
        <v>avalon_mm_rmap_i.writedata</v>
      </c>
      <c r="W17" s="2" t="s">
        <v>93</v>
      </c>
      <c r="X17" s="3" t="str">
        <f>'AVS RMAP Config Registers TABLE'!J9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avalon_mm_rmap_i.writedata(19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Config Registers TABLE'!C11</f>
        <v>x"42"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(x"42") =&gt;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Config Registers TABLE'!D11</f>
        <v>spw_packet_1_config</v>
      </c>
      <c r="S19" s="6" t="s">
        <v>92</v>
      </c>
      <c r="T19" s="5" t="str">
        <f>'AVS RMAP Config Registers TABLE'!E12</f>
        <v>digitise_control</v>
      </c>
      <c r="U19" s="6" t="s">
        <v>90</v>
      </c>
      <c r="V19" s="5" t="str">
        <f t="shared" ref="V19:V21" si="3">$B$2</f>
        <v>avalon_mm_rmap_i.writedata</v>
      </c>
      <c r="W19" s="2" t="s">
        <v>93</v>
      </c>
      <c r="X19" s="3" t="str">
        <f>'AVS RMAP Config Registers TABLE'!J12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avalon_mm_rmap_i.writedata(1);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Config Registers TABLE'!D11</f>
        <v>spw_packet_1_config</v>
      </c>
      <c r="S20" s="6" t="s">
        <v>92</v>
      </c>
      <c r="T20" s="5" t="str">
        <f>'AVS RMAP Config Registers TABLE'!E13</f>
        <v>ccd_port_data_transmission_selection_control</v>
      </c>
      <c r="U20" s="6" t="s">
        <v>90</v>
      </c>
      <c r="V20" s="5" t="str">
        <f t="shared" si="3"/>
        <v>avalon_mm_rmap_i.writedata</v>
      </c>
      <c r="W20" s="2" t="s">
        <v>93</v>
      </c>
      <c r="X20" s="3" t="str">
        <f>'AVS RMAP Config Registers TABLE'!J13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avalon_mm_rmap_i.writedata(3 downto 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Config Registers TABLE'!D11</f>
        <v>spw_packet_1_config</v>
      </c>
      <c r="S21" s="6" t="s">
        <v>92</v>
      </c>
      <c r="T21" s="5" t="str">
        <f>'AVS RMAP Config Registers TABLE'!E14</f>
        <v>packet_size_control</v>
      </c>
      <c r="U21" s="6" t="s">
        <v>90</v>
      </c>
      <c r="V21" s="5" t="str">
        <f t="shared" si="3"/>
        <v>avalon_mm_rmap_i.writedata</v>
      </c>
      <c r="W21" s="2" t="s">
        <v>93</v>
      </c>
      <c r="X21" s="3" t="str">
        <f>'AVS RMAP Config Registers TABLE'!J14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avalon_mm_rmap_i.writedata(19 downto 4);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Config Registers TABLE'!C16</f>
        <v>x"43"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(x"43")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131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Config Registers TABLE'!C17</f>
        <v>x"44"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(x"44")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Config Registers TABLE'!D17</f>
        <v>CCD_1_windowing_1_config</v>
      </c>
      <c r="S25" s="6" t="s">
        <v>92</v>
      </c>
      <c r="T25" s="5" t="str">
        <f>'AVS RMAP Config Registers TABLE'!E17</f>
        <v>window_list_pointer_initial_address_ccd1</v>
      </c>
      <c r="U25" s="6" t="s">
        <v>90</v>
      </c>
      <c r="V25" s="5" t="str">
        <f>$B$2</f>
        <v>avalon_mm_rmap_i.writedata</v>
      </c>
      <c r="W25" s="2" t="s">
        <v>93</v>
      </c>
      <c r="X25" s="3" t="str">
        <f>'AVS RMAP Config Registers TABLE'!J17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avalon_mm_rmap_i.writedata(31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TABLE'!C18</f>
        <v>x"45"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(x"45")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Config Registers TABLE'!D18</f>
        <v>CCD_1_windowing_2_config</v>
      </c>
      <c r="S27" s="6" t="s">
        <v>92</v>
      </c>
      <c r="T27" s="5" t="str">
        <f>'AVS RMAP Config Registers TABLE'!E18</f>
        <v>window_width_ccd1</v>
      </c>
      <c r="U27" s="6" t="s">
        <v>90</v>
      </c>
      <c r="V27" s="5" t="str">
        <f>$B$2</f>
        <v>avalon_mm_rmap_i.writedata</v>
      </c>
      <c r="W27" s="2" t="s">
        <v>93</v>
      </c>
      <c r="X27" s="3" t="str">
        <f>'AVS RMAP Config Registers TABLE'!J18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avalon_mm_rmap_i.writedata(5 downto 0);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Config Registers TABLE'!D18</f>
        <v>CCD_1_windowing_2_config</v>
      </c>
      <c r="S28" s="6" t="s">
        <v>92</v>
      </c>
      <c r="T28" s="5" t="str">
        <f>'AVS RMAP Config Registers TABLE'!E19</f>
        <v>window_height_ccd1</v>
      </c>
      <c r="U28" s="6" t="s">
        <v>90</v>
      </c>
      <c r="V28" s="5" t="str">
        <f>$B$2</f>
        <v>avalon_mm_rmap_i.writedata</v>
      </c>
      <c r="W28" s="2" t="s">
        <v>93</v>
      </c>
      <c r="X28" s="3" t="str">
        <f>'AVS RMAP Config Registers TABLE'!J19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avalon_mm_rmap_i.writedata(11 downto 6);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Config Registers TABLE'!D18</f>
        <v>CCD_1_windowing_2_config</v>
      </c>
      <c r="S29" s="6" t="s">
        <v>92</v>
      </c>
      <c r="T29" s="5" t="str">
        <f>'AVS RMAP Config Registers TABLE'!E21</f>
        <v>window_list_length_ccd1</v>
      </c>
      <c r="U29" s="6" t="s">
        <v>90</v>
      </c>
      <c r="V29" s="5" t="str">
        <f>$B$2</f>
        <v>avalon_mm_rmap_i.writedata</v>
      </c>
      <c r="W29" s="2" t="s">
        <v>93</v>
      </c>
      <c r="X29" s="3" t="str">
        <f>'AVS RMAP Config Registers TABLE'!J21</f>
        <v>31 downto 16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avalon_mm_rmap_i.writedata(31 downto 16);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TABLE'!C22</f>
        <v>x"46"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(x"46")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Config Registers TABLE'!D22</f>
        <v>CCD_2_windowing_1_config</v>
      </c>
      <c r="S31" s="6" t="s">
        <v>92</v>
      </c>
      <c r="T31" s="5" t="str">
        <f>'AVS RMAP Config Registers TABLE'!E22</f>
        <v>window_list_pointer_initial_address_ccd2</v>
      </c>
      <c r="U31" s="6" t="s">
        <v>90</v>
      </c>
      <c r="V31" s="5" t="str">
        <f>$B$2</f>
        <v>avalon_mm_rmap_i.writedata</v>
      </c>
      <c r="W31" s="2" t="s">
        <v>93</v>
      </c>
      <c r="X31" s="3" t="str">
        <f>'AVS RMAP Config Registers TABLE'!J22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avalon_mm_rmap_i.writedata(31 downto 0);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Config Registers TABLE'!C23</f>
        <v>x"47"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(x"47") =&gt;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Config Registers TABLE'!D23</f>
        <v>CCD_2_windowing_2_config</v>
      </c>
      <c r="S33" s="6" t="s">
        <v>92</v>
      </c>
      <c r="T33" s="5" t="str">
        <f>'AVS RMAP Config Registers TABLE'!E23</f>
        <v>window_width_ccd2</v>
      </c>
      <c r="U33" s="6" t="s">
        <v>90</v>
      </c>
      <c r="V33" s="5" t="str">
        <f>$B$2</f>
        <v>avalon_mm_rmap_i.writedata</v>
      </c>
      <c r="W33" s="2" t="s">
        <v>93</v>
      </c>
      <c r="X33" s="3" t="str">
        <f>'AVS RMAP Config Registers TABLE'!J23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avalon_mm_rmap_i.writedata(5 downto 0);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Config Registers TABLE'!D23</f>
        <v>CCD_2_windowing_2_config</v>
      </c>
      <c r="S34" s="6" t="s">
        <v>92</v>
      </c>
      <c r="T34" s="5" t="str">
        <f>'AVS RMAP Config Registers TABLE'!E24</f>
        <v>window_height_ccd2</v>
      </c>
      <c r="U34" s="6" t="s">
        <v>90</v>
      </c>
      <c r="V34" s="5" t="str">
        <f>$B$2</f>
        <v>avalon_mm_rmap_i.writedata</v>
      </c>
      <c r="W34" s="2" t="s">
        <v>93</v>
      </c>
      <c r="X34" s="3" t="str">
        <f>'AVS RMAP Config Registers TABLE'!J24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avalon_mm_rmap_i.writedata(11 downto 6);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Config Registers TABLE'!D23</f>
        <v>CCD_2_windowing_2_config</v>
      </c>
      <c r="S35" s="6" t="s">
        <v>92</v>
      </c>
      <c r="T35" s="5" t="str">
        <f>'AVS RMAP Config Registers TABLE'!E26</f>
        <v>window_list_length_ccd2</v>
      </c>
      <c r="U35" s="6" t="s">
        <v>90</v>
      </c>
      <c r="V35" s="5" t="str">
        <f>$B$2</f>
        <v>avalon_mm_rmap_i.writedata</v>
      </c>
      <c r="W35" s="2" t="s">
        <v>93</v>
      </c>
      <c r="X35" s="3" t="str">
        <f>'AVS RMAP Config Registers TABLE'!J26</f>
        <v>31 downto 16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avalon_mm_rmap_i.writedata(31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Config Registers TABLE'!C27</f>
        <v>x"48"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(x"48")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Config Registers TABLE'!D27</f>
        <v>CCD_3_windowing_1_config</v>
      </c>
      <c r="S37" s="6" t="s">
        <v>92</v>
      </c>
      <c r="T37" s="5" t="str">
        <f>'AVS RMAP Config Registers TABLE'!E27</f>
        <v>window_list_pointer_initial_address_ccd3</v>
      </c>
      <c r="U37" s="6" t="s">
        <v>90</v>
      </c>
      <c r="V37" s="5" t="str">
        <f>$B$2</f>
        <v>avalon_mm_rmap_i.writedata</v>
      </c>
      <c r="W37" s="2" t="s">
        <v>93</v>
      </c>
      <c r="X37" s="3" t="str">
        <f>'AVS RMAP Config Registers TABLE'!J27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avalon_mm_rmap_i.writedata(31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Config Registers TABLE'!C28</f>
        <v>x"49"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(x"49") =&gt;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Config Registers TABLE'!D28</f>
        <v>CCD_3_windowing_2_config</v>
      </c>
      <c r="S39" s="6" t="s">
        <v>92</v>
      </c>
      <c r="T39" s="5" t="str">
        <f>'AVS RMAP Config Registers TABLE'!E28</f>
        <v>window_width_ccd3</v>
      </c>
      <c r="U39" s="6" t="s">
        <v>90</v>
      </c>
      <c r="V39" s="5" t="str">
        <f>$B$2</f>
        <v>avalon_mm_rmap_i.writedata</v>
      </c>
      <c r="W39" s="2" t="s">
        <v>93</v>
      </c>
      <c r="X39" s="3" t="str">
        <f>'AVS RMAP Config Registers TABLE'!J28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avalon_mm_rmap_i.writedata(5 downto 0);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Config Registers TABLE'!D28</f>
        <v>CCD_3_windowing_2_config</v>
      </c>
      <c r="S40" s="6" t="s">
        <v>92</v>
      </c>
      <c r="T40" s="5" t="str">
        <f>'AVS RMAP Config Registers TABLE'!E29</f>
        <v>window_height_ccd3</v>
      </c>
      <c r="U40" s="6" t="s">
        <v>90</v>
      </c>
      <c r="V40" s="5" t="str">
        <f>$B$2</f>
        <v>avalon_mm_rmap_i.writedata</v>
      </c>
      <c r="W40" s="2" t="s">
        <v>93</v>
      </c>
      <c r="X40" s="3" t="str">
        <f>'AVS RMAP Config Registers TABLE'!J29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avalon_mm_rmap_i.writedata(11 downto 6);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Config Registers TABLE'!D28</f>
        <v>CCD_3_windowing_2_config</v>
      </c>
      <c r="S41" s="6" t="s">
        <v>92</v>
      </c>
      <c r="T41" s="5" t="str">
        <f>'AVS RMAP Config Registers TABLE'!E31</f>
        <v>window_list_length_ccd3</v>
      </c>
      <c r="U41" s="6" t="s">
        <v>90</v>
      </c>
      <c r="V41" s="5" t="str">
        <f>$B$2</f>
        <v>avalon_mm_rmap_i.writedata</v>
      </c>
      <c r="W41" s="2" t="s">
        <v>93</v>
      </c>
      <c r="X41" s="3" t="str">
        <f>'AVS RMAP Config Registers TABLE'!J31</f>
        <v>31 downto 16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avalon_mm_rmap_i.writedata(31 downto 16);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TABLE'!C32</f>
        <v>x"4A"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(x"4A")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Config Registers TABLE'!D32</f>
        <v>CCD_4_windowing_1_config</v>
      </c>
      <c r="S43" s="6" t="s">
        <v>92</v>
      </c>
      <c r="T43" s="5" t="str">
        <f>'AVS RMAP Config Registers TABLE'!E32</f>
        <v>window_list_pointer_initial_address_ccd4</v>
      </c>
      <c r="U43" s="6" t="s">
        <v>90</v>
      </c>
      <c r="V43" s="5" t="str">
        <f>$B$2</f>
        <v>avalon_mm_rmap_i.writedata</v>
      </c>
      <c r="W43" s="2" t="s">
        <v>93</v>
      </c>
      <c r="X43" s="3" t="str">
        <f>'AVS RMAP Config Registers TABLE'!J32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avalon_mm_rmap_i.writedata(31 downto 0);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TABLE'!C33</f>
        <v>x"4B"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(x"4B")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Config Registers TABLE'!D33</f>
        <v>CCD_4_windowing_2_config</v>
      </c>
      <c r="S45" s="6" t="s">
        <v>92</v>
      </c>
      <c r="T45" s="5" t="str">
        <f>'AVS RMAP Config Registers TABLE'!E33</f>
        <v>window_width_ccd4</v>
      </c>
      <c r="U45" s="6" t="s">
        <v>90</v>
      </c>
      <c r="V45" s="5" t="str">
        <f>$B$2</f>
        <v>avalon_mm_rmap_i.writedata</v>
      </c>
      <c r="W45" s="2" t="s">
        <v>93</v>
      </c>
      <c r="X45" s="3" t="str">
        <f>'AVS RMAP Config Registers TABLE'!J33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avalon_mm_rmap_i.writedata(5 downto 0);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Config Registers TABLE'!D33</f>
        <v>CCD_4_windowing_2_config</v>
      </c>
      <c r="S46" s="6" t="s">
        <v>92</v>
      </c>
      <c r="T46" s="5" t="str">
        <f>'AVS RMAP Config Registers TABLE'!E34</f>
        <v>window_height_ccd4</v>
      </c>
      <c r="U46" s="6" t="s">
        <v>90</v>
      </c>
      <c r="V46" s="5" t="str">
        <f>$B$2</f>
        <v>avalon_mm_rmap_i.writedata</v>
      </c>
      <c r="W46" s="2" t="s">
        <v>93</v>
      </c>
      <c r="X46" s="3" t="str">
        <f>'AVS RMAP Config Registers TABLE'!J34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avalon_mm_rmap_i.writedata(11 downto 6);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Config Registers TABLE'!D33</f>
        <v>CCD_4_windowing_2_config</v>
      </c>
      <c r="S47" s="6" t="s">
        <v>92</v>
      </c>
      <c r="T47" s="5" t="str">
        <f>'AVS RMAP Config Registers TABLE'!E36</f>
        <v>window_list_length_ccd4</v>
      </c>
      <c r="U47" s="6" t="s">
        <v>90</v>
      </c>
      <c r="V47" s="5" t="str">
        <f>$B$2</f>
        <v>avalon_mm_rmap_i.writedata</v>
      </c>
      <c r="W47" s="2" t="s">
        <v>93</v>
      </c>
      <c r="X47" s="3" t="str">
        <f>'AVS RMAP Config Registers TABLE'!J36</f>
        <v>31 downto 16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avalon_mm_rmap_i.writedata(31 downto 16);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Config Registers TABLE'!C37</f>
        <v>x"4C"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(x"4C")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Config Registers TABLE'!D37</f>
        <v>operation_mode_config</v>
      </c>
      <c r="S49" s="6" t="s">
        <v>92</v>
      </c>
      <c r="T49" s="5" t="str">
        <f>'AVS RMAP Config Registers TABLE'!E38</f>
        <v>mode_selection_control</v>
      </c>
      <c r="U49" s="6" t="s">
        <v>90</v>
      </c>
      <c r="V49" s="5" t="str">
        <f>$B$2</f>
        <v>avalon_mm_rmap_i.writedata</v>
      </c>
      <c r="W49" s="2" t="s">
        <v>93</v>
      </c>
      <c r="X49" s="3" t="str">
        <f>'AVS RMAP Config Registers TABLE'!J38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avalon_mm_rmap_i.writedata(7 downto 4);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Config Registers TABLE'!C40</f>
        <v>x"4D"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(x"4D")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Config Registers TABLE'!D40</f>
        <v>sync_config</v>
      </c>
      <c r="S51" s="6" t="s">
        <v>92</v>
      </c>
      <c r="T51" s="5" t="str">
        <f>'AVS RMAP Config Registers TABLE'!E40</f>
        <v>sync_configuration</v>
      </c>
      <c r="U51" s="6" t="s">
        <v>90</v>
      </c>
      <c r="V51" s="5" t="str">
        <f>$B$2</f>
        <v>avalon_mm_rmap_i.writedata</v>
      </c>
      <c r="W51" s="2" t="s">
        <v>93</v>
      </c>
      <c r="X51" s="3" t="str">
        <f>'AVS RMAP Config Registers TABLE'!J40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avalon_mm_rmap_i.writedata(1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Config Registers TABLE'!D40</f>
        <v>sync_config</v>
      </c>
      <c r="S52" s="6" t="s">
        <v>92</v>
      </c>
      <c r="T52" s="5" t="str">
        <f>'AVS RMAP Config Registers TABLE'!E41</f>
        <v>self_trigger_control</v>
      </c>
      <c r="U52" s="6" t="s">
        <v>90</v>
      </c>
      <c r="V52" s="5" t="str">
        <f>$B$2</f>
        <v>avalon_mm_rmap_i.writedata</v>
      </c>
      <c r="W52" s="2" t="s">
        <v>93</v>
      </c>
      <c r="X52" s="3" t="str">
        <f>'AVS RMAP Config Registers TABLE'!J41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avalon_mm_rmap_i.writedata(2);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Config Registers TABLE'!C43</f>
        <v>x"4E"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(x"4E") =&gt;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131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Config Registers TABLE'!C44</f>
        <v>x"4F"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(x"4F")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131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Config Registers TABLE'!C45</f>
        <v>x"50"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(x"50") =&gt;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Config Registers TABLE'!D45</f>
        <v>frame_number</v>
      </c>
      <c r="S58" s="6" t="s">
        <v>92</v>
      </c>
      <c r="T58" s="5" t="str">
        <f>'AVS RMAP Config Registers TABLE'!E45</f>
        <v>frame_number</v>
      </c>
      <c r="U58" s="6" t="s">
        <v>90</v>
      </c>
      <c r="V58" s="5" t="str">
        <f>$B$2</f>
        <v>avalon_mm_rmap_i.writedata</v>
      </c>
      <c r="W58" s="2" t="s">
        <v>93</v>
      </c>
      <c r="X58" s="3" t="str">
        <f>'AVS RMAP Config Registers TABLE'!J45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avalon_mm_rmap_i.writedata(1 downto 0);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Config Registers TABLE'!C47</f>
        <v>x"51"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(x"51")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Config Registers TABLE'!D47</f>
        <v>current_mode</v>
      </c>
      <c r="S60" s="6" t="s">
        <v>92</v>
      </c>
      <c r="T60" s="5" t="str">
        <f>'AVS RMAP Config Registers TABLE'!E47</f>
        <v>current_mode</v>
      </c>
      <c r="U60" s="6" t="s">
        <v>90</v>
      </c>
      <c r="V60" s="5" t="str">
        <f>$B$2</f>
        <v>avalon_mm_rmap_i.writedata</v>
      </c>
      <c r="W60" s="2" t="s">
        <v>93</v>
      </c>
      <c r="X60" s="3" t="str">
        <f>'AVS RMAP Config Registers TABLE'!J47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avalon_mm_rmap_i.writedata(3 downto 0);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131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3">
      <c r="A65" s="7" t="s">
        <v>125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Config Registers TABLE'!D3</f>
        <v>ccd_seq_1_config</v>
      </c>
      <c r="S66" s="6" t="s">
        <v>92</v>
      </c>
      <c r="T66" s="5" t="str">
        <f>'AVS RMAP Config Registers TABLE'!E4</f>
        <v>tri_level_clock_control</v>
      </c>
      <c r="U66" s="6" t="s">
        <v>90</v>
      </c>
      <c r="V66" s="5" t="str">
        <f>INDEX('AVS RMAP Config Registers TABLE'!$G$2:$G$48,MATCH($T66,'AVS RMAP Config Registers TABLE'!$E$2:$E$48,0))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Config Registers TABLE'!D3</f>
        <v>ccd_seq_1_config</v>
      </c>
      <c r="S67" s="6" t="s">
        <v>92</v>
      </c>
      <c r="T67" s="5" t="str">
        <f>'AVS RMAP Config Registers TABLE'!E5</f>
        <v>image_clock_direction_control</v>
      </c>
      <c r="U67" s="6" t="s">
        <v>90</v>
      </c>
      <c r="V67" s="5" t="str">
        <f>INDEX('AVS RMAP Config Registers TABLE'!$G$2:$G$48,MATCH($T67,'AVS RMAP Config Registers TABLE'!$E$2:$E$48,0))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Config Registers TABLE'!D3</f>
        <v>ccd_seq_1_config</v>
      </c>
      <c r="S68" s="6" t="s">
        <v>92</v>
      </c>
      <c r="T68" s="5" t="str">
        <f>'AVS RMAP Config Registers TABLE'!E6</f>
        <v>register_clock_direction_control</v>
      </c>
      <c r="U68" s="6" t="s">
        <v>90</v>
      </c>
      <c r="V68" s="5" t="str">
        <f>INDEX('AVS RMAP Config Registers TABLE'!$G$2:$G$48,MATCH($T68,'AVS RMAP Config Registers TABLE'!$E$2:$E$48,0))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Config Registers TABLE'!D3</f>
        <v>ccd_seq_1_config</v>
      </c>
      <c r="S69" s="6" t="s">
        <v>92</v>
      </c>
      <c r="T69" s="5" t="str">
        <f>'AVS RMAP Config Registers TABLE'!E7</f>
        <v>image_clock_transfer_count_control</v>
      </c>
      <c r="U69" s="6" t="s">
        <v>90</v>
      </c>
      <c r="V69" s="5" t="str">
        <f>INDEX('AVS RMAP Config Registers TABLE'!$G$2:$G$48,MATCH($T69,'AVS RMAP Config Registers TABLE'!$E$2:$E$48,0))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Config Registers TABLE'!D3</f>
        <v>ccd_seq_1_config</v>
      </c>
      <c r="S70" s="6" t="s">
        <v>92</v>
      </c>
      <c r="T70" s="5" t="str">
        <f>'AVS RMAP Config Registers TABLE'!E8</f>
        <v>register_clock_transfer_count_control</v>
      </c>
      <c r="U70" s="6" t="s">
        <v>90</v>
      </c>
      <c r="V70" s="5" t="str">
        <f>INDEX('AVS RMAP Config Registers TABLE'!$G$2:$G$48,MATCH($T70,'AVS RMAP Config Registers TABLE'!$E$2:$E$48,0))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Config Registers TABLE'!D9</f>
        <v>ccd_seq_2_config</v>
      </c>
      <c r="S71" s="6" t="s">
        <v>92</v>
      </c>
      <c r="T71" s="5" t="str">
        <f>'AVS RMAP Config Registers TABLE'!E9</f>
        <v>slow_read_out_pause_count</v>
      </c>
      <c r="U71" s="6" t="s">
        <v>90</v>
      </c>
      <c r="V71" s="5" t="str">
        <f>INDEX('AVS RMAP Config Registers TABLE'!$G$2:$G$48,MATCH($T71,'AVS RMAP Config Registers TABLE'!$E$2:$E$48,0))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Config Registers TABLE'!D11</f>
        <v>spw_packet_1_config</v>
      </c>
      <c r="S72" s="6" t="s">
        <v>92</v>
      </c>
      <c r="T72" s="5" t="str">
        <f>'AVS RMAP Config Registers TABLE'!E12</f>
        <v>digitise_control</v>
      </c>
      <c r="U72" s="6" t="s">
        <v>90</v>
      </c>
      <c r="V72" s="5" t="str">
        <f>INDEX('AVS RMAP Config Registers TABLE'!$G$2:$G$48,MATCH($T72,'AVS RMAP Config Registers TABLE'!$E$2:$E$48,0))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Config Registers TABLE'!D11</f>
        <v>spw_packet_1_config</v>
      </c>
      <c r="S73" s="6" t="s">
        <v>92</v>
      </c>
      <c r="T73" s="5" t="str">
        <f>'AVS RMAP Config Registers TABLE'!E13</f>
        <v>ccd_port_data_transmission_selection_control</v>
      </c>
      <c r="U73" s="6" t="s">
        <v>90</v>
      </c>
      <c r="V73" s="5" t="str">
        <f>INDEX('AVS RMAP Config Registers TABLE'!$G$2:$G$48,MATCH($T73,'AVS RMAP Config Registers TABLE'!$E$2:$E$48,0))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Config Registers TABLE'!D11</f>
        <v>spw_packet_1_config</v>
      </c>
      <c r="S74" s="6" t="s">
        <v>92</v>
      </c>
      <c r="T74" s="5" t="str">
        <f>'AVS RMAP Config Registers TABLE'!E14</f>
        <v>packet_size_control</v>
      </c>
      <c r="U74" s="6" t="s">
        <v>90</v>
      </c>
      <c r="V74" s="5" t="str">
        <f>INDEX('AVS RMAP Config Registers TABLE'!$G$2:$G$48,MATCH($T74,'AVS RMAP Config Registers TABLE'!$E$2:$E$48,0))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Config Registers TABLE'!D17</f>
        <v>CCD_1_windowing_1_config</v>
      </c>
      <c r="S75" s="6" t="s">
        <v>92</v>
      </c>
      <c r="T75" s="5" t="str">
        <f>'AVS RMAP Config Registers TABLE'!E17</f>
        <v>window_list_pointer_initial_address_ccd1</v>
      </c>
      <c r="U75" s="6" t="s">
        <v>90</v>
      </c>
      <c r="V75" s="5" t="str">
        <f>INDEX('AVS RMAP Config Registers TABLE'!$G$2:$G$48,MATCH($T75,'AVS RMAP Config Registers TABLE'!$E$2:$E$48,0))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Config Registers TABLE'!D18</f>
        <v>CCD_1_windowing_2_config</v>
      </c>
      <c r="S76" s="6" t="s">
        <v>92</v>
      </c>
      <c r="T76" s="5" t="str">
        <f>'AVS RMAP Config Registers TABLE'!E18</f>
        <v>window_width_ccd1</v>
      </c>
      <c r="U76" s="6" t="s">
        <v>90</v>
      </c>
      <c r="V76" s="5" t="str">
        <f>INDEX('AVS RMAP Config Registers TABLE'!$G$2:$G$48,MATCH($T76,'AVS RMAP Config Registers TABLE'!$E$2:$E$48,0))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Config Registers TABLE'!D18</f>
        <v>CCD_1_windowing_2_config</v>
      </c>
      <c r="S77" s="6" t="s">
        <v>92</v>
      </c>
      <c r="T77" s="5" t="str">
        <f>'AVS RMAP Config Registers TABLE'!E19</f>
        <v>window_height_ccd1</v>
      </c>
      <c r="U77" s="6" t="s">
        <v>90</v>
      </c>
      <c r="V77" s="5" t="str">
        <f>INDEX('AVS RMAP Config Registers TABLE'!$G$2:$G$48,MATCH($T77,'AVS RMAP Config Registers TABLE'!$E$2:$E$48,0))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Config Registers TABLE'!D18</f>
        <v>CCD_1_windowing_2_config</v>
      </c>
      <c r="S78" s="6" t="s">
        <v>92</v>
      </c>
      <c r="T78" s="5" t="str">
        <f>'AVS RMAP Config Registers TABLE'!E21</f>
        <v>window_list_length_ccd1</v>
      </c>
      <c r="U78" s="6" t="s">
        <v>90</v>
      </c>
      <c r="V78" s="5" t="str">
        <f>INDEX('AVS RMAP Config Registers TABLE'!$G$2:$G$48,MATCH($T78,'AVS RMAP Config Registers TABLE'!$E$2:$E$48,0))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Config Registers TABLE'!D22</f>
        <v>CCD_2_windowing_1_config</v>
      </c>
      <c r="S79" s="6" t="s">
        <v>92</v>
      </c>
      <c r="T79" s="5" t="str">
        <f>'AVS RMAP Config Registers TABLE'!E22</f>
        <v>window_list_pointer_initial_address_ccd2</v>
      </c>
      <c r="U79" s="6" t="s">
        <v>90</v>
      </c>
      <c r="V79" s="5" t="str">
        <f>INDEX('AVS RMAP Config Registers TABLE'!$G$2:$G$48,MATCH($T79,'AVS RMAP Config Registers TABLE'!$E$2:$E$48,0))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Config Registers TABLE'!D23</f>
        <v>CCD_2_windowing_2_config</v>
      </c>
      <c r="S80" s="6" t="s">
        <v>92</v>
      </c>
      <c r="T80" s="5" t="str">
        <f>'AVS RMAP Config Registers TABLE'!E23</f>
        <v>window_width_ccd2</v>
      </c>
      <c r="U80" s="6" t="s">
        <v>90</v>
      </c>
      <c r="V80" s="5" t="str">
        <f>INDEX('AVS RMAP Config Registers TABLE'!$G$2:$G$48,MATCH($T80,'AVS RMAP Config Registers TABLE'!$E$2:$E$48,0))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Config Registers TABLE'!D23</f>
        <v>CCD_2_windowing_2_config</v>
      </c>
      <c r="S81" s="6" t="s">
        <v>92</v>
      </c>
      <c r="T81" s="5" t="str">
        <f>'AVS RMAP Config Registers TABLE'!E24</f>
        <v>window_height_ccd2</v>
      </c>
      <c r="U81" s="6" t="s">
        <v>90</v>
      </c>
      <c r="V81" s="5" t="str">
        <f>INDEX('AVS RMAP Config Registers TABLE'!$G$2:$G$48,MATCH($T81,'AVS RMAP Config Registers TABLE'!$E$2:$E$48,0))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Config Registers TABLE'!D23</f>
        <v>CCD_2_windowing_2_config</v>
      </c>
      <c r="S82" s="6" t="s">
        <v>92</v>
      </c>
      <c r="T82" s="5" t="str">
        <f>'AVS RMAP Config Registers TABLE'!E26</f>
        <v>window_list_length_ccd2</v>
      </c>
      <c r="U82" s="6" t="s">
        <v>90</v>
      </c>
      <c r="V82" s="5" t="str">
        <f>INDEX('AVS RMAP Config Registers TABLE'!$G$2:$G$48,MATCH($T82,'AVS RMAP Config Registers TABLE'!$E$2:$E$48,0))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Config Registers TABLE'!D27</f>
        <v>CCD_3_windowing_1_config</v>
      </c>
      <c r="S83" s="6" t="s">
        <v>92</v>
      </c>
      <c r="T83" s="5" t="str">
        <f>'AVS RMAP Config Registers TABLE'!E27</f>
        <v>window_list_pointer_initial_address_ccd3</v>
      </c>
      <c r="U83" s="6" t="s">
        <v>90</v>
      </c>
      <c r="V83" s="5" t="str">
        <f>INDEX('AVS RMAP Config Registers TABLE'!$G$2:$G$48,MATCH($T83,'AVS RMAP Config Registers TABLE'!$E$2:$E$48,0))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Config Registers TABLE'!D28</f>
        <v>CCD_3_windowing_2_config</v>
      </c>
      <c r="S84" s="6" t="s">
        <v>92</v>
      </c>
      <c r="T84" s="5" t="str">
        <f>'AVS RMAP Config Registers TABLE'!E28</f>
        <v>window_width_ccd3</v>
      </c>
      <c r="U84" s="6" t="s">
        <v>90</v>
      </c>
      <c r="V84" s="5" t="str">
        <f>INDEX('AVS RMAP Config Registers TABLE'!$G$2:$G$48,MATCH($T84,'AVS RMAP Config Registers TABLE'!$E$2:$E$48,0))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Config Registers TABLE'!D28</f>
        <v>CCD_3_windowing_2_config</v>
      </c>
      <c r="S85" s="6" t="s">
        <v>92</v>
      </c>
      <c r="T85" s="5" t="str">
        <f>'AVS RMAP Config Registers TABLE'!E29</f>
        <v>window_height_ccd3</v>
      </c>
      <c r="U85" s="6" t="s">
        <v>90</v>
      </c>
      <c r="V85" s="5" t="str">
        <f>INDEX('AVS RMAP Config Registers TABLE'!$G$2:$G$48,MATCH($T85,'AVS RMAP Config Registers TABLE'!$E$2:$E$48,0))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Config Registers TABLE'!D28</f>
        <v>CCD_3_windowing_2_config</v>
      </c>
      <c r="S86" s="6" t="s">
        <v>92</v>
      </c>
      <c r="T86" s="5" t="str">
        <f>'AVS RMAP Config Registers TABLE'!E31</f>
        <v>window_list_length_ccd3</v>
      </c>
      <c r="U86" s="6" t="s">
        <v>90</v>
      </c>
      <c r="V86" s="5" t="str">
        <f>INDEX('AVS RMAP Config Registers TABLE'!$G$2:$G$48,MATCH($T86,'AVS RMAP Config Registers TABLE'!$E$2:$E$48,0))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Config Registers TABLE'!D32</f>
        <v>CCD_4_windowing_1_config</v>
      </c>
      <c r="S87" s="6" t="s">
        <v>92</v>
      </c>
      <c r="T87" s="5" t="str">
        <f>'AVS RMAP Config Registers TABLE'!E32</f>
        <v>window_list_pointer_initial_address_ccd4</v>
      </c>
      <c r="U87" s="6" t="s">
        <v>90</v>
      </c>
      <c r="V87" s="5" t="str">
        <f>INDEX('AVS RMAP Config Registers TABLE'!$G$2:$G$48,MATCH($T87,'AVS RMAP Config Registers TABLE'!$E$2:$E$48,0))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Config Registers TABLE'!D33</f>
        <v>CCD_4_windowing_2_config</v>
      </c>
      <c r="S88" s="6" t="s">
        <v>92</v>
      </c>
      <c r="T88" s="5" t="str">
        <f>'AVS RMAP Config Registers TABLE'!E33</f>
        <v>window_width_ccd4</v>
      </c>
      <c r="U88" s="6" t="s">
        <v>90</v>
      </c>
      <c r="V88" s="5" t="str">
        <f>INDEX('AVS RMAP Config Registers TABLE'!$G$2:$G$48,MATCH($T88,'AVS RMAP Config Registers TABLE'!$E$2:$E$48,0))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Config Registers TABLE'!D33</f>
        <v>CCD_4_windowing_2_config</v>
      </c>
      <c r="S89" s="6" t="s">
        <v>92</v>
      </c>
      <c r="T89" s="5" t="str">
        <f>'AVS RMAP Config Registers TABLE'!E34</f>
        <v>window_height_ccd4</v>
      </c>
      <c r="U89" s="6" t="s">
        <v>90</v>
      </c>
      <c r="V89" s="5" t="str">
        <f>INDEX('AVS RMAP Config Registers TABLE'!$G$2:$G$48,MATCH($T89,'AVS RMAP Config Registers TABLE'!$E$2:$E$48,0))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Config Registers TABLE'!D33</f>
        <v>CCD_4_windowing_2_config</v>
      </c>
      <c r="S90" s="6" t="s">
        <v>92</v>
      </c>
      <c r="T90" s="5" t="str">
        <f>'AVS RMAP Config Registers TABLE'!E36</f>
        <v>window_list_length_ccd4</v>
      </c>
      <c r="U90" s="6" t="s">
        <v>90</v>
      </c>
      <c r="V90" s="5" t="str">
        <f>INDEX('AVS RMAP Config Registers TABLE'!$G$2:$G$48,MATCH($T90,'AVS RMAP Config Registers TABLE'!$E$2:$E$48,0))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Config Registers TABLE'!D37</f>
        <v>operation_mode_config</v>
      </c>
      <c r="S91" s="6" t="s">
        <v>92</v>
      </c>
      <c r="T91" s="5" t="str">
        <f>'AVS RMAP Config Registers TABLE'!E38</f>
        <v>mode_selection_control</v>
      </c>
      <c r="U91" s="6" t="s">
        <v>90</v>
      </c>
      <c r="V91" s="5" t="str">
        <f>INDEX('AVS RMAP Config Registers TABLE'!$G$2:$G$48,MATCH($T91,'AVS RMAP Config Registers TABLE'!$E$2:$E$48,0))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Config Registers TABLE'!D40</f>
        <v>sync_config</v>
      </c>
      <c r="S92" s="6" t="s">
        <v>92</v>
      </c>
      <c r="T92" s="5" t="str">
        <f>'AVS RMAP Config Registers TABLE'!E40</f>
        <v>sync_configuration</v>
      </c>
      <c r="U92" s="6" t="s">
        <v>90</v>
      </c>
      <c r="V92" s="5" t="str">
        <f>INDEX('AVS RMAP Config Registers TABLE'!$G$2:$G$48,MATCH($T92,'AVS RMAP Config Registers TABLE'!$E$2:$E$48,0))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Config Registers TABLE'!D40</f>
        <v>sync_config</v>
      </c>
      <c r="S93" s="6" t="s">
        <v>92</v>
      </c>
      <c r="T93" s="5" t="str">
        <f>'AVS RMAP Config Registers TABLE'!E41</f>
        <v>self_trigger_control</v>
      </c>
      <c r="U93" s="6" t="s">
        <v>90</v>
      </c>
      <c r="V93" s="5" t="str">
        <f>INDEX('AVS RMAP Config Registers TABLE'!$G$2:$G$48,MATCH($T93,'AVS RMAP Config Registers TABLE'!$E$2:$E$48,0))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Config Registers TABLE'!D45</f>
        <v>frame_number</v>
      </c>
      <c r="S94" s="6" t="s">
        <v>92</v>
      </c>
      <c r="T94" s="5" t="str">
        <f>'AVS RMAP Config Registers TABLE'!E45</f>
        <v>frame_number</v>
      </c>
      <c r="U94" s="6" t="s">
        <v>90</v>
      </c>
      <c r="V94" s="5" t="str">
        <f>INDEX('AVS RMAP Config Registers TABLE'!$G$2:$G$48,MATCH($T94,'AVS RMAP Config Registers TABLE'!$E$2:$E$48,0))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Config Registers TABLE'!D47</f>
        <v>current_mode</v>
      </c>
      <c r="S95" s="6" t="s">
        <v>92</v>
      </c>
      <c r="T95" s="5" t="str">
        <f>'AVS RMAP Config Registers TABLE'!E47</f>
        <v>current_mode</v>
      </c>
      <c r="U95" s="6" t="s">
        <v>90</v>
      </c>
      <c r="V95" s="5" t="str">
        <f>INDEX('AVS RMAP Config Registers TABLE'!$G$2:$G$48,MATCH($T95,'AVS RMAP Config Registers TABLE'!$E$2:$E$48,0))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AVS RMAP Config Registers</vt:lpstr>
      <vt:lpstr>AVS RMAP Config Registers TABLE</vt:lpstr>
      <vt:lpstr>Config Register VHDL Types</vt:lpstr>
      <vt:lpstr>Config Reg VHDL RMAP RD Case</vt:lpstr>
      <vt:lpstr>Config Reg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2019-01-23T22:44:10Z</dcterms:modified>
</cp:coreProperties>
</file>