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rfranca\Dev\GitHub\SimuCam_Development\LVDS Buffers\"/>
    </mc:Choice>
  </mc:AlternateContent>
  <bookViews>
    <workbookView xWindow="0" yWindow="0" windowWidth="15345" windowHeight="3855" firstSheet="5" activeTab="6" xr2:uid="{5A5778FA-B7D5-4E74-ADCB-8E59276416A1}"/>
  </bookViews>
  <sheets>
    <sheet name="DE4 HSMC B Pinout" sheetId="1" r:id="rId1"/>
    <sheet name="LVDS Board HSMC Pinout" sheetId="2" r:id="rId2"/>
    <sheet name="LVDS Board Conectors Pinout" sheetId="4" r:id="rId3"/>
    <sheet name="LVDS Board SpW Reference" sheetId="5" r:id="rId4"/>
    <sheet name="SpaceWire - Axon Conector" sheetId="6" r:id="rId5"/>
    <sheet name="Stratix IV GX Pin Mapping" sheetId="8" r:id="rId6"/>
    <sheet name="Quartus Pin Assingments" sheetId="9" r:id="rId7"/>
  </sheets>
  <definedNames>
    <definedName name="_xlnm._FilterDatabase" localSheetId="2" hidden="1">'LVDS Board Conectors Pinout'!$B$2:$H$82</definedName>
    <definedName name="_xlnm._FilterDatabase" localSheetId="1" hidden="1">'LVDS Board HSMC Pinout'!$B$2:$C$162</definedName>
    <definedName name="_xlnm._FilterDatabase" localSheetId="3" hidden="1">'LVDS Board SpW Reference'!$B$2:$E$58</definedName>
    <definedName name="_xlnm._FilterDatabase" localSheetId="6" hidden="1">'Quartus Pin Assingments'!$B$2:$D$200</definedName>
    <definedName name="_xlnm._FilterDatabase" localSheetId="4" hidden="1">'SpaceWire - Axon Conector'!$B$2:$F$22</definedName>
    <definedName name="_xlnm._FilterDatabase" localSheetId="5" hidden="1">'Stratix IV GX Pin Mapping'!$B$2:$H$69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6" i="9" l="1"/>
  <c r="D199" i="9"/>
  <c r="D190" i="9"/>
  <c r="D193" i="9"/>
  <c r="D100" i="9"/>
  <c r="D103" i="9"/>
  <c r="D94" i="9"/>
  <c r="D97" i="9"/>
  <c r="D184" i="9"/>
  <c r="D187" i="9"/>
  <c r="D178" i="9"/>
  <c r="D181" i="9"/>
  <c r="D88" i="9"/>
  <c r="D91" i="9"/>
  <c r="D82" i="9"/>
  <c r="D85" i="9"/>
  <c r="D172" i="9"/>
  <c r="D175" i="9"/>
  <c r="D166" i="9"/>
  <c r="D169" i="9"/>
  <c r="D76" i="9"/>
  <c r="D79" i="9"/>
  <c r="D70" i="9"/>
  <c r="D73" i="9"/>
  <c r="D160" i="9"/>
  <c r="D163" i="9"/>
  <c r="D154" i="9"/>
  <c r="D157" i="9"/>
  <c r="D64" i="9"/>
  <c r="D67" i="9"/>
  <c r="D58" i="9"/>
  <c r="D61" i="9"/>
  <c r="D148" i="9"/>
  <c r="D151" i="9"/>
  <c r="D142" i="9"/>
  <c r="D145" i="9"/>
  <c r="D52" i="9"/>
  <c r="D55" i="9"/>
  <c r="D46" i="9"/>
  <c r="D49" i="9"/>
  <c r="D136" i="9"/>
  <c r="D139" i="9"/>
  <c r="D130" i="9"/>
  <c r="D133" i="9"/>
  <c r="D40" i="9"/>
  <c r="D43" i="9"/>
  <c r="D34" i="9"/>
  <c r="D37" i="9"/>
  <c r="D124" i="9"/>
  <c r="D127" i="9"/>
  <c r="D118" i="9"/>
  <c r="D121" i="9"/>
  <c r="D28" i="9"/>
  <c r="D31" i="9"/>
  <c r="D22" i="9"/>
  <c r="D25" i="9"/>
  <c r="D112" i="9"/>
  <c r="D115" i="9"/>
  <c r="D106" i="9"/>
  <c r="D109" i="9"/>
  <c r="D16" i="9"/>
  <c r="D19" i="9"/>
  <c r="D10" i="9"/>
  <c r="D13" i="9"/>
  <c r="D6" i="9"/>
  <c r="D4" i="9"/>
  <c r="D8" i="9"/>
  <c r="D195" i="9"/>
  <c r="D198" i="9"/>
  <c r="D189" i="9"/>
  <c r="D192" i="9"/>
  <c r="D99" i="9"/>
  <c r="D102" i="9"/>
  <c r="D93" i="9"/>
  <c r="D96" i="9"/>
  <c r="D183" i="9"/>
  <c r="D186" i="9"/>
  <c r="D177" i="9"/>
  <c r="D180" i="9"/>
  <c r="D87" i="9"/>
  <c r="D90" i="9"/>
  <c r="D81" i="9"/>
  <c r="D84" i="9"/>
  <c r="D171" i="9"/>
  <c r="D174" i="9"/>
  <c r="D165" i="9"/>
  <c r="D168" i="9"/>
  <c r="D75" i="9"/>
  <c r="D78" i="9"/>
  <c r="D69" i="9"/>
  <c r="D72" i="9"/>
  <c r="D159" i="9"/>
  <c r="D162" i="9"/>
  <c r="D153" i="9"/>
  <c r="D156" i="9"/>
  <c r="D63" i="9"/>
  <c r="D66" i="9"/>
  <c r="D57" i="9"/>
  <c r="D60" i="9"/>
  <c r="D147" i="9"/>
  <c r="D150" i="9"/>
  <c r="D141" i="9"/>
  <c r="D144" i="9"/>
  <c r="D51" i="9"/>
  <c r="D54" i="9"/>
  <c r="D45" i="9"/>
  <c r="D48" i="9"/>
  <c r="D135" i="9"/>
  <c r="D138" i="9"/>
  <c r="D129" i="9"/>
  <c r="D132" i="9"/>
  <c r="D39" i="9"/>
  <c r="D42" i="9"/>
  <c r="D33" i="9"/>
  <c r="D36" i="9"/>
  <c r="D123" i="9"/>
  <c r="D126" i="9"/>
  <c r="D117" i="9"/>
  <c r="D120" i="9"/>
  <c r="D27" i="9"/>
  <c r="D30" i="9"/>
  <c r="D21" i="9"/>
  <c r="D24" i="9"/>
  <c r="D111" i="9"/>
  <c r="D114" i="9"/>
  <c r="D105" i="9"/>
  <c r="D108" i="9"/>
  <c r="D15" i="9"/>
  <c r="D18" i="9"/>
  <c r="D9" i="9"/>
  <c r="D12" i="9"/>
  <c r="D5" i="9"/>
  <c r="D3" i="9"/>
  <c r="D7" i="9"/>
  <c r="G69" i="8"/>
  <c r="G68" i="8"/>
  <c r="G67" i="8"/>
  <c r="G66" i="8"/>
  <c r="G65" i="8"/>
  <c r="G64" i="8"/>
  <c r="G63" i="8"/>
  <c r="G62" i="8"/>
  <c r="G61" i="8"/>
  <c r="G60" i="8"/>
  <c r="G59" i="8"/>
  <c r="G58" i="8"/>
  <c r="G57" i="8"/>
  <c r="G56" i="8"/>
  <c r="G55" i="8"/>
  <c r="G54" i="8"/>
  <c r="G53" i="8"/>
  <c r="G52" i="8"/>
  <c r="G51" i="8"/>
  <c r="G50" i="8"/>
  <c r="G49" i="8"/>
  <c r="G48" i="8"/>
  <c r="G47" i="8"/>
  <c r="G46" i="8"/>
  <c r="G45" i="8"/>
  <c r="G44" i="8"/>
  <c r="G43" i="8"/>
  <c r="G42" i="8"/>
  <c r="G41" i="8"/>
  <c r="G40" i="8"/>
  <c r="G39" i="8"/>
  <c r="G38" i="8"/>
  <c r="G37" i="8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G4" i="8"/>
  <c r="G3" i="8"/>
  <c r="F69" i="8"/>
  <c r="F68" i="8"/>
  <c r="F67" i="8"/>
  <c r="F66" i="8"/>
  <c r="F65" i="8"/>
  <c r="F64" i="8"/>
  <c r="F63" i="8"/>
  <c r="F62" i="8"/>
  <c r="F61" i="8"/>
  <c r="F60" i="8"/>
  <c r="F59" i="8"/>
  <c r="F58" i="8"/>
  <c r="F57" i="8"/>
  <c r="F56" i="8"/>
  <c r="F55" i="8"/>
  <c r="F54" i="8"/>
  <c r="F53" i="8"/>
  <c r="F52" i="8"/>
  <c r="F51" i="8"/>
  <c r="F50" i="8"/>
  <c r="F49" i="8"/>
  <c r="F48" i="8"/>
  <c r="F47" i="8"/>
  <c r="F46" i="8"/>
  <c r="F45" i="8"/>
  <c r="F44" i="8"/>
  <c r="F43" i="8"/>
  <c r="F42" i="8"/>
  <c r="F41" i="8"/>
  <c r="F40" i="8"/>
  <c r="F39" i="8"/>
  <c r="F38" i="8"/>
  <c r="F37" i="8"/>
  <c r="F36" i="8"/>
  <c r="F35" i="8"/>
  <c r="F34" i="8"/>
  <c r="F33" i="8"/>
  <c r="F32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F4" i="8"/>
  <c r="F3" i="8"/>
  <c r="E69" i="8" a="1"/>
  <c r="E69" i="8" s="1"/>
  <c r="E68" i="8" a="1"/>
  <c r="E68" i="8" s="1"/>
  <c r="E67" i="8" a="1"/>
  <c r="E67" i="8" s="1"/>
  <c r="E66" i="8" a="1"/>
  <c r="E66" i="8" s="1"/>
  <c r="E65" i="8" a="1"/>
  <c r="E65" i="8" s="1"/>
  <c r="E64" i="8" a="1"/>
  <c r="E64" i="8" s="1"/>
  <c r="E63" i="8" a="1"/>
  <c r="E63" i="8" s="1"/>
  <c r="E62" i="8" a="1"/>
  <c r="E62" i="8" s="1"/>
  <c r="E61" i="8" a="1"/>
  <c r="E61" i="8" s="1"/>
  <c r="E60" i="8" a="1"/>
  <c r="E60" i="8" s="1"/>
  <c r="E59" i="8" a="1"/>
  <c r="E59" i="8" s="1"/>
  <c r="E58" i="8" a="1"/>
  <c r="E58" i="8" s="1"/>
  <c r="E57" i="8" a="1"/>
  <c r="E57" i="8" s="1"/>
  <c r="E56" i="8" a="1"/>
  <c r="E56" i="8" s="1"/>
  <c r="E55" i="8" a="1"/>
  <c r="E55" i="8" s="1"/>
  <c r="E54" i="8" a="1"/>
  <c r="E54" i="8" s="1"/>
  <c r="E53" i="8" a="1"/>
  <c r="E53" i="8" s="1"/>
  <c r="E52" i="8" a="1"/>
  <c r="E52" i="8" s="1"/>
  <c r="E51" i="8" a="1"/>
  <c r="E51" i="8" s="1"/>
  <c r="E50" i="8" a="1"/>
  <c r="E50" i="8" s="1"/>
  <c r="E49" i="8" a="1"/>
  <c r="E49" i="8" s="1"/>
  <c r="E48" i="8" a="1"/>
  <c r="E48" i="8" s="1"/>
  <c r="E47" i="8" a="1"/>
  <c r="E47" i="8" s="1"/>
  <c r="E46" i="8" a="1"/>
  <c r="E46" i="8" s="1"/>
  <c r="E45" i="8" a="1"/>
  <c r="E45" i="8" s="1"/>
  <c r="E44" i="8" a="1"/>
  <c r="E44" i="8" s="1"/>
  <c r="E43" i="8" a="1"/>
  <c r="E43" i="8" s="1"/>
  <c r="E42" i="8" a="1"/>
  <c r="E42" i="8" s="1"/>
  <c r="E41" i="8" a="1"/>
  <c r="E41" i="8" s="1"/>
  <c r="E40" i="8" a="1"/>
  <c r="E40" i="8" s="1"/>
  <c r="E39" i="8" a="1"/>
  <c r="E39" i="8" s="1"/>
  <c r="E38" i="8" a="1"/>
  <c r="E38" i="8" s="1"/>
  <c r="E37" i="8" a="1"/>
  <c r="E37" i="8" s="1"/>
  <c r="E36" i="8" a="1"/>
  <c r="E36" i="8" s="1"/>
  <c r="E35" i="8" a="1"/>
  <c r="E35" i="8" s="1"/>
  <c r="E34" i="8" a="1"/>
  <c r="E34" i="8" s="1"/>
  <c r="E33" i="8" a="1"/>
  <c r="E33" i="8" s="1"/>
  <c r="E32" i="8" a="1"/>
  <c r="E32" i="8" s="1"/>
  <c r="E31" i="8" a="1"/>
  <c r="E31" i="8" s="1"/>
  <c r="E30" i="8" a="1"/>
  <c r="E30" i="8" s="1"/>
  <c r="E29" i="8" a="1"/>
  <c r="E29" i="8" s="1"/>
  <c r="E28" i="8" a="1"/>
  <c r="E28" i="8" s="1"/>
  <c r="E27" i="8" a="1"/>
  <c r="E27" i="8" s="1"/>
  <c r="E26" i="8" a="1"/>
  <c r="E26" i="8" s="1"/>
  <c r="E25" i="8" a="1"/>
  <c r="E25" i="8" s="1"/>
  <c r="E24" i="8" a="1"/>
  <c r="E24" i="8" s="1"/>
  <c r="E23" i="8" a="1"/>
  <c r="E23" i="8" s="1"/>
  <c r="E22" i="8" a="1"/>
  <c r="E22" i="8" s="1"/>
  <c r="E21" i="8" a="1"/>
  <c r="E21" i="8" s="1"/>
  <c r="E20" i="8" a="1"/>
  <c r="E20" i="8" s="1"/>
  <c r="E19" i="8" a="1"/>
  <c r="E19" i="8" s="1"/>
  <c r="E18" i="8" a="1"/>
  <c r="E18" i="8" s="1"/>
  <c r="E17" i="8" a="1"/>
  <c r="E17" i="8" s="1"/>
  <c r="E16" i="8" a="1"/>
  <c r="E16" i="8" s="1"/>
  <c r="E15" i="8" a="1"/>
  <c r="E15" i="8" s="1"/>
  <c r="E14" i="8" a="1"/>
  <c r="E14" i="8" s="1"/>
  <c r="E13" i="8" a="1"/>
  <c r="E13" i="8" s="1"/>
  <c r="E12" i="8" a="1"/>
  <c r="E12" i="8" s="1"/>
  <c r="E11" i="8" a="1"/>
  <c r="E11" i="8" s="1"/>
  <c r="E10" i="8" a="1"/>
  <c r="E10" i="8" s="1"/>
  <c r="E9" i="8" a="1"/>
  <c r="E9" i="8" s="1"/>
  <c r="E8" i="8" a="1"/>
  <c r="E8" i="8" s="1"/>
  <c r="E7" i="8" a="1"/>
  <c r="E7" i="8" s="1"/>
  <c r="E6" i="8" a="1"/>
  <c r="E6" i="8" s="1"/>
  <c r="G4" i="4" l="1"/>
  <c r="G3" i="4"/>
  <c r="G48" i="4"/>
  <c r="H48" i="4"/>
  <c r="G49" i="4"/>
  <c r="H49" i="4"/>
  <c r="G50" i="4"/>
  <c r="H50" i="4"/>
  <c r="G51" i="4"/>
  <c r="H51" i="4"/>
  <c r="G52" i="4"/>
  <c r="H52" i="4"/>
  <c r="G53" i="4"/>
  <c r="H53" i="4"/>
  <c r="G54" i="4"/>
  <c r="H54" i="4"/>
  <c r="G55" i="4"/>
  <c r="H55" i="4"/>
  <c r="G56" i="4"/>
  <c r="H56" i="4"/>
  <c r="G57" i="4"/>
  <c r="H57" i="4"/>
  <c r="G58" i="4"/>
  <c r="H58" i="4"/>
  <c r="G59" i="4"/>
  <c r="H59" i="4"/>
  <c r="G60" i="4"/>
  <c r="H60" i="4"/>
  <c r="G61" i="4"/>
  <c r="H61" i="4"/>
  <c r="G62" i="4"/>
  <c r="H62" i="4"/>
  <c r="G63" i="4"/>
  <c r="H63" i="4"/>
  <c r="G64" i="4"/>
  <c r="H64" i="4"/>
  <c r="G65" i="4"/>
  <c r="H65" i="4"/>
  <c r="G66" i="4"/>
  <c r="H66" i="4"/>
  <c r="G67" i="4"/>
  <c r="H67" i="4"/>
  <c r="G68" i="4"/>
  <c r="H68" i="4"/>
  <c r="G69" i="4"/>
  <c r="H69" i="4"/>
  <c r="G70" i="4"/>
  <c r="H70" i="4"/>
  <c r="G71" i="4"/>
  <c r="H71" i="4"/>
  <c r="G72" i="4"/>
  <c r="H72" i="4"/>
  <c r="G73" i="4"/>
  <c r="H73" i="4"/>
  <c r="G74" i="4"/>
  <c r="H74" i="4"/>
  <c r="G75" i="4"/>
  <c r="H75" i="4"/>
  <c r="G76" i="4"/>
  <c r="H76" i="4"/>
  <c r="G77" i="4"/>
  <c r="H77" i="4"/>
  <c r="G78" i="4"/>
  <c r="H78" i="4"/>
  <c r="G79" i="4"/>
  <c r="H79" i="4"/>
  <c r="G80" i="4"/>
  <c r="H80" i="4"/>
  <c r="G81" i="4"/>
  <c r="H81" i="4"/>
  <c r="G82" i="4"/>
  <c r="H82" i="4"/>
  <c r="H4" i="4"/>
  <c r="G5" i="4"/>
  <c r="H5" i="4"/>
  <c r="G6" i="4"/>
  <c r="H6" i="4"/>
  <c r="G7" i="4"/>
  <c r="H7" i="4"/>
  <c r="G8" i="4"/>
  <c r="H8" i="4"/>
  <c r="G9" i="4"/>
  <c r="H9" i="4"/>
  <c r="G10" i="4"/>
  <c r="H10" i="4"/>
  <c r="G11" i="4"/>
  <c r="H11" i="4"/>
  <c r="G12" i="4"/>
  <c r="H12" i="4"/>
  <c r="G13" i="4"/>
  <c r="H13" i="4"/>
  <c r="G14" i="4"/>
  <c r="H14" i="4"/>
  <c r="G15" i="4"/>
  <c r="H15" i="4"/>
  <c r="G16" i="4"/>
  <c r="H16" i="4"/>
  <c r="G17" i="4"/>
  <c r="H17" i="4"/>
  <c r="G18" i="4"/>
  <c r="H18" i="4"/>
  <c r="G19" i="4"/>
  <c r="H19" i="4"/>
  <c r="G20" i="4"/>
  <c r="H20" i="4"/>
  <c r="G21" i="4"/>
  <c r="H21" i="4"/>
  <c r="G22" i="4"/>
  <c r="H22" i="4"/>
  <c r="G23" i="4"/>
  <c r="H23" i="4"/>
  <c r="G24" i="4"/>
  <c r="H24" i="4"/>
  <c r="G25" i="4"/>
  <c r="H25" i="4"/>
  <c r="G26" i="4"/>
  <c r="H26" i="4"/>
  <c r="G27" i="4"/>
  <c r="H27" i="4"/>
  <c r="G28" i="4"/>
  <c r="H28" i="4"/>
  <c r="G29" i="4"/>
  <c r="H29" i="4"/>
  <c r="G30" i="4"/>
  <c r="H30" i="4"/>
  <c r="G31" i="4"/>
  <c r="H31" i="4"/>
  <c r="G32" i="4"/>
  <c r="H32" i="4"/>
  <c r="G33" i="4"/>
  <c r="H33" i="4"/>
  <c r="G34" i="4"/>
  <c r="H34" i="4"/>
  <c r="G35" i="4"/>
  <c r="H35" i="4"/>
  <c r="G36" i="4"/>
  <c r="H36" i="4"/>
  <c r="G37" i="4"/>
  <c r="H37" i="4"/>
  <c r="G38" i="4"/>
  <c r="H38" i="4"/>
  <c r="G39" i="4"/>
  <c r="H39" i="4"/>
  <c r="G40" i="4"/>
  <c r="H40" i="4"/>
  <c r="G41" i="4"/>
  <c r="H41" i="4"/>
  <c r="G42" i="4"/>
  <c r="H42" i="4"/>
  <c r="G43" i="4"/>
  <c r="H43" i="4"/>
  <c r="G44" i="4"/>
  <c r="H44" i="4"/>
  <c r="G45" i="4"/>
  <c r="H45" i="4"/>
  <c r="G46" i="4"/>
  <c r="H46" i="4"/>
  <c r="H3" i="4"/>
  <c r="H47" i="4"/>
  <c r="G47" i="4"/>
</calcChain>
</file>

<file path=xl/sharedStrings.xml><?xml version="1.0" encoding="utf-8"?>
<sst xmlns="http://schemas.openxmlformats.org/spreadsheetml/2006/main" count="1993" uniqueCount="567">
  <si>
    <t>HSMC Port B Pin Assignments, Schematic Signal Names, and Functions</t>
  </si>
  <si>
    <t>HSMC Pin #</t>
  </si>
  <si>
    <t>Schematic Signal Name</t>
  </si>
  <si>
    <t>Description</t>
  </si>
  <si>
    <t>I/O Standard</t>
  </si>
  <si>
    <t>Stratix IV GX Pin Number</t>
  </si>
  <si>
    <t>HSMB_GXB_TX_p7</t>
  </si>
  <si>
    <t>Transceiver TX bit 7</t>
  </si>
  <si>
    <t>1.4-V PCML</t>
  </si>
  <si>
    <t>PIN_B4</t>
  </si>
  <si>
    <t>HSMB_GXB_RX_p7</t>
  </si>
  <si>
    <t>Transceiver RX bit 7</t>
  </si>
  <si>
    <t>PIN_C2</t>
  </si>
  <si>
    <t>HSMB_GXB_TX_n7</t>
  </si>
  <si>
    <t>Transceiver TX bit 7n</t>
  </si>
  <si>
    <t>PIN_B3</t>
  </si>
  <si>
    <t>HSMB_GXB_RX_n7</t>
  </si>
  <si>
    <t>Transceiver RX bit 7n</t>
  </si>
  <si>
    <t>PIN_C1</t>
  </si>
  <si>
    <t>HSMB_GXB_TX_p6</t>
  </si>
  <si>
    <t>Transceiver TX bit 6</t>
  </si>
  <si>
    <t>PIN_D4</t>
  </si>
  <si>
    <t>HSMB_GXB_RX_p6</t>
  </si>
  <si>
    <t>Transceiver RX bit 6</t>
  </si>
  <si>
    <t>PIN_E2</t>
  </si>
  <si>
    <t>HSMB_GXB_TX_n6</t>
  </si>
  <si>
    <t>Transceiver TX bit 6n</t>
  </si>
  <si>
    <t>PIN_D3</t>
  </si>
  <si>
    <t>HSMB_GXB_RX_n6</t>
  </si>
  <si>
    <t>Transceiver RX bit 6n</t>
  </si>
  <si>
    <t>PIN_E1</t>
  </si>
  <si>
    <t>HSMB_GXB_TX_p5</t>
  </si>
  <si>
    <t>Transceiver TX bit 5</t>
  </si>
  <si>
    <t>PIN_K4</t>
  </si>
  <si>
    <t>HSMB_GXB_RX_p5</t>
  </si>
  <si>
    <t>Transceiver RX bit 5</t>
  </si>
  <si>
    <t>PIN_L2</t>
  </si>
  <si>
    <t>HSMB_GXB_TX_n5</t>
  </si>
  <si>
    <t>Transceiver RX bit 5n</t>
  </si>
  <si>
    <t>PIN_K3</t>
  </si>
  <si>
    <t>HSMB_GXB_RX_n5</t>
  </si>
  <si>
    <t>PIN_L1</t>
  </si>
  <si>
    <t>HSMB_GXB_TX_p4</t>
  </si>
  <si>
    <t>Transceiver TX bit 4</t>
  </si>
  <si>
    <t>PIN_M4</t>
  </si>
  <si>
    <t>HSMB_GXB_RX_p4</t>
  </si>
  <si>
    <t>Transceiver RX bit 4</t>
  </si>
  <si>
    <t>PIN_N2</t>
  </si>
  <si>
    <t>HSMB_GXB_TX_n4</t>
  </si>
  <si>
    <t>Transceiver TX bit 4n</t>
  </si>
  <si>
    <t>PIN_M3</t>
  </si>
  <si>
    <t>HSMB_GXB_RX_n4</t>
  </si>
  <si>
    <t>Transceiver RX bit 4n</t>
  </si>
  <si>
    <t>PIN_N1</t>
  </si>
  <si>
    <t>HSMB_GXB_TX_p3</t>
  </si>
  <si>
    <t>Transceiver TX bit 3</t>
  </si>
  <si>
    <t>PIN_P4</t>
  </si>
  <si>
    <t>HSMB_GXB_RX_p3</t>
  </si>
  <si>
    <t>Transceiver RX bit 3</t>
  </si>
  <si>
    <t>PIN_R2</t>
  </si>
  <si>
    <t>HSMB_GXB_TX_n3</t>
  </si>
  <si>
    <t>Transceiver TX bit 3n</t>
  </si>
  <si>
    <t>PIN_P3</t>
  </si>
  <si>
    <t>HSMB_GXB_RX_n3</t>
  </si>
  <si>
    <t>Transceiver RX bit 3n</t>
  </si>
  <si>
    <t>PIN_R1</t>
  </si>
  <si>
    <t>HSMB_GXB_TX_p2</t>
  </si>
  <si>
    <t>Transceiver TX bit 2</t>
  </si>
  <si>
    <t>PIN_T4</t>
  </si>
  <si>
    <t>HSMB_GXB_RX_p2</t>
  </si>
  <si>
    <t>Transceiver RX bit 2</t>
  </si>
  <si>
    <t>PIN_U2</t>
  </si>
  <si>
    <t>HSMB_GXB_TX_n2</t>
  </si>
  <si>
    <t>Transceiver TX bit 2n</t>
  </si>
  <si>
    <t>PIN_T3</t>
  </si>
  <si>
    <t>HSMB_GXB_RX_n2</t>
  </si>
  <si>
    <t>Transceiver RX bit 2n</t>
  </si>
  <si>
    <t>PIN_U1</t>
  </si>
  <si>
    <t>HSMB_GXB_TX_p1</t>
  </si>
  <si>
    <t>Transceiver TX bit 1</t>
  </si>
  <si>
    <t>PIN_AB4</t>
  </si>
  <si>
    <t>HSMB_GXB_RX_p1</t>
  </si>
  <si>
    <t>Transceiver RX bit 1</t>
  </si>
  <si>
    <t>PIN_AC2</t>
  </si>
  <si>
    <t>HSMB_GXB_TX_n1</t>
  </si>
  <si>
    <t>Transceiver TX bit 1n</t>
  </si>
  <si>
    <t>PIN_AB3</t>
  </si>
  <si>
    <t>HSMB_GXB_RX_n1</t>
  </si>
  <si>
    <t>Transceiver RX bit 1n</t>
  </si>
  <si>
    <t>PIN_AC1</t>
  </si>
  <si>
    <t>HSMB_GXB_TX_p0</t>
  </si>
  <si>
    <t>Transceiver TX bit 0</t>
  </si>
  <si>
    <t>PIN_AD4</t>
  </si>
  <si>
    <t>HSMB_GXB_RX_p0</t>
  </si>
  <si>
    <t>Transceiver RX bit 0</t>
  </si>
  <si>
    <t>PIN_AE2</t>
  </si>
  <si>
    <t>HSMB_GXB_TX_n0</t>
  </si>
  <si>
    <t>Transceiver TX bit 0n</t>
  </si>
  <si>
    <t>PIN_AD3</t>
  </si>
  <si>
    <t>HSMB_GXB_RX_n0</t>
  </si>
  <si>
    <t>Transceiver RX bit 0n</t>
  </si>
  <si>
    <t>PIN_AE1</t>
  </si>
  <si>
    <t>E_HSMC_SDA</t>
  </si>
  <si>
    <t>Management serial data</t>
  </si>
  <si>
    <t>1.8-V(*)</t>
  </si>
  <si>
    <t>PIN_M19</t>
  </si>
  <si>
    <t>E_HSMC_SCL</t>
  </si>
  <si>
    <t>Management serial clock</t>
  </si>
  <si>
    <t>PIN_L19</t>
  </si>
  <si>
    <t>HSMC_TCK</t>
  </si>
  <si>
    <t>JTAG clock signal</t>
  </si>
  <si>
    <t>2.5-V</t>
  </si>
  <si>
    <t>-</t>
  </si>
  <si>
    <t>HSMC_TMS</t>
  </si>
  <si>
    <t>JTAG mode select signal</t>
  </si>
  <si>
    <t>HSMB_TDO</t>
  </si>
  <si>
    <t>JTAG data output</t>
  </si>
  <si>
    <t>HSMC_TDI</t>
  </si>
  <si>
    <t>JTAG data input</t>
  </si>
  <si>
    <t>HSMB_OUT0</t>
  </si>
  <si>
    <t>CMOS I/O</t>
  </si>
  <si>
    <t>LVDS or 2.5-V</t>
  </si>
  <si>
    <t>PIN_L8</t>
  </si>
  <si>
    <t>HSMB_CLKIN0</t>
  </si>
  <si>
    <t>Dedicated clock input</t>
  </si>
  <si>
    <t>PIN_AA5</t>
  </si>
  <si>
    <t>HSMB_D0</t>
  </si>
  <si>
    <t>LVDS TX or CMOS I/O</t>
  </si>
  <si>
    <t>PIN_H10</t>
  </si>
  <si>
    <t>HSMB_D1</t>
  </si>
  <si>
    <t>LVDS RX or CMOS I/O</t>
  </si>
  <si>
    <t>PIN_D6</t>
  </si>
  <si>
    <t>HSMB_D2</t>
  </si>
  <si>
    <t>PIN_G10</t>
  </si>
  <si>
    <t>HSMB_D3</t>
  </si>
  <si>
    <t>PIN_C6</t>
  </si>
  <si>
    <t>HSMB_TX_p0</t>
  </si>
  <si>
    <t>LVDS TX bit 0 or CMOS I/O</t>
  </si>
  <si>
    <t>PIN_K9</t>
  </si>
  <si>
    <t>HSMB_RX_p0</t>
  </si>
  <si>
    <t>LVDS RX bit 0 or CMOS I/O</t>
  </si>
  <si>
    <t>PIN_D5</t>
  </si>
  <si>
    <t>HSMB_TX_n0</t>
  </si>
  <si>
    <t>LVDS TX bit 0n or CMOS I/O</t>
  </si>
  <si>
    <t>PIN_J9</t>
  </si>
  <si>
    <t>HSMB_RX_n0</t>
  </si>
  <si>
    <t>LVDS RX bit 0n or CMOS I/O</t>
  </si>
  <si>
    <t>PIN_C5</t>
  </si>
  <si>
    <t>HSMB_TX_p1</t>
  </si>
  <si>
    <t>LVDS TX bit 1 or CMOS I/O</t>
  </si>
  <si>
    <t>PIN_K10</t>
  </si>
  <si>
    <t>HSMB_RX_p1</t>
  </si>
  <si>
    <t>LVDS RX bit 1 or CMOS I/O</t>
  </si>
  <si>
    <t>PIN_D10</t>
  </si>
  <si>
    <t>HSMB_TX_n1</t>
  </si>
  <si>
    <t>LVDS TX bit 1n or CMOS I/O</t>
  </si>
  <si>
    <t>PIN_J10</t>
  </si>
  <si>
    <t>HSMB_RX_n1</t>
  </si>
  <si>
    <t>LVDS RX bit 1n or CMOS I/O</t>
  </si>
  <si>
    <t>PIN_C10</t>
  </si>
  <si>
    <t>HSMB_TX_p2</t>
  </si>
  <si>
    <t>LVDS TX bit 2 or CMOS I/O</t>
  </si>
  <si>
    <t>PIN_N11</t>
  </si>
  <si>
    <t>HSMB_RX_p2</t>
  </si>
  <si>
    <t>LVDS RX bit 2 or CMOS I/O</t>
  </si>
  <si>
    <t>PIN_D9</t>
  </si>
  <si>
    <t>HSMB_TX_n2</t>
  </si>
  <si>
    <t>LVDS TX bit 2n or CMOS I/O</t>
  </si>
  <si>
    <t>PIN_N10</t>
  </si>
  <si>
    <t>HSMB_RX_n2</t>
  </si>
  <si>
    <t>LVDS RX bit 2n or CMOS I/O</t>
  </si>
  <si>
    <t>PIN_C9</t>
  </si>
  <si>
    <t>HSMB_TX_p3</t>
  </si>
  <si>
    <t>LVDS TX bit 3 or CMOS I/O</t>
  </si>
  <si>
    <t>PIN_N12</t>
  </si>
  <si>
    <t>HSMB_RX_p3</t>
  </si>
  <si>
    <t>LVDS RX bit 3 or CMOS I/O</t>
  </si>
  <si>
    <t>PIN_D8</t>
  </si>
  <si>
    <t>HSMB_TX_n3</t>
  </si>
  <si>
    <t>LVDS TX bit 3n or CMOS I/O</t>
  </si>
  <si>
    <t>PIN_M12</t>
  </si>
  <si>
    <t>HSMB_RX_n3</t>
  </si>
  <si>
    <t>LVDS RX bit 3n or CMOS I/O</t>
  </si>
  <si>
    <t>PIN_C8</t>
  </si>
  <si>
    <t>HSMB_TX_p4</t>
  </si>
  <si>
    <t>LVDS TX bit 4 or CMOS I/O</t>
  </si>
  <si>
    <t>PIN_R12</t>
  </si>
  <si>
    <t>HSMB_RX_p4</t>
  </si>
  <si>
    <t>LVDS RX bit 4 or CMOS I/O</t>
  </si>
  <si>
    <t>PIN_D7</t>
  </si>
  <si>
    <t>HSMB_TX_n4</t>
  </si>
  <si>
    <t>LVDS TX bit 4n or CMOS I/O</t>
  </si>
  <si>
    <t>PIN_R11</t>
  </si>
  <si>
    <t>HSMB_RX_n4</t>
  </si>
  <si>
    <t>LVDS RX bit 4n or CMOS I/O</t>
  </si>
  <si>
    <t>PIN_C7</t>
  </si>
  <si>
    <t>HSMB_TX_p5</t>
  </si>
  <si>
    <t>LVDS TX bit 5 or CMOS I/O</t>
  </si>
  <si>
    <t>PIN_T13</t>
  </si>
  <si>
    <t>HSMB_RX_p5</t>
  </si>
  <si>
    <t>LVDS RX bit 5 or CMOS I/O</t>
  </si>
  <si>
    <t>PIN_F10</t>
  </si>
  <si>
    <t>HSMB_TX_n5</t>
  </si>
  <si>
    <t>LVDS TX bit 5n or CMOS I/O</t>
  </si>
  <si>
    <t>PIN_T12</t>
  </si>
  <si>
    <t>HSMB_RX_n5</t>
  </si>
  <si>
    <t>LVDS RX bit 5n or CMOS I/O</t>
  </si>
  <si>
    <t>PIN_E10</t>
  </si>
  <si>
    <t>HSMB_TX_p6</t>
  </si>
  <si>
    <t>LVDS TX bit 6 or CMOS I/O</t>
  </si>
  <si>
    <t>PIN_R13</t>
  </si>
  <si>
    <t>HSMB_RX_p6</t>
  </si>
  <si>
    <t>LVDS RX bit 6 or CMOS I/O</t>
  </si>
  <si>
    <t>PIN_G5</t>
  </si>
  <si>
    <t>HSMB_TX_n6</t>
  </si>
  <si>
    <t>LVDS TX bit 6n or CMOS I/O</t>
  </si>
  <si>
    <t>PIN_P13</t>
  </si>
  <si>
    <t>HSMB_RX_n6</t>
  </si>
  <si>
    <t>LVDS RX bit 6n or CMOS I/O</t>
  </si>
  <si>
    <t>PIN_F5</t>
  </si>
  <si>
    <t>HSMB_TX_p7</t>
  </si>
  <si>
    <t>LVDS TX bit 7 or CMOS I/O</t>
  </si>
  <si>
    <t>PIN_H7</t>
  </si>
  <si>
    <t>HSMB_RX_p7</t>
  </si>
  <si>
    <t>LVDS RX bit 7 or CMOS I/O</t>
  </si>
  <si>
    <t>PIN_G6</t>
  </si>
  <si>
    <t>HSMB_TX_n7</t>
  </si>
  <si>
    <t>LVDS TX bit 7n or CMOS I/O</t>
  </si>
  <si>
    <t>PIN_G7</t>
  </si>
  <si>
    <t>HSMB_RX_n7</t>
  </si>
  <si>
    <t>LVDS RX bit 7n or CMOS I/O</t>
  </si>
  <si>
    <t>PIN_F6</t>
  </si>
  <si>
    <t>HSMB_OUT_p1</t>
  </si>
  <si>
    <t>PIN_K8</t>
  </si>
  <si>
    <t>HSMB_CLKIN_p1</t>
  </si>
  <si>
    <t>LVDS RX or CMOS I/O or differential clock input</t>
  </si>
  <si>
    <t>PIN_W34</t>
  </si>
  <si>
    <t>HSMB_OUT_n1</t>
  </si>
  <si>
    <t>PIN_J8</t>
  </si>
  <si>
    <t>HSMB_CLKIN_n1</t>
  </si>
  <si>
    <t>PIN_W35</t>
  </si>
  <si>
    <t>HSMB_TX_p8</t>
  </si>
  <si>
    <t>LVDS TX bit 8 or CMOS I/O</t>
  </si>
  <si>
    <t>PIN_M10</t>
  </si>
  <si>
    <t>HSMB_RX_p8</t>
  </si>
  <si>
    <t>LVDS RX bit 8 or CMOS I/O</t>
  </si>
  <si>
    <t>PIN_F7</t>
  </si>
  <si>
    <t>HSMB_TX_n8</t>
  </si>
  <si>
    <t>LVDS TX bit 8n or CMOS I/O</t>
  </si>
  <si>
    <t>PIN_L10</t>
  </si>
  <si>
    <t>HSMB_RX_n8</t>
  </si>
  <si>
    <t>LVDS RX bit 8n or CMOS I/O</t>
  </si>
  <si>
    <t>PIN_E7</t>
  </si>
  <si>
    <t>HSMB_TX_p9</t>
  </si>
  <si>
    <t>LVDS TX bit 9 or CMOS I/O</t>
  </si>
  <si>
    <t>PIN_M8</t>
  </si>
  <si>
    <t>HSMB_RX_p9</t>
  </si>
  <si>
    <t>LVDS RX bit 9 or CMOS I/O</t>
  </si>
  <si>
    <t>PIN_G8</t>
  </si>
  <si>
    <t>HSMB_TX_n9</t>
  </si>
  <si>
    <t>LVDS TX bit 9n or CMOS I/O</t>
  </si>
  <si>
    <t>PIN_M7</t>
  </si>
  <si>
    <t>HSMB_RX_n9</t>
  </si>
  <si>
    <t>LVDS RX bit 9n or CMOS I/O</t>
  </si>
  <si>
    <t>PIN_F8</t>
  </si>
  <si>
    <t>HSMB_TX_p10</t>
  </si>
  <si>
    <t>LVDS TX bit 10 or CMOS I/O</t>
  </si>
  <si>
    <t>PIN_M11</t>
  </si>
  <si>
    <t>HSMB_RX_p10</t>
  </si>
  <si>
    <t>LVDS RX bit 10 or CMOS I/O</t>
  </si>
  <si>
    <t>PIN_G9</t>
  </si>
  <si>
    <t>HSMB_TX_n10</t>
  </si>
  <si>
    <t>LVDS TX bit 10n or CMOS I/O</t>
  </si>
  <si>
    <t>PIN_L11</t>
  </si>
  <si>
    <t>HSMB_RX_n10</t>
  </si>
  <si>
    <t>LVDS RX bit 10n or CMOS I/O</t>
  </si>
  <si>
    <t>PIN_F9</t>
  </si>
  <si>
    <t>HSMB_TX_p11</t>
  </si>
  <si>
    <t>LVDS TX bit 11 or CMOS I/O</t>
  </si>
  <si>
    <t>PIN_N9</t>
  </si>
  <si>
    <t>HSMB_RX_p11</t>
  </si>
  <si>
    <t>LVDS RX bit 11 or CMOS I/O</t>
  </si>
  <si>
    <t>PIN_N6</t>
  </si>
  <si>
    <t>HSMB_TX_n11</t>
  </si>
  <si>
    <t>LVDS TX bit 11n or CMOS I/O</t>
  </si>
  <si>
    <t>PIN_P8</t>
  </si>
  <si>
    <t>HSMB_RX_n11</t>
  </si>
  <si>
    <t>LVDS RX bit 11n or CMOS I/O</t>
  </si>
  <si>
    <t>PIN_N5</t>
  </si>
  <si>
    <t>HSMB_TX_p12</t>
  </si>
  <si>
    <t>LVDS TX bit 12 or CMOS I/O</t>
  </si>
  <si>
    <t>PIN_R9</t>
  </si>
  <si>
    <t>HSMB_RX_p12</t>
  </si>
  <si>
    <t>LVDS RX bit 12 or CMOS I/O</t>
  </si>
  <si>
    <t>PIN_M6</t>
  </si>
  <si>
    <t>HSMB_TX_n12</t>
  </si>
  <si>
    <t>LVDS TX bit 12n or CMOS I/O</t>
  </si>
  <si>
    <t>PIN_R8</t>
  </si>
  <si>
    <t>HSMB_RX_n12</t>
  </si>
  <si>
    <t>LVDS RX bit 12n or CMOS I/O</t>
  </si>
  <si>
    <t>PIN_L5</t>
  </si>
  <si>
    <t>HSMB_TX_p13</t>
  </si>
  <si>
    <t>LVDS TX bit 13 or CMOS I/O</t>
  </si>
  <si>
    <t>PIN_U10</t>
  </si>
  <si>
    <t>HSMB_RX_p13</t>
  </si>
  <si>
    <t>LVDS RX bit 13 or CMOS I/O</t>
  </si>
  <si>
    <t>PIN_R6</t>
  </si>
  <si>
    <t>HSMB_TX_n13</t>
  </si>
  <si>
    <t>LVDS TX bit 13n or CMOS I/O</t>
  </si>
  <si>
    <t>PIN_T9</t>
  </si>
  <si>
    <t>HSMB_RX_n13</t>
  </si>
  <si>
    <t>LVDS RX bit 13n or CMOS I/O</t>
  </si>
  <si>
    <t>PIN_R5</t>
  </si>
  <si>
    <t>HSMB_TX_p14</t>
  </si>
  <si>
    <t>LVDS TX bit 14 or CMOS I/O</t>
  </si>
  <si>
    <t>PIN_V10</t>
  </si>
  <si>
    <t>HSMB_RX_p14</t>
  </si>
  <si>
    <t>LVDS RX bit 14 or CMOS I/O</t>
  </si>
  <si>
    <t>PIN_R7</t>
  </si>
  <si>
    <t>HSMB_TX_n14</t>
  </si>
  <si>
    <t>LVDS TX bit 14n or CMOS I/O</t>
  </si>
  <si>
    <t>PIN_V9</t>
  </si>
  <si>
    <t>HSMB_RX_n14</t>
  </si>
  <si>
    <t>LVDS RX bit 14n or CMOS I/O</t>
  </si>
  <si>
    <t>PIN_P6</t>
  </si>
  <si>
    <t>HSMB_TX_p15</t>
  </si>
  <si>
    <t>LVDS TX bit 15 or CMOS I/O</t>
  </si>
  <si>
    <t>PIN_T10</t>
  </si>
  <si>
    <t>HSMB_RX_p15</t>
  </si>
  <si>
    <t>LVDS RX bit 15 or CMOS I/O</t>
  </si>
  <si>
    <t>PIN_V6</t>
  </si>
  <si>
    <t>HSMB_TX_n15</t>
  </si>
  <si>
    <t>LVDS TX bit 15n or CMOS I/O</t>
  </si>
  <si>
    <t>PIN_R10</t>
  </si>
  <si>
    <t>HSMB_RX_n15</t>
  </si>
  <si>
    <t>LVDS RX bit 15n or CMOS I/O</t>
  </si>
  <si>
    <t>PIN_U5</t>
  </si>
  <si>
    <t>HSMB_TX_p16</t>
  </si>
  <si>
    <t>LVDS TX bit 16 or CMOS I/O</t>
  </si>
  <si>
    <t>PIN_V12</t>
  </si>
  <si>
    <t>HSMB_RX_p16</t>
  </si>
  <si>
    <t>LVDS RX bit 16 or CMOS I/O</t>
  </si>
  <si>
    <t>PIN_W8</t>
  </si>
  <si>
    <t>HSMB_TX_n16</t>
  </si>
  <si>
    <t>LVDS TX bit 16n or CMOS I/O</t>
  </si>
  <si>
    <t>PIN_V11</t>
  </si>
  <si>
    <t>HSMB_RX_n16</t>
  </si>
  <si>
    <t>LVDS RX bit 16n or CMOS I/O</t>
  </si>
  <si>
    <t>PIN_W7</t>
  </si>
  <si>
    <t>HSMB_CLKOUT_p2</t>
  </si>
  <si>
    <t>LVDS TX or CMOS I/O or differential clock input/output</t>
  </si>
  <si>
    <t>PIN_W12</t>
  </si>
  <si>
    <t>HSMB_CLKIN_p2</t>
  </si>
  <si>
    <t>PIN_W6</t>
  </si>
  <si>
    <t>HSMB_CLKOUT_n2</t>
  </si>
  <si>
    <t>PIN_W11</t>
  </si>
  <si>
    <t>HSMB_CLKIN_n2</t>
  </si>
  <si>
    <t>PIN_W5</t>
  </si>
  <si>
    <t>TX1_PD</t>
  </si>
  <si>
    <t>TX1_ND</t>
  </si>
  <si>
    <t>TX2_PD</t>
  </si>
  <si>
    <t>TX2_ND</t>
  </si>
  <si>
    <t>TX3_PD</t>
  </si>
  <si>
    <t>TX3_ND</t>
  </si>
  <si>
    <t>TX4_PD</t>
  </si>
  <si>
    <t>TX4_ND</t>
  </si>
  <si>
    <t>TX5_PD</t>
  </si>
  <si>
    <t>TX5_ND</t>
  </si>
  <si>
    <t>TX6_PD</t>
  </si>
  <si>
    <t>TX7_PD</t>
  </si>
  <si>
    <t>TX7_ND</t>
  </si>
  <si>
    <t>TX8_PD</t>
  </si>
  <si>
    <t>TX8_ND</t>
  </si>
  <si>
    <t>RX1_PD</t>
  </si>
  <si>
    <t>RX1_ND</t>
  </si>
  <si>
    <t>RX2_PD</t>
  </si>
  <si>
    <t>RX2_ND</t>
  </si>
  <si>
    <t>RX3_PD</t>
  </si>
  <si>
    <t>RX3_ND</t>
  </si>
  <si>
    <t>RX4_PD</t>
  </si>
  <si>
    <t>RX4_ND</t>
  </si>
  <si>
    <t>RX5_PD</t>
  </si>
  <si>
    <t>RX5_ND</t>
  </si>
  <si>
    <t>RX6_PD</t>
  </si>
  <si>
    <t>RX6_ND</t>
  </si>
  <si>
    <t>RX7_PD</t>
  </si>
  <si>
    <t>RX7_ND</t>
  </si>
  <si>
    <t>RX8_PD</t>
  </si>
  <si>
    <t>RX8_ND</t>
  </si>
  <si>
    <t>+3V3</t>
  </si>
  <si>
    <t>GND</t>
  </si>
  <si>
    <t>TX9_PD</t>
  </si>
  <si>
    <t>TX9_ND</t>
  </si>
  <si>
    <t>TX10_PD</t>
  </si>
  <si>
    <t>TX10_ND</t>
  </si>
  <si>
    <t>TX11_PD</t>
  </si>
  <si>
    <t>TX11_ND</t>
  </si>
  <si>
    <t>TX12_PD</t>
  </si>
  <si>
    <t>TX12_ND</t>
  </si>
  <si>
    <t>TX13_PD</t>
  </si>
  <si>
    <t>TX14_PD</t>
  </si>
  <si>
    <t>TX14_ND</t>
  </si>
  <si>
    <t>TX15_PD</t>
  </si>
  <si>
    <t>TX15_ND</t>
  </si>
  <si>
    <t>TX16_PD</t>
  </si>
  <si>
    <t>TX16_ND</t>
  </si>
  <si>
    <t>RX9_ND</t>
  </si>
  <si>
    <t>RX10_PD</t>
  </si>
  <si>
    <t>RX10_ND</t>
  </si>
  <si>
    <t>RX11_PD</t>
  </si>
  <si>
    <t>RX11_ND</t>
  </si>
  <si>
    <t>RX12_PD</t>
  </si>
  <si>
    <t>RX12_ND</t>
  </si>
  <si>
    <t>RX13_PD</t>
  </si>
  <si>
    <t>RX14_PD</t>
  </si>
  <si>
    <t>RX14_ND</t>
  </si>
  <si>
    <t>RX15_PD</t>
  </si>
  <si>
    <t>RX15_ND</t>
  </si>
  <si>
    <t>RX16_PD</t>
  </si>
  <si>
    <t>RX16_ND</t>
  </si>
  <si>
    <t>PWDN</t>
  </si>
  <si>
    <t>PEM1</t>
  </si>
  <si>
    <t>PEM0</t>
  </si>
  <si>
    <t>Conector</t>
  </si>
  <si>
    <t>CN1</t>
  </si>
  <si>
    <t>Pino</t>
  </si>
  <si>
    <t>CN2</t>
  </si>
  <si>
    <t>CN3</t>
  </si>
  <si>
    <t>CN4</t>
  </si>
  <si>
    <t>CN5</t>
  </si>
  <si>
    <t>CN6</t>
  </si>
  <si>
    <t>CN7</t>
  </si>
  <si>
    <t>CN8</t>
  </si>
  <si>
    <t>U1</t>
  </si>
  <si>
    <t>U2</t>
  </si>
  <si>
    <t>U3</t>
  </si>
  <si>
    <t>U4</t>
  </si>
  <si>
    <t>U5</t>
  </si>
  <si>
    <t>U6</t>
  </si>
  <si>
    <t>U7</t>
  </si>
  <si>
    <t>U8</t>
  </si>
  <si>
    <t>SpaceWire</t>
  </si>
  <si>
    <t>SpW A</t>
  </si>
  <si>
    <t>Tipo</t>
  </si>
  <si>
    <t>Rx</t>
  </si>
  <si>
    <t>Tx</t>
  </si>
  <si>
    <t>SpW B</t>
  </si>
  <si>
    <t>SpW C</t>
  </si>
  <si>
    <t>SpW D</t>
  </si>
  <si>
    <t>SpW E</t>
  </si>
  <si>
    <t>SpW F</t>
  </si>
  <si>
    <t>SpW H</t>
  </si>
  <si>
    <t>1..4</t>
  </si>
  <si>
    <t>1..5</t>
  </si>
  <si>
    <t>6..9</t>
  </si>
  <si>
    <t>7..10</t>
  </si>
  <si>
    <t>SpW G</t>
  </si>
  <si>
    <t>SPW Signal</t>
  </si>
  <si>
    <t>Din+</t>
  </si>
  <si>
    <t>Sin+</t>
  </si>
  <si>
    <t>Inner shield</t>
  </si>
  <si>
    <t>Sout-</t>
  </si>
  <si>
    <t>Dout-</t>
  </si>
  <si>
    <t>Din-</t>
  </si>
  <si>
    <t>Sin-</t>
  </si>
  <si>
    <t>Sout+</t>
  </si>
  <si>
    <t>Dout+</t>
  </si>
  <si>
    <t>TX</t>
  </si>
  <si>
    <t>HSMC Pin</t>
  </si>
  <si>
    <t>VCC3P3_HSMC</t>
  </si>
  <si>
    <t>VCC12_HSMC</t>
  </si>
  <si>
    <t>HSMB_PSNT_n</t>
  </si>
  <si>
    <t>3V3 Power</t>
  </si>
  <si>
    <t>12V Power</t>
  </si>
  <si>
    <t>HSMC B LED (Active Low)</t>
  </si>
  <si>
    <t>Micro D-SUB 9 Pin</t>
  </si>
  <si>
    <t>SpW ID</t>
  </si>
  <si>
    <t>RX + GND</t>
  </si>
  <si>
    <t>AXON Conector</t>
  </si>
  <si>
    <t>Pin</t>
  </si>
  <si>
    <t>LVDS CI</t>
  </si>
  <si>
    <t>Conector Name</t>
  </si>
  <si>
    <t>SpW Signal</t>
  </si>
  <si>
    <t>SpW Conector ID</t>
  </si>
  <si>
    <t>HSMC Signal</t>
  </si>
  <si>
    <t>RX9_PD</t>
  </si>
  <si>
    <t>RX13_ND</t>
  </si>
  <si>
    <t>TX6_ND</t>
  </si>
  <si>
    <t>TX13_ND</t>
  </si>
  <si>
    <t>LVDS</t>
  </si>
  <si>
    <t>Location</t>
  </si>
  <si>
    <t>Input Termination</t>
  </si>
  <si>
    <t>Differential</t>
  </si>
  <si>
    <t>2.5 V</t>
  </si>
  <si>
    <t>To</t>
  </si>
  <si>
    <t>Value</t>
  </si>
  <si>
    <t>HSMB_LVDS_RX_SPWA_DI_P</t>
  </si>
  <si>
    <t>HSMB_LVDS_RX_SPWA_DI_N</t>
  </si>
  <si>
    <t>HSMB_LVDS_RX_SPWA_SI_P</t>
  </si>
  <si>
    <t>HSMB_LVDS_RX_SPWA_SI_N</t>
  </si>
  <si>
    <t>HSMB_LVDS_TX_SPWA_DO_P</t>
  </si>
  <si>
    <t>HSMB_LVDS_TX_SPWA_DO_N</t>
  </si>
  <si>
    <t>HSMB_LVDS_TX_SPWA_SO_P</t>
  </si>
  <si>
    <t>HSMB_LVDS_TX_SPWA_SO_N</t>
  </si>
  <si>
    <t>HSMB_LVDS_RX_SPWB_DI_P</t>
  </si>
  <si>
    <t>HSMB_LVDS_RX_SPWB_DI_N</t>
  </si>
  <si>
    <t>HSMB_LVDS_RX_SPWB_SI_P</t>
  </si>
  <si>
    <t>HSMB_LVDS_RX_SPWB_SI_N</t>
  </si>
  <si>
    <t>HSMB_LVDS_TX_SPWB_DO_P</t>
  </si>
  <si>
    <t>HSMB_LVDS_TX_SPWB_DO_N</t>
  </si>
  <si>
    <t>HSMB_LVDS_TX_SPWB_SO_P</t>
  </si>
  <si>
    <t>HSMB_LVDS_TX_SPWB_SO_N</t>
  </si>
  <si>
    <t>HSMB_LVDS_RX_SPWC_DI_P</t>
  </si>
  <si>
    <t>HSMB_LVDS_RX_SPWC_DI_N</t>
  </si>
  <si>
    <t>HSMB_LVDS_RX_SPWC_SI_P</t>
  </si>
  <si>
    <t>HSMB_LVDS_RX_SPWC_SI_N</t>
  </si>
  <si>
    <t>HSMB_LVDS_TX_SPWC_DO_P</t>
  </si>
  <si>
    <t>HSMB_LVDS_TX_SPWC_DO_N</t>
  </si>
  <si>
    <t>HSMB_LVDS_TX_SPWC_SO_P</t>
  </si>
  <si>
    <t>HSMB_LVDS_TX_SPWC_SO_N</t>
  </si>
  <si>
    <t>HSMB_LVDS_RX_SPWD_DI_P</t>
  </si>
  <si>
    <t>HSMB_LVDS_RX_SPWD_DI_N</t>
  </si>
  <si>
    <t>HSMB_LVDS_RX_SPWD_SI_P</t>
  </si>
  <si>
    <t>HSMB_LVDS_RX_SPWD_SI_N</t>
  </si>
  <si>
    <t>HSMB_LVDS_TX_SPWD_DO_P</t>
  </si>
  <si>
    <t>HSMB_LVDS_TX_SPWD_DO_N</t>
  </si>
  <si>
    <t>HSMB_LVDS_TX_SPWD_SO_P</t>
  </si>
  <si>
    <t>HSMB_LVDS_TX_SPWD_SO_N</t>
  </si>
  <si>
    <t>HSMB_LVDS_RX_SPWE_DI_P</t>
  </si>
  <si>
    <t>HSMB_LVDS_RX_SPWE_DI_N</t>
  </si>
  <si>
    <t>HSMB_LVDS_RX_SPWE_SI_P</t>
  </si>
  <si>
    <t>HSMB_LVDS_RX_SPWE_SI_N</t>
  </si>
  <si>
    <t>HSMB_LVDS_TX_SPWE_DO_P</t>
  </si>
  <si>
    <t>HSMB_LVDS_TX_SPWE_DO_N</t>
  </si>
  <si>
    <t>HSMB_LVDS_TX_SPWE_SO_P</t>
  </si>
  <si>
    <t>HSMB_LVDS_TX_SPWE_SO_N</t>
  </si>
  <si>
    <t>HSMB_LVDS_RX_SPWF_DI_P</t>
  </si>
  <si>
    <t>HSMB_LVDS_RX_SPWF_DI_N</t>
  </si>
  <si>
    <t>HSMB_LVDS_RX_SPWF_SI_P</t>
  </si>
  <si>
    <t>HSMB_LVDS_RX_SPWF_SI_N</t>
  </si>
  <si>
    <t>HSMB_LVDS_TX_SPWF_DO_P</t>
  </si>
  <si>
    <t>HSMB_LVDS_TX_SPWF_DO_N</t>
  </si>
  <si>
    <t>HSMB_LVDS_TX_SPWF_SO_P</t>
  </si>
  <si>
    <t>HSMB_LVDS_TX_SPWF_SO_N</t>
  </si>
  <si>
    <t>HSMB_LVDS_RX_SPWG_DI_P</t>
  </si>
  <si>
    <t>HSMB_LVDS_RX_SPWG_DI_N</t>
  </si>
  <si>
    <t>HSMB_LVDS_RX_SPWG_SI_P</t>
  </si>
  <si>
    <t>HSMB_LVDS_RX_SPWG_SI_N</t>
  </si>
  <si>
    <t>HSMB_LVDS_TX_SPWG_DO_P</t>
  </si>
  <si>
    <t>HSMB_LVDS_TX_SPWG_DO_N</t>
  </si>
  <si>
    <t>HSMB_LVDS_TX_SPWG_SO_P</t>
  </si>
  <si>
    <t>HSMB_LVDS_TX_SPWG_SO_N</t>
  </si>
  <si>
    <t>HSMB_LVDS_RX_SPWH_DI_P</t>
  </si>
  <si>
    <t>HSMB_LVDS_RX_SPWH_DI_N</t>
  </si>
  <si>
    <t>HSMB_LVDS_RX_SPWH_SI_P</t>
  </si>
  <si>
    <t>HSMB_LVDS_RX_SPWH_SI_N</t>
  </si>
  <si>
    <t>HSMB_LVDS_TX_SPWH_DO_P</t>
  </si>
  <si>
    <t>HSMB_LVDS_TX_SPWH_DO_N</t>
  </si>
  <si>
    <t>HSMB_LVDS_TX_SPWH_SO_P</t>
  </si>
  <si>
    <t>HSMB_LVDS_TX_SPWH_SO_N</t>
  </si>
  <si>
    <t>HSMB_BUFFER_PEM0</t>
  </si>
  <si>
    <t>HSMB_BUFFER_PEM1</t>
  </si>
  <si>
    <t>LVDS Board HSMC Signal</t>
  </si>
  <si>
    <t>Project Signal Name</t>
  </si>
  <si>
    <t>HSMB_BUFFER_PWDN_N</t>
  </si>
  <si>
    <t>LVDS Board HSMC Pin / HSMB Pin</t>
  </si>
  <si>
    <t>Assignment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</si>
</sst>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63"/>
  <sheetViews>
    <sheetView topLeftCell="A3" workbookViewId="0">
      <selection activeCell="F3" sqref="F3"/>
    </sheetView>
  </sheetViews>
  <sheetFormatPr defaultRowHeight="15" x14ac:dyDescent="0.25"/>
  <cols>
    <col min="2" max="2" width="11" style="2" bestFit="1" customWidth="1"/>
    <col min="3" max="3" width="21.85546875" style="2" bestFit="1" customWidth="1"/>
    <col min="4" max="4" width="50.42578125" style="2" bestFit="1" customWidth="1"/>
    <col min="5" max="5" width="12.7109375" style="2" bestFit="1" customWidth="1"/>
    <col min="6" max="6" width="23.28515625" style="2" bestFit="1" customWidth="1"/>
  </cols>
  <sheetData>
    <row r="2" spans="2:6" x14ac:dyDescent="0.25">
      <c r="B2" s="5" t="s">
        <v>0</v>
      </c>
      <c r="C2" s="5"/>
      <c r="D2" s="5"/>
      <c r="E2" s="5"/>
      <c r="F2" s="5"/>
    </row>
    <row r="3" spans="2:6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6" x14ac:dyDescent="0.25">
      <c r="B4">
        <v>1</v>
      </c>
      <c r="C4" s="2" t="s">
        <v>6</v>
      </c>
      <c r="D4" s="2" t="s">
        <v>7</v>
      </c>
      <c r="E4" s="2" t="s">
        <v>8</v>
      </c>
      <c r="F4" s="2" t="s">
        <v>9</v>
      </c>
    </row>
    <row r="5" spans="2:6" x14ac:dyDescent="0.25">
      <c r="B5">
        <v>2</v>
      </c>
      <c r="C5" s="2" t="s">
        <v>10</v>
      </c>
      <c r="D5" s="2" t="s">
        <v>11</v>
      </c>
      <c r="E5" s="2" t="s">
        <v>8</v>
      </c>
      <c r="F5" s="2" t="s">
        <v>12</v>
      </c>
    </row>
    <row r="6" spans="2:6" x14ac:dyDescent="0.25">
      <c r="B6">
        <v>3</v>
      </c>
      <c r="C6" s="2" t="s">
        <v>13</v>
      </c>
      <c r="D6" s="2" t="s">
        <v>14</v>
      </c>
      <c r="E6" s="2" t="s">
        <v>8</v>
      </c>
      <c r="F6" s="2" t="s">
        <v>15</v>
      </c>
    </row>
    <row r="7" spans="2:6" x14ac:dyDescent="0.25">
      <c r="B7">
        <v>4</v>
      </c>
      <c r="C7" s="2" t="s">
        <v>16</v>
      </c>
      <c r="D7" s="2" t="s">
        <v>17</v>
      </c>
      <c r="E7" s="2" t="s">
        <v>8</v>
      </c>
      <c r="F7" s="2" t="s">
        <v>18</v>
      </c>
    </row>
    <row r="8" spans="2:6" x14ac:dyDescent="0.25">
      <c r="B8">
        <v>5</v>
      </c>
      <c r="C8" s="2" t="s">
        <v>19</v>
      </c>
      <c r="D8" s="2" t="s">
        <v>20</v>
      </c>
      <c r="E8" s="2" t="s">
        <v>8</v>
      </c>
      <c r="F8" s="2" t="s">
        <v>21</v>
      </c>
    </row>
    <row r="9" spans="2:6" x14ac:dyDescent="0.25">
      <c r="B9">
        <v>6</v>
      </c>
      <c r="C9" s="2" t="s">
        <v>22</v>
      </c>
      <c r="D9" s="2" t="s">
        <v>23</v>
      </c>
      <c r="E9" s="2" t="s">
        <v>8</v>
      </c>
      <c r="F9" s="2" t="s">
        <v>24</v>
      </c>
    </row>
    <row r="10" spans="2:6" x14ac:dyDescent="0.25">
      <c r="B10">
        <v>7</v>
      </c>
      <c r="C10" s="2" t="s">
        <v>25</v>
      </c>
      <c r="D10" s="2" t="s">
        <v>26</v>
      </c>
      <c r="E10" s="2" t="s">
        <v>8</v>
      </c>
      <c r="F10" s="2" t="s">
        <v>27</v>
      </c>
    </row>
    <row r="11" spans="2:6" x14ac:dyDescent="0.25">
      <c r="B11">
        <v>8</v>
      </c>
      <c r="C11" s="2" t="s">
        <v>28</v>
      </c>
      <c r="D11" s="2" t="s">
        <v>29</v>
      </c>
      <c r="E11" s="2" t="s">
        <v>8</v>
      </c>
      <c r="F11" s="2" t="s">
        <v>30</v>
      </c>
    </row>
    <row r="12" spans="2:6" x14ac:dyDescent="0.25">
      <c r="B12">
        <v>9</v>
      </c>
      <c r="C12" s="2" t="s">
        <v>31</v>
      </c>
      <c r="D12" s="2" t="s">
        <v>32</v>
      </c>
      <c r="E12" s="2" t="s">
        <v>8</v>
      </c>
      <c r="F12" s="2" t="s">
        <v>33</v>
      </c>
    </row>
    <row r="13" spans="2:6" x14ac:dyDescent="0.25">
      <c r="B13">
        <v>10</v>
      </c>
      <c r="C13" s="2" t="s">
        <v>34</v>
      </c>
      <c r="D13" s="2" t="s">
        <v>35</v>
      </c>
      <c r="E13" s="2" t="s">
        <v>8</v>
      </c>
      <c r="F13" s="2" t="s">
        <v>36</v>
      </c>
    </row>
    <row r="14" spans="2:6" x14ac:dyDescent="0.25">
      <c r="B14">
        <v>11</v>
      </c>
      <c r="C14" s="2" t="s">
        <v>37</v>
      </c>
      <c r="D14" s="2" t="s">
        <v>38</v>
      </c>
      <c r="E14" s="2" t="s">
        <v>8</v>
      </c>
      <c r="F14" s="2" t="s">
        <v>39</v>
      </c>
    </row>
    <row r="15" spans="2:6" x14ac:dyDescent="0.25">
      <c r="B15">
        <v>12</v>
      </c>
      <c r="C15" s="2" t="s">
        <v>40</v>
      </c>
      <c r="D15" s="2" t="s">
        <v>38</v>
      </c>
      <c r="E15" s="2" t="s">
        <v>8</v>
      </c>
      <c r="F15" s="2" t="s">
        <v>41</v>
      </c>
    </row>
    <row r="16" spans="2:6" x14ac:dyDescent="0.25">
      <c r="B16">
        <v>13</v>
      </c>
      <c r="C16" s="2" t="s">
        <v>42</v>
      </c>
      <c r="D16" s="2" t="s">
        <v>43</v>
      </c>
      <c r="E16" s="2" t="s">
        <v>8</v>
      </c>
      <c r="F16" s="2" t="s">
        <v>44</v>
      </c>
    </row>
    <row r="17" spans="2:6" x14ac:dyDescent="0.25">
      <c r="B17">
        <v>14</v>
      </c>
      <c r="C17" s="2" t="s">
        <v>45</v>
      </c>
      <c r="D17" s="2" t="s">
        <v>46</v>
      </c>
      <c r="E17" s="2" t="s">
        <v>8</v>
      </c>
      <c r="F17" s="2" t="s">
        <v>47</v>
      </c>
    </row>
    <row r="18" spans="2:6" x14ac:dyDescent="0.25">
      <c r="B18">
        <v>15</v>
      </c>
      <c r="C18" s="2" t="s">
        <v>48</v>
      </c>
      <c r="D18" s="2" t="s">
        <v>49</v>
      </c>
      <c r="E18" s="2" t="s">
        <v>8</v>
      </c>
      <c r="F18" s="2" t="s">
        <v>50</v>
      </c>
    </row>
    <row r="19" spans="2:6" x14ac:dyDescent="0.25">
      <c r="B19">
        <v>16</v>
      </c>
      <c r="C19" s="2" t="s">
        <v>51</v>
      </c>
      <c r="D19" s="2" t="s">
        <v>52</v>
      </c>
      <c r="E19" s="2" t="s">
        <v>8</v>
      </c>
      <c r="F19" s="2" t="s">
        <v>53</v>
      </c>
    </row>
    <row r="20" spans="2:6" x14ac:dyDescent="0.25">
      <c r="B20">
        <v>17</v>
      </c>
      <c r="C20" s="2" t="s">
        <v>54</v>
      </c>
      <c r="D20" s="2" t="s">
        <v>55</v>
      </c>
      <c r="E20" s="2" t="s">
        <v>8</v>
      </c>
      <c r="F20" s="2" t="s">
        <v>56</v>
      </c>
    </row>
    <row r="21" spans="2:6" x14ac:dyDescent="0.25">
      <c r="B21">
        <v>18</v>
      </c>
      <c r="C21" s="2" t="s">
        <v>57</v>
      </c>
      <c r="D21" s="2" t="s">
        <v>58</v>
      </c>
      <c r="E21" s="2" t="s">
        <v>8</v>
      </c>
      <c r="F21" s="2" t="s">
        <v>59</v>
      </c>
    </row>
    <row r="22" spans="2:6" x14ac:dyDescent="0.25">
      <c r="B22">
        <v>19</v>
      </c>
      <c r="C22" s="2" t="s">
        <v>60</v>
      </c>
      <c r="D22" s="2" t="s">
        <v>61</v>
      </c>
      <c r="E22" s="2" t="s">
        <v>8</v>
      </c>
      <c r="F22" s="2" t="s">
        <v>62</v>
      </c>
    </row>
    <row r="23" spans="2:6" x14ac:dyDescent="0.25">
      <c r="B23">
        <v>20</v>
      </c>
      <c r="C23" s="2" t="s">
        <v>63</v>
      </c>
      <c r="D23" s="2" t="s">
        <v>64</v>
      </c>
      <c r="E23" s="2" t="s">
        <v>8</v>
      </c>
      <c r="F23" s="2" t="s">
        <v>65</v>
      </c>
    </row>
    <row r="24" spans="2:6" x14ac:dyDescent="0.25">
      <c r="B24">
        <v>21</v>
      </c>
      <c r="C24" s="2" t="s">
        <v>66</v>
      </c>
      <c r="D24" s="2" t="s">
        <v>67</v>
      </c>
      <c r="E24" s="2" t="s">
        <v>8</v>
      </c>
      <c r="F24" s="2" t="s">
        <v>68</v>
      </c>
    </row>
    <row r="25" spans="2:6" x14ac:dyDescent="0.25">
      <c r="B25">
        <v>22</v>
      </c>
      <c r="C25" s="2" t="s">
        <v>69</v>
      </c>
      <c r="D25" s="2" t="s">
        <v>70</v>
      </c>
      <c r="E25" s="2" t="s">
        <v>8</v>
      </c>
      <c r="F25" s="2" t="s">
        <v>71</v>
      </c>
    </row>
    <row r="26" spans="2:6" x14ac:dyDescent="0.25">
      <c r="B26">
        <v>23</v>
      </c>
      <c r="C26" s="2" t="s">
        <v>72</v>
      </c>
      <c r="D26" s="2" t="s">
        <v>73</v>
      </c>
      <c r="E26" s="2" t="s">
        <v>8</v>
      </c>
      <c r="F26" s="2" t="s">
        <v>74</v>
      </c>
    </row>
    <row r="27" spans="2:6" x14ac:dyDescent="0.25">
      <c r="B27">
        <v>24</v>
      </c>
      <c r="C27" s="2" t="s">
        <v>75</v>
      </c>
      <c r="D27" s="2" t="s">
        <v>76</v>
      </c>
      <c r="E27" s="2" t="s">
        <v>8</v>
      </c>
      <c r="F27" s="2" t="s">
        <v>77</v>
      </c>
    </row>
    <row r="28" spans="2:6" x14ac:dyDescent="0.25">
      <c r="B28">
        <v>25</v>
      </c>
      <c r="C28" s="2" t="s">
        <v>78</v>
      </c>
      <c r="D28" s="2" t="s">
        <v>79</v>
      </c>
      <c r="E28" s="2" t="s">
        <v>8</v>
      </c>
      <c r="F28" s="2" t="s">
        <v>80</v>
      </c>
    </row>
    <row r="29" spans="2:6" x14ac:dyDescent="0.25">
      <c r="B29">
        <v>26</v>
      </c>
      <c r="C29" s="2" t="s">
        <v>81</v>
      </c>
      <c r="D29" s="2" t="s">
        <v>82</v>
      </c>
      <c r="E29" s="2" t="s">
        <v>8</v>
      </c>
      <c r="F29" s="2" t="s">
        <v>83</v>
      </c>
    </row>
    <row r="30" spans="2:6" x14ac:dyDescent="0.25">
      <c r="B30">
        <v>27</v>
      </c>
      <c r="C30" s="2" t="s">
        <v>84</v>
      </c>
      <c r="D30" s="2" t="s">
        <v>85</v>
      </c>
      <c r="E30" s="2" t="s">
        <v>8</v>
      </c>
      <c r="F30" s="2" t="s">
        <v>86</v>
      </c>
    </row>
    <row r="31" spans="2:6" x14ac:dyDescent="0.25">
      <c r="B31">
        <v>28</v>
      </c>
      <c r="C31" s="2" t="s">
        <v>87</v>
      </c>
      <c r="D31" s="2" t="s">
        <v>88</v>
      </c>
      <c r="E31" s="2" t="s">
        <v>8</v>
      </c>
      <c r="F31" s="2" t="s">
        <v>89</v>
      </c>
    </row>
    <row r="32" spans="2:6" x14ac:dyDescent="0.25">
      <c r="B32">
        <v>29</v>
      </c>
      <c r="C32" s="2" t="s">
        <v>90</v>
      </c>
      <c r="D32" s="2" t="s">
        <v>91</v>
      </c>
      <c r="E32" s="2" t="s">
        <v>8</v>
      </c>
      <c r="F32" s="2" t="s">
        <v>92</v>
      </c>
    </row>
    <row r="33" spans="2:6" x14ac:dyDescent="0.25">
      <c r="B33">
        <v>30</v>
      </c>
      <c r="C33" s="2" t="s">
        <v>93</v>
      </c>
      <c r="D33" s="2" t="s">
        <v>94</v>
      </c>
      <c r="E33" s="2" t="s">
        <v>8</v>
      </c>
      <c r="F33" s="2" t="s">
        <v>95</v>
      </c>
    </row>
    <row r="34" spans="2:6" x14ac:dyDescent="0.25">
      <c r="B34">
        <v>31</v>
      </c>
      <c r="C34" s="2" t="s">
        <v>96</v>
      </c>
      <c r="D34" s="2" t="s">
        <v>97</v>
      </c>
      <c r="E34" s="2" t="s">
        <v>8</v>
      </c>
      <c r="F34" s="2" t="s">
        <v>98</v>
      </c>
    </row>
    <row r="35" spans="2:6" x14ac:dyDescent="0.25">
      <c r="B35">
        <v>32</v>
      </c>
      <c r="C35" s="2" t="s">
        <v>99</v>
      </c>
      <c r="D35" s="2" t="s">
        <v>100</v>
      </c>
      <c r="E35" s="2" t="s">
        <v>8</v>
      </c>
      <c r="F35" s="2" t="s">
        <v>101</v>
      </c>
    </row>
    <row r="36" spans="2:6" x14ac:dyDescent="0.25">
      <c r="B36">
        <v>33</v>
      </c>
      <c r="C36" s="2" t="s">
        <v>102</v>
      </c>
      <c r="D36" s="2" t="s">
        <v>103</v>
      </c>
      <c r="E36" s="2" t="s">
        <v>104</v>
      </c>
      <c r="F36" s="2" t="s">
        <v>105</v>
      </c>
    </row>
    <row r="37" spans="2:6" x14ac:dyDescent="0.25">
      <c r="B37">
        <v>34</v>
      </c>
      <c r="C37" s="2" t="s">
        <v>106</v>
      </c>
      <c r="D37" s="2" t="s">
        <v>107</v>
      </c>
      <c r="E37" s="2" t="s">
        <v>104</v>
      </c>
      <c r="F37" s="2" t="s">
        <v>108</v>
      </c>
    </row>
    <row r="38" spans="2:6" x14ac:dyDescent="0.25">
      <c r="B38">
        <v>35</v>
      </c>
      <c r="C38" s="2" t="s">
        <v>109</v>
      </c>
      <c r="D38" s="2" t="s">
        <v>110</v>
      </c>
      <c r="E38" s="2" t="s">
        <v>111</v>
      </c>
      <c r="F38" s="2" t="s">
        <v>112</v>
      </c>
    </row>
    <row r="39" spans="2:6" x14ac:dyDescent="0.25">
      <c r="B39">
        <v>36</v>
      </c>
      <c r="C39" s="2" t="s">
        <v>113</v>
      </c>
      <c r="D39" s="2" t="s">
        <v>114</v>
      </c>
      <c r="E39" s="2" t="s">
        <v>111</v>
      </c>
      <c r="F39" s="2" t="s">
        <v>112</v>
      </c>
    </row>
    <row r="40" spans="2:6" x14ac:dyDescent="0.25">
      <c r="B40">
        <v>37</v>
      </c>
      <c r="C40" s="2" t="s">
        <v>115</v>
      </c>
      <c r="D40" s="2" t="s">
        <v>116</v>
      </c>
      <c r="E40" s="2" t="s">
        <v>111</v>
      </c>
      <c r="F40" s="2" t="s">
        <v>112</v>
      </c>
    </row>
    <row r="41" spans="2:6" x14ac:dyDescent="0.25">
      <c r="B41">
        <v>38</v>
      </c>
      <c r="C41" s="2" t="s">
        <v>117</v>
      </c>
      <c r="D41" s="2" t="s">
        <v>118</v>
      </c>
      <c r="E41" s="2" t="s">
        <v>111</v>
      </c>
      <c r="F41" s="2" t="s">
        <v>112</v>
      </c>
    </row>
    <row r="42" spans="2:6" x14ac:dyDescent="0.25">
      <c r="B42">
        <v>39</v>
      </c>
      <c r="C42" s="2" t="s">
        <v>119</v>
      </c>
      <c r="D42" s="2" t="s">
        <v>120</v>
      </c>
      <c r="E42" s="2" t="s">
        <v>121</v>
      </c>
      <c r="F42" s="2" t="s">
        <v>122</v>
      </c>
    </row>
    <row r="43" spans="2:6" x14ac:dyDescent="0.25">
      <c r="B43">
        <v>40</v>
      </c>
      <c r="C43" s="2" t="s">
        <v>123</v>
      </c>
      <c r="D43" s="2" t="s">
        <v>124</v>
      </c>
      <c r="E43" s="2" t="s">
        <v>121</v>
      </c>
      <c r="F43" s="2" t="s">
        <v>125</v>
      </c>
    </row>
    <row r="44" spans="2:6" x14ac:dyDescent="0.25">
      <c r="B44">
        <v>41</v>
      </c>
      <c r="C44" s="2" t="s">
        <v>126</v>
      </c>
      <c r="D44" s="2" t="s">
        <v>127</v>
      </c>
      <c r="E44" s="2" t="s">
        <v>121</v>
      </c>
      <c r="F44" s="2" t="s">
        <v>128</v>
      </c>
    </row>
    <row r="45" spans="2:6" x14ac:dyDescent="0.25">
      <c r="B45">
        <v>42</v>
      </c>
      <c r="C45" s="2" t="s">
        <v>129</v>
      </c>
      <c r="D45" s="2" t="s">
        <v>130</v>
      </c>
      <c r="E45" s="2" t="s">
        <v>121</v>
      </c>
      <c r="F45" s="2" t="s">
        <v>131</v>
      </c>
    </row>
    <row r="46" spans="2:6" x14ac:dyDescent="0.25">
      <c r="B46">
        <v>43</v>
      </c>
      <c r="C46" s="2" t="s">
        <v>132</v>
      </c>
      <c r="D46" s="2" t="s">
        <v>127</v>
      </c>
      <c r="E46" s="2" t="s">
        <v>121</v>
      </c>
      <c r="F46" s="2" t="s">
        <v>133</v>
      </c>
    </row>
    <row r="47" spans="2:6" x14ac:dyDescent="0.25">
      <c r="B47">
        <v>44</v>
      </c>
      <c r="C47" s="2" t="s">
        <v>134</v>
      </c>
      <c r="D47" s="2" t="s">
        <v>130</v>
      </c>
      <c r="E47" s="2" t="s">
        <v>121</v>
      </c>
      <c r="F47" s="2" t="s">
        <v>135</v>
      </c>
    </row>
    <row r="48" spans="2:6" x14ac:dyDescent="0.25">
      <c r="B48">
        <v>45</v>
      </c>
      <c r="C48" s="2" t="s">
        <v>469</v>
      </c>
      <c r="D48" s="2" t="s">
        <v>472</v>
      </c>
      <c r="E48" s="2" t="s">
        <v>112</v>
      </c>
      <c r="F48" s="2" t="s">
        <v>112</v>
      </c>
    </row>
    <row r="49" spans="2:6" x14ac:dyDescent="0.25">
      <c r="B49">
        <v>46</v>
      </c>
      <c r="C49" s="2" t="s">
        <v>470</v>
      </c>
      <c r="D49" s="2" t="s">
        <v>473</v>
      </c>
      <c r="E49" s="2" t="s">
        <v>112</v>
      </c>
      <c r="F49" s="2" t="s">
        <v>112</v>
      </c>
    </row>
    <row r="50" spans="2:6" x14ac:dyDescent="0.25">
      <c r="B50">
        <v>47</v>
      </c>
      <c r="C50" s="2" t="s">
        <v>136</v>
      </c>
      <c r="D50" s="2" t="s">
        <v>137</v>
      </c>
      <c r="E50" s="2" t="s">
        <v>121</v>
      </c>
      <c r="F50" s="2" t="s">
        <v>138</v>
      </c>
    </row>
    <row r="51" spans="2:6" x14ac:dyDescent="0.25">
      <c r="B51">
        <v>48</v>
      </c>
      <c r="C51" s="2" t="s">
        <v>139</v>
      </c>
      <c r="D51" s="2" t="s">
        <v>140</v>
      </c>
      <c r="E51" s="2" t="s">
        <v>121</v>
      </c>
      <c r="F51" s="2" t="s">
        <v>141</v>
      </c>
    </row>
    <row r="52" spans="2:6" x14ac:dyDescent="0.25">
      <c r="B52">
        <v>49</v>
      </c>
      <c r="C52" s="2" t="s">
        <v>142</v>
      </c>
      <c r="D52" s="2" t="s">
        <v>143</v>
      </c>
      <c r="E52" s="2" t="s">
        <v>121</v>
      </c>
      <c r="F52" s="2" t="s">
        <v>144</v>
      </c>
    </row>
    <row r="53" spans="2:6" x14ac:dyDescent="0.25">
      <c r="B53">
        <v>50</v>
      </c>
      <c r="C53" s="2" t="s">
        <v>145</v>
      </c>
      <c r="D53" s="2" t="s">
        <v>146</v>
      </c>
      <c r="E53" s="2" t="s">
        <v>121</v>
      </c>
      <c r="F53" s="2" t="s">
        <v>147</v>
      </c>
    </row>
    <row r="54" spans="2:6" x14ac:dyDescent="0.25">
      <c r="B54">
        <v>51</v>
      </c>
      <c r="C54" s="2" t="s">
        <v>469</v>
      </c>
      <c r="D54" s="2" t="s">
        <v>472</v>
      </c>
      <c r="E54" s="2" t="s">
        <v>112</v>
      </c>
      <c r="F54" s="2" t="s">
        <v>112</v>
      </c>
    </row>
    <row r="55" spans="2:6" x14ac:dyDescent="0.25">
      <c r="B55">
        <v>52</v>
      </c>
      <c r="C55" s="2" t="s">
        <v>470</v>
      </c>
      <c r="D55" s="2" t="s">
        <v>473</v>
      </c>
      <c r="E55" s="2" t="s">
        <v>112</v>
      </c>
      <c r="F55" s="2" t="s">
        <v>112</v>
      </c>
    </row>
    <row r="56" spans="2:6" x14ac:dyDescent="0.25">
      <c r="B56">
        <v>53</v>
      </c>
      <c r="C56" s="2" t="s">
        <v>148</v>
      </c>
      <c r="D56" s="2" t="s">
        <v>149</v>
      </c>
      <c r="E56" s="2" t="s">
        <v>121</v>
      </c>
      <c r="F56" s="2" t="s">
        <v>150</v>
      </c>
    </row>
    <row r="57" spans="2:6" x14ac:dyDescent="0.25">
      <c r="B57">
        <v>54</v>
      </c>
      <c r="C57" s="2" t="s">
        <v>151</v>
      </c>
      <c r="D57" s="2" t="s">
        <v>152</v>
      </c>
      <c r="E57" s="2" t="s">
        <v>121</v>
      </c>
      <c r="F57" s="2" t="s">
        <v>153</v>
      </c>
    </row>
    <row r="58" spans="2:6" x14ac:dyDescent="0.25">
      <c r="B58">
        <v>55</v>
      </c>
      <c r="C58" s="2" t="s">
        <v>154</v>
      </c>
      <c r="D58" s="2" t="s">
        <v>155</v>
      </c>
      <c r="E58" s="2" t="s">
        <v>121</v>
      </c>
      <c r="F58" s="2" t="s">
        <v>156</v>
      </c>
    </row>
    <row r="59" spans="2:6" x14ac:dyDescent="0.25">
      <c r="B59">
        <v>56</v>
      </c>
      <c r="C59" s="2" t="s">
        <v>157</v>
      </c>
      <c r="D59" s="2" t="s">
        <v>158</v>
      </c>
      <c r="E59" s="2" t="s">
        <v>121</v>
      </c>
      <c r="F59" s="2" t="s">
        <v>159</v>
      </c>
    </row>
    <row r="60" spans="2:6" x14ac:dyDescent="0.25">
      <c r="B60">
        <v>57</v>
      </c>
      <c r="C60" s="2" t="s">
        <v>469</v>
      </c>
      <c r="D60" s="2" t="s">
        <v>472</v>
      </c>
      <c r="E60" s="2" t="s">
        <v>112</v>
      </c>
      <c r="F60" s="2" t="s">
        <v>112</v>
      </c>
    </row>
    <row r="61" spans="2:6" x14ac:dyDescent="0.25">
      <c r="B61">
        <v>58</v>
      </c>
      <c r="C61" s="2" t="s">
        <v>470</v>
      </c>
      <c r="D61" s="2" t="s">
        <v>473</v>
      </c>
      <c r="E61" s="2" t="s">
        <v>112</v>
      </c>
      <c r="F61" s="2" t="s">
        <v>112</v>
      </c>
    </row>
    <row r="62" spans="2:6" x14ac:dyDescent="0.25">
      <c r="B62">
        <v>59</v>
      </c>
      <c r="C62" s="2" t="s">
        <v>160</v>
      </c>
      <c r="D62" s="2" t="s">
        <v>161</v>
      </c>
      <c r="E62" s="2" t="s">
        <v>121</v>
      </c>
      <c r="F62" s="2" t="s">
        <v>162</v>
      </c>
    </row>
    <row r="63" spans="2:6" x14ac:dyDescent="0.25">
      <c r="B63">
        <v>60</v>
      </c>
      <c r="C63" s="2" t="s">
        <v>163</v>
      </c>
      <c r="D63" s="2" t="s">
        <v>164</v>
      </c>
      <c r="E63" s="2" t="s">
        <v>121</v>
      </c>
      <c r="F63" s="2" t="s">
        <v>165</v>
      </c>
    </row>
    <row r="64" spans="2:6" x14ac:dyDescent="0.25">
      <c r="B64">
        <v>61</v>
      </c>
      <c r="C64" s="2" t="s">
        <v>166</v>
      </c>
      <c r="D64" s="2" t="s">
        <v>167</v>
      </c>
      <c r="E64" s="2" t="s">
        <v>121</v>
      </c>
      <c r="F64" s="2" t="s">
        <v>168</v>
      </c>
    </row>
    <row r="65" spans="2:6" x14ac:dyDescent="0.25">
      <c r="B65">
        <v>62</v>
      </c>
      <c r="C65" s="2" t="s">
        <v>169</v>
      </c>
      <c r="D65" s="2" t="s">
        <v>170</v>
      </c>
      <c r="E65" s="2" t="s">
        <v>121</v>
      </c>
      <c r="F65" s="2" t="s">
        <v>171</v>
      </c>
    </row>
    <row r="66" spans="2:6" x14ac:dyDescent="0.25">
      <c r="B66">
        <v>63</v>
      </c>
      <c r="C66" s="2" t="s">
        <v>469</v>
      </c>
      <c r="D66" s="2" t="s">
        <v>472</v>
      </c>
      <c r="E66" s="2" t="s">
        <v>112</v>
      </c>
      <c r="F66" s="2" t="s">
        <v>112</v>
      </c>
    </row>
    <row r="67" spans="2:6" x14ac:dyDescent="0.25">
      <c r="B67">
        <v>64</v>
      </c>
      <c r="C67" s="2" t="s">
        <v>470</v>
      </c>
      <c r="D67" s="2" t="s">
        <v>473</v>
      </c>
      <c r="E67" s="2" t="s">
        <v>112</v>
      </c>
      <c r="F67" s="2" t="s">
        <v>112</v>
      </c>
    </row>
    <row r="68" spans="2:6" x14ac:dyDescent="0.25">
      <c r="B68">
        <v>65</v>
      </c>
      <c r="C68" s="2" t="s">
        <v>172</v>
      </c>
      <c r="D68" s="2" t="s">
        <v>173</v>
      </c>
      <c r="E68" s="2" t="s">
        <v>121</v>
      </c>
      <c r="F68" s="2" t="s">
        <v>174</v>
      </c>
    </row>
    <row r="69" spans="2:6" x14ac:dyDescent="0.25">
      <c r="B69">
        <v>66</v>
      </c>
      <c r="C69" s="2" t="s">
        <v>175</v>
      </c>
      <c r="D69" s="2" t="s">
        <v>176</v>
      </c>
      <c r="E69" s="2" t="s">
        <v>121</v>
      </c>
      <c r="F69" s="2" t="s">
        <v>177</v>
      </c>
    </row>
    <row r="70" spans="2:6" x14ac:dyDescent="0.25">
      <c r="B70">
        <v>67</v>
      </c>
      <c r="C70" s="2" t="s">
        <v>178</v>
      </c>
      <c r="D70" s="2" t="s">
        <v>179</v>
      </c>
      <c r="E70" s="2" t="s">
        <v>121</v>
      </c>
      <c r="F70" s="2" t="s">
        <v>180</v>
      </c>
    </row>
    <row r="71" spans="2:6" x14ac:dyDescent="0.25">
      <c r="B71">
        <v>68</v>
      </c>
      <c r="C71" s="2" t="s">
        <v>181</v>
      </c>
      <c r="D71" s="2" t="s">
        <v>182</v>
      </c>
      <c r="E71" s="2" t="s">
        <v>121</v>
      </c>
      <c r="F71" s="2" t="s">
        <v>183</v>
      </c>
    </row>
    <row r="72" spans="2:6" x14ac:dyDescent="0.25">
      <c r="B72">
        <v>69</v>
      </c>
      <c r="C72" s="2" t="s">
        <v>469</v>
      </c>
      <c r="D72" s="2" t="s">
        <v>472</v>
      </c>
      <c r="E72" s="2" t="s">
        <v>112</v>
      </c>
      <c r="F72" s="2" t="s">
        <v>112</v>
      </c>
    </row>
    <row r="73" spans="2:6" x14ac:dyDescent="0.25">
      <c r="B73">
        <v>70</v>
      </c>
      <c r="C73" s="2" t="s">
        <v>470</v>
      </c>
      <c r="D73" s="2" t="s">
        <v>473</v>
      </c>
      <c r="E73" s="2" t="s">
        <v>112</v>
      </c>
      <c r="F73" s="2" t="s">
        <v>112</v>
      </c>
    </row>
    <row r="74" spans="2:6" x14ac:dyDescent="0.25">
      <c r="B74">
        <v>71</v>
      </c>
      <c r="C74" s="2" t="s">
        <v>184</v>
      </c>
      <c r="D74" s="2" t="s">
        <v>185</v>
      </c>
      <c r="E74" s="2" t="s">
        <v>121</v>
      </c>
      <c r="F74" s="2" t="s">
        <v>186</v>
      </c>
    </row>
    <row r="75" spans="2:6" x14ac:dyDescent="0.25">
      <c r="B75">
        <v>72</v>
      </c>
      <c r="C75" s="2" t="s">
        <v>187</v>
      </c>
      <c r="D75" s="2" t="s">
        <v>188</v>
      </c>
      <c r="E75" s="2" t="s">
        <v>121</v>
      </c>
      <c r="F75" s="2" t="s">
        <v>189</v>
      </c>
    </row>
    <row r="76" spans="2:6" x14ac:dyDescent="0.25">
      <c r="B76">
        <v>73</v>
      </c>
      <c r="C76" s="2" t="s">
        <v>190</v>
      </c>
      <c r="D76" s="2" t="s">
        <v>191</v>
      </c>
      <c r="E76" s="2" t="s">
        <v>121</v>
      </c>
      <c r="F76" s="2" t="s">
        <v>192</v>
      </c>
    </row>
    <row r="77" spans="2:6" x14ac:dyDescent="0.25">
      <c r="B77">
        <v>74</v>
      </c>
      <c r="C77" s="2" t="s">
        <v>193</v>
      </c>
      <c r="D77" s="2" t="s">
        <v>194</v>
      </c>
      <c r="E77" s="2" t="s">
        <v>121</v>
      </c>
      <c r="F77" s="2" t="s">
        <v>195</v>
      </c>
    </row>
    <row r="78" spans="2:6" x14ac:dyDescent="0.25">
      <c r="B78">
        <v>75</v>
      </c>
      <c r="C78" s="2" t="s">
        <v>469</v>
      </c>
      <c r="D78" s="2" t="s">
        <v>472</v>
      </c>
      <c r="E78" s="2" t="s">
        <v>112</v>
      </c>
      <c r="F78" s="2" t="s">
        <v>112</v>
      </c>
    </row>
    <row r="79" spans="2:6" x14ac:dyDescent="0.25">
      <c r="B79">
        <v>76</v>
      </c>
      <c r="C79" s="2" t="s">
        <v>470</v>
      </c>
      <c r="D79" s="2" t="s">
        <v>473</v>
      </c>
      <c r="E79" s="2" t="s">
        <v>112</v>
      </c>
      <c r="F79" s="2" t="s">
        <v>112</v>
      </c>
    </row>
    <row r="80" spans="2:6" x14ac:dyDescent="0.25">
      <c r="B80">
        <v>77</v>
      </c>
      <c r="C80" s="2" t="s">
        <v>196</v>
      </c>
      <c r="D80" s="2" t="s">
        <v>197</v>
      </c>
      <c r="E80" s="2" t="s">
        <v>121</v>
      </c>
      <c r="F80" s="2" t="s">
        <v>198</v>
      </c>
    </row>
    <row r="81" spans="2:6" x14ac:dyDescent="0.25">
      <c r="B81">
        <v>78</v>
      </c>
      <c r="C81" s="2" t="s">
        <v>199</v>
      </c>
      <c r="D81" s="2" t="s">
        <v>200</v>
      </c>
      <c r="E81" s="2" t="s">
        <v>121</v>
      </c>
      <c r="F81" s="2" t="s">
        <v>201</v>
      </c>
    </row>
    <row r="82" spans="2:6" x14ac:dyDescent="0.25">
      <c r="B82">
        <v>79</v>
      </c>
      <c r="C82" s="2" t="s">
        <v>202</v>
      </c>
      <c r="D82" s="2" t="s">
        <v>203</v>
      </c>
      <c r="E82" s="2" t="s">
        <v>121</v>
      </c>
      <c r="F82" s="2" t="s">
        <v>204</v>
      </c>
    </row>
    <row r="83" spans="2:6" x14ac:dyDescent="0.25">
      <c r="B83">
        <v>80</v>
      </c>
      <c r="C83" s="2" t="s">
        <v>205</v>
      </c>
      <c r="D83" s="2" t="s">
        <v>206</v>
      </c>
      <c r="E83" s="2" t="s">
        <v>121</v>
      </c>
      <c r="F83" s="2" t="s">
        <v>207</v>
      </c>
    </row>
    <row r="84" spans="2:6" x14ac:dyDescent="0.25">
      <c r="B84">
        <v>81</v>
      </c>
      <c r="C84" s="2" t="s">
        <v>469</v>
      </c>
      <c r="D84" s="2" t="s">
        <v>472</v>
      </c>
      <c r="E84" s="2" t="s">
        <v>112</v>
      </c>
      <c r="F84" s="2" t="s">
        <v>112</v>
      </c>
    </row>
    <row r="85" spans="2:6" x14ac:dyDescent="0.25">
      <c r="B85">
        <v>82</v>
      </c>
      <c r="C85" s="2" t="s">
        <v>470</v>
      </c>
      <c r="D85" s="2" t="s">
        <v>473</v>
      </c>
      <c r="E85" s="2" t="s">
        <v>112</v>
      </c>
      <c r="F85" s="2" t="s">
        <v>112</v>
      </c>
    </row>
    <row r="86" spans="2:6" x14ac:dyDescent="0.25">
      <c r="B86">
        <v>83</v>
      </c>
      <c r="C86" s="2" t="s">
        <v>208</v>
      </c>
      <c r="D86" s="2" t="s">
        <v>209</v>
      </c>
      <c r="E86" s="2" t="s">
        <v>121</v>
      </c>
      <c r="F86" s="2" t="s">
        <v>210</v>
      </c>
    </row>
    <row r="87" spans="2:6" x14ac:dyDescent="0.25">
      <c r="B87">
        <v>84</v>
      </c>
      <c r="C87" s="2" t="s">
        <v>211</v>
      </c>
      <c r="D87" s="2" t="s">
        <v>212</v>
      </c>
      <c r="E87" s="2" t="s">
        <v>121</v>
      </c>
      <c r="F87" s="2" t="s">
        <v>213</v>
      </c>
    </row>
    <row r="88" spans="2:6" x14ac:dyDescent="0.25">
      <c r="B88">
        <v>85</v>
      </c>
      <c r="C88" s="2" t="s">
        <v>214</v>
      </c>
      <c r="D88" s="2" t="s">
        <v>215</v>
      </c>
      <c r="E88" s="2" t="s">
        <v>121</v>
      </c>
      <c r="F88" s="2" t="s">
        <v>216</v>
      </c>
    </row>
    <row r="89" spans="2:6" x14ac:dyDescent="0.25">
      <c r="B89">
        <v>86</v>
      </c>
      <c r="C89" s="2" t="s">
        <v>217</v>
      </c>
      <c r="D89" s="2" t="s">
        <v>218</v>
      </c>
      <c r="E89" s="2" t="s">
        <v>121</v>
      </c>
      <c r="F89" s="2" t="s">
        <v>219</v>
      </c>
    </row>
    <row r="90" spans="2:6" x14ac:dyDescent="0.25">
      <c r="B90">
        <v>87</v>
      </c>
      <c r="C90" s="2" t="s">
        <v>469</v>
      </c>
      <c r="D90" s="2" t="s">
        <v>472</v>
      </c>
      <c r="E90" s="2" t="s">
        <v>112</v>
      </c>
      <c r="F90" s="2" t="s">
        <v>112</v>
      </c>
    </row>
    <row r="91" spans="2:6" x14ac:dyDescent="0.25">
      <c r="B91">
        <v>88</v>
      </c>
      <c r="C91" s="2" t="s">
        <v>470</v>
      </c>
      <c r="D91" s="2" t="s">
        <v>473</v>
      </c>
      <c r="E91" s="2" t="s">
        <v>112</v>
      </c>
      <c r="F91" s="2" t="s">
        <v>112</v>
      </c>
    </row>
    <row r="92" spans="2:6" x14ac:dyDescent="0.25">
      <c r="B92">
        <v>89</v>
      </c>
      <c r="C92" s="2" t="s">
        <v>220</v>
      </c>
      <c r="D92" s="2" t="s">
        <v>221</v>
      </c>
      <c r="E92" s="2" t="s">
        <v>121</v>
      </c>
      <c r="F92" s="2" t="s">
        <v>222</v>
      </c>
    </row>
    <row r="93" spans="2:6" x14ac:dyDescent="0.25">
      <c r="B93">
        <v>90</v>
      </c>
      <c r="C93" s="2" t="s">
        <v>223</v>
      </c>
      <c r="D93" s="2" t="s">
        <v>224</v>
      </c>
      <c r="E93" s="2" t="s">
        <v>121</v>
      </c>
      <c r="F93" s="2" t="s">
        <v>225</v>
      </c>
    </row>
    <row r="94" spans="2:6" x14ac:dyDescent="0.25">
      <c r="B94">
        <v>91</v>
      </c>
      <c r="C94" s="2" t="s">
        <v>226</v>
      </c>
      <c r="D94" s="2" t="s">
        <v>227</v>
      </c>
      <c r="E94" s="2" t="s">
        <v>121</v>
      </c>
      <c r="F94" s="2" t="s">
        <v>228</v>
      </c>
    </row>
    <row r="95" spans="2:6" x14ac:dyDescent="0.25">
      <c r="B95">
        <v>92</v>
      </c>
      <c r="C95" s="2" t="s">
        <v>229</v>
      </c>
      <c r="D95" s="2" t="s">
        <v>230</v>
      </c>
      <c r="E95" s="2" t="s">
        <v>121</v>
      </c>
      <c r="F95" s="2" t="s">
        <v>231</v>
      </c>
    </row>
    <row r="96" spans="2:6" x14ac:dyDescent="0.25">
      <c r="B96">
        <v>93</v>
      </c>
      <c r="C96" s="2" t="s">
        <v>469</v>
      </c>
      <c r="D96" s="2" t="s">
        <v>472</v>
      </c>
      <c r="E96" s="2" t="s">
        <v>112</v>
      </c>
      <c r="F96" s="2" t="s">
        <v>112</v>
      </c>
    </row>
    <row r="97" spans="2:6" x14ac:dyDescent="0.25">
      <c r="B97">
        <v>94</v>
      </c>
      <c r="C97" s="2" t="s">
        <v>470</v>
      </c>
      <c r="D97" s="2" t="s">
        <v>473</v>
      </c>
      <c r="E97" s="2" t="s">
        <v>112</v>
      </c>
      <c r="F97" s="2" t="s">
        <v>112</v>
      </c>
    </row>
    <row r="98" spans="2:6" x14ac:dyDescent="0.25">
      <c r="B98">
        <v>95</v>
      </c>
      <c r="C98" s="2" t="s">
        <v>232</v>
      </c>
      <c r="D98" s="2" t="s">
        <v>127</v>
      </c>
      <c r="E98" s="2" t="s">
        <v>121</v>
      </c>
      <c r="F98" s="2" t="s">
        <v>233</v>
      </c>
    </row>
    <row r="99" spans="2:6" x14ac:dyDescent="0.25">
      <c r="B99">
        <v>96</v>
      </c>
      <c r="C99" s="2" t="s">
        <v>234</v>
      </c>
      <c r="D99" s="2" t="s">
        <v>235</v>
      </c>
      <c r="E99" s="2" t="s">
        <v>121</v>
      </c>
      <c r="F99" s="2" t="s">
        <v>236</v>
      </c>
    </row>
    <row r="100" spans="2:6" x14ac:dyDescent="0.25">
      <c r="B100">
        <v>97</v>
      </c>
      <c r="C100" s="2" t="s">
        <v>237</v>
      </c>
      <c r="D100" s="2" t="s">
        <v>130</v>
      </c>
      <c r="E100" s="2" t="s">
        <v>121</v>
      </c>
      <c r="F100" s="2" t="s">
        <v>238</v>
      </c>
    </row>
    <row r="101" spans="2:6" x14ac:dyDescent="0.25">
      <c r="B101">
        <v>98</v>
      </c>
      <c r="C101" s="2" t="s">
        <v>239</v>
      </c>
      <c r="D101" s="2" t="s">
        <v>235</v>
      </c>
      <c r="E101" s="2" t="s">
        <v>121</v>
      </c>
      <c r="F101" s="2" t="s">
        <v>240</v>
      </c>
    </row>
    <row r="102" spans="2:6" x14ac:dyDescent="0.25">
      <c r="B102">
        <v>99</v>
      </c>
      <c r="C102" s="2" t="s">
        <v>469</v>
      </c>
      <c r="D102" s="2" t="s">
        <v>472</v>
      </c>
      <c r="E102" s="2" t="s">
        <v>112</v>
      </c>
      <c r="F102" s="2" t="s">
        <v>112</v>
      </c>
    </row>
    <row r="103" spans="2:6" x14ac:dyDescent="0.25">
      <c r="B103">
        <v>100</v>
      </c>
      <c r="C103" s="2" t="s">
        <v>470</v>
      </c>
      <c r="D103" s="2" t="s">
        <v>473</v>
      </c>
      <c r="E103" s="2" t="s">
        <v>112</v>
      </c>
      <c r="F103" s="2" t="s">
        <v>112</v>
      </c>
    </row>
    <row r="104" spans="2:6" x14ac:dyDescent="0.25">
      <c r="B104">
        <v>101</v>
      </c>
      <c r="C104" s="2" t="s">
        <v>241</v>
      </c>
      <c r="D104" s="2" t="s">
        <v>242</v>
      </c>
      <c r="E104" s="2" t="s">
        <v>121</v>
      </c>
      <c r="F104" s="2" t="s">
        <v>243</v>
      </c>
    </row>
    <row r="105" spans="2:6" x14ac:dyDescent="0.25">
      <c r="B105">
        <v>102</v>
      </c>
      <c r="C105" s="2" t="s">
        <v>244</v>
      </c>
      <c r="D105" s="2" t="s">
        <v>245</v>
      </c>
      <c r="E105" s="2" t="s">
        <v>121</v>
      </c>
      <c r="F105" s="2" t="s">
        <v>246</v>
      </c>
    </row>
    <row r="106" spans="2:6" x14ac:dyDescent="0.25">
      <c r="B106">
        <v>103</v>
      </c>
      <c r="C106" s="2" t="s">
        <v>247</v>
      </c>
      <c r="D106" s="2" t="s">
        <v>248</v>
      </c>
      <c r="E106" s="2" t="s">
        <v>121</v>
      </c>
      <c r="F106" s="2" t="s">
        <v>249</v>
      </c>
    </row>
    <row r="107" spans="2:6" x14ac:dyDescent="0.25">
      <c r="B107">
        <v>104</v>
      </c>
      <c r="C107" s="2" t="s">
        <v>250</v>
      </c>
      <c r="D107" s="2" t="s">
        <v>251</v>
      </c>
      <c r="E107" s="2" t="s">
        <v>121</v>
      </c>
      <c r="F107" s="2" t="s">
        <v>252</v>
      </c>
    </row>
    <row r="108" spans="2:6" x14ac:dyDescent="0.25">
      <c r="B108">
        <v>105</v>
      </c>
      <c r="C108" s="2" t="s">
        <v>469</v>
      </c>
      <c r="D108" s="2" t="s">
        <v>472</v>
      </c>
      <c r="E108" s="2" t="s">
        <v>112</v>
      </c>
      <c r="F108" s="2" t="s">
        <v>112</v>
      </c>
    </row>
    <row r="109" spans="2:6" x14ac:dyDescent="0.25">
      <c r="B109">
        <v>106</v>
      </c>
      <c r="C109" s="2" t="s">
        <v>470</v>
      </c>
      <c r="D109" s="2" t="s">
        <v>473</v>
      </c>
      <c r="E109" s="2" t="s">
        <v>112</v>
      </c>
      <c r="F109" s="2" t="s">
        <v>112</v>
      </c>
    </row>
    <row r="110" spans="2:6" x14ac:dyDescent="0.25">
      <c r="B110">
        <v>107</v>
      </c>
      <c r="C110" s="2" t="s">
        <v>253</v>
      </c>
      <c r="D110" s="2" t="s">
        <v>254</v>
      </c>
      <c r="E110" s="2" t="s">
        <v>121</v>
      </c>
      <c r="F110" s="2" t="s">
        <v>255</v>
      </c>
    </row>
    <row r="111" spans="2:6" x14ac:dyDescent="0.25">
      <c r="B111">
        <v>108</v>
      </c>
      <c r="C111" s="2" t="s">
        <v>256</v>
      </c>
      <c r="D111" s="2" t="s">
        <v>257</v>
      </c>
      <c r="E111" s="2" t="s">
        <v>121</v>
      </c>
      <c r="F111" s="2" t="s">
        <v>258</v>
      </c>
    </row>
    <row r="112" spans="2:6" x14ac:dyDescent="0.25">
      <c r="B112">
        <v>109</v>
      </c>
      <c r="C112" s="2" t="s">
        <v>259</v>
      </c>
      <c r="D112" s="2" t="s">
        <v>260</v>
      </c>
      <c r="E112" s="2" t="s">
        <v>121</v>
      </c>
      <c r="F112" s="2" t="s">
        <v>261</v>
      </c>
    </row>
    <row r="113" spans="2:6" x14ac:dyDescent="0.25">
      <c r="B113">
        <v>110</v>
      </c>
      <c r="C113" s="2" t="s">
        <v>262</v>
      </c>
      <c r="D113" s="2" t="s">
        <v>263</v>
      </c>
      <c r="E113" s="2" t="s">
        <v>121</v>
      </c>
      <c r="F113" s="2" t="s">
        <v>264</v>
      </c>
    </row>
    <row r="114" spans="2:6" x14ac:dyDescent="0.25">
      <c r="B114">
        <v>111</v>
      </c>
      <c r="C114" s="2" t="s">
        <v>469</v>
      </c>
      <c r="D114" s="2" t="s">
        <v>472</v>
      </c>
      <c r="E114" s="2" t="s">
        <v>112</v>
      </c>
      <c r="F114" s="2" t="s">
        <v>112</v>
      </c>
    </row>
    <row r="115" spans="2:6" x14ac:dyDescent="0.25">
      <c r="B115">
        <v>112</v>
      </c>
      <c r="C115" s="2" t="s">
        <v>470</v>
      </c>
      <c r="D115" s="2" t="s">
        <v>473</v>
      </c>
      <c r="E115" s="2" t="s">
        <v>112</v>
      </c>
      <c r="F115" s="2" t="s">
        <v>112</v>
      </c>
    </row>
    <row r="116" spans="2:6" x14ac:dyDescent="0.25">
      <c r="B116">
        <v>113</v>
      </c>
      <c r="C116" s="2" t="s">
        <v>265</v>
      </c>
      <c r="D116" s="2" t="s">
        <v>266</v>
      </c>
      <c r="E116" s="2" t="s">
        <v>121</v>
      </c>
      <c r="F116" s="2" t="s">
        <v>267</v>
      </c>
    </row>
    <row r="117" spans="2:6" x14ac:dyDescent="0.25">
      <c r="B117">
        <v>114</v>
      </c>
      <c r="C117" s="2" t="s">
        <v>268</v>
      </c>
      <c r="D117" s="2" t="s">
        <v>269</v>
      </c>
      <c r="E117" s="2" t="s">
        <v>121</v>
      </c>
      <c r="F117" s="2" t="s">
        <v>270</v>
      </c>
    </row>
    <row r="118" spans="2:6" x14ac:dyDescent="0.25">
      <c r="B118">
        <v>115</v>
      </c>
      <c r="C118" s="2" t="s">
        <v>271</v>
      </c>
      <c r="D118" s="2" t="s">
        <v>272</v>
      </c>
      <c r="E118" s="2" t="s">
        <v>121</v>
      </c>
      <c r="F118" s="2" t="s">
        <v>273</v>
      </c>
    </row>
    <row r="119" spans="2:6" x14ac:dyDescent="0.25">
      <c r="B119">
        <v>116</v>
      </c>
      <c r="C119" s="2" t="s">
        <v>274</v>
      </c>
      <c r="D119" s="2" t="s">
        <v>275</v>
      </c>
      <c r="E119" s="2" t="s">
        <v>121</v>
      </c>
      <c r="F119" s="2" t="s">
        <v>276</v>
      </c>
    </row>
    <row r="120" spans="2:6" x14ac:dyDescent="0.25">
      <c r="B120">
        <v>117</v>
      </c>
      <c r="C120" s="2" t="s">
        <v>469</v>
      </c>
      <c r="D120" s="2" t="s">
        <v>472</v>
      </c>
      <c r="E120" s="2" t="s">
        <v>112</v>
      </c>
      <c r="F120" s="2" t="s">
        <v>112</v>
      </c>
    </row>
    <row r="121" spans="2:6" x14ac:dyDescent="0.25">
      <c r="B121">
        <v>118</v>
      </c>
      <c r="C121" s="2" t="s">
        <v>470</v>
      </c>
      <c r="D121" s="2" t="s">
        <v>473</v>
      </c>
      <c r="E121" s="2" t="s">
        <v>112</v>
      </c>
      <c r="F121" s="2" t="s">
        <v>112</v>
      </c>
    </row>
    <row r="122" spans="2:6" x14ac:dyDescent="0.25">
      <c r="B122">
        <v>119</v>
      </c>
      <c r="C122" s="2" t="s">
        <v>277</v>
      </c>
      <c r="D122" s="2" t="s">
        <v>278</v>
      </c>
      <c r="E122" s="2" t="s">
        <v>121</v>
      </c>
      <c r="F122" s="2" t="s">
        <v>279</v>
      </c>
    </row>
    <row r="123" spans="2:6" x14ac:dyDescent="0.25">
      <c r="B123">
        <v>120</v>
      </c>
      <c r="C123" s="2" t="s">
        <v>280</v>
      </c>
      <c r="D123" s="2" t="s">
        <v>281</v>
      </c>
      <c r="E123" s="2" t="s">
        <v>121</v>
      </c>
      <c r="F123" s="2" t="s">
        <v>282</v>
      </c>
    </row>
    <row r="124" spans="2:6" x14ac:dyDescent="0.25">
      <c r="B124">
        <v>121</v>
      </c>
      <c r="C124" s="2" t="s">
        <v>283</v>
      </c>
      <c r="D124" s="2" t="s">
        <v>284</v>
      </c>
      <c r="E124" s="2" t="s">
        <v>121</v>
      </c>
      <c r="F124" s="2" t="s">
        <v>285</v>
      </c>
    </row>
    <row r="125" spans="2:6" x14ac:dyDescent="0.25">
      <c r="B125">
        <v>122</v>
      </c>
      <c r="C125" s="2" t="s">
        <v>286</v>
      </c>
      <c r="D125" s="2" t="s">
        <v>287</v>
      </c>
      <c r="E125" s="2" t="s">
        <v>121</v>
      </c>
      <c r="F125" s="2" t="s">
        <v>288</v>
      </c>
    </row>
    <row r="126" spans="2:6" x14ac:dyDescent="0.25">
      <c r="B126">
        <v>123</v>
      </c>
      <c r="C126" s="2" t="s">
        <v>469</v>
      </c>
      <c r="D126" s="2" t="s">
        <v>472</v>
      </c>
      <c r="E126" s="2" t="s">
        <v>112</v>
      </c>
      <c r="F126" s="2" t="s">
        <v>112</v>
      </c>
    </row>
    <row r="127" spans="2:6" x14ac:dyDescent="0.25">
      <c r="B127">
        <v>124</v>
      </c>
      <c r="C127" s="2" t="s">
        <v>470</v>
      </c>
      <c r="D127" s="2" t="s">
        <v>473</v>
      </c>
      <c r="E127" s="2" t="s">
        <v>112</v>
      </c>
      <c r="F127" s="2" t="s">
        <v>112</v>
      </c>
    </row>
    <row r="128" spans="2:6" x14ac:dyDescent="0.25">
      <c r="B128">
        <v>125</v>
      </c>
      <c r="C128" s="2" t="s">
        <v>289</v>
      </c>
      <c r="D128" s="2" t="s">
        <v>290</v>
      </c>
      <c r="E128" s="2" t="s">
        <v>121</v>
      </c>
      <c r="F128" s="2" t="s">
        <v>291</v>
      </c>
    </row>
    <row r="129" spans="2:6" x14ac:dyDescent="0.25">
      <c r="B129">
        <v>126</v>
      </c>
      <c r="C129" s="2" t="s">
        <v>292</v>
      </c>
      <c r="D129" s="2" t="s">
        <v>293</v>
      </c>
      <c r="E129" s="2" t="s">
        <v>121</v>
      </c>
      <c r="F129" s="2" t="s">
        <v>294</v>
      </c>
    </row>
    <row r="130" spans="2:6" x14ac:dyDescent="0.25">
      <c r="B130">
        <v>127</v>
      </c>
      <c r="C130" s="2" t="s">
        <v>295</v>
      </c>
      <c r="D130" s="2" t="s">
        <v>296</v>
      </c>
      <c r="E130" s="2" t="s">
        <v>121</v>
      </c>
      <c r="F130" s="2" t="s">
        <v>297</v>
      </c>
    </row>
    <row r="131" spans="2:6" x14ac:dyDescent="0.25">
      <c r="B131">
        <v>128</v>
      </c>
      <c r="C131" s="2" t="s">
        <v>298</v>
      </c>
      <c r="D131" s="2" t="s">
        <v>299</v>
      </c>
      <c r="E131" s="2" t="s">
        <v>121</v>
      </c>
      <c r="F131" s="2" t="s">
        <v>300</v>
      </c>
    </row>
    <row r="132" spans="2:6" x14ac:dyDescent="0.25">
      <c r="B132">
        <v>129</v>
      </c>
      <c r="C132" s="2" t="s">
        <v>469</v>
      </c>
      <c r="D132" s="2" t="s">
        <v>472</v>
      </c>
      <c r="E132" s="2" t="s">
        <v>112</v>
      </c>
      <c r="F132" s="2" t="s">
        <v>112</v>
      </c>
    </row>
    <row r="133" spans="2:6" x14ac:dyDescent="0.25">
      <c r="B133">
        <v>130</v>
      </c>
      <c r="C133" s="2" t="s">
        <v>470</v>
      </c>
      <c r="D133" s="2" t="s">
        <v>473</v>
      </c>
      <c r="E133" s="2" t="s">
        <v>112</v>
      </c>
      <c r="F133" s="2" t="s">
        <v>112</v>
      </c>
    </row>
    <row r="134" spans="2:6" x14ac:dyDescent="0.25">
      <c r="B134">
        <v>131</v>
      </c>
      <c r="C134" s="2" t="s">
        <v>301</v>
      </c>
      <c r="D134" s="2" t="s">
        <v>302</v>
      </c>
      <c r="E134" s="2" t="s">
        <v>121</v>
      </c>
      <c r="F134" s="2" t="s">
        <v>303</v>
      </c>
    </row>
    <row r="135" spans="2:6" x14ac:dyDescent="0.25">
      <c r="B135">
        <v>132</v>
      </c>
      <c r="C135" s="2" t="s">
        <v>304</v>
      </c>
      <c r="D135" s="2" t="s">
        <v>305</v>
      </c>
      <c r="E135" s="2" t="s">
        <v>121</v>
      </c>
      <c r="F135" s="2" t="s">
        <v>306</v>
      </c>
    </row>
    <row r="136" spans="2:6" x14ac:dyDescent="0.25">
      <c r="B136">
        <v>133</v>
      </c>
      <c r="C136" s="2" t="s">
        <v>307</v>
      </c>
      <c r="D136" s="2" t="s">
        <v>308</v>
      </c>
      <c r="E136" s="2" t="s">
        <v>121</v>
      </c>
      <c r="F136" s="2" t="s">
        <v>309</v>
      </c>
    </row>
    <row r="137" spans="2:6" x14ac:dyDescent="0.25">
      <c r="B137">
        <v>134</v>
      </c>
      <c r="C137" s="2" t="s">
        <v>310</v>
      </c>
      <c r="D137" s="2" t="s">
        <v>311</v>
      </c>
      <c r="E137" s="2" t="s">
        <v>121</v>
      </c>
      <c r="F137" s="2" t="s">
        <v>312</v>
      </c>
    </row>
    <row r="138" spans="2:6" x14ac:dyDescent="0.25">
      <c r="B138">
        <v>135</v>
      </c>
      <c r="C138" s="2" t="s">
        <v>469</v>
      </c>
      <c r="D138" s="2" t="s">
        <v>472</v>
      </c>
      <c r="E138" s="2" t="s">
        <v>112</v>
      </c>
      <c r="F138" s="2" t="s">
        <v>112</v>
      </c>
    </row>
    <row r="139" spans="2:6" x14ac:dyDescent="0.25">
      <c r="B139">
        <v>136</v>
      </c>
      <c r="C139" s="2" t="s">
        <v>470</v>
      </c>
      <c r="D139" s="2" t="s">
        <v>473</v>
      </c>
      <c r="E139" s="2" t="s">
        <v>112</v>
      </c>
      <c r="F139" s="2" t="s">
        <v>112</v>
      </c>
    </row>
    <row r="140" spans="2:6" x14ac:dyDescent="0.25">
      <c r="B140">
        <v>137</v>
      </c>
      <c r="C140" s="2" t="s">
        <v>313</v>
      </c>
      <c r="D140" s="2" t="s">
        <v>314</v>
      </c>
      <c r="E140" s="2" t="s">
        <v>121</v>
      </c>
      <c r="F140" s="2" t="s">
        <v>315</v>
      </c>
    </row>
    <row r="141" spans="2:6" x14ac:dyDescent="0.25">
      <c r="B141">
        <v>138</v>
      </c>
      <c r="C141" s="2" t="s">
        <v>316</v>
      </c>
      <c r="D141" s="2" t="s">
        <v>317</v>
      </c>
      <c r="E141" s="2" t="s">
        <v>121</v>
      </c>
      <c r="F141" s="2" t="s">
        <v>318</v>
      </c>
    </row>
    <row r="142" spans="2:6" x14ac:dyDescent="0.25">
      <c r="B142">
        <v>139</v>
      </c>
      <c r="C142" s="2" t="s">
        <v>319</v>
      </c>
      <c r="D142" s="2" t="s">
        <v>320</v>
      </c>
      <c r="E142" s="2" t="s">
        <v>121</v>
      </c>
      <c r="F142" s="2" t="s">
        <v>321</v>
      </c>
    </row>
    <row r="143" spans="2:6" x14ac:dyDescent="0.25">
      <c r="B143">
        <v>140</v>
      </c>
      <c r="C143" s="2" t="s">
        <v>322</v>
      </c>
      <c r="D143" s="2" t="s">
        <v>323</v>
      </c>
      <c r="E143" s="2" t="s">
        <v>121</v>
      </c>
      <c r="F143" s="2" t="s">
        <v>324</v>
      </c>
    </row>
    <row r="144" spans="2:6" x14ac:dyDescent="0.25">
      <c r="B144">
        <v>141</v>
      </c>
      <c r="C144" s="2" t="s">
        <v>469</v>
      </c>
      <c r="D144" s="2" t="s">
        <v>472</v>
      </c>
      <c r="E144" s="2" t="s">
        <v>112</v>
      </c>
      <c r="F144" s="2" t="s">
        <v>112</v>
      </c>
    </row>
    <row r="145" spans="2:6" x14ac:dyDescent="0.25">
      <c r="B145">
        <v>142</v>
      </c>
      <c r="C145" s="2" t="s">
        <v>470</v>
      </c>
      <c r="D145" s="2" t="s">
        <v>473</v>
      </c>
      <c r="E145" s="2" t="s">
        <v>112</v>
      </c>
      <c r="F145" s="2" t="s">
        <v>112</v>
      </c>
    </row>
    <row r="146" spans="2:6" x14ac:dyDescent="0.25">
      <c r="B146">
        <v>143</v>
      </c>
      <c r="C146" s="2" t="s">
        <v>325</v>
      </c>
      <c r="D146" s="2" t="s">
        <v>326</v>
      </c>
      <c r="E146" s="2" t="s">
        <v>121</v>
      </c>
      <c r="F146" s="2" t="s">
        <v>327</v>
      </c>
    </row>
    <row r="147" spans="2:6" x14ac:dyDescent="0.25">
      <c r="B147">
        <v>144</v>
      </c>
      <c r="C147" s="2" t="s">
        <v>328</v>
      </c>
      <c r="D147" s="2" t="s">
        <v>329</v>
      </c>
      <c r="E147" s="2" t="s">
        <v>121</v>
      </c>
      <c r="F147" s="2" t="s">
        <v>330</v>
      </c>
    </row>
    <row r="148" spans="2:6" x14ac:dyDescent="0.25">
      <c r="B148">
        <v>145</v>
      </c>
      <c r="C148" s="2" t="s">
        <v>331</v>
      </c>
      <c r="D148" s="2" t="s">
        <v>332</v>
      </c>
      <c r="E148" s="2" t="s">
        <v>121</v>
      </c>
      <c r="F148" s="2" t="s">
        <v>333</v>
      </c>
    </row>
    <row r="149" spans="2:6" x14ac:dyDescent="0.25">
      <c r="B149">
        <v>146</v>
      </c>
      <c r="C149" s="2" t="s">
        <v>334</v>
      </c>
      <c r="D149" s="2" t="s">
        <v>335</v>
      </c>
      <c r="E149" s="2" t="s">
        <v>121</v>
      </c>
      <c r="F149" s="2" t="s">
        <v>336</v>
      </c>
    </row>
    <row r="150" spans="2:6" x14ac:dyDescent="0.25">
      <c r="B150">
        <v>147</v>
      </c>
      <c r="C150" s="2" t="s">
        <v>469</v>
      </c>
      <c r="D150" s="2" t="s">
        <v>472</v>
      </c>
      <c r="E150" s="2" t="s">
        <v>112</v>
      </c>
      <c r="F150" s="2" t="s">
        <v>112</v>
      </c>
    </row>
    <row r="151" spans="2:6" x14ac:dyDescent="0.25">
      <c r="B151">
        <v>148</v>
      </c>
      <c r="C151" s="2" t="s">
        <v>470</v>
      </c>
      <c r="D151" s="2" t="s">
        <v>473</v>
      </c>
      <c r="E151" s="2" t="s">
        <v>112</v>
      </c>
      <c r="F151" s="2" t="s">
        <v>112</v>
      </c>
    </row>
    <row r="152" spans="2:6" x14ac:dyDescent="0.25">
      <c r="B152">
        <v>149</v>
      </c>
      <c r="C152" s="2" t="s">
        <v>337</v>
      </c>
      <c r="D152" s="2" t="s">
        <v>338</v>
      </c>
      <c r="E152" s="2" t="s">
        <v>121</v>
      </c>
      <c r="F152" s="2" t="s">
        <v>339</v>
      </c>
    </row>
    <row r="153" spans="2:6" x14ac:dyDescent="0.25">
      <c r="B153">
        <v>150</v>
      </c>
      <c r="C153" s="2" t="s">
        <v>340</v>
      </c>
      <c r="D153" s="2" t="s">
        <v>341</v>
      </c>
      <c r="E153" s="2" t="s">
        <v>121</v>
      </c>
      <c r="F153" s="2" t="s">
        <v>342</v>
      </c>
    </row>
    <row r="154" spans="2:6" x14ac:dyDescent="0.25">
      <c r="B154">
        <v>151</v>
      </c>
      <c r="C154" s="2" t="s">
        <v>343</v>
      </c>
      <c r="D154" s="2" t="s">
        <v>344</v>
      </c>
      <c r="E154" s="2" t="s">
        <v>121</v>
      </c>
      <c r="F154" s="2" t="s">
        <v>345</v>
      </c>
    </row>
    <row r="155" spans="2:6" x14ac:dyDescent="0.25">
      <c r="B155">
        <v>152</v>
      </c>
      <c r="C155" s="2" t="s">
        <v>346</v>
      </c>
      <c r="D155" s="2" t="s">
        <v>347</v>
      </c>
      <c r="E155" s="2" t="s">
        <v>121</v>
      </c>
      <c r="F155" s="2" t="s">
        <v>348</v>
      </c>
    </row>
    <row r="156" spans="2:6" x14ac:dyDescent="0.25">
      <c r="B156">
        <v>153</v>
      </c>
      <c r="C156" s="2" t="s">
        <v>469</v>
      </c>
      <c r="D156" s="2" t="s">
        <v>472</v>
      </c>
      <c r="E156" s="2" t="s">
        <v>112</v>
      </c>
      <c r="F156" s="2" t="s">
        <v>112</v>
      </c>
    </row>
    <row r="157" spans="2:6" x14ac:dyDescent="0.25">
      <c r="B157">
        <v>154</v>
      </c>
      <c r="C157" s="2" t="s">
        <v>470</v>
      </c>
      <c r="D157" s="2" t="s">
        <v>473</v>
      </c>
      <c r="E157" s="2" t="s">
        <v>112</v>
      </c>
      <c r="F157" s="2" t="s">
        <v>112</v>
      </c>
    </row>
    <row r="158" spans="2:6" x14ac:dyDescent="0.25">
      <c r="B158">
        <v>155</v>
      </c>
      <c r="C158" s="2" t="s">
        <v>349</v>
      </c>
      <c r="D158" s="2" t="s">
        <v>350</v>
      </c>
      <c r="E158" s="2" t="s">
        <v>121</v>
      </c>
      <c r="F158" s="2" t="s">
        <v>351</v>
      </c>
    </row>
    <row r="159" spans="2:6" x14ac:dyDescent="0.25">
      <c r="B159">
        <v>156</v>
      </c>
      <c r="C159" s="2" t="s">
        <v>352</v>
      </c>
      <c r="D159" s="2" t="s">
        <v>235</v>
      </c>
      <c r="E159" s="2" t="s">
        <v>121</v>
      </c>
      <c r="F159" s="2" t="s">
        <v>353</v>
      </c>
    </row>
    <row r="160" spans="2:6" x14ac:dyDescent="0.25">
      <c r="B160">
        <v>157</v>
      </c>
      <c r="C160" s="2" t="s">
        <v>354</v>
      </c>
      <c r="D160" s="2" t="s">
        <v>350</v>
      </c>
      <c r="E160" s="2" t="s">
        <v>121</v>
      </c>
      <c r="F160" s="2" t="s">
        <v>355</v>
      </c>
    </row>
    <row r="161" spans="2:6" x14ac:dyDescent="0.25">
      <c r="B161">
        <v>158</v>
      </c>
      <c r="C161" s="2" t="s">
        <v>356</v>
      </c>
      <c r="D161" s="2" t="s">
        <v>235</v>
      </c>
      <c r="E161" s="2" t="s">
        <v>121</v>
      </c>
      <c r="F161" s="2" t="s">
        <v>357</v>
      </c>
    </row>
    <row r="162" spans="2:6" x14ac:dyDescent="0.25">
      <c r="B162">
        <v>159</v>
      </c>
      <c r="C162" s="2" t="s">
        <v>469</v>
      </c>
      <c r="D162" s="2" t="s">
        <v>472</v>
      </c>
      <c r="E162" s="2" t="s">
        <v>112</v>
      </c>
      <c r="F162" s="2" t="s">
        <v>112</v>
      </c>
    </row>
    <row r="163" spans="2:6" x14ac:dyDescent="0.25">
      <c r="B163">
        <v>160</v>
      </c>
      <c r="C163" s="2" t="s">
        <v>471</v>
      </c>
      <c r="D163" s="2" t="s">
        <v>474</v>
      </c>
      <c r="E163" s="2" t="s">
        <v>112</v>
      </c>
      <c r="F163" s="2" t="s">
        <v>112</v>
      </c>
    </row>
  </sheetData>
  <mergeCells count="1">
    <mergeCell ref="B2:F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2:F252"/>
  <sheetViews>
    <sheetView workbookViewId="0">
      <selection activeCell="C163" sqref="C163"/>
    </sheetView>
  </sheetViews>
  <sheetFormatPr defaultRowHeight="15" x14ac:dyDescent="0.25"/>
  <cols>
    <col min="2" max="2" width="14.140625" bestFit="1" customWidth="1"/>
    <col min="3" max="3" width="26.42578125" bestFit="1" customWidth="1"/>
    <col min="4" max="4" width="11.140625" bestFit="1" customWidth="1"/>
    <col min="5" max="5" width="12.140625" bestFit="1" customWidth="1"/>
    <col min="6" max="6" width="23.42578125" bestFit="1" customWidth="1"/>
  </cols>
  <sheetData>
    <row r="2" spans="2:6" x14ac:dyDescent="0.25">
      <c r="B2" s="1" t="s">
        <v>468</v>
      </c>
      <c r="C2" s="1" t="s">
        <v>2</v>
      </c>
      <c r="D2" s="1"/>
      <c r="E2" s="1"/>
      <c r="F2" s="1"/>
    </row>
    <row r="3" spans="2:6" hidden="1" x14ac:dyDescent="0.25">
      <c r="B3" s="2">
        <v>1</v>
      </c>
      <c r="C3" s="2" t="s">
        <v>112</v>
      </c>
      <c r="D3" s="3"/>
    </row>
    <row r="4" spans="2:6" hidden="1" x14ac:dyDescent="0.25">
      <c r="B4" s="2">
        <v>2</v>
      </c>
      <c r="C4" s="2" t="s">
        <v>112</v>
      </c>
    </row>
    <row r="5" spans="2:6" hidden="1" x14ac:dyDescent="0.25">
      <c r="B5" s="2">
        <v>3</v>
      </c>
      <c r="C5" s="2" t="s">
        <v>112</v>
      </c>
    </row>
    <row r="6" spans="2:6" hidden="1" x14ac:dyDescent="0.25">
      <c r="B6" s="2">
        <v>4</v>
      </c>
      <c r="C6" s="2" t="s">
        <v>112</v>
      </c>
    </row>
    <row r="7" spans="2:6" hidden="1" x14ac:dyDescent="0.25">
      <c r="B7" s="2">
        <v>5</v>
      </c>
      <c r="C7" s="2" t="s">
        <v>112</v>
      </c>
    </row>
    <row r="8" spans="2:6" hidden="1" x14ac:dyDescent="0.25">
      <c r="B8" s="2">
        <v>6</v>
      </c>
      <c r="C8" s="2" t="s">
        <v>112</v>
      </c>
    </row>
    <row r="9" spans="2:6" hidden="1" x14ac:dyDescent="0.25">
      <c r="B9" s="2">
        <v>7</v>
      </c>
      <c r="C9" s="2" t="s">
        <v>112</v>
      </c>
    </row>
    <row r="10" spans="2:6" hidden="1" x14ac:dyDescent="0.25">
      <c r="B10" s="2">
        <v>8</v>
      </c>
      <c r="C10" s="2" t="s">
        <v>112</v>
      </c>
    </row>
    <row r="11" spans="2:6" hidden="1" x14ac:dyDescent="0.25">
      <c r="B11" s="2">
        <v>9</v>
      </c>
      <c r="C11" s="2" t="s">
        <v>112</v>
      </c>
    </row>
    <row r="12" spans="2:6" hidden="1" x14ac:dyDescent="0.25">
      <c r="B12" s="2">
        <v>10</v>
      </c>
      <c r="C12" s="2" t="s">
        <v>112</v>
      </c>
    </row>
    <row r="13" spans="2:6" hidden="1" x14ac:dyDescent="0.25">
      <c r="B13" s="2">
        <v>11</v>
      </c>
      <c r="C13" s="2" t="s">
        <v>112</v>
      </c>
    </row>
    <row r="14" spans="2:6" hidden="1" x14ac:dyDescent="0.25">
      <c r="B14" s="2">
        <v>12</v>
      </c>
      <c r="C14" s="2" t="s">
        <v>112</v>
      </c>
    </row>
    <row r="15" spans="2:6" hidden="1" x14ac:dyDescent="0.25">
      <c r="B15" s="2">
        <v>13</v>
      </c>
      <c r="C15" s="2" t="s">
        <v>112</v>
      </c>
    </row>
    <row r="16" spans="2:6" hidden="1" x14ac:dyDescent="0.25">
      <c r="B16" s="2">
        <v>14</v>
      </c>
      <c r="C16" s="2" t="s">
        <v>112</v>
      </c>
    </row>
    <row r="17" spans="2:3" hidden="1" x14ac:dyDescent="0.25">
      <c r="B17" s="2">
        <v>15</v>
      </c>
      <c r="C17" s="2" t="s">
        <v>112</v>
      </c>
    </row>
    <row r="18" spans="2:3" hidden="1" x14ac:dyDescent="0.25">
      <c r="B18" s="2">
        <v>16</v>
      </c>
      <c r="C18" s="2" t="s">
        <v>112</v>
      </c>
    </row>
    <row r="19" spans="2:3" hidden="1" x14ac:dyDescent="0.25">
      <c r="B19" s="2">
        <v>17</v>
      </c>
      <c r="C19" s="2" t="s">
        <v>112</v>
      </c>
    </row>
    <row r="20" spans="2:3" hidden="1" x14ac:dyDescent="0.25">
      <c r="B20" s="2">
        <v>18</v>
      </c>
      <c r="C20" s="2" t="s">
        <v>112</v>
      </c>
    </row>
    <row r="21" spans="2:3" hidden="1" x14ac:dyDescent="0.25">
      <c r="B21" s="2">
        <v>19</v>
      </c>
      <c r="C21" s="2" t="s">
        <v>112</v>
      </c>
    </row>
    <row r="22" spans="2:3" hidden="1" x14ac:dyDescent="0.25">
      <c r="B22" s="2">
        <v>20</v>
      </c>
      <c r="C22" s="2" t="s">
        <v>112</v>
      </c>
    </row>
    <row r="23" spans="2:3" hidden="1" x14ac:dyDescent="0.25">
      <c r="B23" s="2">
        <v>21</v>
      </c>
      <c r="C23" s="2" t="s">
        <v>112</v>
      </c>
    </row>
    <row r="24" spans="2:3" hidden="1" x14ac:dyDescent="0.25">
      <c r="B24" s="2">
        <v>22</v>
      </c>
      <c r="C24" s="2" t="s">
        <v>112</v>
      </c>
    </row>
    <row r="25" spans="2:3" hidden="1" x14ac:dyDescent="0.25">
      <c r="B25" s="2">
        <v>23</v>
      </c>
      <c r="C25" s="2" t="s">
        <v>112</v>
      </c>
    </row>
    <row r="26" spans="2:3" hidden="1" x14ac:dyDescent="0.25">
      <c r="B26" s="2">
        <v>24</v>
      </c>
      <c r="C26" s="2" t="s">
        <v>112</v>
      </c>
    </row>
    <row r="27" spans="2:3" hidden="1" x14ac:dyDescent="0.25">
      <c r="B27" s="2">
        <v>25</v>
      </c>
      <c r="C27" s="2" t="s">
        <v>112</v>
      </c>
    </row>
    <row r="28" spans="2:3" hidden="1" x14ac:dyDescent="0.25">
      <c r="B28" s="2">
        <v>26</v>
      </c>
      <c r="C28" s="2" t="s">
        <v>112</v>
      </c>
    </row>
    <row r="29" spans="2:3" hidden="1" x14ac:dyDescent="0.25">
      <c r="B29" s="2">
        <v>27</v>
      </c>
      <c r="C29" s="2" t="s">
        <v>112</v>
      </c>
    </row>
    <row r="30" spans="2:3" hidden="1" x14ac:dyDescent="0.25">
      <c r="B30" s="2">
        <v>28</v>
      </c>
      <c r="C30" s="2" t="s">
        <v>112</v>
      </c>
    </row>
    <row r="31" spans="2:3" hidden="1" x14ac:dyDescent="0.25">
      <c r="B31" s="2">
        <v>29</v>
      </c>
      <c r="C31" s="2" t="s">
        <v>112</v>
      </c>
    </row>
    <row r="32" spans="2:3" hidden="1" x14ac:dyDescent="0.25">
      <c r="B32" s="2">
        <v>30</v>
      </c>
      <c r="C32" s="2" t="s">
        <v>112</v>
      </c>
    </row>
    <row r="33" spans="2:3" hidden="1" x14ac:dyDescent="0.25">
      <c r="B33" s="2">
        <v>31</v>
      </c>
      <c r="C33" s="2" t="s">
        <v>112</v>
      </c>
    </row>
    <row r="34" spans="2:3" hidden="1" x14ac:dyDescent="0.25">
      <c r="B34" s="2">
        <v>32</v>
      </c>
      <c r="C34" s="2" t="s">
        <v>112</v>
      </c>
    </row>
    <row r="35" spans="2:3" hidden="1" x14ac:dyDescent="0.25">
      <c r="B35" s="2">
        <v>33</v>
      </c>
      <c r="C35" s="2" t="s">
        <v>112</v>
      </c>
    </row>
    <row r="36" spans="2:3" hidden="1" x14ac:dyDescent="0.25">
      <c r="B36" s="2">
        <v>34</v>
      </c>
      <c r="C36" s="2" t="s">
        <v>112</v>
      </c>
    </row>
    <row r="37" spans="2:3" hidden="1" x14ac:dyDescent="0.25">
      <c r="B37" s="2">
        <v>35</v>
      </c>
      <c r="C37" s="2" t="s">
        <v>112</v>
      </c>
    </row>
    <row r="38" spans="2:3" hidden="1" x14ac:dyDescent="0.25">
      <c r="B38" s="2">
        <v>36</v>
      </c>
      <c r="C38" s="2" t="s">
        <v>112</v>
      </c>
    </row>
    <row r="39" spans="2:3" hidden="1" x14ac:dyDescent="0.25">
      <c r="B39" s="2">
        <v>37</v>
      </c>
      <c r="C39" s="2" t="s">
        <v>112</v>
      </c>
    </row>
    <row r="40" spans="2:3" hidden="1" x14ac:dyDescent="0.25">
      <c r="B40" s="2">
        <v>38</v>
      </c>
      <c r="C40" s="2" t="s">
        <v>112</v>
      </c>
    </row>
    <row r="41" spans="2:3" hidden="1" x14ac:dyDescent="0.25">
      <c r="B41" s="2">
        <v>39</v>
      </c>
      <c r="C41" s="2" t="s">
        <v>112</v>
      </c>
    </row>
    <row r="42" spans="2:3" hidden="1" x14ac:dyDescent="0.25">
      <c r="B42" s="2">
        <v>40</v>
      </c>
      <c r="C42" s="2" t="s">
        <v>112</v>
      </c>
    </row>
    <row r="43" spans="2:3" hidden="1" x14ac:dyDescent="0.25">
      <c r="B43" s="2">
        <v>41</v>
      </c>
      <c r="C43" s="2" t="s">
        <v>112</v>
      </c>
    </row>
    <row r="44" spans="2:3" hidden="1" x14ac:dyDescent="0.25">
      <c r="B44" s="2">
        <v>42</v>
      </c>
      <c r="C44" s="2" t="s">
        <v>112</v>
      </c>
    </row>
    <row r="45" spans="2:3" hidden="1" x14ac:dyDescent="0.25">
      <c r="B45" s="2">
        <v>43</v>
      </c>
      <c r="C45" s="2" t="s">
        <v>112</v>
      </c>
    </row>
    <row r="46" spans="2:3" hidden="1" x14ac:dyDescent="0.25">
      <c r="B46" s="2">
        <v>44</v>
      </c>
      <c r="C46" s="2" t="s">
        <v>112</v>
      </c>
    </row>
    <row r="47" spans="2:3" hidden="1" x14ac:dyDescent="0.25">
      <c r="B47" s="2">
        <v>45</v>
      </c>
      <c r="C47" s="2" t="s">
        <v>389</v>
      </c>
    </row>
    <row r="48" spans="2:3" hidden="1" x14ac:dyDescent="0.25">
      <c r="B48" s="2">
        <v>46</v>
      </c>
      <c r="C48" s="2" t="s">
        <v>112</v>
      </c>
    </row>
    <row r="49" spans="2:3" hidden="1" x14ac:dyDescent="0.25">
      <c r="B49" s="2">
        <v>47</v>
      </c>
      <c r="C49" s="2" t="s">
        <v>358</v>
      </c>
    </row>
    <row r="50" spans="2:3" hidden="1" x14ac:dyDescent="0.25">
      <c r="B50" s="2">
        <v>48</v>
      </c>
      <c r="C50" s="2" t="s">
        <v>373</v>
      </c>
    </row>
    <row r="51" spans="2:3" hidden="1" x14ac:dyDescent="0.25">
      <c r="B51" s="2">
        <v>49</v>
      </c>
      <c r="C51" s="2" t="s">
        <v>359</v>
      </c>
    </row>
    <row r="52" spans="2:3" hidden="1" x14ac:dyDescent="0.25">
      <c r="B52" s="2">
        <v>50</v>
      </c>
      <c r="C52" s="2" t="s">
        <v>374</v>
      </c>
    </row>
    <row r="53" spans="2:3" hidden="1" x14ac:dyDescent="0.25">
      <c r="B53" s="2">
        <v>51</v>
      </c>
      <c r="C53" s="2" t="s">
        <v>389</v>
      </c>
    </row>
    <row r="54" spans="2:3" hidden="1" x14ac:dyDescent="0.25">
      <c r="B54" s="2">
        <v>52</v>
      </c>
      <c r="C54" s="2" t="s">
        <v>112</v>
      </c>
    </row>
    <row r="55" spans="2:3" hidden="1" x14ac:dyDescent="0.25">
      <c r="B55" s="2">
        <v>53</v>
      </c>
      <c r="C55" s="2" t="s">
        <v>360</v>
      </c>
    </row>
    <row r="56" spans="2:3" hidden="1" x14ac:dyDescent="0.25">
      <c r="B56" s="2">
        <v>54</v>
      </c>
      <c r="C56" s="2" t="s">
        <v>375</v>
      </c>
    </row>
    <row r="57" spans="2:3" hidden="1" x14ac:dyDescent="0.25">
      <c r="B57" s="2">
        <v>55</v>
      </c>
      <c r="C57" s="2" t="s">
        <v>361</v>
      </c>
    </row>
    <row r="58" spans="2:3" hidden="1" x14ac:dyDescent="0.25">
      <c r="B58" s="2">
        <v>56</v>
      </c>
      <c r="C58" s="2" t="s">
        <v>376</v>
      </c>
    </row>
    <row r="59" spans="2:3" hidden="1" x14ac:dyDescent="0.25">
      <c r="B59" s="2">
        <v>57</v>
      </c>
      <c r="C59" s="2" t="s">
        <v>389</v>
      </c>
    </row>
    <row r="60" spans="2:3" hidden="1" x14ac:dyDescent="0.25">
      <c r="B60" s="2">
        <v>58</v>
      </c>
      <c r="C60" s="2" t="s">
        <v>112</v>
      </c>
    </row>
    <row r="61" spans="2:3" hidden="1" x14ac:dyDescent="0.25">
      <c r="B61" s="2">
        <v>59</v>
      </c>
      <c r="C61" s="2" t="s">
        <v>362</v>
      </c>
    </row>
    <row r="62" spans="2:3" hidden="1" x14ac:dyDescent="0.25">
      <c r="B62" s="2">
        <v>60</v>
      </c>
      <c r="C62" s="2" t="s">
        <v>377</v>
      </c>
    </row>
    <row r="63" spans="2:3" hidden="1" x14ac:dyDescent="0.25">
      <c r="B63" s="2">
        <v>61</v>
      </c>
      <c r="C63" s="2" t="s">
        <v>363</v>
      </c>
    </row>
    <row r="64" spans="2:3" hidden="1" x14ac:dyDescent="0.25">
      <c r="B64" s="2">
        <v>62</v>
      </c>
      <c r="C64" s="2" t="s">
        <v>378</v>
      </c>
    </row>
    <row r="65" spans="2:3" hidden="1" x14ac:dyDescent="0.25">
      <c r="B65" s="2">
        <v>63</v>
      </c>
      <c r="C65" s="2" t="s">
        <v>389</v>
      </c>
    </row>
    <row r="66" spans="2:3" hidden="1" x14ac:dyDescent="0.25">
      <c r="B66" s="2">
        <v>64</v>
      </c>
      <c r="C66" s="2" t="s">
        <v>112</v>
      </c>
    </row>
    <row r="67" spans="2:3" hidden="1" x14ac:dyDescent="0.25">
      <c r="B67" s="2">
        <v>65</v>
      </c>
      <c r="C67" s="2" t="s">
        <v>364</v>
      </c>
    </row>
    <row r="68" spans="2:3" hidden="1" x14ac:dyDescent="0.25">
      <c r="B68" s="2">
        <v>66</v>
      </c>
      <c r="C68" s="2" t="s">
        <v>379</v>
      </c>
    </row>
    <row r="69" spans="2:3" hidden="1" x14ac:dyDescent="0.25">
      <c r="B69" s="2">
        <v>67</v>
      </c>
      <c r="C69" s="2" t="s">
        <v>365</v>
      </c>
    </row>
    <row r="70" spans="2:3" hidden="1" x14ac:dyDescent="0.25">
      <c r="B70" s="2">
        <v>68</v>
      </c>
      <c r="C70" s="2" t="s">
        <v>380</v>
      </c>
    </row>
    <row r="71" spans="2:3" hidden="1" x14ac:dyDescent="0.25">
      <c r="B71" s="2">
        <v>69</v>
      </c>
      <c r="C71" s="2" t="s">
        <v>389</v>
      </c>
    </row>
    <row r="72" spans="2:3" hidden="1" x14ac:dyDescent="0.25">
      <c r="B72" s="2">
        <v>70</v>
      </c>
      <c r="C72" s="2" t="s">
        <v>112</v>
      </c>
    </row>
    <row r="73" spans="2:3" hidden="1" x14ac:dyDescent="0.25">
      <c r="B73" s="2">
        <v>71</v>
      </c>
      <c r="C73" s="2" t="s">
        <v>366</v>
      </c>
    </row>
    <row r="74" spans="2:3" hidden="1" x14ac:dyDescent="0.25">
      <c r="B74" s="2">
        <v>72</v>
      </c>
      <c r="C74" s="2" t="s">
        <v>381</v>
      </c>
    </row>
    <row r="75" spans="2:3" hidden="1" x14ac:dyDescent="0.25">
      <c r="B75" s="2">
        <v>73</v>
      </c>
      <c r="C75" s="2" t="s">
        <v>367</v>
      </c>
    </row>
    <row r="76" spans="2:3" hidden="1" x14ac:dyDescent="0.25">
      <c r="B76" s="2">
        <v>74</v>
      </c>
      <c r="C76" s="2" t="s">
        <v>382</v>
      </c>
    </row>
    <row r="77" spans="2:3" hidden="1" x14ac:dyDescent="0.25">
      <c r="B77" s="2">
        <v>75</v>
      </c>
      <c r="C77" s="2" t="s">
        <v>389</v>
      </c>
    </row>
    <row r="78" spans="2:3" hidden="1" x14ac:dyDescent="0.25">
      <c r="B78" s="2">
        <v>76</v>
      </c>
      <c r="C78" s="2" t="s">
        <v>112</v>
      </c>
    </row>
    <row r="79" spans="2:3" hidden="1" x14ac:dyDescent="0.25">
      <c r="B79" s="2">
        <v>77</v>
      </c>
      <c r="C79" s="2" t="s">
        <v>368</v>
      </c>
    </row>
    <row r="80" spans="2:3" hidden="1" x14ac:dyDescent="0.25">
      <c r="B80" s="2">
        <v>78</v>
      </c>
      <c r="C80" s="2" t="s">
        <v>383</v>
      </c>
    </row>
    <row r="81" spans="2:3" hidden="1" x14ac:dyDescent="0.25">
      <c r="B81" s="2">
        <v>79</v>
      </c>
      <c r="C81" s="2" t="s">
        <v>487</v>
      </c>
    </row>
    <row r="82" spans="2:3" hidden="1" x14ac:dyDescent="0.25">
      <c r="B82" s="2">
        <v>80</v>
      </c>
      <c r="C82" s="2" t="s">
        <v>384</v>
      </c>
    </row>
    <row r="83" spans="2:3" hidden="1" x14ac:dyDescent="0.25">
      <c r="B83" s="2">
        <v>81</v>
      </c>
      <c r="C83" s="2" t="s">
        <v>389</v>
      </c>
    </row>
    <row r="84" spans="2:3" hidden="1" x14ac:dyDescent="0.25">
      <c r="B84" s="2">
        <v>82</v>
      </c>
      <c r="C84" s="2" t="s">
        <v>112</v>
      </c>
    </row>
    <row r="85" spans="2:3" hidden="1" x14ac:dyDescent="0.25">
      <c r="B85" s="2">
        <v>83</v>
      </c>
      <c r="C85" s="2" t="s">
        <v>369</v>
      </c>
    </row>
    <row r="86" spans="2:3" hidden="1" x14ac:dyDescent="0.25">
      <c r="B86" s="2">
        <v>84</v>
      </c>
      <c r="C86" s="2" t="s">
        <v>385</v>
      </c>
    </row>
    <row r="87" spans="2:3" hidden="1" x14ac:dyDescent="0.25">
      <c r="B87" s="2">
        <v>85</v>
      </c>
      <c r="C87" s="2" t="s">
        <v>370</v>
      </c>
    </row>
    <row r="88" spans="2:3" hidden="1" x14ac:dyDescent="0.25">
      <c r="B88" s="2">
        <v>86</v>
      </c>
      <c r="C88" s="2" t="s">
        <v>386</v>
      </c>
    </row>
    <row r="89" spans="2:3" hidden="1" x14ac:dyDescent="0.25">
      <c r="B89" s="2">
        <v>87</v>
      </c>
      <c r="C89" s="2" t="s">
        <v>389</v>
      </c>
    </row>
    <row r="90" spans="2:3" hidden="1" x14ac:dyDescent="0.25">
      <c r="B90" s="2">
        <v>88</v>
      </c>
      <c r="C90" s="2" t="s">
        <v>112</v>
      </c>
    </row>
    <row r="91" spans="2:3" hidden="1" x14ac:dyDescent="0.25">
      <c r="B91" s="2">
        <v>89</v>
      </c>
      <c r="C91" s="2" t="s">
        <v>371</v>
      </c>
    </row>
    <row r="92" spans="2:3" hidden="1" x14ac:dyDescent="0.25">
      <c r="B92" s="2">
        <v>90</v>
      </c>
      <c r="C92" s="2" t="s">
        <v>387</v>
      </c>
    </row>
    <row r="93" spans="2:3" hidden="1" x14ac:dyDescent="0.25">
      <c r="B93" s="2">
        <v>91</v>
      </c>
      <c r="C93" s="2" t="s">
        <v>372</v>
      </c>
    </row>
    <row r="94" spans="2:3" hidden="1" x14ac:dyDescent="0.25">
      <c r="B94" s="2">
        <v>92</v>
      </c>
      <c r="C94" s="2" t="s">
        <v>388</v>
      </c>
    </row>
    <row r="95" spans="2:3" hidden="1" x14ac:dyDescent="0.25">
      <c r="B95" s="2">
        <v>93</v>
      </c>
      <c r="C95" s="2" t="s">
        <v>389</v>
      </c>
    </row>
    <row r="96" spans="2:3" hidden="1" x14ac:dyDescent="0.25">
      <c r="B96" s="2">
        <v>94</v>
      </c>
      <c r="C96" s="2" t="s">
        <v>112</v>
      </c>
    </row>
    <row r="97" spans="2:3" hidden="1" x14ac:dyDescent="0.25">
      <c r="B97" s="2">
        <v>95</v>
      </c>
      <c r="C97" s="2" t="s">
        <v>112</v>
      </c>
    </row>
    <row r="98" spans="2:3" hidden="1" x14ac:dyDescent="0.25">
      <c r="B98" s="2">
        <v>96</v>
      </c>
      <c r="C98" s="2" t="s">
        <v>112</v>
      </c>
    </row>
    <row r="99" spans="2:3" hidden="1" x14ac:dyDescent="0.25">
      <c r="B99" s="2">
        <v>97</v>
      </c>
      <c r="C99" s="2" t="s">
        <v>112</v>
      </c>
    </row>
    <row r="100" spans="2:3" hidden="1" x14ac:dyDescent="0.25">
      <c r="B100" s="2">
        <v>98</v>
      </c>
      <c r="C100" s="2" t="s">
        <v>112</v>
      </c>
    </row>
    <row r="101" spans="2:3" hidden="1" x14ac:dyDescent="0.25">
      <c r="B101" s="2">
        <v>99</v>
      </c>
      <c r="C101" s="2" t="s">
        <v>389</v>
      </c>
    </row>
    <row r="102" spans="2:3" hidden="1" x14ac:dyDescent="0.25">
      <c r="B102" s="2">
        <v>100</v>
      </c>
      <c r="C102" s="2" t="s">
        <v>112</v>
      </c>
    </row>
    <row r="103" spans="2:3" hidden="1" x14ac:dyDescent="0.25">
      <c r="B103" s="2">
        <v>101</v>
      </c>
      <c r="C103" s="2" t="s">
        <v>391</v>
      </c>
    </row>
    <row r="104" spans="2:3" hidden="1" x14ac:dyDescent="0.25">
      <c r="B104" s="2">
        <v>102</v>
      </c>
      <c r="C104" s="2" t="s">
        <v>485</v>
      </c>
    </row>
    <row r="105" spans="2:3" hidden="1" x14ac:dyDescent="0.25">
      <c r="B105" s="2">
        <v>103</v>
      </c>
      <c r="C105" s="2" t="s">
        <v>392</v>
      </c>
    </row>
    <row r="106" spans="2:3" hidden="1" x14ac:dyDescent="0.25">
      <c r="B106" s="2">
        <v>104</v>
      </c>
      <c r="C106" s="2" t="s">
        <v>406</v>
      </c>
    </row>
    <row r="107" spans="2:3" hidden="1" x14ac:dyDescent="0.25">
      <c r="B107" s="2">
        <v>105</v>
      </c>
      <c r="C107" s="2" t="s">
        <v>389</v>
      </c>
    </row>
    <row r="108" spans="2:3" hidden="1" x14ac:dyDescent="0.25">
      <c r="B108" s="2">
        <v>106</v>
      </c>
      <c r="C108" s="2" t="s">
        <v>112</v>
      </c>
    </row>
    <row r="109" spans="2:3" hidden="1" x14ac:dyDescent="0.25">
      <c r="B109" s="2">
        <v>107</v>
      </c>
      <c r="C109" s="2" t="s">
        <v>393</v>
      </c>
    </row>
    <row r="110" spans="2:3" hidden="1" x14ac:dyDescent="0.25">
      <c r="B110" s="2">
        <v>108</v>
      </c>
      <c r="C110" s="2" t="s">
        <v>407</v>
      </c>
    </row>
    <row r="111" spans="2:3" hidden="1" x14ac:dyDescent="0.25">
      <c r="B111" s="2">
        <v>109</v>
      </c>
      <c r="C111" s="2" t="s">
        <v>394</v>
      </c>
    </row>
    <row r="112" spans="2:3" hidden="1" x14ac:dyDescent="0.25">
      <c r="B112" s="2">
        <v>110</v>
      </c>
      <c r="C112" s="2" t="s">
        <v>408</v>
      </c>
    </row>
    <row r="113" spans="2:3" hidden="1" x14ac:dyDescent="0.25">
      <c r="B113" s="2">
        <v>111</v>
      </c>
      <c r="C113" s="2" t="s">
        <v>389</v>
      </c>
    </row>
    <row r="114" spans="2:3" hidden="1" x14ac:dyDescent="0.25">
      <c r="B114" s="2">
        <v>112</v>
      </c>
      <c r="C114" s="2" t="s">
        <v>112</v>
      </c>
    </row>
    <row r="115" spans="2:3" hidden="1" x14ac:dyDescent="0.25">
      <c r="B115" s="2">
        <v>113</v>
      </c>
      <c r="C115" s="2" t="s">
        <v>395</v>
      </c>
    </row>
    <row r="116" spans="2:3" hidden="1" x14ac:dyDescent="0.25">
      <c r="B116" s="2">
        <v>114</v>
      </c>
      <c r="C116" s="2" t="s">
        <v>409</v>
      </c>
    </row>
    <row r="117" spans="2:3" hidden="1" x14ac:dyDescent="0.25">
      <c r="B117" s="2">
        <v>115</v>
      </c>
      <c r="C117" s="2" t="s">
        <v>396</v>
      </c>
    </row>
    <row r="118" spans="2:3" hidden="1" x14ac:dyDescent="0.25">
      <c r="B118" s="2">
        <v>116</v>
      </c>
      <c r="C118" s="2" t="s">
        <v>410</v>
      </c>
    </row>
    <row r="119" spans="2:3" hidden="1" x14ac:dyDescent="0.25">
      <c r="B119" s="2">
        <v>117</v>
      </c>
      <c r="C119" s="2" t="s">
        <v>389</v>
      </c>
    </row>
    <row r="120" spans="2:3" hidden="1" x14ac:dyDescent="0.25">
      <c r="B120" s="2">
        <v>118</v>
      </c>
      <c r="C120" s="2" t="s">
        <v>112</v>
      </c>
    </row>
    <row r="121" spans="2:3" hidden="1" x14ac:dyDescent="0.25">
      <c r="B121" s="2">
        <v>119</v>
      </c>
      <c r="C121" s="2" t="s">
        <v>397</v>
      </c>
    </row>
    <row r="122" spans="2:3" hidden="1" x14ac:dyDescent="0.25">
      <c r="B122" s="2">
        <v>120</v>
      </c>
      <c r="C122" s="2" t="s">
        <v>411</v>
      </c>
    </row>
    <row r="123" spans="2:3" hidden="1" x14ac:dyDescent="0.25">
      <c r="B123" s="2">
        <v>121</v>
      </c>
      <c r="C123" s="2" t="s">
        <v>398</v>
      </c>
    </row>
    <row r="124" spans="2:3" hidden="1" x14ac:dyDescent="0.25">
      <c r="B124" s="2">
        <v>122</v>
      </c>
      <c r="C124" s="2" t="s">
        <v>412</v>
      </c>
    </row>
    <row r="125" spans="2:3" hidden="1" x14ac:dyDescent="0.25">
      <c r="B125" s="2">
        <v>123</v>
      </c>
      <c r="C125" s="2" t="s">
        <v>389</v>
      </c>
    </row>
    <row r="126" spans="2:3" hidden="1" x14ac:dyDescent="0.25">
      <c r="B126" s="2">
        <v>124</v>
      </c>
      <c r="C126" s="2" t="s">
        <v>112</v>
      </c>
    </row>
    <row r="127" spans="2:3" x14ac:dyDescent="0.25">
      <c r="B127" s="2">
        <v>125</v>
      </c>
      <c r="C127" s="2" t="s">
        <v>399</v>
      </c>
    </row>
    <row r="128" spans="2:3" hidden="1" x14ac:dyDescent="0.25">
      <c r="B128" s="2">
        <v>126</v>
      </c>
      <c r="C128" s="2" t="s">
        <v>413</v>
      </c>
    </row>
    <row r="129" spans="2:3" x14ac:dyDescent="0.25">
      <c r="B129" s="2">
        <v>127</v>
      </c>
      <c r="C129" s="2" t="s">
        <v>488</v>
      </c>
    </row>
    <row r="130" spans="2:3" hidden="1" x14ac:dyDescent="0.25">
      <c r="B130" s="2">
        <v>128</v>
      </c>
      <c r="C130" s="2" t="s">
        <v>486</v>
      </c>
    </row>
    <row r="131" spans="2:3" hidden="1" x14ac:dyDescent="0.25">
      <c r="B131" s="2">
        <v>129</v>
      </c>
      <c r="C131" s="2" t="s">
        <v>389</v>
      </c>
    </row>
    <row r="132" spans="2:3" hidden="1" x14ac:dyDescent="0.25">
      <c r="B132" s="2">
        <v>130</v>
      </c>
      <c r="C132" s="2" t="s">
        <v>112</v>
      </c>
    </row>
    <row r="133" spans="2:3" hidden="1" x14ac:dyDescent="0.25">
      <c r="B133" s="2">
        <v>131</v>
      </c>
      <c r="C133" s="2" t="s">
        <v>400</v>
      </c>
    </row>
    <row r="134" spans="2:3" hidden="1" x14ac:dyDescent="0.25">
      <c r="B134" s="2">
        <v>132</v>
      </c>
      <c r="C134" s="2" t="s">
        <v>414</v>
      </c>
    </row>
    <row r="135" spans="2:3" hidden="1" x14ac:dyDescent="0.25">
      <c r="B135" s="2">
        <v>133</v>
      </c>
      <c r="C135" s="2" t="s">
        <v>401</v>
      </c>
    </row>
    <row r="136" spans="2:3" hidden="1" x14ac:dyDescent="0.25">
      <c r="B136" s="2">
        <v>134</v>
      </c>
      <c r="C136" s="2" t="s">
        <v>415</v>
      </c>
    </row>
    <row r="137" spans="2:3" hidden="1" x14ac:dyDescent="0.25">
      <c r="B137" s="2">
        <v>135</v>
      </c>
      <c r="C137" s="2" t="s">
        <v>389</v>
      </c>
    </row>
    <row r="138" spans="2:3" hidden="1" x14ac:dyDescent="0.25">
      <c r="B138" s="2">
        <v>136</v>
      </c>
      <c r="C138" s="2" t="s">
        <v>112</v>
      </c>
    </row>
    <row r="139" spans="2:3" hidden="1" x14ac:dyDescent="0.25">
      <c r="B139" s="2">
        <v>137</v>
      </c>
      <c r="C139" s="2" t="s">
        <v>402</v>
      </c>
    </row>
    <row r="140" spans="2:3" hidden="1" x14ac:dyDescent="0.25">
      <c r="B140" s="2">
        <v>138</v>
      </c>
      <c r="C140" s="2" t="s">
        <v>416</v>
      </c>
    </row>
    <row r="141" spans="2:3" hidden="1" x14ac:dyDescent="0.25">
      <c r="B141" s="2">
        <v>139</v>
      </c>
      <c r="C141" s="2" t="s">
        <v>403</v>
      </c>
    </row>
    <row r="142" spans="2:3" hidden="1" x14ac:dyDescent="0.25">
      <c r="B142" s="2">
        <v>140</v>
      </c>
      <c r="C142" s="2" t="s">
        <v>417</v>
      </c>
    </row>
    <row r="143" spans="2:3" hidden="1" x14ac:dyDescent="0.25">
      <c r="B143" s="2">
        <v>141</v>
      </c>
      <c r="C143" s="2" t="s">
        <v>389</v>
      </c>
    </row>
    <row r="144" spans="2:3" hidden="1" x14ac:dyDescent="0.25">
      <c r="B144" s="2">
        <v>142</v>
      </c>
      <c r="C144" s="2" t="s">
        <v>112</v>
      </c>
    </row>
    <row r="145" spans="2:3" hidden="1" x14ac:dyDescent="0.25">
      <c r="B145" s="2">
        <v>143</v>
      </c>
      <c r="C145" s="2" t="s">
        <v>404</v>
      </c>
    </row>
    <row r="146" spans="2:3" hidden="1" x14ac:dyDescent="0.25">
      <c r="B146" s="2">
        <v>144</v>
      </c>
      <c r="C146" s="2" t="s">
        <v>418</v>
      </c>
    </row>
    <row r="147" spans="2:3" hidden="1" x14ac:dyDescent="0.25">
      <c r="B147" s="2">
        <v>145</v>
      </c>
      <c r="C147" s="2" t="s">
        <v>405</v>
      </c>
    </row>
    <row r="148" spans="2:3" hidden="1" x14ac:dyDescent="0.25">
      <c r="B148" s="2">
        <v>146</v>
      </c>
      <c r="C148" s="2" t="s">
        <v>419</v>
      </c>
    </row>
    <row r="149" spans="2:3" hidden="1" x14ac:dyDescent="0.25">
      <c r="B149" s="2">
        <v>147</v>
      </c>
      <c r="C149" s="2" t="s">
        <v>389</v>
      </c>
    </row>
    <row r="150" spans="2:3" hidden="1" x14ac:dyDescent="0.25">
      <c r="B150" s="2">
        <v>148</v>
      </c>
      <c r="C150" s="2" t="s">
        <v>112</v>
      </c>
    </row>
    <row r="151" spans="2:3" hidden="1" x14ac:dyDescent="0.25">
      <c r="B151" s="2">
        <v>149</v>
      </c>
      <c r="C151" s="2" t="s">
        <v>422</v>
      </c>
    </row>
    <row r="152" spans="2:3" hidden="1" x14ac:dyDescent="0.25">
      <c r="B152" s="2">
        <v>150</v>
      </c>
      <c r="C152" s="2" t="s">
        <v>112</v>
      </c>
    </row>
    <row r="153" spans="2:3" hidden="1" x14ac:dyDescent="0.25">
      <c r="B153" s="2">
        <v>151</v>
      </c>
      <c r="C153" s="2" t="s">
        <v>421</v>
      </c>
    </row>
    <row r="154" spans="2:3" hidden="1" x14ac:dyDescent="0.25">
      <c r="B154" s="2">
        <v>152</v>
      </c>
      <c r="C154" s="2" t="s">
        <v>420</v>
      </c>
    </row>
    <row r="155" spans="2:3" hidden="1" x14ac:dyDescent="0.25">
      <c r="B155" s="2">
        <v>153</v>
      </c>
      <c r="C155" s="2" t="s">
        <v>389</v>
      </c>
    </row>
    <row r="156" spans="2:3" hidden="1" x14ac:dyDescent="0.25">
      <c r="B156" s="2">
        <v>154</v>
      </c>
      <c r="C156" s="2" t="s">
        <v>112</v>
      </c>
    </row>
    <row r="157" spans="2:3" hidden="1" x14ac:dyDescent="0.25">
      <c r="B157" s="2">
        <v>155</v>
      </c>
      <c r="C157" s="2" t="s">
        <v>112</v>
      </c>
    </row>
    <row r="158" spans="2:3" hidden="1" x14ac:dyDescent="0.25">
      <c r="B158" s="2">
        <v>156</v>
      </c>
      <c r="C158" s="2" t="s">
        <v>112</v>
      </c>
    </row>
    <row r="159" spans="2:3" hidden="1" x14ac:dyDescent="0.25">
      <c r="B159" s="2">
        <v>157</v>
      </c>
      <c r="C159" s="2" t="s">
        <v>112</v>
      </c>
    </row>
    <row r="160" spans="2:3" hidden="1" x14ac:dyDescent="0.25">
      <c r="B160" s="2">
        <v>158</v>
      </c>
      <c r="C160" s="2" t="s">
        <v>112</v>
      </c>
    </row>
    <row r="161" spans="1:3" hidden="1" x14ac:dyDescent="0.25">
      <c r="B161" s="2">
        <v>159</v>
      </c>
      <c r="C161" s="2" t="s">
        <v>389</v>
      </c>
    </row>
    <row r="162" spans="1:3" hidden="1" x14ac:dyDescent="0.25">
      <c r="B162" s="2">
        <v>160</v>
      </c>
      <c r="C162" s="2" t="s">
        <v>390</v>
      </c>
    </row>
    <row r="163" spans="1:3" x14ac:dyDescent="0.25">
      <c r="A163" s="2"/>
    </row>
    <row r="164" spans="1:3" x14ac:dyDescent="0.25">
      <c r="A164" s="2"/>
    </row>
    <row r="165" spans="1:3" x14ac:dyDescent="0.25">
      <c r="A165" s="2"/>
    </row>
    <row r="166" spans="1:3" x14ac:dyDescent="0.25">
      <c r="A166" s="2"/>
    </row>
    <row r="167" spans="1:3" x14ac:dyDescent="0.25">
      <c r="A167" s="2"/>
    </row>
    <row r="168" spans="1:3" x14ac:dyDescent="0.25">
      <c r="A168" s="2"/>
    </row>
    <row r="169" spans="1:3" x14ac:dyDescent="0.25">
      <c r="A169" s="2"/>
    </row>
    <row r="170" spans="1:3" x14ac:dyDescent="0.25">
      <c r="A170" s="2"/>
    </row>
    <row r="171" spans="1:3" x14ac:dyDescent="0.25">
      <c r="A171" s="2"/>
    </row>
    <row r="172" spans="1:3" x14ac:dyDescent="0.25">
      <c r="A172" s="2"/>
    </row>
    <row r="173" spans="1:3" x14ac:dyDescent="0.25">
      <c r="A173" s="2"/>
    </row>
    <row r="174" spans="1:3" x14ac:dyDescent="0.25">
      <c r="A174" s="2"/>
    </row>
    <row r="175" spans="1:3" x14ac:dyDescent="0.25">
      <c r="A175" s="2"/>
    </row>
    <row r="176" spans="1:3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</sheetData>
  <autoFilter ref="B2:C162" xr:uid="{6B1E055E-E4AD-4CA9-BECC-E3C88971B1F5}">
    <filterColumn colId="1">
      <filters>
        <filter val="TX13_PD"/>
      </filters>
    </filterColumn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82"/>
  <sheetViews>
    <sheetView topLeftCell="C63" workbookViewId="0">
      <selection activeCell="D3" sqref="D3"/>
    </sheetView>
  </sheetViews>
  <sheetFormatPr defaultRowHeight="15" x14ac:dyDescent="0.25"/>
  <cols>
    <col min="2" max="2" width="19.42578125" bestFit="1" customWidth="1"/>
    <col min="3" max="3" width="8.42578125" bestFit="1" customWidth="1"/>
    <col min="4" max="4" width="16.5703125" bestFit="1" customWidth="1"/>
    <col min="5" max="5" width="12.140625" bestFit="1" customWidth="1"/>
    <col min="6" max="6" width="12" bestFit="1" customWidth="1"/>
    <col min="7" max="7" width="15.42578125" bestFit="1" customWidth="1"/>
    <col min="8" max="8" width="20.5703125" bestFit="1" customWidth="1"/>
  </cols>
  <sheetData>
    <row r="2" spans="2:8" x14ac:dyDescent="0.25">
      <c r="B2" s="1" t="s">
        <v>481</v>
      </c>
      <c r="C2" s="1" t="s">
        <v>479</v>
      </c>
      <c r="D2" s="1" t="s">
        <v>484</v>
      </c>
      <c r="E2" s="1" t="s">
        <v>480</v>
      </c>
      <c r="F2" s="1" t="s">
        <v>476</v>
      </c>
      <c r="G2" s="1" t="s">
        <v>482</v>
      </c>
      <c r="H2" s="1" t="s">
        <v>483</v>
      </c>
    </row>
    <row r="3" spans="2:8" x14ac:dyDescent="0.25">
      <c r="B3" s="2" t="s">
        <v>424</v>
      </c>
      <c r="C3" s="2">
        <v>1</v>
      </c>
      <c r="D3" s="2" t="s">
        <v>373</v>
      </c>
      <c r="E3" s="2" t="s">
        <v>433</v>
      </c>
      <c r="F3" s="2" t="s">
        <v>442</v>
      </c>
      <c r="G3" s="2" t="str">
        <f>INDEX('SpaceWire - Axon Conector'!$B$3:$B$13,MATCH('LVDS Board Conectors Pinout'!C3,'SpaceWire - Axon Conector'!$F$3:$F$13,0))</f>
        <v>Din+</v>
      </c>
      <c r="H3" s="2">
        <f>INDEX('SpaceWire - Axon Conector'!$D$3:$D$13,MATCH('LVDS Board Conectors Pinout'!C3,'SpaceWire - Axon Conector'!$F$3:$F$13,0))</f>
        <v>0</v>
      </c>
    </row>
    <row r="4" spans="2:8" x14ac:dyDescent="0.25">
      <c r="B4" s="2" t="s">
        <v>424</v>
      </c>
      <c r="C4" s="2">
        <v>2</v>
      </c>
      <c r="D4" s="2" t="s">
        <v>374</v>
      </c>
      <c r="E4" s="2" t="s">
        <v>433</v>
      </c>
      <c r="F4" s="2" t="s">
        <v>442</v>
      </c>
      <c r="G4" s="2" t="str">
        <f>INDEX('SpaceWire - Axon Conector'!$B$3:$B$13,MATCH('LVDS Board Conectors Pinout'!C4,'SpaceWire - Axon Conector'!$F$3:$F$13,0))</f>
        <v>Din-</v>
      </c>
      <c r="H4" s="2">
        <f>INDEX('SpaceWire - Axon Conector'!$D$3:$D$13,MATCH('LVDS Board Conectors Pinout'!C4,'SpaceWire - Axon Conector'!$F$3:$F$13,0))</f>
        <v>0</v>
      </c>
    </row>
    <row r="5" spans="2:8" x14ac:dyDescent="0.25">
      <c r="B5" s="2" t="s">
        <v>424</v>
      </c>
      <c r="C5" s="2">
        <v>3</v>
      </c>
      <c r="D5" s="2" t="s">
        <v>375</v>
      </c>
      <c r="E5" s="2" t="s">
        <v>433</v>
      </c>
      <c r="F5" s="2" t="s">
        <v>442</v>
      </c>
      <c r="G5" s="2" t="str">
        <f>INDEX('SpaceWire - Axon Conector'!$B$3:$B$13,MATCH('LVDS Board Conectors Pinout'!C5,'SpaceWire - Axon Conector'!$F$3:$F$13,0))</f>
        <v>Sin+</v>
      </c>
      <c r="H5" s="2">
        <f>INDEX('SpaceWire - Axon Conector'!$D$3:$D$13,MATCH('LVDS Board Conectors Pinout'!C5,'SpaceWire - Axon Conector'!$F$3:$F$13,0))</f>
        <v>0</v>
      </c>
    </row>
    <row r="6" spans="2:8" x14ac:dyDescent="0.25">
      <c r="B6" s="2" t="s">
        <v>424</v>
      </c>
      <c r="C6" s="2">
        <v>4</v>
      </c>
      <c r="D6" s="2" t="s">
        <v>376</v>
      </c>
      <c r="E6" s="2" t="s">
        <v>433</v>
      </c>
      <c r="F6" s="2" t="s">
        <v>442</v>
      </c>
      <c r="G6" s="2" t="str">
        <f>INDEX('SpaceWire - Axon Conector'!$B$3:$B$13,MATCH('LVDS Board Conectors Pinout'!C6,'SpaceWire - Axon Conector'!$F$3:$F$13,0))</f>
        <v>Sin-</v>
      </c>
      <c r="H6" s="2">
        <f>INDEX('SpaceWire - Axon Conector'!$D$3:$D$13,MATCH('LVDS Board Conectors Pinout'!C6,'SpaceWire - Axon Conector'!$F$3:$F$13,0))</f>
        <v>0</v>
      </c>
    </row>
    <row r="7" spans="2:8" x14ac:dyDescent="0.25">
      <c r="B7" s="2" t="s">
        <v>424</v>
      </c>
      <c r="C7" s="2">
        <v>5</v>
      </c>
      <c r="D7" s="2" t="s">
        <v>112</v>
      </c>
      <c r="E7" s="2" t="s">
        <v>112</v>
      </c>
      <c r="F7" s="2" t="s">
        <v>112</v>
      </c>
      <c r="G7" s="2" t="str">
        <f>INDEX('SpaceWire - Axon Conector'!$B$3:$B$13,MATCH('LVDS Board Conectors Pinout'!C7,'SpaceWire - Axon Conector'!$F$3:$F$13,0))</f>
        <v>-</v>
      </c>
      <c r="H7" s="2" t="str">
        <f>INDEX('SpaceWire - Axon Conector'!$D$3:$D$13,MATCH('LVDS Board Conectors Pinout'!C7,'SpaceWire - Axon Conector'!$F$3:$F$13,0))</f>
        <v>-</v>
      </c>
    </row>
    <row r="8" spans="2:8" x14ac:dyDescent="0.25">
      <c r="B8" s="2" t="s">
        <v>424</v>
      </c>
      <c r="C8" s="2">
        <v>6</v>
      </c>
      <c r="D8" s="2" t="s">
        <v>390</v>
      </c>
      <c r="E8" s="2" t="s">
        <v>112</v>
      </c>
      <c r="F8" s="2" t="s">
        <v>442</v>
      </c>
      <c r="G8" s="2" t="str">
        <f>INDEX('SpaceWire - Axon Conector'!$B$3:$B$13,MATCH('LVDS Board Conectors Pinout'!C8,'SpaceWire - Axon Conector'!$F$3:$F$13,0))</f>
        <v>Inner shield</v>
      </c>
      <c r="H8" s="2">
        <f>INDEX('SpaceWire - Axon Conector'!$D$3:$D$13,MATCH('LVDS Board Conectors Pinout'!C8,'SpaceWire - Axon Conector'!$F$3:$F$13,0))</f>
        <v>0</v>
      </c>
    </row>
    <row r="9" spans="2:8" x14ac:dyDescent="0.25">
      <c r="B9" s="2" t="s">
        <v>424</v>
      </c>
      <c r="C9" s="2">
        <v>7</v>
      </c>
      <c r="D9" s="2" t="s">
        <v>377</v>
      </c>
      <c r="E9" s="2" t="s">
        <v>433</v>
      </c>
      <c r="F9" s="2" t="s">
        <v>446</v>
      </c>
      <c r="G9" s="2" t="str">
        <f>INDEX('SpaceWire - Axon Conector'!$B$3:$B$13,MATCH('LVDS Board Conectors Pinout'!C9,'SpaceWire - Axon Conector'!$F$3:$F$13,0))</f>
        <v>Din+</v>
      </c>
      <c r="H9" s="2">
        <f>INDEX('SpaceWire - Axon Conector'!$D$3:$D$13,MATCH('LVDS Board Conectors Pinout'!C9,'SpaceWire - Axon Conector'!$F$3:$F$13,0))</f>
        <v>1</v>
      </c>
    </row>
    <row r="10" spans="2:8" x14ac:dyDescent="0.25">
      <c r="B10" s="2" t="s">
        <v>424</v>
      </c>
      <c r="C10" s="2">
        <v>8</v>
      </c>
      <c r="D10" s="2" t="s">
        <v>378</v>
      </c>
      <c r="E10" s="2" t="s">
        <v>433</v>
      </c>
      <c r="F10" s="2" t="s">
        <v>446</v>
      </c>
      <c r="G10" s="2" t="str">
        <f>INDEX('SpaceWire - Axon Conector'!$B$3:$B$13,MATCH('LVDS Board Conectors Pinout'!C10,'SpaceWire - Axon Conector'!$F$3:$F$13,0))</f>
        <v>Din-</v>
      </c>
      <c r="H10" s="2">
        <f>INDEX('SpaceWire - Axon Conector'!$D$3:$D$13,MATCH('LVDS Board Conectors Pinout'!C10,'SpaceWire - Axon Conector'!$F$3:$F$13,0))</f>
        <v>1</v>
      </c>
    </row>
    <row r="11" spans="2:8" x14ac:dyDescent="0.25">
      <c r="B11" s="2" t="s">
        <v>424</v>
      </c>
      <c r="C11" s="2">
        <v>9</v>
      </c>
      <c r="D11" s="2" t="s">
        <v>379</v>
      </c>
      <c r="E11" s="2" t="s">
        <v>433</v>
      </c>
      <c r="F11" s="2" t="s">
        <v>446</v>
      </c>
      <c r="G11" s="2" t="str">
        <f>INDEX('SpaceWire - Axon Conector'!$B$3:$B$13,MATCH('LVDS Board Conectors Pinout'!C11,'SpaceWire - Axon Conector'!$F$3:$F$13,0))</f>
        <v>Sin+</v>
      </c>
      <c r="H11" s="2">
        <f>INDEX('SpaceWire - Axon Conector'!$D$3:$D$13,MATCH('LVDS Board Conectors Pinout'!C11,'SpaceWire - Axon Conector'!$F$3:$F$13,0))</f>
        <v>1</v>
      </c>
    </row>
    <row r="12" spans="2:8" x14ac:dyDescent="0.25">
      <c r="B12" s="2" t="s">
        <v>424</v>
      </c>
      <c r="C12" s="2">
        <v>10</v>
      </c>
      <c r="D12" s="2" t="s">
        <v>380</v>
      </c>
      <c r="E12" s="2" t="s">
        <v>433</v>
      </c>
      <c r="F12" s="2" t="s">
        <v>446</v>
      </c>
      <c r="G12" s="2" t="str">
        <f>INDEX('SpaceWire - Axon Conector'!$B$3:$B$13,MATCH('LVDS Board Conectors Pinout'!C12,'SpaceWire - Axon Conector'!$F$3:$F$13,0))</f>
        <v>Sin-</v>
      </c>
      <c r="H12" s="2">
        <f>INDEX('SpaceWire - Axon Conector'!$D$3:$D$13,MATCH('LVDS Board Conectors Pinout'!C12,'SpaceWire - Axon Conector'!$F$3:$F$13,0))</f>
        <v>1</v>
      </c>
    </row>
    <row r="13" spans="2:8" x14ac:dyDescent="0.25">
      <c r="B13" s="2" t="s">
        <v>424</v>
      </c>
      <c r="C13" s="2">
        <v>11</v>
      </c>
      <c r="D13" s="2" t="s">
        <v>390</v>
      </c>
      <c r="E13" s="2" t="s">
        <v>112</v>
      </c>
      <c r="F13" s="2" t="s">
        <v>446</v>
      </c>
      <c r="G13" s="2" t="str">
        <f>INDEX('SpaceWire - Axon Conector'!$B$3:$B$13,MATCH('LVDS Board Conectors Pinout'!C13,'SpaceWire - Axon Conector'!$F$3:$F$13,0))</f>
        <v>Inner shield</v>
      </c>
      <c r="H13" s="2">
        <f>INDEX('SpaceWire - Axon Conector'!$D$3:$D$13,MATCH('LVDS Board Conectors Pinout'!C13,'SpaceWire - Axon Conector'!$F$3:$F$13,0))</f>
        <v>1</v>
      </c>
    </row>
    <row r="14" spans="2:8" x14ac:dyDescent="0.25">
      <c r="B14" s="2" t="s">
        <v>426</v>
      </c>
      <c r="C14" s="2">
        <v>1</v>
      </c>
      <c r="D14" s="2" t="s">
        <v>381</v>
      </c>
      <c r="E14" s="2" t="s">
        <v>435</v>
      </c>
      <c r="F14" s="2" t="s">
        <v>447</v>
      </c>
      <c r="G14" s="2" t="str">
        <f>INDEX('SpaceWire - Axon Conector'!$B$3:$B$13,MATCH('LVDS Board Conectors Pinout'!C14,'SpaceWire - Axon Conector'!$F$3:$F$13,0))</f>
        <v>Din+</v>
      </c>
      <c r="H14" s="2">
        <f>INDEX('SpaceWire - Axon Conector'!$D$3:$D$13,MATCH('LVDS Board Conectors Pinout'!C14,'SpaceWire - Axon Conector'!$F$3:$F$13,0))</f>
        <v>0</v>
      </c>
    </row>
    <row r="15" spans="2:8" x14ac:dyDescent="0.25">
      <c r="B15" s="2" t="s">
        <v>426</v>
      </c>
      <c r="C15" s="2">
        <v>2</v>
      </c>
      <c r="D15" s="2" t="s">
        <v>382</v>
      </c>
      <c r="E15" s="2" t="s">
        <v>435</v>
      </c>
      <c r="F15" s="2" t="s">
        <v>447</v>
      </c>
      <c r="G15" s="2" t="str">
        <f>INDEX('SpaceWire - Axon Conector'!$B$3:$B$13,MATCH('LVDS Board Conectors Pinout'!C15,'SpaceWire - Axon Conector'!$F$3:$F$13,0))</f>
        <v>Din-</v>
      </c>
      <c r="H15" s="2">
        <f>INDEX('SpaceWire - Axon Conector'!$D$3:$D$13,MATCH('LVDS Board Conectors Pinout'!C15,'SpaceWire - Axon Conector'!$F$3:$F$13,0))</f>
        <v>0</v>
      </c>
    </row>
    <row r="16" spans="2:8" x14ac:dyDescent="0.25">
      <c r="B16" s="2" t="s">
        <v>426</v>
      </c>
      <c r="C16" s="2">
        <v>3</v>
      </c>
      <c r="D16" s="2" t="s">
        <v>383</v>
      </c>
      <c r="E16" s="2" t="s">
        <v>435</v>
      </c>
      <c r="F16" s="2" t="s">
        <v>447</v>
      </c>
      <c r="G16" s="2" t="str">
        <f>INDEX('SpaceWire - Axon Conector'!$B$3:$B$13,MATCH('LVDS Board Conectors Pinout'!C16,'SpaceWire - Axon Conector'!$F$3:$F$13,0))</f>
        <v>Sin+</v>
      </c>
      <c r="H16" s="2">
        <f>INDEX('SpaceWire - Axon Conector'!$D$3:$D$13,MATCH('LVDS Board Conectors Pinout'!C16,'SpaceWire - Axon Conector'!$F$3:$F$13,0))</f>
        <v>0</v>
      </c>
    </row>
    <row r="17" spans="2:8" x14ac:dyDescent="0.25">
      <c r="B17" s="2" t="s">
        <v>426</v>
      </c>
      <c r="C17" s="2">
        <v>4</v>
      </c>
      <c r="D17" s="2" t="s">
        <v>384</v>
      </c>
      <c r="E17" s="2" t="s">
        <v>435</v>
      </c>
      <c r="F17" s="2" t="s">
        <v>447</v>
      </c>
      <c r="G17" s="2" t="str">
        <f>INDEX('SpaceWire - Axon Conector'!$B$3:$B$13,MATCH('LVDS Board Conectors Pinout'!C17,'SpaceWire - Axon Conector'!$F$3:$F$13,0))</f>
        <v>Sin-</v>
      </c>
      <c r="H17" s="2">
        <f>INDEX('SpaceWire - Axon Conector'!$D$3:$D$13,MATCH('LVDS Board Conectors Pinout'!C17,'SpaceWire - Axon Conector'!$F$3:$F$13,0))</f>
        <v>0</v>
      </c>
    </row>
    <row r="18" spans="2:8" x14ac:dyDescent="0.25">
      <c r="B18" s="2" t="s">
        <v>426</v>
      </c>
      <c r="C18" s="2">
        <v>5</v>
      </c>
      <c r="D18" s="2" t="s">
        <v>112</v>
      </c>
      <c r="E18" s="2" t="s">
        <v>112</v>
      </c>
      <c r="F18" s="2" t="s">
        <v>112</v>
      </c>
      <c r="G18" s="2" t="str">
        <f>INDEX('SpaceWire - Axon Conector'!$B$3:$B$13,MATCH('LVDS Board Conectors Pinout'!C18,'SpaceWire - Axon Conector'!$F$3:$F$13,0))</f>
        <v>-</v>
      </c>
      <c r="H18" s="2" t="str">
        <f>INDEX('SpaceWire - Axon Conector'!$D$3:$D$13,MATCH('LVDS Board Conectors Pinout'!C18,'SpaceWire - Axon Conector'!$F$3:$F$13,0))</f>
        <v>-</v>
      </c>
    </row>
    <row r="19" spans="2:8" x14ac:dyDescent="0.25">
      <c r="B19" s="2" t="s">
        <v>426</v>
      </c>
      <c r="C19" s="2">
        <v>6</v>
      </c>
      <c r="D19" s="2" t="s">
        <v>390</v>
      </c>
      <c r="E19" s="2" t="s">
        <v>112</v>
      </c>
      <c r="F19" s="2" t="s">
        <v>447</v>
      </c>
      <c r="G19" s="2" t="str">
        <f>INDEX('SpaceWire - Axon Conector'!$B$3:$B$13,MATCH('LVDS Board Conectors Pinout'!C19,'SpaceWire - Axon Conector'!$F$3:$F$13,0))</f>
        <v>Inner shield</v>
      </c>
      <c r="H19" s="2">
        <f>INDEX('SpaceWire - Axon Conector'!$D$3:$D$13,MATCH('LVDS Board Conectors Pinout'!C19,'SpaceWire - Axon Conector'!$F$3:$F$13,0))</f>
        <v>0</v>
      </c>
    </row>
    <row r="20" spans="2:8" x14ac:dyDescent="0.25">
      <c r="B20" s="2" t="s">
        <v>426</v>
      </c>
      <c r="C20" s="2">
        <v>7</v>
      </c>
      <c r="D20" s="2" t="s">
        <v>385</v>
      </c>
      <c r="E20" s="2" t="s">
        <v>435</v>
      </c>
      <c r="F20" s="2" t="s">
        <v>448</v>
      </c>
      <c r="G20" s="2" t="str">
        <f>INDEX('SpaceWire - Axon Conector'!$B$3:$B$13,MATCH('LVDS Board Conectors Pinout'!C20,'SpaceWire - Axon Conector'!$F$3:$F$13,0))</f>
        <v>Din+</v>
      </c>
      <c r="H20" s="2">
        <f>INDEX('SpaceWire - Axon Conector'!$D$3:$D$13,MATCH('LVDS Board Conectors Pinout'!C20,'SpaceWire - Axon Conector'!$F$3:$F$13,0))</f>
        <v>1</v>
      </c>
    </row>
    <row r="21" spans="2:8" x14ac:dyDescent="0.25">
      <c r="B21" s="2" t="s">
        <v>426</v>
      </c>
      <c r="C21" s="2">
        <v>8</v>
      </c>
      <c r="D21" s="2" t="s">
        <v>386</v>
      </c>
      <c r="E21" s="2" t="s">
        <v>435</v>
      </c>
      <c r="F21" s="2" t="s">
        <v>448</v>
      </c>
      <c r="G21" s="2" t="str">
        <f>INDEX('SpaceWire - Axon Conector'!$B$3:$B$13,MATCH('LVDS Board Conectors Pinout'!C21,'SpaceWire - Axon Conector'!$F$3:$F$13,0))</f>
        <v>Din-</v>
      </c>
      <c r="H21" s="2">
        <f>INDEX('SpaceWire - Axon Conector'!$D$3:$D$13,MATCH('LVDS Board Conectors Pinout'!C21,'SpaceWire - Axon Conector'!$F$3:$F$13,0))</f>
        <v>1</v>
      </c>
    </row>
    <row r="22" spans="2:8" x14ac:dyDescent="0.25">
      <c r="B22" s="2" t="s">
        <v>426</v>
      </c>
      <c r="C22" s="2">
        <v>9</v>
      </c>
      <c r="D22" s="2" t="s">
        <v>387</v>
      </c>
      <c r="E22" s="2" t="s">
        <v>435</v>
      </c>
      <c r="F22" s="2" t="s">
        <v>448</v>
      </c>
      <c r="G22" s="2" t="str">
        <f>INDEX('SpaceWire - Axon Conector'!$B$3:$B$13,MATCH('LVDS Board Conectors Pinout'!C22,'SpaceWire - Axon Conector'!$F$3:$F$13,0))</f>
        <v>Sin+</v>
      </c>
      <c r="H22" s="2">
        <f>INDEX('SpaceWire - Axon Conector'!$D$3:$D$13,MATCH('LVDS Board Conectors Pinout'!C22,'SpaceWire - Axon Conector'!$F$3:$F$13,0))</f>
        <v>1</v>
      </c>
    </row>
    <row r="23" spans="2:8" x14ac:dyDescent="0.25">
      <c r="B23" s="2" t="s">
        <v>426</v>
      </c>
      <c r="C23" s="2">
        <v>10</v>
      </c>
      <c r="D23" s="2" t="s">
        <v>388</v>
      </c>
      <c r="E23" s="2" t="s">
        <v>435</v>
      </c>
      <c r="F23" s="2" t="s">
        <v>448</v>
      </c>
      <c r="G23" s="2" t="str">
        <f>INDEX('SpaceWire - Axon Conector'!$B$3:$B$13,MATCH('LVDS Board Conectors Pinout'!C23,'SpaceWire - Axon Conector'!$F$3:$F$13,0))</f>
        <v>Sin-</v>
      </c>
      <c r="H23" s="2">
        <f>INDEX('SpaceWire - Axon Conector'!$D$3:$D$13,MATCH('LVDS Board Conectors Pinout'!C23,'SpaceWire - Axon Conector'!$F$3:$F$13,0))</f>
        <v>1</v>
      </c>
    </row>
    <row r="24" spans="2:8" x14ac:dyDescent="0.25">
      <c r="B24" s="2" t="s">
        <v>426</v>
      </c>
      <c r="C24" s="2">
        <v>11</v>
      </c>
      <c r="D24" s="2" t="s">
        <v>390</v>
      </c>
      <c r="E24" s="2" t="s">
        <v>112</v>
      </c>
      <c r="F24" s="2" t="s">
        <v>448</v>
      </c>
      <c r="G24" s="2" t="str">
        <f>INDEX('SpaceWire - Axon Conector'!$B$3:$B$13,MATCH('LVDS Board Conectors Pinout'!C24,'SpaceWire - Axon Conector'!$F$3:$F$13,0))</f>
        <v>Inner shield</v>
      </c>
      <c r="H24" s="2">
        <f>INDEX('SpaceWire - Axon Conector'!$D$3:$D$13,MATCH('LVDS Board Conectors Pinout'!C24,'SpaceWire - Axon Conector'!$F$3:$F$13,0))</f>
        <v>1</v>
      </c>
    </row>
    <row r="25" spans="2:8" x14ac:dyDescent="0.25">
      <c r="B25" s="2" t="s">
        <v>427</v>
      </c>
      <c r="C25" s="2">
        <v>1</v>
      </c>
      <c r="D25" s="2" t="s">
        <v>485</v>
      </c>
      <c r="E25" s="2" t="s">
        <v>434</v>
      </c>
      <c r="F25" s="2" t="s">
        <v>449</v>
      </c>
      <c r="G25" s="2" t="str">
        <f>INDEX('SpaceWire - Axon Conector'!$B$3:$B$13,MATCH('LVDS Board Conectors Pinout'!C25,'SpaceWire - Axon Conector'!$F$3:$F$13,0))</f>
        <v>Din+</v>
      </c>
      <c r="H25" s="2">
        <f>INDEX('SpaceWire - Axon Conector'!$D$3:$D$13,MATCH('LVDS Board Conectors Pinout'!C25,'SpaceWire - Axon Conector'!$F$3:$F$13,0))</f>
        <v>0</v>
      </c>
    </row>
    <row r="26" spans="2:8" x14ac:dyDescent="0.25">
      <c r="B26" s="2" t="s">
        <v>427</v>
      </c>
      <c r="C26" s="2">
        <v>2</v>
      </c>
      <c r="D26" s="2" t="s">
        <v>406</v>
      </c>
      <c r="E26" s="2" t="s">
        <v>434</v>
      </c>
      <c r="F26" s="2" t="s">
        <v>449</v>
      </c>
      <c r="G26" s="2" t="str">
        <f>INDEX('SpaceWire - Axon Conector'!$B$3:$B$13,MATCH('LVDS Board Conectors Pinout'!C26,'SpaceWire - Axon Conector'!$F$3:$F$13,0))</f>
        <v>Din-</v>
      </c>
      <c r="H26" s="2">
        <f>INDEX('SpaceWire - Axon Conector'!$D$3:$D$13,MATCH('LVDS Board Conectors Pinout'!C26,'SpaceWire - Axon Conector'!$F$3:$F$13,0))</f>
        <v>0</v>
      </c>
    </row>
    <row r="27" spans="2:8" x14ac:dyDescent="0.25">
      <c r="B27" s="2" t="s">
        <v>427</v>
      </c>
      <c r="C27" s="2">
        <v>3</v>
      </c>
      <c r="D27" s="2" t="s">
        <v>407</v>
      </c>
      <c r="E27" s="2" t="s">
        <v>434</v>
      </c>
      <c r="F27" s="2" t="s">
        <v>449</v>
      </c>
      <c r="G27" s="2" t="str">
        <f>INDEX('SpaceWire - Axon Conector'!$B$3:$B$13,MATCH('LVDS Board Conectors Pinout'!C27,'SpaceWire - Axon Conector'!$F$3:$F$13,0))</f>
        <v>Sin+</v>
      </c>
      <c r="H27" s="2">
        <f>INDEX('SpaceWire - Axon Conector'!$D$3:$D$13,MATCH('LVDS Board Conectors Pinout'!C27,'SpaceWire - Axon Conector'!$F$3:$F$13,0))</f>
        <v>0</v>
      </c>
    </row>
    <row r="28" spans="2:8" x14ac:dyDescent="0.25">
      <c r="B28" s="2" t="s">
        <v>427</v>
      </c>
      <c r="C28" s="2">
        <v>4</v>
      </c>
      <c r="D28" s="2" t="s">
        <v>408</v>
      </c>
      <c r="E28" s="2" t="s">
        <v>434</v>
      </c>
      <c r="F28" s="2" t="s">
        <v>449</v>
      </c>
      <c r="G28" s="2" t="str">
        <f>INDEX('SpaceWire - Axon Conector'!$B$3:$B$13,MATCH('LVDS Board Conectors Pinout'!C28,'SpaceWire - Axon Conector'!$F$3:$F$13,0))</f>
        <v>Sin-</v>
      </c>
      <c r="H28" s="2">
        <f>INDEX('SpaceWire - Axon Conector'!$D$3:$D$13,MATCH('LVDS Board Conectors Pinout'!C28,'SpaceWire - Axon Conector'!$F$3:$F$13,0))</f>
        <v>0</v>
      </c>
    </row>
    <row r="29" spans="2:8" x14ac:dyDescent="0.25">
      <c r="B29" s="2" t="s">
        <v>427</v>
      </c>
      <c r="C29" s="2">
        <v>5</v>
      </c>
      <c r="D29" s="2" t="s">
        <v>112</v>
      </c>
      <c r="E29" s="2" t="s">
        <v>112</v>
      </c>
      <c r="F29" s="2" t="s">
        <v>112</v>
      </c>
      <c r="G29" s="2" t="str">
        <f>INDEX('SpaceWire - Axon Conector'!$B$3:$B$13,MATCH('LVDS Board Conectors Pinout'!C29,'SpaceWire - Axon Conector'!$F$3:$F$13,0))</f>
        <v>-</v>
      </c>
      <c r="H29" s="2" t="str">
        <f>INDEX('SpaceWire - Axon Conector'!$D$3:$D$13,MATCH('LVDS Board Conectors Pinout'!C29,'SpaceWire - Axon Conector'!$F$3:$F$13,0))</f>
        <v>-</v>
      </c>
    </row>
    <row r="30" spans="2:8" x14ac:dyDescent="0.25">
      <c r="B30" s="2" t="s">
        <v>427</v>
      </c>
      <c r="C30" s="2">
        <v>6</v>
      </c>
      <c r="D30" s="2" t="s">
        <v>390</v>
      </c>
      <c r="E30" s="2" t="s">
        <v>112</v>
      </c>
      <c r="F30" s="2" t="s">
        <v>449</v>
      </c>
      <c r="G30" s="2" t="str">
        <f>INDEX('SpaceWire - Axon Conector'!$B$3:$B$13,MATCH('LVDS Board Conectors Pinout'!C30,'SpaceWire - Axon Conector'!$F$3:$F$13,0))</f>
        <v>Inner shield</v>
      </c>
      <c r="H30" s="2">
        <f>INDEX('SpaceWire - Axon Conector'!$D$3:$D$13,MATCH('LVDS Board Conectors Pinout'!C30,'SpaceWire - Axon Conector'!$F$3:$F$13,0))</f>
        <v>0</v>
      </c>
    </row>
    <row r="31" spans="2:8" x14ac:dyDescent="0.25">
      <c r="B31" s="2" t="s">
        <v>427</v>
      </c>
      <c r="C31" s="2">
        <v>7</v>
      </c>
      <c r="D31" s="2" t="s">
        <v>409</v>
      </c>
      <c r="E31" s="2" t="s">
        <v>434</v>
      </c>
      <c r="F31" s="2" t="s">
        <v>450</v>
      </c>
      <c r="G31" s="2" t="str">
        <f>INDEX('SpaceWire - Axon Conector'!$B$3:$B$13,MATCH('LVDS Board Conectors Pinout'!C31,'SpaceWire - Axon Conector'!$F$3:$F$13,0))</f>
        <v>Din+</v>
      </c>
      <c r="H31" s="2">
        <f>INDEX('SpaceWire - Axon Conector'!$D$3:$D$13,MATCH('LVDS Board Conectors Pinout'!C31,'SpaceWire - Axon Conector'!$F$3:$F$13,0))</f>
        <v>1</v>
      </c>
    </row>
    <row r="32" spans="2:8" x14ac:dyDescent="0.25">
      <c r="B32" s="2" t="s">
        <v>427</v>
      </c>
      <c r="C32" s="2">
        <v>8</v>
      </c>
      <c r="D32" s="2" t="s">
        <v>410</v>
      </c>
      <c r="E32" s="2" t="s">
        <v>434</v>
      </c>
      <c r="F32" s="2" t="s">
        <v>450</v>
      </c>
      <c r="G32" s="2" t="str">
        <f>INDEX('SpaceWire - Axon Conector'!$B$3:$B$13,MATCH('LVDS Board Conectors Pinout'!C32,'SpaceWire - Axon Conector'!$F$3:$F$13,0))</f>
        <v>Din-</v>
      </c>
      <c r="H32" s="2">
        <f>INDEX('SpaceWire - Axon Conector'!$D$3:$D$13,MATCH('LVDS Board Conectors Pinout'!C32,'SpaceWire - Axon Conector'!$F$3:$F$13,0))</f>
        <v>1</v>
      </c>
    </row>
    <row r="33" spans="2:8" x14ac:dyDescent="0.25">
      <c r="B33" s="2" t="s">
        <v>427</v>
      </c>
      <c r="C33" s="2">
        <v>9</v>
      </c>
      <c r="D33" s="2" t="s">
        <v>411</v>
      </c>
      <c r="E33" s="2" t="s">
        <v>434</v>
      </c>
      <c r="F33" s="2" t="s">
        <v>450</v>
      </c>
      <c r="G33" s="2" t="str">
        <f>INDEX('SpaceWire - Axon Conector'!$B$3:$B$13,MATCH('LVDS Board Conectors Pinout'!C33,'SpaceWire - Axon Conector'!$F$3:$F$13,0))</f>
        <v>Sin+</v>
      </c>
      <c r="H33" s="2">
        <f>INDEX('SpaceWire - Axon Conector'!$D$3:$D$13,MATCH('LVDS Board Conectors Pinout'!C33,'SpaceWire - Axon Conector'!$F$3:$F$13,0))</f>
        <v>1</v>
      </c>
    </row>
    <row r="34" spans="2:8" x14ac:dyDescent="0.25">
      <c r="B34" s="2" t="s">
        <v>427</v>
      </c>
      <c r="C34" s="2">
        <v>10</v>
      </c>
      <c r="D34" s="2" t="s">
        <v>412</v>
      </c>
      <c r="E34" s="2" t="s">
        <v>434</v>
      </c>
      <c r="F34" s="2" t="s">
        <v>450</v>
      </c>
      <c r="G34" s="2" t="str">
        <f>INDEX('SpaceWire - Axon Conector'!$B$3:$B$13,MATCH('LVDS Board Conectors Pinout'!C34,'SpaceWire - Axon Conector'!$F$3:$F$13,0))</f>
        <v>Sin-</v>
      </c>
      <c r="H34" s="2">
        <f>INDEX('SpaceWire - Axon Conector'!$D$3:$D$13,MATCH('LVDS Board Conectors Pinout'!C34,'SpaceWire - Axon Conector'!$F$3:$F$13,0))</f>
        <v>1</v>
      </c>
    </row>
    <row r="35" spans="2:8" x14ac:dyDescent="0.25">
      <c r="B35" s="2" t="s">
        <v>427</v>
      </c>
      <c r="C35" s="2">
        <v>11</v>
      </c>
      <c r="D35" s="2" t="s">
        <v>390</v>
      </c>
      <c r="E35" s="2" t="s">
        <v>112</v>
      </c>
      <c r="F35" s="2" t="s">
        <v>450</v>
      </c>
      <c r="G35" s="2" t="str">
        <f>INDEX('SpaceWire - Axon Conector'!$B$3:$B$13,MATCH('LVDS Board Conectors Pinout'!C35,'SpaceWire - Axon Conector'!$F$3:$F$13,0))</f>
        <v>Inner shield</v>
      </c>
      <c r="H35" s="2">
        <f>INDEX('SpaceWire - Axon Conector'!$D$3:$D$13,MATCH('LVDS Board Conectors Pinout'!C35,'SpaceWire - Axon Conector'!$F$3:$F$13,0))</f>
        <v>1</v>
      </c>
    </row>
    <row r="36" spans="2:8" x14ac:dyDescent="0.25">
      <c r="B36" s="2" t="s">
        <v>428</v>
      </c>
      <c r="C36" s="2">
        <v>1</v>
      </c>
      <c r="D36" s="2" t="s">
        <v>413</v>
      </c>
      <c r="E36" s="2" t="s">
        <v>436</v>
      </c>
      <c r="F36" s="2" t="s">
        <v>456</v>
      </c>
      <c r="G36" s="2" t="str">
        <f>INDEX('SpaceWire - Axon Conector'!$B$3:$B$13,MATCH('LVDS Board Conectors Pinout'!C36,'SpaceWire - Axon Conector'!$F$3:$F$13,0))</f>
        <v>Din+</v>
      </c>
      <c r="H36" s="2">
        <f>INDEX('SpaceWire - Axon Conector'!$D$3:$D$13,MATCH('LVDS Board Conectors Pinout'!C36,'SpaceWire - Axon Conector'!$F$3:$F$13,0))</f>
        <v>0</v>
      </c>
    </row>
    <row r="37" spans="2:8" x14ac:dyDescent="0.25">
      <c r="B37" s="2" t="s">
        <v>428</v>
      </c>
      <c r="C37" s="2">
        <v>2</v>
      </c>
      <c r="D37" s="2" t="s">
        <v>486</v>
      </c>
      <c r="E37" s="2" t="s">
        <v>436</v>
      </c>
      <c r="F37" s="2" t="s">
        <v>456</v>
      </c>
      <c r="G37" s="2" t="str">
        <f>INDEX('SpaceWire - Axon Conector'!$B$3:$B$13,MATCH('LVDS Board Conectors Pinout'!C37,'SpaceWire - Axon Conector'!$F$3:$F$13,0))</f>
        <v>Din-</v>
      </c>
      <c r="H37" s="2">
        <f>INDEX('SpaceWire - Axon Conector'!$D$3:$D$13,MATCH('LVDS Board Conectors Pinout'!C37,'SpaceWire - Axon Conector'!$F$3:$F$13,0))</f>
        <v>0</v>
      </c>
    </row>
    <row r="38" spans="2:8" x14ac:dyDescent="0.25">
      <c r="B38" s="2" t="s">
        <v>428</v>
      </c>
      <c r="C38" s="2">
        <v>3</v>
      </c>
      <c r="D38" s="2" t="s">
        <v>414</v>
      </c>
      <c r="E38" s="2" t="s">
        <v>436</v>
      </c>
      <c r="F38" s="2" t="s">
        <v>456</v>
      </c>
      <c r="G38" s="2" t="str">
        <f>INDEX('SpaceWire - Axon Conector'!$B$3:$B$13,MATCH('LVDS Board Conectors Pinout'!C38,'SpaceWire - Axon Conector'!$F$3:$F$13,0))</f>
        <v>Sin+</v>
      </c>
      <c r="H38" s="2">
        <f>INDEX('SpaceWire - Axon Conector'!$D$3:$D$13,MATCH('LVDS Board Conectors Pinout'!C38,'SpaceWire - Axon Conector'!$F$3:$F$13,0))</f>
        <v>0</v>
      </c>
    </row>
    <row r="39" spans="2:8" x14ac:dyDescent="0.25">
      <c r="B39" s="2" t="s">
        <v>428</v>
      </c>
      <c r="C39" s="2">
        <v>4</v>
      </c>
      <c r="D39" s="2" t="s">
        <v>415</v>
      </c>
      <c r="E39" s="2" t="s">
        <v>436</v>
      </c>
      <c r="F39" s="2" t="s">
        <v>456</v>
      </c>
      <c r="G39" s="2" t="str">
        <f>INDEX('SpaceWire - Axon Conector'!$B$3:$B$13,MATCH('LVDS Board Conectors Pinout'!C39,'SpaceWire - Axon Conector'!$F$3:$F$13,0))</f>
        <v>Sin-</v>
      </c>
      <c r="H39" s="2">
        <f>INDEX('SpaceWire - Axon Conector'!$D$3:$D$13,MATCH('LVDS Board Conectors Pinout'!C39,'SpaceWire - Axon Conector'!$F$3:$F$13,0))</f>
        <v>0</v>
      </c>
    </row>
    <row r="40" spans="2:8" x14ac:dyDescent="0.25">
      <c r="B40" s="2" t="s">
        <v>428</v>
      </c>
      <c r="C40" s="2">
        <v>5</v>
      </c>
      <c r="D40" s="2" t="s">
        <v>112</v>
      </c>
      <c r="E40" s="2" t="s">
        <v>112</v>
      </c>
      <c r="F40" s="2" t="s">
        <v>112</v>
      </c>
      <c r="G40" s="2" t="str">
        <f>INDEX('SpaceWire - Axon Conector'!$B$3:$B$13,MATCH('LVDS Board Conectors Pinout'!C40,'SpaceWire - Axon Conector'!$F$3:$F$13,0))</f>
        <v>-</v>
      </c>
      <c r="H40" s="2" t="str">
        <f>INDEX('SpaceWire - Axon Conector'!$D$3:$D$13,MATCH('LVDS Board Conectors Pinout'!C40,'SpaceWire - Axon Conector'!$F$3:$F$13,0))</f>
        <v>-</v>
      </c>
    </row>
    <row r="41" spans="2:8" x14ac:dyDescent="0.25">
      <c r="B41" s="2" t="s">
        <v>428</v>
      </c>
      <c r="C41" s="2">
        <v>6</v>
      </c>
      <c r="D41" s="2" t="s">
        <v>390</v>
      </c>
      <c r="E41" s="2" t="s">
        <v>112</v>
      </c>
      <c r="F41" s="2" t="s">
        <v>456</v>
      </c>
      <c r="G41" s="2" t="str">
        <f>INDEX('SpaceWire - Axon Conector'!$B$3:$B$13,MATCH('LVDS Board Conectors Pinout'!C41,'SpaceWire - Axon Conector'!$F$3:$F$13,0))</f>
        <v>Inner shield</v>
      </c>
      <c r="H41" s="2">
        <f>INDEX('SpaceWire - Axon Conector'!$D$3:$D$13,MATCH('LVDS Board Conectors Pinout'!C41,'SpaceWire - Axon Conector'!$F$3:$F$13,0))</f>
        <v>0</v>
      </c>
    </row>
    <row r="42" spans="2:8" x14ac:dyDescent="0.25">
      <c r="B42" s="2" t="s">
        <v>428</v>
      </c>
      <c r="C42" s="2">
        <v>7</v>
      </c>
      <c r="D42" s="2" t="s">
        <v>416</v>
      </c>
      <c r="E42" s="2" t="s">
        <v>436</v>
      </c>
      <c r="F42" s="2" t="s">
        <v>451</v>
      </c>
      <c r="G42" s="2" t="str">
        <f>INDEX('SpaceWire - Axon Conector'!$B$3:$B$13,MATCH('LVDS Board Conectors Pinout'!C42,'SpaceWire - Axon Conector'!$F$3:$F$13,0))</f>
        <v>Din+</v>
      </c>
      <c r="H42" s="2">
        <f>INDEX('SpaceWire - Axon Conector'!$D$3:$D$13,MATCH('LVDS Board Conectors Pinout'!C42,'SpaceWire - Axon Conector'!$F$3:$F$13,0))</f>
        <v>1</v>
      </c>
    </row>
    <row r="43" spans="2:8" x14ac:dyDescent="0.25">
      <c r="B43" s="2" t="s">
        <v>428</v>
      </c>
      <c r="C43" s="2">
        <v>8</v>
      </c>
      <c r="D43" s="2" t="s">
        <v>417</v>
      </c>
      <c r="E43" s="2" t="s">
        <v>436</v>
      </c>
      <c r="F43" s="2" t="s">
        <v>451</v>
      </c>
      <c r="G43" s="2" t="str">
        <f>INDEX('SpaceWire - Axon Conector'!$B$3:$B$13,MATCH('LVDS Board Conectors Pinout'!C43,'SpaceWire - Axon Conector'!$F$3:$F$13,0))</f>
        <v>Din-</v>
      </c>
      <c r="H43" s="2">
        <f>INDEX('SpaceWire - Axon Conector'!$D$3:$D$13,MATCH('LVDS Board Conectors Pinout'!C43,'SpaceWire - Axon Conector'!$F$3:$F$13,0))</f>
        <v>1</v>
      </c>
    </row>
    <row r="44" spans="2:8" x14ac:dyDescent="0.25">
      <c r="B44" s="2" t="s">
        <v>428</v>
      </c>
      <c r="C44" s="2">
        <v>9</v>
      </c>
      <c r="D44" s="2" t="s">
        <v>418</v>
      </c>
      <c r="E44" s="2" t="s">
        <v>436</v>
      </c>
      <c r="F44" s="2" t="s">
        <v>451</v>
      </c>
      <c r="G44" s="2" t="str">
        <f>INDEX('SpaceWire - Axon Conector'!$B$3:$B$13,MATCH('LVDS Board Conectors Pinout'!C44,'SpaceWire - Axon Conector'!$F$3:$F$13,0))</f>
        <v>Sin+</v>
      </c>
      <c r="H44" s="2">
        <f>INDEX('SpaceWire - Axon Conector'!$D$3:$D$13,MATCH('LVDS Board Conectors Pinout'!C44,'SpaceWire - Axon Conector'!$F$3:$F$13,0))</f>
        <v>1</v>
      </c>
    </row>
    <row r="45" spans="2:8" x14ac:dyDescent="0.25">
      <c r="B45" s="2" t="s">
        <v>428</v>
      </c>
      <c r="C45" s="2">
        <v>10</v>
      </c>
      <c r="D45" s="2" t="s">
        <v>419</v>
      </c>
      <c r="E45" s="2" t="s">
        <v>436</v>
      </c>
      <c r="F45" s="2" t="s">
        <v>451</v>
      </c>
      <c r="G45" s="2" t="str">
        <f>INDEX('SpaceWire - Axon Conector'!$B$3:$B$13,MATCH('LVDS Board Conectors Pinout'!C45,'SpaceWire - Axon Conector'!$F$3:$F$13,0))</f>
        <v>Sin-</v>
      </c>
      <c r="H45" s="2">
        <f>INDEX('SpaceWire - Axon Conector'!$D$3:$D$13,MATCH('LVDS Board Conectors Pinout'!C45,'SpaceWire - Axon Conector'!$F$3:$F$13,0))</f>
        <v>1</v>
      </c>
    </row>
    <row r="46" spans="2:8" x14ac:dyDescent="0.25">
      <c r="B46" s="2" t="s">
        <v>428</v>
      </c>
      <c r="C46" s="2">
        <v>11</v>
      </c>
      <c r="D46" s="2" t="s">
        <v>390</v>
      </c>
      <c r="E46" s="2" t="s">
        <v>112</v>
      </c>
      <c r="F46" s="2" t="s">
        <v>451</v>
      </c>
      <c r="G46" s="2" t="str">
        <f>INDEX('SpaceWire - Axon Conector'!$B$3:$B$13,MATCH('LVDS Board Conectors Pinout'!C46,'SpaceWire - Axon Conector'!$F$3:$F$13,0))</f>
        <v>Inner shield</v>
      </c>
      <c r="H46" s="2">
        <f>INDEX('SpaceWire - Axon Conector'!$D$3:$D$13,MATCH('LVDS Board Conectors Pinout'!C46,'SpaceWire - Axon Conector'!$F$3:$F$13,0))</f>
        <v>1</v>
      </c>
    </row>
    <row r="47" spans="2:8" x14ac:dyDescent="0.25">
      <c r="B47" s="2" t="s">
        <v>429</v>
      </c>
      <c r="C47" s="2">
        <v>9</v>
      </c>
      <c r="D47" s="2" t="s">
        <v>358</v>
      </c>
      <c r="E47" s="2" t="s">
        <v>437</v>
      </c>
      <c r="F47" s="2" t="s">
        <v>446</v>
      </c>
      <c r="G47" s="2" t="str">
        <f>INDEX('SpaceWire - Axon Conector'!$B$14:$B$22,MATCH('LVDS Board Conectors Pinout'!C47,'SpaceWire - Axon Conector'!$F$14:$F$22,0))</f>
        <v>Dout+</v>
      </c>
      <c r="H47" s="2">
        <f>INDEX('SpaceWire - Axon Conector'!$D$14:$D$22,MATCH('LVDS Board Conectors Pinout'!C47,'SpaceWire - Axon Conector'!$F$14:$F$22,0))</f>
        <v>1</v>
      </c>
    </row>
    <row r="48" spans="2:8" x14ac:dyDescent="0.25">
      <c r="B48" s="2" t="s">
        <v>429</v>
      </c>
      <c r="C48" s="2">
        <v>8</v>
      </c>
      <c r="D48" s="2" t="s">
        <v>359</v>
      </c>
      <c r="E48" s="2" t="s">
        <v>437</v>
      </c>
      <c r="F48" s="2" t="s">
        <v>446</v>
      </c>
      <c r="G48" s="2" t="str">
        <f>INDEX('SpaceWire - Axon Conector'!$B$14:$B$22,MATCH('LVDS Board Conectors Pinout'!C48,'SpaceWire - Axon Conector'!$F$14:$F$22,0))</f>
        <v>Dout-</v>
      </c>
      <c r="H48" s="2">
        <f>INDEX('SpaceWire - Axon Conector'!$D$14:$D$22,MATCH('LVDS Board Conectors Pinout'!C48,'SpaceWire - Axon Conector'!$F$14:$F$22,0))</f>
        <v>1</v>
      </c>
    </row>
    <row r="49" spans="2:8" x14ac:dyDescent="0.25">
      <c r="B49" s="2" t="s">
        <v>429</v>
      </c>
      <c r="C49" s="2">
        <v>7</v>
      </c>
      <c r="D49" s="2" t="s">
        <v>360</v>
      </c>
      <c r="E49" s="2" t="s">
        <v>437</v>
      </c>
      <c r="F49" s="2" t="s">
        <v>446</v>
      </c>
      <c r="G49" s="2" t="str">
        <f>INDEX('SpaceWire - Axon Conector'!$B$14:$B$22,MATCH('LVDS Board Conectors Pinout'!C49,'SpaceWire - Axon Conector'!$F$14:$F$22,0))</f>
        <v>Sout+</v>
      </c>
      <c r="H49" s="2">
        <f>INDEX('SpaceWire - Axon Conector'!$D$14:$D$22,MATCH('LVDS Board Conectors Pinout'!C49,'SpaceWire - Axon Conector'!$F$14:$F$22,0))</f>
        <v>1</v>
      </c>
    </row>
    <row r="50" spans="2:8" x14ac:dyDescent="0.25">
      <c r="B50" s="2" t="s">
        <v>429</v>
      </c>
      <c r="C50" s="2">
        <v>6</v>
      </c>
      <c r="D50" s="2" t="s">
        <v>361</v>
      </c>
      <c r="E50" s="2" t="s">
        <v>437</v>
      </c>
      <c r="F50" s="2" t="s">
        <v>446</v>
      </c>
      <c r="G50" s="2" t="str">
        <f>INDEX('SpaceWire - Axon Conector'!$B$14:$B$22,MATCH('LVDS Board Conectors Pinout'!C50,'SpaceWire - Axon Conector'!$F$14:$F$22,0))</f>
        <v>Sout-</v>
      </c>
      <c r="H50" s="2">
        <f>INDEX('SpaceWire - Axon Conector'!$D$14:$D$22,MATCH('LVDS Board Conectors Pinout'!C50,'SpaceWire - Axon Conector'!$F$14:$F$22,0))</f>
        <v>1</v>
      </c>
    </row>
    <row r="51" spans="2:8" x14ac:dyDescent="0.25">
      <c r="B51" s="2" t="s">
        <v>429</v>
      </c>
      <c r="C51" s="2">
        <v>5</v>
      </c>
      <c r="D51" s="2" t="s">
        <v>362</v>
      </c>
      <c r="E51" s="2" t="s">
        <v>437</v>
      </c>
      <c r="F51" s="2" t="s">
        <v>442</v>
      </c>
      <c r="G51" s="2" t="str">
        <f>INDEX('SpaceWire - Axon Conector'!$B$14:$B$22,MATCH('LVDS Board Conectors Pinout'!C51,'SpaceWire - Axon Conector'!$F$14:$F$22,0))</f>
        <v>Dout+</v>
      </c>
      <c r="H51" s="2">
        <f>INDEX('SpaceWire - Axon Conector'!$D$14:$D$22,MATCH('LVDS Board Conectors Pinout'!C51,'SpaceWire - Axon Conector'!$F$14:$F$22,0))</f>
        <v>0</v>
      </c>
    </row>
    <row r="52" spans="2:8" x14ac:dyDescent="0.25">
      <c r="B52" s="2" t="s">
        <v>429</v>
      </c>
      <c r="C52" s="2">
        <v>4</v>
      </c>
      <c r="D52" s="2" t="s">
        <v>112</v>
      </c>
      <c r="E52" s="2" t="s">
        <v>112</v>
      </c>
      <c r="F52" s="2" t="s">
        <v>112</v>
      </c>
      <c r="G52" s="2" t="str">
        <f>INDEX('SpaceWire - Axon Conector'!$B$14:$B$22,MATCH('LVDS Board Conectors Pinout'!C52,'SpaceWire - Axon Conector'!$F$14:$F$22,0))</f>
        <v>-</v>
      </c>
      <c r="H52" s="2" t="str">
        <f>INDEX('SpaceWire - Axon Conector'!$D$14:$D$22,MATCH('LVDS Board Conectors Pinout'!C52,'SpaceWire - Axon Conector'!$F$14:$F$22,0))</f>
        <v>-</v>
      </c>
    </row>
    <row r="53" spans="2:8" x14ac:dyDescent="0.25">
      <c r="B53" s="2" t="s">
        <v>429</v>
      </c>
      <c r="C53" s="2">
        <v>3</v>
      </c>
      <c r="D53" s="2" t="s">
        <v>363</v>
      </c>
      <c r="E53" s="2" t="s">
        <v>437</v>
      </c>
      <c r="F53" s="2" t="s">
        <v>442</v>
      </c>
      <c r="G53" s="2" t="str">
        <f>INDEX('SpaceWire - Axon Conector'!$B$14:$B$22,MATCH('LVDS Board Conectors Pinout'!C53,'SpaceWire - Axon Conector'!$F$14:$F$22,0))</f>
        <v>Dout-</v>
      </c>
      <c r="H53" s="2">
        <f>INDEX('SpaceWire - Axon Conector'!$D$14:$D$22,MATCH('LVDS Board Conectors Pinout'!C53,'SpaceWire - Axon Conector'!$F$14:$F$22,0))</f>
        <v>0</v>
      </c>
    </row>
    <row r="54" spans="2:8" x14ac:dyDescent="0.25">
      <c r="B54" s="2" t="s">
        <v>429</v>
      </c>
      <c r="C54" s="2">
        <v>2</v>
      </c>
      <c r="D54" s="2" t="s">
        <v>364</v>
      </c>
      <c r="E54" s="2" t="s">
        <v>437</v>
      </c>
      <c r="F54" s="2" t="s">
        <v>442</v>
      </c>
      <c r="G54" s="2" t="str">
        <f>INDEX('SpaceWire - Axon Conector'!$B$14:$B$22,MATCH('LVDS Board Conectors Pinout'!C54,'SpaceWire - Axon Conector'!$F$14:$F$22,0))</f>
        <v>Sout+</v>
      </c>
      <c r="H54" s="2">
        <f>INDEX('SpaceWire - Axon Conector'!$D$14:$D$22,MATCH('LVDS Board Conectors Pinout'!C54,'SpaceWire - Axon Conector'!$F$14:$F$22,0))</f>
        <v>0</v>
      </c>
    </row>
    <row r="55" spans="2:8" x14ac:dyDescent="0.25">
      <c r="B55" s="2" t="s">
        <v>429</v>
      </c>
      <c r="C55" s="2">
        <v>1</v>
      </c>
      <c r="D55" s="2" t="s">
        <v>364</v>
      </c>
      <c r="E55" s="2" t="s">
        <v>437</v>
      </c>
      <c r="F55" s="2" t="s">
        <v>442</v>
      </c>
      <c r="G55" s="2" t="str">
        <f>INDEX('SpaceWire - Axon Conector'!$B$14:$B$22,MATCH('LVDS Board Conectors Pinout'!C55,'SpaceWire - Axon Conector'!$F$14:$F$22,0))</f>
        <v>Sout-</v>
      </c>
      <c r="H55" s="2">
        <f>INDEX('SpaceWire - Axon Conector'!$D$14:$D$22,MATCH('LVDS Board Conectors Pinout'!C55,'SpaceWire - Axon Conector'!$F$14:$F$22,0))</f>
        <v>0</v>
      </c>
    </row>
    <row r="56" spans="2:8" x14ac:dyDescent="0.25">
      <c r="B56" s="2" t="s">
        <v>430</v>
      </c>
      <c r="C56" s="2">
        <v>9</v>
      </c>
      <c r="D56" s="2" t="s">
        <v>366</v>
      </c>
      <c r="E56" s="2" t="s">
        <v>439</v>
      </c>
      <c r="F56" s="2" t="s">
        <v>448</v>
      </c>
      <c r="G56" s="2" t="str">
        <f>INDEX('SpaceWire - Axon Conector'!$B$14:$B$22,MATCH('LVDS Board Conectors Pinout'!C56,'SpaceWire - Axon Conector'!$F$14:$F$22,0))</f>
        <v>Dout+</v>
      </c>
      <c r="H56" s="2">
        <f>INDEX('SpaceWire - Axon Conector'!$D$14:$D$22,MATCH('LVDS Board Conectors Pinout'!C56,'SpaceWire - Axon Conector'!$F$14:$F$22,0))</f>
        <v>1</v>
      </c>
    </row>
    <row r="57" spans="2:8" x14ac:dyDescent="0.25">
      <c r="B57" s="2" t="s">
        <v>430</v>
      </c>
      <c r="C57" s="2">
        <v>8</v>
      </c>
      <c r="D57" s="2" t="s">
        <v>367</v>
      </c>
      <c r="E57" s="2" t="s">
        <v>439</v>
      </c>
      <c r="F57" s="2" t="s">
        <v>448</v>
      </c>
      <c r="G57" s="2" t="str">
        <f>INDEX('SpaceWire - Axon Conector'!$B$14:$B$22,MATCH('LVDS Board Conectors Pinout'!C57,'SpaceWire - Axon Conector'!$F$14:$F$22,0))</f>
        <v>Dout-</v>
      </c>
      <c r="H57" s="2">
        <f>INDEX('SpaceWire - Axon Conector'!$D$14:$D$22,MATCH('LVDS Board Conectors Pinout'!C57,'SpaceWire - Axon Conector'!$F$14:$F$22,0))</f>
        <v>1</v>
      </c>
    </row>
    <row r="58" spans="2:8" x14ac:dyDescent="0.25">
      <c r="B58" s="2" t="s">
        <v>430</v>
      </c>
      <c r="C58" s="2">
        <v>7</v>
      </c>
      <c r="D58" s="2" t="s">
        <v>368</v>
      </c>
      <c r="E58" s="2" t="s">
        <v>439</v>
      </c>
      <c r="F58" s="2" t="s">
        <v>448</v>
      </c>
      <c r="G58" s="2" t="str">
        <f>INDEX('SpaceWire - Axon Conector'!$B$14:$B$22,MATCH('LVDS Board Conectors Pinout'!C58,'SpaceWire - Axon Conector'!$F$14:$F$22,0))</f>
        <v>Sout+</v>
      </c>
      <c r="H58" s="2">
        <f>INDEX('SpaceWire - Axon Conector'!$D$14:$D$22,MATCH('LVDS Board Conectors Pinout'!C58,'SpaceWire - Axon Conector'!$F$14:$F$22,0))</f>
        <v>1</v>
      </c>
    </row>
    <row r="59" spans="2:8" x14ac:dyDescent="0.25">
      <c r="B59" s="2" t="s">
        <v>430</v>
      </c>
      <c r="C59" s="2">
        <v>6</v>
      </c>
      <c r="D59" s="2" t="s">
        <v>487</v>
      </c>
      <c r="E59" s="2" t="s">
        <v>439</v>
      </c>
      <c r="F59" s="2" t="s">
        <v>448</v>
      </c>
      <c r="G59" s="2" t="str">
        <f>INDEX('SpaceWire - Axon Conector'!$B$14:$B$22,MATCH('LVDS Board Conectors Pinout'!C59,'SpaceWire - Axon Conector'!$F$14:$F$22,0))</f>
        <v>Sout-</v>
      </c>
      <c r="H59" s="2">
        <f>INDEX('SpaceWire - Axon Conector'!$D$14:$D$22,MATCH('LVDS Board Conectors Pinout'!C59,'SpaceWire - Axon Conector'!$F$14:$F$22,0))</f>
        <v>1</v>
      </c>
    </row>
    <row r="60" spans="2:8" x14ac:dyDescent="0.25">
      <c r="B60" s="2" t="s">
        <v>430</v>
      </c>
      <c r="C60" s="2">
        <v>5</v>
      </c>
      <c r="D60" s="2" t="s">
        <v>369</v>
      </c>
      <c r="E60" s="2" t="s">
        <v>439</v>
      </c>
      <c r="F60" s="2" t="s">
        <v>447</v>
      </c>
      <c r="G60" s="2" t="str">
        <f>INDEX('SpaceWire - Axon Conector'!$B$14:$B$22,MATCH('LVDS Board Conectors Pinout'!C60,'SpaceWire - Axon Conector'!$F$14:$F$22,0))</f>
        <v>Dout+</v>
      </c>
      <c r="H60" s="2">
        <f>INDEX('SpaceWire - Axon Conector'!$D$14:$D$22,MATCH('LVDS Board Conectors Pinout'!C60,'SpaceWire - Axon Conector'!$F$14:$F$22,0))</f>
        <v>0</v>
      </c>
    </row>
    <row r="61" spans="2:8" x14ac:dyDescent="0.25">
      <c r="B61" s="2" t="s">
        <v>430</v>
      </c>
      <c r="C61" s="2">
        <v>4</v>
      </c>
      <c r="D61" s="2" t="s">
        <v>112</v>
      </c>
      <c r="E61" s="2" t="s">
        <v>112</v>
      </c>
      <c r="F61" s="2" t="s">
        <v>112</v>
      </c>
      <c r="G61" s="2" t="str">
        <f>INDEX('SpaceWire - Axon Conector'!$B$14:$B$22,MATCH('LVDS Board Conectors Pinout'!C61,'SpaceWire - Axon Conector'!$F$14:$F$22,0))</f>
        <v>-</v>
      </c>
      <c r="H61" s="2" t="str">
        <f>INDEX('SpaceWire - Axon Conector'!$D$14:$D$22,MATCH('LVDS Board Conectors Pinout'!C61,'SpaceWire - Axon Conector'!$F$14:$F$22,0))</f>
        <v>-</v>
      </c>
    </row>
    <row r="62" spans="2:8" x14ac:dyDescent="0.25">
      <c r="B62" s="2" t="s">
        <v>430</v>
      </c>
      <c r="C62" s="2">
        <v>3</v>
      </c>
      <c r="D62" s="2" t="s">
        <v>370</v>
      </c>
      <c r="E62" s="2" t="s">
        <v>439</v>
      </c>
      <c r="F62" s="2" t="s">
        <v>447</v>
      </c>
      <c r="G62" s="2" t="str">
        <f>INDEX('SpaceWire - Axon Conector'!$B$14:$B$22,MATCH('LVDS Board Conectors Pinout'!C62,'SpaceWire - Axon Conector'!$F$14:$F$22,0))</f>
        <v>Dout-</v>
      </c>
      <c r="H62" s="2">
        <f>INDEX('SpaceWire - Axon Conector'!$D$14:$D$22,MATCH('LVDS Board Conectors Pinout'!C62,'SpaceWire - Axon Conector'!$F$14:$F$22,0))</f>
        <v>0</v>
      </c>
    </row>
    <row r="63" spans="2:8" x14ac:dyDescent="0.25">
      <c r="B63" s="2" t="s">
        <v>430</v>
      </c>
      <c r="C63" s="2">
        <v>2</v>
      </c>
      <c r="D63" s="2" t="s">
        <v>371</v>
      </c>
      <c r="E63" s="2" t="s">
        <v>439</v>
      </c>
      <c r="F63" s="2" t="s">
        <v>447</v>
      </c>
      <c r="G63" s="2" t="str">
        <f>INDEX('SpaceWire - Axon Conector'!$B$14:$B$22,MATCH('LVDS Board Conectors Pinout'!C63,'SpaceWire - Axon Conector'!$F$14:$F$22,0))</f>
        <v>Sout+</v>
      </c>
      <c r="H63" s="2">
        <f>INDEX('SpaceWire - Axon Conector'!$D$14:$D$22,MATCH('LVDS Board Conectors Pinout'!C63,'SpaceWire - Axon Conector'!$F$14:$F$22,0))</f>
        <v>0</v>
      </c>
    </row>
    <row r="64" spans="2:8" x14ac:dyDescent="0.25">
      <c r="B64" s="2" t="s">
        <v>430</v>
      </c>
      <c r="C64" s="2">
        <v>1</v>
      </c>
      <c r="D64" s="2" t="s">
        <v>372</v>
      </c>
      <c r="E64" s="2" t="s">
        <v>439</v>
      </c>
      <c r="F64" s="2" t="s">
        <v>447</v>
      </c>
      <c r="G64" s="2" t="str">
        <f>INDEX('SpaceWire - Axon Conector'!$B$14:$B$22,MATCH('LVDS Board Conectors Pinout'!C64,'SpaceWire - Axon Conector'!$F$14:$F$22,0))</f>
        <v>Sout-</v>
      </c>
      <c r="H64" s="2">
        <f>INDEX('SpaceWire - Axon Conector'!$D$14:$D$22,MATCH('LVDS Board Conectors Pinout'!C64,'SpaceWire - Axon Conector'!$F$14:$F$22,0))</f>
        <v>0</v>
      </c>
    </row>
    <row r="65" spans="2:8" x14ac:dyDescent="0.25">
      <c r="B65" s="2" t="s">
        <v>431</v>
      </c>
      <c r="C65" s="2">
        <v>9</v>
      </c>
      <c r="D65" s="2" t="s">
        <v>391</v>
      </c>
      <c r="E65" s="2" t="s">
        <v>438</v>
      </c>
      <c r="F65" s="2" t="s">
        <v>450</v>
      </c>
      <c r="G65" s="2" t="str">
        <f>INDEX('SpaceWire - Axon Conector'!$B$14:$B$22,MATCH('LVDS Board Conectors Pinout'!C65,'SpaceWire - Axon Conector'!$F$14:$F$22,0))</f>
        <v>Dout+</v>
      </c>
      <c r="H65" s="2">
        <f>INDEX('SpaceWire - Axon Conector'!$D$14:$D$22,MATCH('LVDS Board Conectors Pinout'!C65,'SpaceWire - Axon Conector'!$F$14:$F$22,0))</f>
        <v>1</v>
      </c>
    </row>
    <row r="66" spans="2:8" x14ac:dyDescent="0.25">
      <c r="B66" s="2" t="s">
        <v>431</v>
      </c>
      <c r="C66" s="2">
        <v>8</v>
      </c>
      <c r="D66" s="2" t="s">
        <v>392</v>
      </c>
      <c r="E66" s="2" t="s">
        <v>438</v>
      </c>
      <c r="F66" s="2" t="s">
        <v>450</v>
      </c>
      <c r="G66" s="2" t="str">
        <f>INDEX('SpaceWire - Axon Conector'!$B$14:$B$22,MATCH('LVDS Board Conectors Pinout'!C66,'SpaceWire - Axon Conector'!$F$14:$F$22,0))</f>
        <v>Dout-</v>
      </c>
      <c r="H66" s="2">
        <f>INDEX('SpaceWire - Axon Conector'!$D$14:$D$22,MATCH('LVDS Board Conectors Pinout'!C66,'SpaceWire - Axon Conector'!$F$14:$F$22,0))</f>
        <v>1</v>
      </c>
    </row>
    <row r="67" spans="2:8" x14ac:dyDescent="0.25">
      <c r="B67" s="2" t="s">
        <v>431</v>
      </c>
      <c r="C67" s="2">
        <v>7</v>
      </c>
      <c r="D67" s="2" t="s">
        <v>393</v>
      </c>
      <c r="E67" s="2" t="s">
        <v>438</v>
      </c>
      <c r="F67" s="2" t="s">
        <v>450</v>
      </c>
      <c r="G67" s="2" t="str">
        <f>INDEX('SpaceWire - Axon Conector'!$B$14:$B$22,MATCH('LVDS Board Conectors Pinout'!C67,'SpaceWire - Axon Conector'!$F$14:$F$22,0))</f>
        <v>Sout+</v>
      </c>
      <c r="H67" s="2">
        <f>INDEX('SpaceWire - Axon Conector'!$D$14:$D$22,MATCH('LVDS Board Conectors Pinout'!C67,'SpaceWire - Axon Conector'!$F$14:$F$22,0))</f>
        <v>1</v>
      </c>
    </row>
    <row r="68" spans="2:8" x14ac:dyDescent="0.25">
      <c r="B68" s="2" t="s">
        <v>431</v>
      </c>
      <c r="C68" s="2">
        <v>6</v>
      </c>
      <c r="D68" s="2" t="s">
        <v>394</v>
      </c>
      <c r="E68" s="2" t="s">
        <v>438</v>
      </c>
      <c r="F68" s="2" t="s">
        <v>450</v>
      </c>
      <c r="G68" s="2" t="str">
        <f>INDEX('SpaceWire - Axon Conector'!$B$14:$B$22,MATCH('LVDS Board Conectors Pinout'!C68,'SpaceWire - Axon Conector'!$F$14:$F$22,0))</f>
        <v>Sout-</v>
      </c>
      <c r="H68" s="2">
        <f>INDEX('SpaceWire - Axon Conector'!$D$14:$D$22,MATCH('LVDS Board Conectors Pinout'!C68,'SpaceWire - Axon Conector'!$F$14:$F$22,0))</f>
        <v>1</v>
      </c>
    </row>
    <row r="69" spans="2:8" x14ac:dyDescent="0.25">
      <c r="B69" s="2" t="s">
        <v>431</v>
      </c>
      <c r="C69" s="2">
        <v>5</v>
      </c>
      <c r="D69" s="2" t="s">
        <v>395</v>
      </c>
      <c r="E69" s="2" t="s">
        <v>438</v>
      </c>
      <c r="F69" s="2" t="s">
        <v>449</v>
      </c>
      <c r="G69" s="2" t="str">
        <f>INDEX('SpaceWire - Axon Conector'!$B$14:$B$22,MATCH('LVDS Board Conectors Pinout'!C69,'SpaceWire - Axon Conector'!$F$14:$F$22,0))</f>
        <v>Dout+</v>
      </c>
      <c r="H69" s="2">
        <f>INDEX('SpaceWire - Axon Conector'!$D$14:$D$22,MATCH('LVDS Board Conectors Pinout'!C69,'SpaceWire - Axon Conector'!$F$14:$F$22,0))</f>
        <v>0</v>
      </c>
    </row>
    <row r="70" spans="2:8" x14ac:dyDescent="0.25">
      <c r="B70" s="2" t="s">
        <v>431</v>
      </c>
      <c r="C70" s="2">
        <v>4</v>
      </c>
      <c r="D70" s="2" t="s">
        <v>112</v>
      </c>
      <c r="E70" s="2" t="s">
        <v>112</v>
      </c>
      <c r="F70" s="2" t="s">
        <v>112</v>
      </c>
      <c r="G70" s="2" t="str">
        <f>INDEX('SpaceWire - Axon Conector'!$B$14:$B$22,MATCH('LVDS Board Conectors Pinout'!C70,'SpaceWire - Axon Conector'!$F$14:$F$22,0))</f>
        <v>-</v>
      </c>
      <c r="H70" s="2" t="str">
        <f>INDEX('SpaceWire - Axon Conector'!$D$14:$D$22,MATCH('LVDS Board Conectors Pinout'!C70,'SpaceWire - Axon Conector'!$F$14:$F$22,0))</f>
        <v>-</v>
      </c>
    </row>
    <row r="71" spans="2:8" x14ac:dyDescent="0.25">
      <c r="B71" s="2" t="s">
        <v>431</v>
      </c>
      <c r="C71" s="2">
        <v>3</v>
      </c>
      <c r="D71" s="2" t="s">
        <v>396</v>
      </c>
      <c r="E71" s="2" t="s">
        <v>438</v>
      </c>
      <c r="F71" s="2" t="s">
        <v>449</v>
      </c>
      <c r="G71" s="2" t="str">
        <f>INDEX('SpaceWire - Axon Conector'!$B$14:$B$22,MATCH('LVDS Board Conectors Pinout'!C71,'SpaceWire - Axon Conector'!$F$14:$F$22,0))</f>
        <v>Dout-</v>
      </c>
      <c r="H71" s="2">
        <f>INDEX('SpaceWire - Axon Conector'!$D$14:$D$22,MATCH('LVDS Board Conectors Pinout'!C71,'SpaceWire - Axon Conector'!$F$14:$F$22,0))</f>
        <v>0</v>
      </c>
    </row>
    <row r="72" spans="2:8" x14ac:dyDescent="0.25">
      <c r="B72" s="2" t="s">
        <v>431</v>
      </c>
      <c r="C72" s="2">
        <v>2</v>
      </c>
      <c r="D72" s="2" t="s">
        <v>397</v>
      </c>
      <c r="E72" s="2" t="s">
        <v>438</v>
      </c>
      <c r="F72" s="2" t="s">
        <v>449</v>
      </c>
      <c r="G72" s="2" t="str">
        <f>INDEX('SpaceWire - Axon Conector'!$B$14:$B$22,MATCH('LVDS Board Conectors Pinout'!C72,'SpaceWire - Axon Conector'!$F$14:$F$22,0))</f>
        <v>Sout+</v>
      </c>
      <c r="H72" s="2">
        <f>INDEX('SpaceWire - Axon Conector'!$D$14:$D$22,MATCH('LVDS Board Conectors Pinout'!C72,'SpaceWire - Axon Conector'!$F$14:$F$22,0))</f>
        <v>0</v>
      </c>
    </row>
    <row r="73" spans="2:8" x14ac:dyDescent="0.25">
      <c r="B73" s="2" t="s">
        <v>431</v>
      </c>
      <c r="C73" s="2">
        <v>1</v>
      </c>
      <c r="D73" s="2" t="s">
        <v>398</v>
      </c>
      <c r="E73" s="2" t="s">
        <v>438</v>
      </c>
      <c r="F73" s="2" t="s">
        <v>449</v>
      </c>
      <c r="G73" s="2" t="str">
        <f>INDEX('SpaceWire - Axon Conector'!$B$14:$B$22,MATCH('LVDS Board Conectors Pinout'!C73,'SpaceWire - Axon Conector'!$F$14:$F$22,0))</f>
        <v>Sout-</v>
      </c>
      <c r="H73" s="2">
        <f>INDEX('SpaceWire - Axon Conector'!$D$14:$D$22,MATCH('LVDS Board Conectors Pinout'!C73,'SpaceWire - Axon Conector'!$F$14:$F$22,0))</f>
        <v>0</v>
      </c>
    </row>
    <row r="74" spans="2:8" x14ac:dyDescent="0.25">
      <c r="B74" s="2" t="s">
        <v>432</v>
      </c>
      <c r="C74" s="2">
        <v>9</v>
      </c>
      <c r="D74" s="2" t="s">
        <v>399</v>
      </c>
      <c r="E74" s="2" t="s">
        <v>440</v>
      </c>
      <c r="F74" s="2" t="s">
        <v>451</v>
      </c>
      <c r="G74" s="2" t="str">
        <f>INDEX('SpaceWire - Axon Conector'!$B$14:$B$22,MATCH('LVDS Board Conectors Pinout'!C74,'SpaceWire - Axon Conector'!$F$14:$F$22,0))</f>
        <v>Dout+</v>
      </c>
      <c r="H74" s="2">
        <f>INDEX('SpaceWire - Axon Conector'!$D$14:$D$22,MATCH('LVDS Board Conectors Pinout'!C74,'SpaceWire - Axon Conector'!$F$14:$F$22,0))</f>
        <v>1</v>
      </c>
    </row>
    <row r="75" spans="2:8" x14ac:dyDescent="0.25">
      <c r="B75" s="2" t="s">
        <v>432</v>
      </c>
      <c r="C75" s="2">
        <v>8</v>
      </c>
      <c r="D75" s="2" t="s">
        <v>488</v>
      </c>
      <c r="E75" s="2" t="s">
        <v>440</v>
      </c>
      <c r="F75" s="2" t="s">
        <v>451</v>
      </c>
      <c r="G75" s="2" t="str">
        <f>INDEX('SpaceWire - Axon Conector'!$B$14:$B$22,MATCH('LVDS Board Conectors Pinout'!C75,'SpaceWire - Axon Conector'!$F$14:$F$22,0))</f>
        <v>Dout-</v>
      </c>
      <c r="H75" s="2">
        <f>INDEX('SpaceWire - Axon Conector'!$D$14:$D$22,MATCH('LVDS Board Conectors Pinout'!C75,'SpaceWire - Axon Conector'!$F$14:$F$22,0))</f>
        <v>1</v>
      </c>
    </row>
    <row r="76" spans="2:8" x14ac:dyDescent="0.25">
      <c r="B76" s="2" t="s">
        <v>432</v>
      </c>
      <c r="C76" s="2">
        <v>7</v>
      </c>
      <c r="D76" s="2" t="s">
        <v>400</v>
      </c>
      <c r="E76" s="2" t="s">
        <v>440</v>
      </c>
      <c r="F76" s="2" t="s">
        <v>451</v>
      </c>
      <c r="G76" s="2" t="str">
        <f>INDEX('SpaceWire - Axon Conector'!$B$14:$B$22,MATCH('LVDS Board Conectors Pinout'!C76,'SpaceWire - Axon Conector'!$F$14:$F$22,0))</f>
        <v>Sout+</v>
      </c>
      <c r="H76" s="2">
        <f>INDEX('SpaceWire - Axon Conector'!$D$14:$D$22,MATCH('LVDS Board Conectors Pinout'!C76,'SpaceWire - Axon Conector'!$F$14:$F$22,0))</f>
        <v>1</v>
      </c>
    </row>
    <row r="77" spans="2:8" x14ac:dyDescent="0.25">
      <c r="B77" s="2" t="s">
        <v>432</v>
      </c>
      <c r="C77" s="2">
        <v>6</v>
      </c>
      <c r="D77" s="2" t="s">
        <v>401</v>
      </c>
      <c r="E77" s="2" t="s">
        <v>440</v>
      </c>
      <c r="F77" s="2" t="s">
        <v>451</v>
      </c>
      <c r="G77" s="2" t="str">
        <f>INDEX('SpaceWire - Axon Conector'!$B$14:$B$22,MATCH('LVDS Board Conectors Pinout'!C77,'SpaceWire - Axon Conector'!$F$14:$F$22,0))</f>
        <v>Sout-</v>
      </c>
      <c r="H77" s="2">
        <f>INDEX('SpaceWire - Axon Conector'!$D$14:$D$22,MATCH('LVDS Board Conectors Pinout'!C77,'SpaceWire - Axon Conector'!$F$14:$F$22,0))</f>
        <v>1</v>
      </c>
    </row>
    <row r="78" spans="2:8" x14ac:dyDescent="0.25">
      <c r="B78" s="2" t="s">
        <v>432</v>
      </c>
      <c r="C78" s="2">
        <v>5</v>
      </c>
      <c r="D78" s="2" t="s">
        <v>402</v>
      </c>
      <c r="E78" s="2" t="s">
        <v>440</v>
      </c>
      <c r="F78" s="2" t="s">
        <v>456</v>
      </c>
      <c r="G78" s="2" t="str">
        <f>INDEX('SpaceWire - Axon Conector'!$B$14:$B$22,MATCH('LVDS Board Conectors Pinout'!C78,'SpaceWire - Axon Conector'!$F$14:$F$22,0))</f>
        <v>Dout+</v>
      </c>
      <c r="H78" s="2">
        <f>INDEX('SpaceWire - Axon Conector'!$D$14:$D$22,MATCH('LVDS Board Conectors Pinout'!C78,'SpaceWire - Axon Conector'!$F$14:$F$22,0))</f>
        <v>0</v>
      </c>
    </row>
    <row r="79" spans="2:8" x14ac:dyDescent="0.25">
      <c r="B79" s="2" t="s">
        <v>432</v>
      </c>
      <c r="C79" s="2">
        <v>4</v>
      </c>
      <c r="D79" s="2" t="s">
        <v>112</v>
      </c>
      <c r="E79" s="2" t="s">
        <v>112</v>
      </c>
      <c r="F79" s="2" t="s">
        <v>112</v>
      </c>
      <c r="G79" s="2" t="str">
        <f>INDEX('SpaceWire - Axon Conector'!$B$14:$B$22,MATCH('LVDS Board Conectors Pinout'!C79,'SpaceWire - Axon Conector'!$F$14:$F$22,0))</f>
        <v>-</v>
      </c>
      <c r="H79" s="2" t="str">
        <f>INDEX('SpaceWire - Axon Conector'!$D$14:$D$22,MATCH('LVDS Board Conectors Pinout'!C79,'SpaceWire - Axon Conector'!$F$14:$F$22,0))</f>
        <v>-</v>
      </c>
    </row>
    <row r="80" spans="2:8" x14ac:dyDescent="0.25">
      <c r="B80" s="2" t="s">
        <v>432</v>
      </c>
      <c r="C80" s="2">
        <v>3</v>
      </c>
      <c r="D80" s="2" t="s">
        <v>403</v>
      </c>
      <c r="E80" s="2" t="s">
        <v>440</v>
      </c>
      <c r="F80" s="2" t="s">
        <v>456</v>
      </c>
      <c r="G80" s="2" t="str">
        <f>INDEX('SpaceWire - Axon Conector'!$B$14:$B$22,MATCH('LVDS Board Conectors Pinout'!C80,'SpaceWire - Axon Conector'!$F$14:$F$22,0))</f>
        <v>Dout-</v>
      </c>
      <c r="H80" s="2">
        <f>INDEX('SpaceWire - Axon Conector'!$D$14:$D$22,MATCH('LVDS Board Conectors Pinout'!C80,'SpaceWire - Axon Conector'!$F$14:$F$22,0))</f>
        <v>0</v>
      </c>
    </row>
    <row r="81" spans="2:8" x14ac:dyDescent="0.25">
      <c r="B81" s="2" t="s">
        <v>432</v>
      </c>
      <c r="C81" s="2">
        <v>2</v>
      </c>
      <c r="D81" s="2" t="s">
        <v>404</v>
      </c>
      <c r="E81" s="2" t="s">
        <v>440</v>
      </c>
      <c r="F81" s="2" t="s">
        <v>456</v>
      </c>
      <c r="G81" s="2" t="str">
        <f>INDEX('SpaceWire - Axon Conector'!$B$14:$B$22,MATCH('LVDS Board Conectors Pinout'!C81,'SpaceWire - Axon Conector'!$F$14:$F$22,0))</f>
        <v>Sout+</v>
      </c>
      <c r="H81" s="2">
        <f>INDEX('SpaceWire - Axon Conector'!$D$14:$D$22,MATCH('LVDS Board Conectors Pinout'!C81,'SpaceWire - Axon Conector'!$F$14:$F$22,0))</f>
        <v>0</v>
      </c>
    </row>
    <row r="82" spans="2:8" x14ac:dyDescent="0.25">
      <c r="B82" s="2" t="s">
        <v>432</v>
      </c>
      <c r="C82" s="2">
        <v>1</v>
      </c>
      <c r="D82" s="2" t="s">
        <v>405</v>
      </c>
      <c r="E82" s="2" t="s">
        <v>440</v>
      </c>
      <c r="F82" s="2" t="s">
        <v>456</v>
      </c>
      <c r="G82" s="2" t="str">
        <f>INDEX('SpaceWire - Axon Conector'!$B$14:$B$22,MATCH('LVDS Board Conectors Pinout'!C82,'SpaceWire - Axon Conector'!$F$14:$F$22,0))</f>
        <v>Sout-</v>
      </c>
      <c r="H82" s="2">
        <f>INDEX('SpaceWire - Axon Conector'!$D$14:$D$22,MATCH('LVDS Board Conectors Pinout'!C82,'SpaceWire - Axon Conector'!$F$14:$F$22,0))</f>
        <v>0</v>
      </c>
    </row>
  </sheetData>
  <autoFilter ref="B2:H82" xr:uid="{00000000-0009-0000-0000-000003000000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B2:G58"/>
  <sheetViews>
    <sheetView workbookViewId="0"/>
  </sheetViews>
  <sheetFormatPr defaultRowHeight="15" x14ac:dyDescent="0.25"/>
  <cols>
    <col min="2" max="2" width="15.140625" bestFit="1" customWidth="1"/>
    <col min="3" max="3" width="9.42578125" bestFit="1" customWidth="1"/>
    <col min="4" max="4" width="13.5703125" bestFit="1" customWidth="1"/>
    <col min="5" max="5" width="9.5703125" bestFit="1" customWidth="1"/>
  </cols>
  <sheetData>
    <row r="2" spans="2:7" x14ac:dyDescent="0.25">
      <c r="B2" s="1" t="s">
        <v>441</v>
      </c>
      <c r="C2" s="1" t="s">
        <v>443</v>
      </c>
      <c r="D2" s="1" t="s">
        <v>423</v>
      </c>
      <c r="E2" s="1" t="s">
        <v>425</v>
      </c>
    </row>
    <row r="3" spans="2:7" hidden="1" x14ac:dyDescent="0.25">
      <c r="B3" s="2" t="s">
        <v>442</v>
      </c>
      <c r="C3" s="2" t="s">
        <v>444</v>
      </c>
      <c r="D3" s="2" t="s">
        <v>424</v>
      </c>
      <c r="E3" s="2" t="s">
        <v>452</v>
      </c>
    </row>
    <row r="4" spans="2:7" hidden="1" x14ac:dyDescent="0.25">
      <c r="B4" s="2" t="s">
        <v>446</v>
      </c>
      <c r="C4" s="2" t="s">
        <v>444</v>
      </c>
      <c r="D4" s="2" t="s">
        <v>424</v>
      </c>
      <c r="E4" s="2" t="s">
        <v>455</v>
      </c>
    </row>
    <row r="5" spans="2:7" hidden="1" x14ac:dyDescent="0.25">
      <c r="B5" s="2" t="s">
        <v>447</v>
      </c>
      <c r="C5" s="2" t="s">
        <v>444</v>
      </c>
      <c r="D5" s="2" t="s">
        <v>426</v>
      </c>
      <c r="E5" s="2" t="s">
        <v>452</v>
      </c>
    </row>
    <row r="6" spans="2:7" hidden="1" x14ac:dyDescent="0.25">
      <c r="B6" s="2" t="s">
        <v>448</v>
      </c>
      <c r="C6" s="2" t="s">
        <v>444</v>
      </c>
      <c r="D6" s="2" t="s">
        <v>426</v>
      </c>
      <c r="E6" s="2" t="s">
        <v>455</v>
      </c>
    </row>
    <row r="7" spans="2:7" hidden="1" x14ac:dyDescent="0.25">
      <c r="B7" s="2" t="s">
        <v>449</v>
      </c>
      <c r="C7" s="2" t="s">
        <v>444</v>
      </c>
      <c r="D7" s="2" t="s">
        <v>427</v>
      </c>
      <c r="E7" s="2" t="s">
        <v>452</v>
      </c>
    </row>
    <row r="8" spans="2:7" hidden="1" x14ac:dyDescent="0.25">
      <c r="B8" s="2" t="s">
        <v>450</v>
      </c>
      <c r="C8" s="2" t="s">
        <v>444</v>
      </c>
      <c r="D8" s="2" t="s">
        <v>427</v>
      </c>
      <c r="E8" s="2" t="s">
        <v>455</v>
      </c>
    </row>
    <row r="9" spans="2:7" x14ac:dyDescent="0.25">
      <c r="B9" s="2" t="s">
        <v>456</v>
      </c>
      <c r="C9" s="2" t="s">
        <v>444</v>
      </c>
      <c r="D9" s="2" t="s">
        <v>428</v>
      </c>
      <c r="E9" s="2" t="s">
        <v>452</v>
      </c>
    </row>
    <row r="10" spans="2:7" x14ac:dyDescent="0.25">
      <c r="B10" s="2" t="s">
        <v>456</v>
      </c>
      <c r="C10" s="2" t="s">
        <v>445</v>
      </c>
      <c r="D10" s="2" t="s">
        <v>432</v>
      </c>
      <c r="E10" s="2" t="s">
        <v>453</v>
      </c>
      <c r="G10" s="2"/>
    </row>
    <row r="11" spans="2:7" hidden="1" x14ac:dyDescent="0.25">
      <c r="B11" s="2" t="s">
        <v>442</v>
      </c>
      <c r="C11" s="2" t="s">
        <v>445</v>
      </c>
      <c r="D11" s="2" t="s">
        <v>429</v>
      </c>
      <c r="E11" s="2" t="s">
        <v>453</v>
      </c>
    </row>
    <row r="12" spans="2:7" hidden="1" x14ac:dyDescent="0.25">
      <c r="B12" s="2" t="s">
        <v>446</v>
      </c>
      <c r="C12" s="2" t="s">
        <v>445</v>
      </c>
      <c r="D12" s="2" t="s">
        <v>429</v>
      </c>
      <c r="E12" s="2" t="s">
        <v>454</v>
      </c>
    </row>
    <row r="13" spans="2:7" hidden="1" x14ac:dyDescent="0.25">
      <c r="B13" s="2" t="s">
        <v>447</v>
      </c>
      <c r="C13" s="2" t="s">
        <v>445</v>
      </c>
      <c r="D13" s="2" t="s">
        <v>430</v>
      </c>
      <c r="E13" s="2" t="s">
        <v>453</v>
      </c>
    </row>
    <row r="14" spans="2:7" hidden="1" x14ac:dyDescent="0.25">
      <c r="B14" s="2" t="s">
        <v>448</v>
      </c>
      <c r="C14" s="2" t="s">
        <v>445</v>
      </c>
      <c r="D14" s="2" t="s">
        <v>430</v>
      </c>
      <c r="E14" s="2" t="s">
        <v>454</v>
      </c>
    </row>
    <row r="15" spans="2:7" hidden="1" x14ac:dyDescent="0.25">
      <c r="B15" s="2" t="s">
        <v>449</v>
      </c>
      <c r="C15" s="2" t="s">
        <v>445</v>
      </c>
      <c r="D15" s="2" t="s">
        <v>431</v>
      </c>
      <c r="E15" s="2" t="s">
        <v>453</v>
      </c>
    </row>
    <row r="16" spans="2:7" hidden="1" x14ac:dyDescent="0.25">
      <c r="B16" s="2" t="s">
        <v>450</v>
      </c>
      <c r="C16" s="2" t="s">
        <v>445</v>
      </c>
      <c r="D16" s="2" t="s">
        <v>431</v>
      </c>
      <c r="E16" s="2" t="s">
        <v>454</v>
      </c>
    </row>
    <row r="17" spans="2:7" x14ac:dyDescent="0.25">
      <c r="B17" s="2" t="s">
        <v>451</v>
      </c>
      <c r="C17" s="2" t="s">
        <v>444</v>
      </c>
      <c r="D17" s="2" t="s">
        <v>428</v>
      </c>
      <c r="E17" s="2" t="s">
        <v>455</v>
      </c>
    </row>
    <row r="18" spans="2:7" x14ac:dyDescent="0.25">
      <c r="B18" s="2" t="s">
        <v>451</v>
      </c>
      <c r="C18" s="2" t="s">
        <v>445</v>
      </c>
      <c r="D18" s="2" t="s">
        <v>432</v>
      </c>
      <c r="E18" s="2" t="s">
        <v>454</v>
      </c>
      <c r="G18" s="2"/>
    </row>
    <row r="19" spans="2:7" hidden="1" x14ac:dyDescent="0.25"/>
    <row r="20" spans="2:7" hidden="1" x14ac:dyDescent="0.25"/>
    <row r="21" spans="2:7" hidden="1" x14ac:dyDescent="0.25"/>
    <row r="22" spans="2:7" hidden="1" x14ac:dyDescent="0.25"/>
    <row r="23" spans="2:7" hidden="1" x14ac:dyDescent="0.25"/>
    <row r="24" spans="2:7" hidden="1" x14ac:dyDescent="0.25"/>
    <row r="25" spans="2:7" hidden="1" x14ac:dyDescent="0.25"/>
    <row r="26" spans="2:7" hidden="1" x14ac:dyDescent="0.25"/>
    <row r="27" spans="2:7" hidden="1" x14ac:dyDescent="0.25"/>
    <row r="28" spans="2:7" hidden="1" x14ac:dyDescent="0.25"/>
    <row r="29" spans="2:7" hidden="1" x14ac:dyDescent="0.25"/>
    <row r="30" spans="2:7" hidden="1" x14ac:dyDescent="0.25"/>
    <row r="31" spans="2:7" hidden="1" x14ac:dyDescent="0.25"/>
    <row r="32" spans="2:7" hidden="1" x14ac:dyDescent="0.25"/>
    <row r="33" hidden="1" x14ac:dyDescent="0.25"/>
    <row r="34" hidden="1" x14ac:dyDescent="0.25"/>
    <row r="35" hidden="1" x14ac:dyDescent="0.25"/>
    <row r="36" hidden="1" x14ac:dyDescent="0.25"/>
    <row r="37" hidden="1" x14ac:dyDescent="0.25"/>
    <row r="38" hidden="1" x14ac:dyDescent="0.25"/>
    <row r="39" hidden="1" x14ac:dyDescent="0.25"/>
    <row r="40" hidden="1" x14ac:dyDescent="0.25"/>
    <row r="41" hidden="1" x14ac:dyDescent="0.25"/>
    <row r="42" hidden="1" x14ac:dyDescent="0.25"/>
    <row r="43" hidden="1" x14ac:dyDescent="0.25"/>
    <row r="44" hidden="1" x14ac:dyDescent="0.25"/>
    <row r="45" hidden="1" x14ac:dyDescent="0.25"/>
    <row r="46" hidden="1" x14ac:dyDescent="0.25"/>
    <row r="47" hidden="1" x14ac:dyDescent="0.25"/>
    <row r="48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</sheetData>
  <autoFilter ref="B2:E58" xr:uid="{00000000-0009-0000-0000-000004000000}">
    <filterColumn colId="0">
      <filters>
        <filter val="SpW G"/>
        <filter val="SpW H"/>
      </filters>
    </filterColumn>
    <sortState ref="B9:E18">
      <sortCondition ref="B2:B58"/>
    </sortState>
  </autoFilter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F22"/>
  <sheetViews>
    <sheetView workbookViewId="0"/>
  </sheetViews>
  <sheetFormatPr defaultRowHeight="15" x14ac:dyDescent="0.25"/>
  <cols>
    <col min="2" max="2" width="15.42578125" bestFit="1" customWidth="1"/>
    <col min="3" max="3" width="21.5703125" bestFit="1" customWidth="1"/>
    <col min="4" max="4" width="12" bestFit="1" customWidth="1"/>
    <col min="5" max="5" width="19.42578125" bestFit="1" customWidth="1"/>
    <col min="6" max="6" width="9.5703125" bestFit="1" customWidth="1"/>
  </cols>
  <sheetData>
    <row r="2" spans="2:6" x14ac:dyDescent="0.25">
      <c r="B2" s="1" t="s">
        <v>457</v>
      </c>
      <c r="C2" s="1" t="s">
        <v>475</v>
      </c>
      <c r="D2" s="1" t="s">
        <v>476</v>
      </c>
      <c r="E2" s="1" t="s">
        <v>478</v>
      </c>
      <c r="F2" s="1" t="s">
        <v>479</v>
      </c>
    </row>
    <row r="3" spans="2:6" x14ac:dyDescent="0.25">
      <c r="B3" s="2" t="s">
        <v>458</v>
      </c>
      <c r="C3" s="2">
        <v>1</v>
      </c>
      <c r="D3" s="2">
        <v>0</v>
      </c>
      <c r="E3" s="2" t="s">
        <v>477</v>
      </c>
      <c r="F3" s="2">
        <v>1</v>
      </c>
    </row>
    <row r="4" spans="2:6" x14ac:dyDescent="0.25">
      <c r="B4" s="2" t="s">
        <v>463</v>
      </c>
      <c r="C4" s="2">
        <v>6</v>
      </c>
      <c r="D4" s="2">
        <v>0</v>
      </c>
      <c r="E4" s="2" t="s">
        <v>477</v>
      </c>
      <c r="F4" s="2">
        <v>2</v>
      </c>
    </row>
    <row r="5" spans="2:6" x14ac:dyDescent="0.25">
      <c r="B5" s="2" t="s">
        <v>459</v>
      </c>
      <c r="C5" s="2">
        <v>2</v>
      </c>
      <c r="D5" s="2">
        <v>0</v>
      </c>
      <c r="E5" s="2" t="s">
        <v>477</v>
      </c>
      <c r="F5" s="2">
        <v>3</v>
      </c>
    </row>
    <row r="6" spans="2:6" x14ac:dyDescent="0.25">
      <c r="B6" s="2" t="s">
        <v>464</v>
      </c>
      <c r="C6" s="2">
        <v>7</v>
      </c>
      <c r="D6" s="2">
        <v>0</v>
      </c>
      <c r="E6" s="2" t="s">
        <v>477</v>
      </c>
      <c r="F6" s="2">
        <v>4</v>
      </c>
    </row>
    <row r="7" spans="2:6" x14ac:dyDescent="0.25">
      <c r="B7" s="2" t="s">
        <v>112</v>
      </c>
      <c r="C7" s="2" t="s">
        <v>112</v>
      </c>
      <c r="D7" s="2" t="s">
        <v>112</v>
      </c>
      <c r="E7" s="2" t="s">
        <v>477</v>
      </c>
      <c r="F7" s="2">
        <v>5</v>
      </c>
    </row>
    <row r="8" spans="2:6" x14ac:dyDescent="0.25">
      <c r="B8" s="2" t="s">
        <v>460</v>
      </c>
      <c r="C8" s="2">
        <v>3</v>
      </c>
      <c r="D8" s="2">
        <v>0</v>
      </c>
      <c r="E8" s="2" t="s">
        <v>477</v>
      </c>
      <c r="F8" s="2">
        <v>6</v>
      </c>
    </row>
    <row r="9" spans="2:6" x14ac:dyDescent="0.25">
      <c r="B9" s="2" t="s">
        <v>458</v>
      </c>
      <c r="C9" s="2">
        <v>1</v>
      </c>
      <c r="D9" s="2">
        <v>1</v>
      </c>
      <c r="E9" s="2" t="s">
        <v>477</v>
      </c>
      <c r="F9" s="2">
        <v>7</v>
      </c>
    </row>
    <row r="10" spans="2:6" x14ac:dyDescent="0.25">
      <c r="B10" s="2" t="s">
        <v>463</v>
      </c>
      <c r="C10" s="2">
        <v>6</v>
      </c>
      <c r="D10" s="2">
        <v>1</v>
      </c>
      <c r="E10" s="2" t="s">
        <v>477</v>
      </c>
      <c r="F10" s="2">
        <v>8</v>
      </c>
    </row>
    <row r="11" spans="2:6" x14ac:dyDescent="0.25">
      <c r="B11" s="2" t="s">
        <v>459</v>
      </c>
      <c r="C11" s="2">
        <v>2</v>
      </c>
      <c r="D11" s="2">
        <v>1</v>
      </c>
      <c r="E11" s="2" t="s">
        <v>477</v>
      </c>
      <c r="F11" s="2">
        <v>9</v>
      </c>
    </row>
    <row r="12" spans="2:6" x14ac:dyDescent="0.25">
      <c r="B12" s="2" t="s">
        <v>464</v>
      </c>
      <c r="C12" s="2">
        <v>7</v>
      </c>
      <c r="D12" s="2">
        <v>1</v>
      </c>
      <c r="E12" s="2" t="s">
        <v>477</v>
      </c>
      <c r="F12" s="2">
        <v>10</v>
      </c>
    </row>
    <row r="13" spans="2:6" x14ac:dyDescent="0.25">
      <c r="B13" s="2" t="s">
        <v>460</v>
      </c>
      <c r="C13" s="2">
        <v>3</v>
      </c>
      <c r="D13" s="2">
        <v>1</v>
      </c>
      <c r="E13" s="2" t="s">
        <v>477</v>
      </c>
      <c r="F13" s="2">
        <v>11</v>
      </c>
    </row>
    <row r="14" spans="2:6" x14ac:dyDescent="0.25">
      <c r="B14" s="2" t="s">
        <v>461</v>
      </c>
      <c r="C14" s="2">
        <v>4</v>
      </c>
      <c r="D14" s="2">
        <v>0</v>
      </c>
      <c r="E14" s="2" t="s">
        <v>467</v>
      </c>
      <c r="F14" s="2">
        <v>1</v>
      </c>
    </row>
    <row r="15" spans="2:6" x14ac:dyDescent="0.25">
      <c r="B15" s="2" t="s">
        <v>465</v>
      </c>
      <c r="C15" s="2">
        <v>8</v>
      </c>
      <c r="D15" s="2">
        <v>0</v>
      </c>
      <c r="E15" s="2" t="s">
        <v>467</v>
      </c>
      <c r="F15" s="2">
        <v>2</v>
      </c>
    </row>
    <row r="16" spans="2:6" x14ac:dyDescent="0.25">
      <c r="B16" s="2" t="s">
        <v>462</v>
      </c>
      <c r="C16" s="2">
        <v>5</v>
      </c>
      <c r="D16" s="2">
        <v>0</v>
      </c>
      <c r="E16" s="2" t="s">
        <v>467</v>
      </c>
      <c r="F16" s="2">
        <v>3</v>
      </c>
    </row>
    <row r="17" spans="2:6" x14ac:dyDescent="0.25">
      <c r="B17" s="2" t="s">
        <v>112</v>
      </c>
      <c r="C17" s="2" t="s">
        <v>112</v>
      </c>
      <c r="D17" s="2" t="s">
        <v>112</v>
      </c>
      <c r="E17" s="2" t="s">
        <v>467</v>
      </c>
      <c r="F17" s="2">
        <v>4</v>
      </c>
    </row>
    <row r="18" spans="2:6" x14ac:dyDescent="0.25">
      <c r="B18" s="2" t="s">
        <v>466</v>
      </c>
      <c r="C18" s="2">
        <v>9</v>
      </c>
      <c r="D18" s="2">
        <v>0</v>
      </c>
      <c r="E18" s="2" t="s">
        <v>467</v>
      </c>
      <c r="F18" s="2">
        <v>5</v>
      </c>
    </row>
    <row r="19" spans="2:6" x14ac:dyDescent="0.25">
      <c r="B19" s="2" t="s">
        <v>461</v>
      </c>
      <c r="C19" s="2">
        <v>4</v>
      </c>
      <c r="D19" s="2">
        <v>1</v>
      </c>
      <c r="E19" s="2" t="s">
        <v>467</v>
      </c>
      <c r="F19" s="2">
        <v>6</v>
      </c>
    </row>
    <row r="20" spans="2:6" x14ac:dyDescent="0.25">
      <c r="B20" s="2" t="s">
        <v>465</v>
      </c>
      <c r="C20" s="2">
        <v>8</v>
      </c>
      <c r="D20" s="2">
        <v>1</v>
      </c>
      <c r="E20" s="2" t="s">
        <v>467</v>
      </c>
      <c r="F20" s="2">
        <v>7</v>
      </c>
    </row>
    <row r="21" spans="2:6" x14ac:dyDescent="0.25">
      <c r="B21" s="2" t="s">
        <v>462</v>
      </c>
      <c r="C21" s="2">
        <v>5</v>
      </c>
      <c r="D21" s="2">
        <v>1</v>
      </c>
      <c r="E21" s="2" t="s">
        <v>467</v>
      </c>
      <c r="F21" s="2">
        <v>8</v>
      </c>
    </row>
    <row r="22" spans="2:6" x14ac:dyDescent="0.25">
      <c r="B22" s="2" t="s">
        <v>466</v>
      </c>
      <c r="C22" s="2">
        <v>9</v>
      </c>
      <c r="D22" s="2">
        <v>1</v>
      </c>
      <c r="E22" s="2" t="s">
        <v>467</v>
      </c>
      <c r="F22" s="2">
        <v>9</v>
      </c>
    </row>
  </sheetData>
  <autoFilter ref="B2:F20" xr:uid="{00000000-0009-0000-0000-000005000000}">
    <sortState ref="B3:F22">
      <sortCondition ref="E2:E20"/>
    </sortState>
  </autoFilter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29D7B-85B9-4BEE-B1F5-E8ECF0CB652C}">
  <dimension ref="A2:H69"/>
  <sheetViews>
    <sheetView workbookViewId="0"/>
  </sheetViews>
  <sheetFormatPr defaultRowHeight="15" x14ac:dyDescent="0.25"/>
  <cols>
    <col min="2" max="2" width="27.7109375" style="2" bestFit="1" customWidth="1"/>
    <col min="3" max="3" width="12" style="2" bestFit="1" customWidth="1"/>
    <col min="4" max="4" width="15.42578125" style="2" bestFit="1" customWidth="1"/>
    <col min="5" max="5" width="27.42578125" style="2" bestFit="1" customWidth="1"/>
    <col min="6" max="6" width="35.5703125" style="2" bestFit="1" customWidth="1"/>
    <col min="7" max="7" width="28" style="2" bestFit="1" customWidth="1"/>
    <col min="8" max="8" width="14.42578125" style="2" bestFit="1" customWidth="1"/>
  </cols>
  <sheetData>
    <row r="2" spans="1:8" x14ac:dyDescent="0.25">
      <c r="A2" s="6"/>
      <c r="B2" s="4" t="s">
        <v>563</v>
      </c>
      <c r="C2" s="4" t="s">
        <v>476</v>
      </c>
      <c r="D2" s="4" t="s">
        <v>482</v>
      </c>
      <c r="E2" s="4" t="s">
        <v>562</v>
      </c>
      <c r="F2" s="4" t="s">
        <v>565</v>
      </c>
      <c r="G2" s="4" t="s">
        <v>5</v>
      </c>
      <c r="H2" s="4" t="s">
        <v>4</v>
      </c>
    </row>
    <row r="3" spans="1:8" x14ac:dyDescent="0.25">
      <c r="B3" s="2" t="s">
        <v>564</v>
      </c>
      <c r="C3" s="2" t="s">
        <v>112</v>
      </c>
      <c r="D3" s="2" t="s">
        <v>112</v>
      </c>
      <c r="E3" s="2" t="s">
        <v>420</v>
      </c>
      <c r="F3" s="2">
        <f>INDEX('LVDS Board HSMC Pinout'!$B$3:$B$162,MATCH(E3,'LVDS Board HSMC Pinout'!$C$3:$C$162,0))</f>
        <v>152</v>
      </c>
      <c r="G3" s="2" t="str">
        <f>INDEX('DE4 HSMC B Pinout'!$F$4:$F$163,MATCH(F3,'DE4 HSMC B Pinout'!$B$4:$B$163,0))</f>
        <v>PIN_W7</v>
      </c>
      <c r="H3" s="2" t="s">
        <v>493</v>
      </c>
    </row>
    <row r="4" spans="1:8" x14ac:dyDescent="0.25">
      <c r="B4" s="2" t="s">
        <v>560</v>
      </c>
      <c r="C4" s="2" t="s">
        <v>112</v>
      </c>
      <c r="D4" s="2" t="s">
        <v>112</v>
      </c>
      <c r="E4" s="2" t="s">
        <v>422</v>
      </c>
      <c r="F4" s="2">
        <f>INDEX('LVDS Board HSMC Pinout'!$B$3:$B$162,MATCH(E4,'LVDS Board HSMC Pinout'!$C$3:$C$162,0))</f>
        <v>149</v>
      </c>
      <c r="G4" s="2" t="str">
        <f>INDEX('DE4 HSMC B Pinout'!$F$4:$F$163,MATCH(F4,'DE4 HSMC B Pinout'!$B$4:$B$163,0))</f>
        <v>PIN_V12</v>
      </c>
      <c r="H4" s="2" t="s">
        <v>493</v>
      </c>
    </row>
    <row r="5" spans="1:8" x14ac:dyDescent="0.25">
      <c r="B5" s="2" t="s">
        <v>561</v>
      </c>
      <c r="C5" s="2" t="s">
        <v>112</v>
      </c>
      <c r="D5" s="2" t="s">
        <v>112</v>
      </c>
      <c r="E5" s="2" t="s">
        <v>421</v>
      </c>
      <c r="F5" s="2">
        <f>INDEX('LVDS Board HSMC Pinout'!$B$3:$B$162,MATCH(E5,'LVDS Board HSMC Pinout'!$C$3:$C$162,0))</f>
        <v>151</v>
      </c>
      <c r="G5" s="2" t="str">
        <f>INDEX('DE4 HSMC B Pinout'!$F$4:$F$163,MATCH(F5,'DE4 HSMC B Pinout'!$B$4:$B$163,0))</f>
        <v>PIN_V11</v>
      </c>
      <c r="H5" s="2" t="s">
        <v>493</v>
      </c>
    </row>
    <row r="6" spans="1:8" x14ac:dyDescent="0.25">
      <c r="B6" s="2" t="s">
        <v>496</v>
      </c>
      <c r="C6" s="2" t="s">
        <v>442</v>
      </c>
      <c r="D6" s="2" t="s">
        <v>458</v>
      </c>
      <c r="E6" s="2" t="str">
        <f t="array" ref="E6">INDEX('LVDS Board Conectors Pinout'!$D$3:$D$82,MATCH(C6&amp;D6,'LVDS Board Conectors Pinout'!$F$3:$F$82&amp;'LVDS Board Conectors Pinout'!$G$3:$G$82,0))</f>
        <v>RX1_PD</v>
      </c>
      <c r="F6" s="2">
        <f>INDEX('LVDS Board HSMC Pinout'!$B$3:$B$162,MATCH(E6,'LVDS Board HSMC Pinout'!$C$3:$C$162,0))</f>
        <v>48</v>
      </c>
      <c r="G6" s="2" t="str">
        <f>INDEX('DE4 HSMC B Pinout'!$F$4:$F$163,MATCH(F6,'DE4 HSMC B Pinout'!$B$4:$B$163,0))</f>
        <v>PIN_D5</v>
      </c>
      <c r="H6" s="2" t="s">
        <v>489</v>
      </c>
    </row>
    <row r="7" spans="1:8" x14ac:dyDescent="0.25">
      <c r="B7" s="2" t="s">
        <v>497</v>
      </c>
      <c r="C7" s="2" t="s">
        <v>442</v>
      </c>
      <c r="D7" s="2" t="s">
        <v>463</v>
      </c>
      <c r="E7" s="2" t="str">
        <f t="array" ref="E7">INDEX('LVDS Board Conectors Pinout'!$D$3:$D$82,MATCH(C7&amp;D7,'LVDS Board Conectors Pinout'!$F$3:$F$82&amp;'LVDS Board Conectors Pinout'!$G$3:$G$82,0))</f>
        <v>RX1_ND</v>
      </c>
      <c r="F7" s="2">
        <f>INDEX('LVDS Board HSMC Pinout'!$B$3:$B$162,MATCH(E7,'LVDS Board HSMC Pinout'!$C$3:$C$162,0))</f>
        <v>50</v>
      </c>
      <c r="G7" s="2" t="str">
        <f>INDEX('DE4 HSMC B Pinout'!$F$4:$F$163,MATCH(F7,'DE4 HSMC B Pinout'!$B$4:$B$163,0))</f>
        <v>PIN_C5</v>
      </c>
      <c r="H7" s="2" t="s">
        <v>489</v>
      </c>
    </row>
    <row r="8" spans="1:8" x14ac:dyDescent="0.25">
      <c r="B8" s="2" t="s">
        <v>498</v>
      </c>
      <c r="C8" s="2" t="s">
        <v>442</v>
      </c>
      <c r="D8" s="2" t="s">
        <v>459</v>
      </c>
      <c r="E8" s="2" t="str">
        <f t="array" ref="E8">INDEX('LVDS Board Conectors Pinout'!$D$3:$D$82,MATCH(C8&amp;D8,'LVDS Board Conectors Pinout'!$F$3:$F$82&amp;'LVDS Board Conectors Pinout'!$G$3:$G$82,0))</f>
        <v>RX2_PD</v>
      </c>
      <c r="F8" s="2">
        <f>INDEX('LVDS Board HSMC Pinout'!$B$3:$B$162,MATCH(E8,'LVDS Board HSMC Pinout'!$C$3:$C$162,0))</f>
        <v>54</v>
      </c>
      <c r="G8" s="2" t="str">
        <f>INDEX('DE4 HSMC B Pinout'!$F$4:$F$163,MATCH(F8,'DE4 HSMC B Pinout'!$B$4:$B$163,0))</f>
        <v>PIN_D10</v>
      </c>
      <c r="H8" s="2" t="s">
        <v>489</v>
      </c>
    </row>
    <row r="9" spans="1:8" x14ac:dyDescent="0.25">
      <c r="B9" s="2" t="s">
        <v>499</v>
      </c>
      <c r="C9" s="2" t="s">
        <v>442</v>
      </c>
      <c r="D9" s="2" t="s">
        <v>464</v>
      </c>
      <c r="E9" s="2" t="str">
        <f t="array" ref="E9">INDEX('LVDS Board Conectors Pinout'!$D$3:$D$82,MATCH(C9&amp;D9,'LVDS Board Conectors Pinout'!$F$3:$F$82&amp;'LVDS Board Conectors Pinout'!$G$3:$G$82,0))</f>
        <v>RX2_ND</v>
      </c>
      <c r="F9" s="2">
        <f>INDEX('LVDS Board HSMC Pinout'!$B$3:$B$162,MATCH(E9,'LVDS Board HSMC Pinout'!$C$3:$C$162,0))</f>
        <v>56</v>
      </c>
      <c r="G9" s="2" t="str">
        <f>INDEX('DE4 HSMC B Pinout'!$F$4:$F$163,MATCH(F9,'DE4 HSMC B Pinout'!$B$4:$B$163,0))</f>
        <v>PIN_C10</v>
      </c>
      <c r="H9" s="2" t="s">
        <v>489</v>
      </c>
    </row>
    <row r="10" spans="1:8" x14ac:dyDescent="0.25">
      <c r="B10" s="2" t="s">
        <v>500</v>
      </c>
      <c r="C10" s="2" t="s">
        <v>442</v>
      </c>
      <c r="D10" s="2" t="s">
        <v>466</v>
      </c>
      <c r="E10" s="2" t="str">
        <f t="array" ref="E10">INDEX('LVDS Board Conectors Pinout'!$D$3:$D$82,MATCH(C10&amp;D10,'LVDS Board Conectors Pinout'!$F$3:$F$82&amp;'LVDS Board Conectors Pinout'!$G$3:$G$82,0))</f>
        <v>TX3_PD</v>
      </c>
      <c r="F10" s="2">
        <f>INDEX('LVDS Board HSMC Pinout'!$B$3:$B$162,MATCH(E10,'LVDS Board HSMC Pinout'!$C$3:$C$162,0))</f>
        <v>59</v>
      </c>
      <c r="G10" s="2" t="str">
        <f>INDEX('DE4 HSMC B Pinout'!$F$4:$F$163,MATCH(F10,'DE4 HSMC B Pinout'!$B$4:$B$163,0))</f>
        <v>PIN_N11</v>
      </c>
      <c r="H10" s="2" t="s">
        <v>489</v>
      </c>
    </row>
    <row r="11" spans="1:8" x14ac:dyDescent="0.25">
      <c r="B11" s="2" t="s">
        <v>501</v>
      </c>
      <c r="C11" s="2" t="s">
        <v>442</v>
      </c>
      <c r="D11" s="2" t="s">
        <v>462</v>
      </c>
      <c r="E11" s="2" t="str">
        <f t="array" ref="E11">INDEX('LVDS Board Conectors Pinout'!$D$3:$D$82,MATCH(C11&amp;D11,'LVDS Board Conectors Pinout'!$F$3:$F$82&amp;'LVDS Board Conectors Pinout'!$G$3:$G$82,0))</f>
        <v>TX3_ND</v>
      </c>
      <c r="F11" s="2">
        <f>INDEX('LVDS Board HSMC Pinout'!$B$3:$B$162,MATCH(E11,'LVDS Board HSMC Pinout'!$C$3:$C$162,0))</f>
        <v>61</v>
      </c>
      <c r="G11" s="2" t="str">
        <f>INDEX('DE4 HSMC B Pinout'!$F$4:$F$163,MATCH(F11,'DE4 HSMC B Pinout'!$B$4:$B$163,0))</f>
        <v>PIN_N10</v>
      </c>
      <c r="H11" s="2" t="s">
        <v>489</v>
      </c>
    </row>
    <row r="12" spans="1:8" x14ac:dyDescent="0.25">
      <c r="B12" s="2" t="s">
        <v>502</v>
      </c>
      <c r="C12" s="2" t="s">
        <v>442</v>
      </c>
      <c r="D12" s="2" t="s">
        <v>465</v>
      </c>
      <c r="E12" s="2" t="str">
        <f t="array" ref="E12">INDEX('LVDS Board Conectors Pinout'!$D$3:$D$82,MATCH(C12&amp;D12,'LVDS Board Conectors Pinout'!$F$3:$F$82&amp;'LVDS Board Conectors Pinout'!$G$3:$G$82,0))</f>
        <v>TX4_PD</v>
      </c>
      <c r="F12" s="2">
        <f>INDEX('LVDS Board HSMC Pinout'!$B$3:$B$162,MATCH(E12,'LVDS Board HSMC Pinout'!$C$3:$C$162,0))</f>
        <v>65</v>
      </c>
      <c r="G12" s="2" t="str">
        <f>INDEX('DE4 HSMC B Pinout'!$F$4:$F$163,MATCH(F12,'DE4 HSMC B Pinout'!$B$4:$B$163,0))</f>
        <v>PIN_N12</v>
      </c>
      <c r="H12" s="2" t="s">
        <v>489</v>
      </c>
    </row>
    <row r="13" spans="1:8" x14ac:dyDescent="0.25">
      <c r="B13" s="2" t="s">
        <v>503</v>
      </c>
      <c r="C13" s="2" t="s">
        <v>442</v>
      </c>
      <c r="D13" s="2" t="s">
        <v>461</v>
      </c>
      <c r="E13" s="2" t="str">
        <f t="array" ref="E13">INDEX('LVDS Board Conectors Pinout'!$D$3:$D$82,MATCH(C13&amp;D13,'LVDS Board Conectors Pinout'!$F$3:$F$82&amp;'LVDS Board Conectors Pinout'!$G$3:$G$82,0))</f>
        <v>TX4_PD</v>
      </c>
      <c r="F13" s="2">
        <f>INDEX('LVDS Board HSMC Pinout'!$B$3:$B$162,MATCH(E13,'LVDS Board HSMC Pinout'!$C$3:$C$162,0))</f>
        <v>65</v>
      </c>
      <c r="G13" s="2" t="str">
        <f>INDEX('DE4 HSMC B Pinout'!$F$4:$F$163,MATCH(F13,'DE4 HSMC B Pinout'!$B$4:$B$163,0))</f>
        <v>PIN_N12</v>
      </c>
      <c r="H13" s="2" t="s">
        <v>489</v>
      </c>
    </row>
    <row r="14" spans="1:8" x14ac:dyDescent="0.25">
      <c r="B14" s="2" t="s">
        <v>504</v>
      </c>
      <c r="C14" s="2" t="s">
        <v>446</v>
      </c>
      <c r="D14" s="2" t="s">
        <v>458</v>
      </c>
      <c r="E14" s="2" t="str">
        <f t="array" ref="E14">INDEX('LVDS Board Conectors Pinout'!$D$3:$D$82,MATCH(C14&amp;D14,'LVDS Board Conectors Pinout'!$F$3:$F$82&amp;'LVDS Board Conectors Pinout'!$G$3:$G$82,0))</f>
        <v>RX3_PD</v>
      </c>
      <c r="F14" s="2">
        <f>INDEX('LVDS Board HSMC Pinout'!$B$3:$B$162,MATCH(E14,'LVDS Board HSMC Pinout'!$C$3:$C$162,0))</f>
        <v>60</v>
      </c>
      <c r="G14" s="2" t="str">
        <f>INDEX('DE4 HSMC B Pinout'!$F$4:$F$163,MATCH(F14,'DE4 HSMC B Pinout'!$B$4:$B$163,0))</f>
        <v>PIN_D9</v>
      </c>
      <c r="H14" s="2" t="s">
        <v>489</v>
      </c>
    </row>
    <row r="15" spans="1:8" x14ac:dyDescent="0.25">
      <c r="B15" s="2" t="s">
        <v>505</v>
      </c>
      <c r="C15" s="2" t="s">
        <v>446</v>
      </c>
      <c r="D15" s="2" t="s">
        <v>463</v>
      </c>
      <c r="E15" s="2" t="str">
        <f t="array" ref="E15">INDEX('LVDS Board Conectors Pinout'!$D$3:$D$82,MATCH(C15&amp;D15,'LVDS Board Conectors Pinout'!$F$3:$F$82&amp;'LVDS Board Conectors Pinout'!$G$3:$G$82,0))</f>
        <v>RX3_ND</v>
      </c>
      <c r="F15" s="2">
        <f>INDEX('LVDS Board HSMC Pinout'!$B$3:$B$162,MATCH(E15,'LVDS Board HSMC Pinout'!$C$3:$C$162,0))</f>
        <v>62</v>
      </c>
      <c r="G15" s="2" t="str">
        <f>INDEX('DE4 HSMC B Pinout'!$F$4:$F$163,MATCH(F15,'DE4 HSMC B Pinout'!$B$4:$B$163,0))</f>
        <v>PIN_C9</v>
      </c>
      <c r="H15" s="2" t="s">
        <v>489</v>
      </c>
    </row>
    <row r="16" spans="1:8" x14ac:dyDescent="0.25">
      <c r="B16" s="2" t="s">
        <v>506</v>
      </c>
      <c r="C16" s="2" t="s">
        <v>446</v>
      </c>
      <c r="D16" s="2" t="s">
        <v>459</v>
      </c>
      <c r="E16" s="2" t="str">
        <f t="array" ref="E16">INDEX('LVDS Board Conectors Pinout'!$D$3:$D$82,MATCH(C16&amp;D16,'LVDS Board Conectors Pinout'!$F$3:$F$82&amp;'LVDS Board Conectors Pinout'!$G$3:$G$82,0))</f>
        <v>RX4_PD</v>
      </c>
      <c r="F16" s="2">
        <f>INDEX('LVDS Board HSMC Pinout'!$B$3:$B$162,MATCH(E16,'LVDS Board HSMC Pinout'!$C$3:$C$162,0))</f>
        <v>66</v>
      </c>
      <c r="G16" s="2" t="str">
        <f>INDEX('DE4 HSMC B Pinout'!$F$4:$F$163,MATCH(F16,'DE4 HSMC B Pinout'!$B$4:$B$163,0))</f>
        <v>PIN_D8</v>
      </c>
      <c r="H16" s="2" t="s">
        <v>489</v>
      </c>
    </row>
    <row r="17" spans="2:8" x14ac:dyDescent="0.25">
      <c r="B17" s="2" t="s">
        <v>507</v>
      </c>
      <c r="C17" s="2" t="s">
        <v>446</v>
      </c>
      <c r="D17" s="2" t="s">
        <v>464</v>
      </c>
      <c r="E17" s="2" t="str">
        <f t="array" ref="E17">INDEX('LVDS Board Conectors Pinout'!$D$3:$D$82,MATCH(C17&amp;D17,'LVDS Board Conectors Pinout'!$F$3:$F$82&amp;'LVDS Board Conectors Pinout'!$G$3:$G$82,0))</f>
        <v>RX4_ND</v>
      </c>
      <c r="F17" s="2">
        <f>INDEX('LVDS Board HSMC Pinout'!$B$3:$B$162,MATCH(E17,'LVDS Board HSMC Pinout'!$C$3:$C$162,0))</f>
        <v>68</v>
      </c>
      <c r="G17" s="2" t="str">
        <f>INDEX('DE4 HSMC B Pinout'!$F$4:$F$163,MATCH(F17,'DE4 HSMC B Pinout'!$B$4:$B$163,0))</f>
        <v>PIN_C8</v>
      </c>
      <c r="H17" s="2" t="s">
        <v>489</v>
      </c>
    </row>
    <row r="18" spans="2:8" x14ac:dyDescent="0.25">
      <c r="B18" s="2" t="s">
        <v>508</v>
      </c>
      <c r="C18" s="2" t="s">
        <v>446</v>
      </c>
      <c r="D18" s="2" t="s">
        <v>466</v>
      </c>
      <c r="E18" s="2" t="str">
        <f t="array" ref="E18">INDEX('LVDS Board Conectors Pinout'!$D$3:$D$82,MATCH(C18&amp;D18,'LVDS Board Conectors Pinout'!$F$3:$F$82&amp;'LVDS Board Conectors Pinout'!$G$3:$G$82,0))</f>
        <v>TX1_PD</v>
      </c>
      <c r="F18" s="2">
        <f>INDEX('LVDS Board HSMC Pinout'!$B$3:$B$162,MATCH(E18,'LVDS Board HSMC Pinout'!$C$3:$C$162,0))</f>
        <v>47</v>
      </c>
      <c r="G18" s="2" t="str">
        <f>INDEX('DE4 HSMC B Pinout'!$F$4:$F$163,MATCH(F18,'DE4 HSMC B Pinout'!$B$4:$B$163,0))</f>
        <v>PIN_K9</v>
      </c>
      <c r="H18" s="2" t="s">
        <v>489</v>
      </c>
    </row>
    <row r="19" spans="2:8" x14ac:dyDescent="0.25">
      <c r="B19" s="2" t="s">
        <v>509</v>
      </c>
      <c r="C19" s="2" t="s">
        <v>446</v>
      </c>
      <c r="D19" s="2" t="s">
        <v>462</v>
      </c>
      <c r="E19" s="2" t="str">
        <f t="array" ref="E19">INDEX('LVDS Board Conectors Pinout'!$D$3:$D$82,MATCH(C19&amp;D19,'LVDS Board Conectors Pinout'!$F$3:$F$82&amp;'LVDS Board Conectors Pinout'!$G$3:$G$82,0))</f>
        <v>TX1_ND</v>
      </c>
      <c r="F19" s="2">
        <f>INDEX('LVDS Board HSMC Pinout'!$B$3:$B$162,MATCH(E19,'LVDS Board HSMC Pinout'!$C$3:$C$162,0))</f>
        <v>49</v>
      </c>
      <c r="G19" s="2" t="str">
        <f>INDEX('DE4 HSMC B Pinout'!$F$4:$F$163,MATCH(F19,'DE4 HSMC B Pinout'!$B$4:$B$163,0))</f>
        <v>PIN_J9</v>
      </c>
      <c r="H19" s="2" t="s">
        <v>489</v>
      </c>
    </row>
    <row r="20" spans="2:8" x14ac:dyDescent="0.25">
      <c r="B20" s="2" t="s">
        <v>510</v>
      </c>
      <c r="C20" s="2" t="s">
        <v>446</v>
      </c>
      <c r="D20" s="2" t="s">
        <v>465</v>
      </c>
      <c r="E20" s="2" t="str">
        <f t="array" ref="E20">INDEX('LVDS Board Conectors Pinout'!$D$3:$D$82,MATCH(C20&amp;D20,'LVDS Board Conectors Pinout'!$F$3:$F$82&amp;'LVDS Board Conectors Pinout'!$G$3:$G$82,0))</f>
        <v>TX2_PD</v>
      </c>
      <c r="F20" s="2">
        <f>INDEX('LVDS Board HSMC Pinout'!$B$3:$B$162,MATCH(E20,'LVDS Board HSMC Pinout'!$C$3:$C$162,0))</f>
        <v>53</v>
      </c>
      <c r="G20" s="2" t="str">
        <f>INDEX('DE4 HSMC B Pinout'!$F$4:$F$163,MATCH(F20,'DE4 HSMC B Pinout'!$B$4:$B$163,0))</f>
        <v>PIN_K10</v>
      </c>
      <c r="H20" s="2" t="s">
        <v>489</v>
      </c>
    </row>
    <row r="21" spans="2:8" x14ac:dyDescent="0.25">
      <c r="B21" s="2" t="s">
        <v>511</v>
      </c>
      <c r="C21" s="2" t="s">
        <v>446</v>
      </c>
      <c r="D21" s="2" t="s">
        <v>461</v>
      </c>
      <c r="E21" s="2" t="str">
        <f t="array" ref="E21">INDEX('LVDS Board Conectors Pinout'!$D$3:$D$82,MATCH(C21&amp;D21,'LVDS Board Conectors Pinout'!$F$3:$F$82&amp;'LVDS Board Conectors Pinout'!$G$3:$G$82,0))</f>
        <v>TX2_ND</v>
      </c>
      <c r="F21" s="2">
        <f>INDEX('LVDS Board HSMC Pinout'!$B$3:$B$162,MATCH(E21,'LVDS Board HSMC Pinout'!$C$3:$C$162,0))</f>
        <v>55</v>
      </c>
      <c r="G21" s="2" t="str">
        <f>INDEX('DE4 HSMC B Pinout'!$F$4:$F$163,MATCH(F21,'DE4 HSMC B Pinout'!$B$4:$B$163,0))</f>
        <v>PIN_J10</v>
      </c>
      <c r="H21" s="2" t="s">
        <v>489</v>
      </c>
    </row>
    <row r="22" spans="2:8" x14ac:dyDescent="0.25">
      <c r="B22" s="2" t="s">
        <v>512</v>
      </c>
      <c r="C22" s="2" t="s">
        <v>447</v>
      </c>
      <c r="D22" s="2" t="s">
        <v>458</v>
      </c>
      <c r="E22" s="2" t="str">
        <f t="array" ref="E22">INDEX('LVDS Board Conectors Pinout'!$D$3:$D$82,MATCH(C22&amp;D22,'LVDS Board Conectors Pinout'!$F$3:$F$82&amp;'LVDS Board Conectors Pinout'!$G$3:$G$82,0))</f>
        <v>RX5_PD</v>
      </c>
      <c r="F22" s="2">
        <f>INDEX('LVDS Board HSMC Pinout'!$B$3:$B$162,MATCH(E22,'LVDS Board HSMC Pinout'!$C$3:$C$162,0))</f>
        <v>72</v>
      </c>
      <c r="G22" s="2" t="str">
        <f>INDEX('DE4 HSMC B Pinout'!$F$4:$F$163,MATCH(F22,'DE4 HSMC B Pinout'!$B$4:$B$163,0))</f>
        <v>PIN_D7</v>
      </c>
      <c r="H22" s="2" t="s">
        <v>489</v>
      </c>
    </row>
    <row r="23" spans="2:8" x14ac:dyDescent="0.25">
      <c r="B23" s="2" t="s">
        <v>513</v>
      </c>
      <c r="C23" s="2" t="s">
        <v>447</v>
      </c>
      <c r="D23" s="2" t="s">
        <v>463</v>
      </c>
      <c r="E23" s="2" t="str">
        <f t="array" ref="E23">INDEX('LVDS Board Conectors Pinout'!$D$3:$D$82,MATCH(C23&amp;D23,'LVDS Board Conectors Pinout'!$F$3:$F$82&amp;'LVDS Board Conectors Pinout'!$G$3:$G$82,0))</f>
        <v>RX5_ND</v>
      </c>
      <c r="F23" s="2">
        <f>INDEX('LVDS Board HSMC Pinout'!$B$3:$B$162,MATCH(E23,'LVDS Board HSMC Pinout'!$C$3:$C$162,0))</f>
        <v>74</v>
      </c>
      <c r="G23" s="2" t="str">
        <f>INDEX('DE4 HSMC B Pinout'!$F$4:$F$163,MATCH(F23,'DE4 HSMC B Pinout'!$B$4:$B$163,0))</f>
        <v>PIN_C7</v>
      </c>
      <c r="H23" s="2" t="s">
        <v>489</v>
      </c>
    </row>
    <row r="24" spans="2:8" x14ac:dyDescent="0.25">
      <c r="B24" s="2" t="s">
        <v>514</v>
      </c>
      <c r="C24" s="2" t="s">
        <v>447</v>
      </c>
      <c r="D24" s="2" t="s">
        <v>459</v>
      </c>
      <c r="E24" s="2" t="str">
        <f t="array" ref="E24">INDEX('LVDS Board Conectors Pinout'!$D$3:$D$82,MATCH(C24&amp;D24,'LVDS Board Conectors Pinout'!$F$3:$F$82&amp;'LVDS Board Conectors Pinout'!$G$3:$G$82,0))</f>
        <v>RX6_PD</v>
      </c>
      <c r="F24" s="2">
        <f>INDEX('LVDS Board HSMC Pinout'!$B$3:$B$162,MATCH(E24,'LVDS Board HSMC Pinout'!$C$3:$C$162,0))</f>
        <v>78</v>
      </c>
      <c r="G24" s="2" t="str">
        <f>INDEX('DE4 HSMC B Pinout'!$F$4:$F$163,MATCH(F24,'DE4 HSMC B Pinout'!$B$4:$B$163,0))</f>
        <v>PIN_F10</v>
      </c>
      <c r="H24" s="2" t="s">
        <v>489</v>
      </c>
    </row>
    <row r="25" spans="2:8" x14ac:dyDescent="0.25">
      <c r="B25" s="2" t="s">
        <v>515</v>
      </c>
      <c r="C25" s="2" t="s">
        <v>447</v>
      </c>
      <c r="D25" s="2" t="s">
        <v>464</v>
      </c>
      <c r="E25" s="2" t="str">
        <f t="array" ref="E25">INDEX('LVDS Board Conectors Pinout'!$D$3:$D$82,MATCH(C25&amp;D25,'LVDS Board Conectors Pinout'!$F$3:$F$82&amp;'LVDS Board Conectors Pinout'!$G$3:$G$82,0))</f>
        <v>RX6_ND</v>
      </c>
      <c r="F25" s="2">
        <f>INDEX('LVDS Board HSMC Pinout'!$B$3:$B$162,MATCH(E25,'LVDS Board HSMC Pinout'!$C$3:$C$162,0))</f>
        <v>80</v>
      </c>
      <c r="G25" s="2" t="str">
        <f>INDEX('DE4 HSMC B Pinout'!$F$4:$F$163,MATCH(F25,'DE4 HSMC B Pinout'!$B$4:$B$163,0))</f>
        <v>PIN_E10</v>
      </c>
      <c r="H25" s="2" t="s">
        <v>489</v>
      </c>
    </row>
    <row r="26" spans="2:8" x14ac:dyDescent="0.25">
      <c r="B26" s="2" t="s">
        <v>516</v>
      </c>
      <c r="C26" s="2" t="s">
        <v>447</v>
      </c>
      <c r="D26" s="2" t="s">
        <v>466</v>
      </c>
      <c r="E26" s="2" t="str">
        <f t="array" ref="E26">INDEX('LVDS Board Conectors Pinout'!$D$3:$D$82,MATCH(C26&amp;D26,'LVDS Board Conectors Pinout'!$F$3:$F$82&amp;'LVDS Board Conectors Pinout'!$G$3:$G$82,0))</f>
        <v>TX7_PD</v>
      </c>
      <c r="F26" s="2">
        <f>INDEX('LVDS Board HSMC Pinout'!$B$3:$B$162,MATCH(E26,'LVDS Board HSMC Pinout'!$C$3:$C$162,0))</f>
        <v>83</v>
      </c>
      <c r="G26" s="2" t="str">
        <f>INDEX('DE4 HSMC B Pinout'!$F$4:$F$163,MATCH(F26,'DE4 HSMC B Pinout'!$B$4:$B$163,0))</f>
        <v>PIN_R13</v>
      </c>
      <c r="H26" s="2" t="s">
        <v>489</v>
      </c>
    </row>
    <row r="27" spans="2:8" x14ac:dyDescent="0.25">
      <c r="B27" s="2" t="s">
        <v>517</v>
      </c>
      <c r="C27" s="2" t="s">
        <v>447</v>
      </c>
      <c r="D27" s="2" t="s">
        <v>462</v>
      </c>
      <c r="E27" s="2" t="str">
        <f t="array" ref="E27">INDEX('LVDS Board Conectors Pinout'!$D$3:$D$82,MATCH(C27&amp;D27,'LVDS Board Conectors Pinout'!$F$3:$F$82&amp;'LVDS Board Conectors Pinout'!$G$3:$G$82,0))</f>
        <v>TX7_ND</v>
      </c>
      <c r="F27" s="2">
        <f>INDEX('LVDS Board HSMC Pinout'!$B$3:$B$162,MATCH(E27,'LVDS Board HSMC Pinout'!$C$3:$C$162,0))</f>
        <v>85</v>
      </c>
      <c r="G27" s="2" t="str">
        <f>INDEX('DE4 HSMC B Pinout'!$F$4:$F$163,MATCH(F27,'DE4 HSMC B Pinout'!$B$4:$B$163,0))</f>
        <v>PIN_P13</v>
      </c>
      <c r="H27" s="2" t="s">
        <v>489</v>
      </c>
    </row>
    <row r="28" spans="2:8" x14ac:dyDescent="0.25">
      <c r="B28" s="2" t="s">
        <v>518</v>
      </c>
      <c r="C28" s="2" t="s">
        <v>447</v>
      </c>
      <c r="D28" s="2" t="s">
        <v>465</v>
      </c>
      <c r="E28" s="2" t="str">
        <f t="array" ref="E28">INDEX('LVDS Board Conectors Pinout'!$D$3:$D$82,MATCH(C28&amp;D28,'LVDS Board Conectors Pinout'!$F$3:$F$82&amp;'LVDS Board Conectors Pinout'!$G$3:$G$82,0))</f>
        <v>TX8_PD</v>
      </c>
      <c r="F28" s="2">
        <f>INDEX('LVDS Board HSMC Pinout'!$B$3:$B$162,MATCH(E28,'LVDS Board HSMC Pinout'!$C$3:$C$162,0))</f>
        <v>89</v>
      </c>
      <c r="G28" s="2" t="str">
        <f>INDEX('DE4 HSMC B Pinout'!$F$4:$F$163,MATCH(F28,'DE4 HSMC B Pinout'!$B$4:$B$163,0))</f>
        <v>PIN_H7</v>
      </c>
      <c r="H28" s="2" t="s">
        <v>489</v>
      </c>
    </row>
    <row r="29" spans="2:8" x14ac:dyDescent="0.25">
      <c r="B29" s="2" t="s">
        <v>519</v>
      </c>
      <c r="C29" s="2" t="s">
        <v>447</v>
      </c>
      <c r="D29" s="2" t="s">
        <v>461</v>
      </c>
      <c r="E29" s="2" t="str">
        <f t="array" ref="E29">INDEX('LVDS Board Conectors Pinout'!$D$3:$D$82,MATCH(C29&amp;D29,'LVDS Board Conectors Pinout'!$F$3:$F$82&amp;'LVDS Board Conectors Pinout'!$G$3:$G$82,0))</f>
        <v>TX8_ND</v>
      </c>
      <c r="F29" s="2">
        <f>INDEX('LVDS Board HSMC Pinout'!$B$3:$B$162,MATCH(E29,'LVDS Board HSMC Pinout'!$C$3:$C$162,0))</f>
        <v>91</v>
      </c>
      <c r="G29" s="2" t="str">
        <f>INDEX('DE4 HSMC B Pinout'!$F$4:$F$163,MATCH(F29,'DE4 HSMC B Pinout'!$B$4:$B$163,0))</f>
        <v>PIN_G7</v>
      </c>
      <c r="H29" s="2" t="s">
        <v>489</v>
      </c>
    </row>
    <row r="30" spans="2:8" x14ac:dyDescent="0.25">
      <c r="B30" s="2" t="s">
        <v>520</v>
      </c>
      <c r="C30" s="2" t="s">
        <v>448</v>
      </c>
      <c r="D30" s="2" t="s">
        <v>458</v>
      </c>
      <c r="E30" s="2" t="str">
        <f t="array" ref="E30">INDEX('LVDS Board Conectors Pinout'!$D$3:$D$82,MATCH(C30&amp;D30,'LVDS Board Conectors Pinout'!$F$3:$F$82&amp;'LVDS Board Conectors Pinout'!$G$3:$G$82,0))</f>
        <v>RX7_PD</v>
      </c>
      <c r="F30" s="2">
        <f>INDEX('LVDS Board HSMC Pinout'!$B$3:$B$162,MATCH(E30,'LVDS Board HSMC Pinout'!$C$3:$C$162,0))</f>
        <v>84</v>
      </c>
      <c r="G30" s="2" t="str">
        <f>INDEX('DE4 HSMC B Pinout'!$F$4:$F$163,MATCH(F30,'DE4 HSMC B Pinout'!$B$4:$B$163,0))</f>
        <v>PIN_G5</v>
      </c>
      <c r="H30" s="2" t="s">
        <v>489</v>
      </c>
    </row>
    <row r="31" spans="2:8" x14ac:dyDescent="0.25">
      <c r="B31" s="2" t="s">
        <v>521</v>
      </c>
      <c r="C31" s="2" t="s">
        <v>448</v>
      </c>
      <c r="D31" s="2" t="s">
        <v>463</v>
      </c>
      <c r="E31" s="2" t="str">
        <f t="array" ref="E31">INDEX('LVDS Board Conectors Pinout'!$D$3:$D$82,MATCH(C31&amp;D31,'LVDS Board Conectors Pinout'!$F$3:$F$82&amp;'LVDS Board Conectors Pinout'!$G$3:$G$82,0))</f>
        <v>RX7_ND</v>
      </c>
      <c r="F31" s="2">
        <f>INDEX('LVDS Board HSMC Pinout'!$B$3:$B$162,MATCH(E31,'LVDS Board HSMC Pinout'!$C$3:$C$162,0))</f>
        <v>86</v>
      </c>
      <c r="G31" s="2" t="str">
        <f>INDEX('DE4 HSMC B Pinout'!$F$4:$F$163,MATCH(F31,'DE4 HSMC B Pinout'!$B$4:$B$163,0))</f>
        <v>PIN_F5</v>
      </c>
      <c r="H31" s="2" t="s">
        <v>489</v>
      </c>
    </row>
    <row r="32" spans="2:8" x14ac:dyDescent="0.25">
      <c r="B32" s="2" t="s">
        <v>522</v>
      </c>
      <c r="C32" s="2" t="s">
        <v>448</v>
      </c>
      <c r="D32" s="2" t="s">
        <v>459</v>
      </c>
      <c r="E32" s="2" t="str">
        <f t="array" ref="E32">INDEX('LVDS Board Conectors Pinout'!$D$3:$D$82,MATCH(C32&amp;D32,'LVDS Board Conectors Pinout'!$F$3:$F$82&amp;'LVDS Board Conectors Pinout'!$G$3:$G$82,0))</f>
        <v>RX8_PD</v>
      </c>
      <c r="F32" s="2">
        <f>INDEX('LVDS Board HSMC Pinout'!$B$3:$B$162,MATCH(E32,'LVDS Board HSMC Pinout'!$C$3:$C$162,0))</f>
        <v>90</v>
      </c>
      <c r="G32" s="2" t="str">
        <f>INDEX('DE4 HSMC B Pinout'!$F$4:$F$163,MATCH(F32,'DE4 HSMC B Pinout'!$B$4:$B$163,0))</f>
        <v>PIN_G6</v>
      </c>
      <c r="H32" s="2" t="s">
        <v>489</v>
      </c>
    </row>
    <row r="33" spans="2:8" x14ac:dyDescent="0.25">
      <c r="B33" s="2" t="s">
        <v>523</v>
      </c>
      <c r="C33" s="2" t="s">
        <v>448</v>
      </c>
      <c r="D33" s="2" t="s">
        <v>464</v>
      </c>
      <c r="E33" s="2" t="str">
        <f t="array" ref="E33">INDEX('LVDS Board Conectors Pinout'!$D$3:$D$82,MATCH(C33&amp;D33,'LVDS Board Conectors Pinout'!$F$3:$F$82&amp;'LVDS Board Conectors Pinout'!$G$3:$G$82,0))</f>
        <v>RX8_ND</v>
      </c>
      <c r="F33" s="2">
        <f>INDEX('LVDS Board HSMC Pinout'!$B$3:$B$162,MATCH(E33,'LVDS Board HSMC Pinout'!$C$3:$C$162,0))</f>
        <v>92</v>
      </c>
      <c r="G33" s="2" t="str">
        <f>INDEX('DE4 HSMC B Pinout'!$F$4:$F$163,MATCH(F33,'DE4 HSMC B Pinout'!$B$4:$B$163,0))</f>
        <v>PIN_F6</v>
      </c>
      <c r="H33" s="2" t="s">
        <v>489</v>
      </c>
    </row>
    <row r="34" spans="2:8" x14ac:dyDescent="0.25">
      <c r="B34" s="2" t="s">
        <v>524</v>
      </c>
      <c r="C34" s="2" t="s">
        <v>448</v>
      </c>
      <c r="D34" s="2" t="s">
        <v>466</v>
      </c>
      <c r="E34" s="2" t="str">
        <f t="array" ref="E34">INDEX('LVDS Board Conectors Pinout'!$D$3:$D$82,MATCH(C34&amp;D34,'LVDS Board Conectors Pinout'!$F$3:$F$82&amp;'LVDS Board Conectors Pinout'!$G$3:$G$82,0))</f>
        <v>TX5_PD</v>
      </c>
      <c r="F34" s="2">
        <f>INDEX('LVDS Board HSMC Pinout'!$B$3:$B$162,MATCH(E34,'LVDS Board HSMC Pinout'!$C$3:$C$162,0))</f>
        <v>71</v>
      </c>
      <c r="G34" s="2" t="str">
        <f>INDEX('DE4 HSMC B Pinout'!$F$4:$F$163,MATCH(F34,'DE4 HSMC B Pinout'!$B$4:$B$163,0))</f>
        <v>PIN_R12</v>
      </c>
      <c r="H34" s="2" t="s">
        <v>489</v>
      </c>
    </row>
    <row r="35" spans="2:8" x14ac:dyDescent="0.25">
      <c r="B35" s="2" t="s">
        <v>525</v>
      </c>
      <c r="C35" s="2" t="s">
        <v>448</v>
      </c>
      <c r="D35" s="2" t="s">
        <v>462</v>
      </c>
      <c r="E35" s="2" t="str">
        <f t="array" ref="E35">INDEX('LVDS Board Conectors Pinout'!$D$3:$D$82,MATCH(C35&amp;D35,'LVDS Board Conectors Pinout'!$F$3:$F$82&amp;'LVDS Board Conectors Pinout'!$G$3:$G$82,0))</f>
        <v>TX5_ND</v>
      </c>
      <c r="F35" s="2">
        <f>INDEX('LVDS Board HSMC Pinout'!$B$3:$B$162,MATCH(E35,'LVDS Board HSMC Pinout'!$C$3:$C$162,0))</f>
        <v>73</v>
      </c>
      <c r="G35" s="2" t="str">
        <f>INDEX('DE4 HSMC B Pinout'!$F$4:$F$163,MATCH(F35,'DE4 HSMC B Pinout'!$B$4:$B$163,0))</f>
        <v>PIN_R11</v>
      </c>
      <c r="H35" s="2" t="s">
        <v>489</v>
      </c>
    </row>
    <row r="36" spans="2:8" x14ac:dyDescent="0.25">
      <c r="B36" s="2" t="s">
        <v>526</v>
      </c>
      <c r="C36" s="2" t="s">
        <v>448</v>
      </c>
      <c r="D36" s="2" t="s">
        <v>465</v>
      </c>
      <c r="E36" s="2" t="str">
        <f t="array" ref="E36">INDEX('LVDS Board Conectors Pinout'!$D$3:$D$82,MATCH(C36&amp;D36,'LVDS Board Conectors Pinout'!$F$3:$F$82&amp;'LVDS Board Conectors Pinout'!$G$3:$G$82,0))</f>
        <v>TX6_PD</v>
      </c>
      <c r="F36" s="2">
        <f>INDEX('LVDS Board HSMC Pinout'!$B$3:$B$162,MATCH(E36,'LVDS Board HSMC Pinout'!$C$3:$C$162,0))</f>
        <v>77</v>
      </c>
      <c r="G36" s="2" t="str">
        <f>INDEX('DE4 HSMC B Pinout'!$F$4:$F$163,MATCH(F36,'DE4 HSMC B Pinout'!$B$4:$B$163,0))</f>
        <v>PIN_T13</v>
      </c>
      <c r="H36" s="2" t="s">
        <v>489</v>
      </c>
    </row>
    <row r="37" spans="2:8" x14ac:dyDescent="0.25">
      <c r="B37" s="2" t="s">
        <v>527</v>
      </c>
      <c r="C37" s="2" t="s">
        <v>448</v>
      </c>
      <c r="D37" s="2" t="s">
        <v>461</v>
      </c>
      <c r="E37" s="2" t="str">
        <f t="array" ref="E37">INDEX('LVDS Board Conectors Pinout'!$D$3:$D$82,MATCH(C37&amp;D37,'LVDS Board Conectors Pinout'!$F$3:$F$82&amp;'LVDS Board Conectors Pinout'!$G$3:$G$82,0))</f>
        <v>TX6_ND</v>
      </c>
      <c r="F37" s="2">
        <f>INDEX('LVDS Board HSMC Pinout'!$B$3:$B$162,MATCH(E37,'LVDS Board HSMC Pinout'!$C$3:$C$162,0))</f>
        <v>79</v>
      </c>
      <c r="G37" s="2" t="str">
        <f>INDEX('DE4 HSMC B Pinout'!$F$4:$F$163,MATCH(F37,'DE4 HSMC B Pinout'!$B$4:$B$163,0))</f>
        <v>PIN_T12</v>
      </c>
      <c r="H37" s="2" t="s">
        <v>489</v>
      </c>
    </row>
    <row r="38" spans="2:8" x14ac:dyDescent="0.25">
      <c r="B38" s="2" t="s">
        <v>528</v>
      </c>
      <c r="C38" s="2" t="s">
        <v>449</v>
      </c>
      <c r="D38" s="2" t="s">
        <v>458</v>
      </c>
      <c r="E38" s="2" t="str">
        <f t="array" ref="E38">INDEX('LVDS Board Conectors Pinout'!$D$3:$D$82,MATCH(C38&amp;D38,'LVDS Board Conectors Pinout'!$F$3:$F$82&amp;'LVDS Board Conectors Pinout'!$G$3:$G$82,0))</f>
        <v>RX9_PD</v>
      </c>
      <c r="F38" s="2">
        <f>INDEX('LVDS Board HSMC Pinout'!$B$3:$B$162,MATCH(E38,'LVDS Board HSMC Pinout'!$C$3:$C$162,0))</f>
        <v>102</v>
      </c>
      <c r="G38" s="2" t="str">
        <f>INDEX('DE4 HSMC B Pinout'!$F$4:$F$163,MATCH(F38,'DE4 HSMC B Pinout'!$B$4:$B$163,0))</f>
        <v>PIN_F7</v>
      </c>
      <c r="H38" s="2" t="s">
        <v>489</v>
      </c>
    </row>
    <row r="39" spans="2:8" x14ac:dyDescent="0.25">
      <c r="B39" s="2" t="s">
        <v>529</v>
      </c>
      <c r="C39" s="2" t="s">
        <v>449</v>
      </c>
      <c r="D39" s="2" t="s">
        <v>463</v>
      </c>
      <c r="E39" s="2" t="str">
        <f t="array" ref="E39">INDEX('LVDS Board Conectors Pinout'!$D$3:$D$82,MATCH(C39&amp;D39,'LVDS Board Conectors Pinout'!$F$3:$F$82&amp;'LVDS Board Conectors Pinout'!$G$3:$G$82,0))</f>
        <v>RX9_ND</v>
      </c>
      <c r="F39" s="2">
        <f>INDEX('LVDS Board HSMC Pinout'!$B$3:$B$162,MATCH(E39,'LVDS Board HSMC Pinout'!$C$3:$C$162,0))</f>
        <v>104</v>
      </c>
      <c r="G39" s="2" t="str">
        <f>INDEX('DE4 HSMC B Pinout'!$F$4:$F$163,MATCH(F39,'DE4 HSMC B Pinout'!$B$4:$B$163,0))</f>
        <v>PIN_E7</v>
      </c>
      <c r="H39" s="2" t="s">
        <v>489</v>
      </c>
    </row>
    <row r="40" spans="2:8" x14ac:dyDescent="0.25">
      <c r="B40" s="2" t="s">
        <v>530</v>
      </c>
      <c r="C40" s="2" t="s">
        <v>449</v>
      </c>
      <c r="D40" s="2" t="s">
        <v>459</v>
      </c>
      <c r="E40" s="2" t="str">
        <f t="array" ref="E40">INDEX('LVDS Board Conectors Pinout'!$D$3:$D$82,MATCH(C40&amp;D40,'LVDS Board Conectors Pinout'!$F$3:$F$82&amp;'LVDS Board Conectors Pinout'!$G$3:$G$82,0))</f>
        <v>RX10_PD</v>
      </c>
      <c r="F40" s="2">
        <f>INDEX('LVDS Board HSMC Pinout'!$B$3:$B$162,MATCH(E40,'LVDS Board HSMC Pinout'!$C$3:$C$162,0))</f>
        <v>108</v>
      </c>
      <c r="G40" s="2" t="str">
        <f>INDEX('DE4 HSMC B Pinout'!$F$4:$F$163,MATCH(F40,'DE4 HSMC B Pinout'!$B$4:$B$163,0))</f>
        <v>PIN_G8</v>
      </c>
      <c r="H40" s="2" t="s">
        <v>489</v>
      </c>
    </row>
    <row r="41" spans="2:8" x14ac:dyDescent="0.25">
      <c r="B41" s="2" t="s">
        <v>531</v>
      </c>
      <c r="C41" s="2" t="s">
        <v>449</v>
      </c>
      <c r="D41" s="2" t="s">
        <v>464</v>
      </c>
      <c r="E41" s="2" t="str">
        <f t="array" ref="E41">INDEX('LVDS Board Conectors Pinout'!$D$3:$D$82,MATCH(C41&amp;D41,'LVDS Board Conectors Pinout'!$F$3:$F$82&amp;'LVDS Board Conectors Pinout'!$G$3:$G$82,0))</f>
        <v>RX10_ND</v>
      </c>
      <c r="F41" s="2">
        <f>INDEX('LVDS Board HSMC Pinout'!$B$3:$B$162,MATCH(E41,'LVDS Board HSMC Pinout'!$C$3:$C$162,0))</f>
        <v>110</v>
      </c>
      <c r="G41" s="2" t="str">
        <f>INDEX('DE4 HSMC B Pinout'!$F$4:$F$163,MATCH(F41,'DE4 HSMC B Pinout'!$B$4:$B$163,0))</f>
        <v>PIN_F8</v>
      </c>
      <c r="H41" s="2" t="s">
        <v>489</v>
      </c>
    </row>
    <row r="42" spans="2:8" x14ac:dyDescent="0.25">
      <c r="B42" s="2" t="s">
        <v>532</v>
      </c>
      <c r="C42" s="2" t="s">
        <v>449</v>
      </c>
      <c r="D42" s="2" t="s">
        <v>466</v>
      </c>
      <c r="E42" s="2" t="str">
        <f t="array" ref="E42">INDEX('LVDS Board Conectors Pinout'!$D$3:$D$82,MATCH(C42&amp;D42,'LVDS Board Conectors Pinout'!$F$3:$F$82&amp;'LVDS Board Conectors Pinout'!$G$3:$G$82,0))</f>
        <v>TX11_PD</v>
      </c>
      <c r="F42" s="2">
        <f>INDEX('LVDS Board HSMC Pinout'!$B$3:$B$162,MATCH(E42,'LVDS Board HSMC Pinout'!$C$3:$C$162,0))</f>
        <v>113</v>
      </c>
      <c r="G42" s="2" t="str">
        <f>INDEX('DE4 HSMC B Pinout'!$F$4:$F$163,MATCH(F42,'DE4 HSMC B Pinout'!$B$4:$B$163,0))</f>
        <v>PIN_M11</v>
      </c>
      <c r="H42" s="2" t="s">
        <v>489</v>
      </c>
    </row>
    <row r="43" spans="2:8" x14ac:dyDescent="0.25">
      <c r="B43" s="2" t="s">
        <v>533</v>
      </c>
      <c r="C43" s="2" t="s">
        <v>449</v>
      </c>
      <c r="D43" s="2" t="s">
        <v>462</v>
      </c>
      <c r="E43" s="2" t="str">
        <f t="array" ref="E43">INDEX('LVDS Board Conectors Pinout'!$D$3:$D$82,MATCH(C43&amp;D43,'LVDS Board Conectors Pinout'!$F$3:$F$82&amp;'LVDS Board Conectors Pinout'!$G$3:$G$82,0))</f>
        <v>TX11_ND</v>
      </c>
      <c r="F43" s="2">
        <f>INDEX('LVDS Board HSMC Pinout'!$B$3:$B$162,MATCH(E43,'LVDS Board HSMC Pinout'!$C$3:$C$162,0))</f>
        <v>115</v>
      </c>
      <c r="G43" s="2" t="str">
        <f>INDEX('DE4 HSMC B Pinout'!$F$4:$F$163,MATCH(F43,'DE4 HSMC B Pinout'!$B$4:$B$163,0))</f>
        <v>PIN_L11</v>
      </c>
      <c r="H43" s="2" t="s">
        <v>489</v>
      </c>
    </row>
    <row r="44" spans="2:8" x14ac:dyDescent="0.25">
      <c r="B44" s="2" t="s">
        <v>534</v>
      </c>
      <c r="C44" s="2" t="s">
        <v>449</v>
      </c>
      <c r="D44" s="2" t="s">
        <v>465</v>
      </c>
      <c r="E44" s="2" t="str">
        <f t="array" ref="E44">INDEX('LVDS Board Conectors Pinout'!$D$3:$D$82,MATCH(C44&amp;D44,'LVDS Board Conectors Pinout'!$F$3:$F$82&amp;'LVDS Board Conectors Pinout'!$G$3:$G$82,0))</f>
        <v>TX12_PD</v>
      </c>
      <c r="F44" s="2">
        <f>INDEX('LVDS Board HSMC Pinout'!$B$3:$B$162,MATCH(E44,'LVDS Board HSMC Pinout'!$C$3:$C$162,0))</f>
        <v>119</v>
      </c>
      <c r="G44" s="2" t="str">
        <f>INDEX('DE4 HSMC B Pinout'!$F$4:$F$163,MATCH(F44,'DE4 HSMC B Pinout'!$B$4:$B$163,0))</f>
        <v>PIN_N9</v>
      </c>
      <c r="H44" s="2" t="s">
        <v>489</v>
      </c>
    </row>
    <row r="45" spans="2:8" x14ac:dyDescent="0.25">
      <c r="B45" s="2" t="s">
        <v>535</v>
      </c>
      <c r="C45" s="2" t="s">
        <v>449</v>
      </c>
      <c r="D45" s="2" t="s">
        <v>461</v>
      </c>
      <c r="E45" s="2" t="str">
        <f t="array" ref="E45">INDEX('LVDS Board Conectors Pinout'!$D$3:$D$82,MATCH(C45&amp;D45,'LVDS Board Conectors Pinout'!$F$3:$F$82&amp;'LVDS Board Conectors Pinout'!$G$3:$G$82,0))</f>
        <v>TX12_ND</v>
      </c>
      <c r="F45" s="2">
        <f>INDEX('LVDS Board HSMC Pinout'!$B$3:$B$162,MATCH(E45,'LVDS Board HSMC Pinout'!$C$3:$C$162,0))</f>
        <v>121</v>
      </c>
      <c r="G45" s="2" t="str">
        <f>INDEX('DE4 HSMC B Pinout'!$F$4:$F$163,MATCH(F45,'DE4 HSMC B Pinout'!$B$4:$B$163,0))</f>
        <v>PIN_P8</v>
      </c>
      <c r="H45" s="2" t="s">
        <v>489</v>
      </c>
    </row>
    <row r="46" spans="2:8" x14ac:dyDescent="0.25">
      <c r="B46" s="2" t="s">
        <v>536</v>
      </c>
      <c r="C46" s="2" t="s">
        <v>450</v>
      </c>
      <c r="D46" s="2" t="s">
        <v>458</v>
      </c>
      <c r="E46" s="2" t="str">
        <f t="array" ref="E46">INDEX('LVDS Board Conectors Pinout'!$D$3:$D$82,MATCH(C46&amp;D46,'LVDS Board Conectors Pinout'!$F$3:$F$82&amp;'LVDS Board Conectors Pinout'!$G$3:$G$82,0))</f>
        <v>RX11_PD</v>
      </c>
      <c r="F46" s="2">
        <f>INDEX('LVDS Board HSMC Pinout'!$B$3:$B$162,MATCH(E46,'LVDS Board HSMC Pinout'!$C$3:$C$162,0))</f>
        <v>114</v>
      </c>
      <c r="G46" s="2" t="str">
        <f>INDEX('DE4 HSMC B Pinout'!$F$4:$F$163,MATCH(F46,'DE4 HSMC B Pinout'!$B$4:$B$163,0))</f>
        <v>PIN_G9</v>
      </c>
      <c r="H46" s="2" t="s">
        <v>489</v>
      </c>
    </row>
    <row r="47" spans="2:8" x14ac:dyDescent="0.25">
      <c r="B47" s="2" t="s">
        <v>537</v>
      </c>
      <c r="C47" s="2" t="s">
        <v>450</v>
      </c>
      <c r="D47" s="2" t="s">
        <v>463</v>
      </c>
      <c r="E47" s="2" t="str">
        <f t="array" ref="E47">INDEX('LVDS Board Conectors Pinout'!$D$3:$D$82,MATCH(C47&amp;D47,'LVDS Board Conectors Pinout'!$F$3:$F$82&amp;'LVDS Board Conectors Pinout'!$G$3:$G$82,0))</f>
        <v>RX11_ND</v>
      </c>
      <c r="F47" s="2">
        <f>INDEX('LVDS Board HSMC Pinout'!$B$3:$B$162,MATCH(E47,'LVDS Board HSMC Pinout'!$C$3:$C$162,0))</f>
        <v>116</v>
      </c>
      <c r="G47" s="2" t="str">
        <f>INDEX('DE4 HSMC B Pinout'!$F$4:$F$163,MATCH(F47,'DE4 HSMC B Pinout'!$B$4:$B$163,0))</f>
        <v>PIN_F9</v>
      </c>
      <c r="H47" s="2" t="s">
        <v>489</v>
      </c>
    </row>
    <row r="48" spans="2:8" x14ac:dyDescent="0.25">
      <c r="B48" s="2" t="s">
        <v>538</v>
      </c>
      <c r="C48" s="2" t="s">
        <v>450</v>
      </c>
      <c r="D48" s="2" t="s">
        <v>459</v>
      </c>
      <c r="E48" s="2" t="str">
        <f t="array" ref="E48">INDEX('LVDS Board Conectors Pinout'!$D$3:$D$82,MATCH(C48&amp;D48,'LVDS Board Conectors Pinout'!$F$3:$F$82&amp;'LVDS Board Conectors Pinout'!$G$3:$G$82,0))</f>
        <v>RX12_PD</v>
      </c>
      <c r="F48" s="2">
        <f>INDEX('LVDS Board HSMC Pinout'!$B$3:$B$162,MATCH(E48,'LVDS Board HSMC Pinout'!$C$3:$C$162,0))</f>
        <v>120</v>
      </c>
      <c r="G48" s="2" t="str">
        <f>INDEX('DE4 HSMC B Pinout'!$F$4:$F$163,MATCH(F48,'DE4 HSMC B Pinout'!$B$4:$B$163,0))</f>
        <v>PIN_N6</v>
      </c>
      <c r="H48" s="2" t="s">
        <v>489</v>
      </c>
    </row>
    <row r="49" spans="2:8" x14ac:dyDescent="0.25">
      <c r="B49" s="2" t="s">
        <v>539</v>
      </c>
      <c r="C49" s="2" t="s">
        <v>450</v>
      </c>
      <c r="D49" s="2" t="s">
        <v>464</v>
      </c>
      <c r="E49" s="2" t="str">
        <f t="array" ref="E49">INDEX('LVDS Board Conectors Pinout'!$D$3:$D$82,MATCH(C49&amp;D49,'LVDS Board Conectors Pinout'!$F$3:$F$82&amp;'LVDS Board Conectors Pinout'!$G$3:$G$82,0))</f>
        <v>RX12_ND</v>
      </c>
      <c r="F49" s="2">
        <f>INDEX('LVDS Board HSMC Pinout'!$B$3:$B$162,MATCH(E49,'LVDS Board HSMC Pinout'!$C$3:$C$162,0))</f>
        <v>122</v>
      </c>
      <c r="G49" s="2" t="str">
        <f>INDEX('DE4 HSMC B Pinout'!$F$4:$F$163,MATCH(F49,'DE4 HSMC B Pinout'!$B$4:$B$163,0))</f>
        <v>PIN_N5</v>
      </c>
      <c r="H49" s="2" t="s">
        <v>489</v>
      </c>
    </row>
    <row r="50" spans="2:8" x14ac:dyDescent="0.25">
      <c r="B50" s="2" t="s">
        <v>540</v>
      </c>
      <c r="C50" s="2" t="s">
        <v>450</v>
      </c>
      <c r="D50" s="2" t="s">
        <v>466</v>
      </c>
      <c r="E50" s="2" t="str">
        <f t="array" ref="E50">INDEX('LVDS Board Conectors Pinout'!$D$3:$D$82,MATCH(C50&amp;D50,'LVDS Board Conectors Pinout'!$F$3:$F$82&amp;'LVDS Board Conectors Pinout'!$G$3:$G$82,0))</f>
        <v>TX9_PD</v>
      </c>
      <c r="F50" s="2">
        <f>INDEX('LVDS Board HSMC Pinout'!$B$3:$B$162,MATCH(E50,'LVDS Board HSMC Pinout'!$C$3:$C$162,0))</f>
        <v>101</v>
      </c>
      <c r="G50" s="2" t="str">
        <f>INDEX('DE4 HSMC B Pinout'!$F$4:$F$163,MATCH(F50,'DE4 HSMC B Pinout'!$B$4:$B$163,0))</f>
        <v>PIN_M10</v>
      </c>
      <c r="H50" s="2" t="s">
        <v>489</v>
      </c>
    </row>
    <row r="51" spans="2:8" x14ac:dyDescent="0.25">
      <c r="B51" s="2" t="s">
        <v>541</v>
      </c>
      <c r="C51" s="2" t="s">
        <v>450</v>
      </c>
      <c r="D51" s="2" t="s">
        <v>462</v>
      </c>
      <c r="E51" s="2" t="str">
        <f t="array" ref="E51">INDEX('LVDS Board Conectors Pinout'!$D$3:$D$82,MATCH(C51&amp;D51,'LVDS Board Conectors Pinout'!$F$3:$F$82&amp;'LVDS Board Conectors Pinout'!$G$3:$G$82,0))</f>
        <v>TX9_ND</v>
      </c>
      <c r="F51" s="2">
        <f>INDEX('LVDS Board HSMC Pinout'!$B$3:$B$162,MATCH(E51,'LVDS Board HSMC Pinout'!$C$3:$C$162,0))</f>
        <v>103</v>
      </c>
      <c r="G51" s="2" t="str">
        <f>INDEX('DE4 HSMC B Pinout'!$F$4:$F$163,MATCH(F51,'DE4 HSMC B Pinout'!$B$4:$B$163,0))</f>
        <v>PIN_L10</v>
      </c>
      <c r="H51" s="2" t="s">
        <v>489</v>
      </c>
    </row>
    <row r="52" spans="2:8" x14ac:dyDescent="0.25">
      <c r="B52" s="2" t="s">
        <v>542</v>
      </c>
      <c r="C52" s="2" t="s">
        <v>450</v>
      </c>
      <c r="D52" s="2" t="s">
        <v>465</v>
      </c>
      <c r="E52" s="2" t="str">
        <f t="array" ref="E52">INDEX('LVDS Board Conectors Pinout'!$D$3:$D$82,MATCH(C52&amp;D52,'LVDS Board Conectors Pinout'!$F$3:$F$82&amp;'LVDS Board Conectors Pinout'!$G$3:$G$82,0))</f>
        <v>TX10_PD</v>
      </c>
      <c r="F52" s="2">
        <f>INDEX('LVDS Board HSMC Pinout'!$B$3:$B$162,MATCH(E52,'LVDS Board HSMC Pinout'!$C$3:$C$162,0))</f>
        <v>107</v>
      </c>
      <c r="G52" s="2" t="str">
        <f>INDEX('DE4 HSMC B Pinout'!$F$4:$F$163,MATCH(F52,'DE4 HSMC B Pinout'!$B$4:$B$163,0))</f>
        <v>PIN_M8</v>
      </c>
      <c r="H52" s="2" t="s">
        <v>489</v>
      </c>
    </row>
    <row r="53" spans="2:8" x14ac:dyDescent="0.25">
      <c r="B53" s="2" t="s">
        <v>543</v>
      </c>
      <c r="C53" s="2" t="s">
        <v>450</v>
      </c>
      <c r="D53" s="2" t="s">
        <v>461</v>
      </c>
      <c r="E53" s="2" t="str">
        <f t="array" ref="E53">INDEX('LVDS Board Conectors Pinout'!$D$3:$D$82,MATCH(C53&amp;D53,'LVDS Board Conectors Pinout'!$F$3:$F$82&amp;'LVDS Board Conectors Pinout'!$G$3:$G$82,0))</f>
        <v>TX10_ND</v>
      </c>
      <c r="F53" s="2">
        <f>INDEX('LVDS Board HSMC Pinout'!$B$3:$B$162,MATCH(E53,'LVDS Board HSMC Pinout'!$C$3:$C$162,0))</f>
        <v>109</v>
      </c>
      <c r="G53" s="2" t="str">
        <f>INDEX('DE4 HSMC B Pinout'!$F$4:$F$163,MATCH(F53,'DE4 HSMC B Pinout'!$B$4:$B$163,0))</f>
        <v>PIN_M7</v>
      </c>
      <c r="H53" s="2" t="s">
        <v>489</v>
      </c>
    </row>
    <row r="54" spans="2:8" x14ac:dyDescent="0.25">
      <c r="B54" s="2" t="s">
        <v>544</v>
      </c>
      <c r="C54" s="2" t="s">
        <v>456</v>
      </c>
      <c r="D54" s="2" t="s">
        <v>458</v>
      </c>
      <c r="E54" s="2" t="str">
        <f t="array" ref="E54">INDEX('LVDS Board Conectors Pinout'!$D$3:$D$82,MATCH(C54&amp;D54,'LVDS Board Conectors Pinout'!$F$3:$F$82&amp;'LVDS Board Conectors Pinout'!$G$3:$G$82,0))</f>
        <v>RX13_PD</v>
      </c>
      <c r="F54" s="2">
        <f>INDEX('LVDS Board HSMC Pinout'!$B$3:$B$162,MATCH(E54,'LVDS Board HSMC Pinout'!$C$3:$C$162,0))</f>
        <v>126</v>
      </c>
      <c r="G54" s="2" t="str">
        <f>INDEX('DE4 HSMC B Pinout'!$F$4:$F$163,MATCH(F54,'DE4 HSMC B Pinout'!$B$4:$B$163,0))</f>
        <v>PIN_M6</v>
      </c>
      <c r="H54" s="2" t="s">
        <v>489</v>
      </c>
    </row>
    <row r="55" spans="2:8" x14ac:dyDescent="0.25">
      <c r="B55" s="2" t="s">
        <v>545</v>
      </c>
      <c r="C55" s="2" t="s">
        <v>456</v>
      </c>
      <c r="D55" s="2" t="s">
        <v>463</v>
      </c>
      <c r="E55" s="2" t="str">
        <f t="array" ref="E55">INDEX('LVDS Board Conectors Pinout'!$D$3:$D$82,MATCH(C55&amp;D55,'LVDS Board Conectors Pinout'!$F$3:$F$82&amp;'LVDS Board Conectors Pinout'!$G$3:$G$82,0))</f>
        <v>RX13_ND</v>
      </c>
      <c r="F55" s="2">
        <f>INDEX('LVDS Board HSMC Pinout'!$B$3:$B$162,MATCH(E55,'LVDS Board HSMC Pinout'!$C$3:$C$162,0))</f>
        <v>128</v>
      </c>
      <c r="G55" s="2" t="str">
        <f>INDEX('DE4 HSMC B Pinout'!$F$4:$F$163,MATCH(F55,'DE4 HSMC B Pinout'!$B$4:$B$163,0))</f>
        <v>PIN_L5</v>
      </c>
      <c r="H55" s="2" t="s">
        <v>489</v>
      </c>
    </row>
    <row r="56" spans="2:8" x14ac:dyDescent="0.25">
      <c r="B56" s="2" t="s">
        <v>546</v>
      </c>
      <c r="C56" s="2" t="s">
        <v>456</v>
      </c>
      <c r="D56" s="2" t="s">
        <v>459</v>
      </c>
      <c r="E56" s="2" t="str">
        <f t="array" ref="E56">INDEX('LVDS Board Conectors Pinout'!$D$3:$D$82,MATCH(C56&amp;D56,'LVDS Board Conectors Pinout'!$F$3:$F$82&amp;'LVDS Board Conectors Pinout'!$G$3:$G$82,0))</f>
        <v>RX14_PD</v>
      </c>
      <c r="F56" s="2">
        <f>INDEX('LVDS Board HSMC Pinout'!$B$3:$B$162,MATCH(E56,'LVDS Board HSMC Pinout'!$C$3:$C$162,0))</f>
        <v>132</v>
      </c>
      <c r="G56" s="2" t="str">
        <f>INDEX('DE4 HSMC B Pinout'!$F$4:$F$163,MATCH(F56,'DE4 HSMC B Pinout'!$B$4:$B$163,0))</f>
        <v>PIN_R6</v>
      </c>
      <c r="H56" s="2" t="s">
        <v>489</v>
      </c>
    </row>
    <row r="57" spans="2:8" x14ac:dyDescent="0.25">
      <c r="B57" s="2" t="s">
        <v>547</v>
      </c>
      <c r="C57" s="2" t="s">
        <v>456</v>
      </c>
      <c r="D57" s="2" t="s">
        <v>464</v>
      </c>
      <c r="E57" s="2" t="str">
        <f t="array" ref="E57">INDEX('LVDS Board Conectors Pinout'!$D$3:$D$82,MATCH(C57&amp;D57,'LVDS Board Conectors Pinout'!$F$3:$F$82&amp;'LVDS Board Conectors Pinout'!$G$3:$G$82,0))</f>
        <v>RX14_ND</v>
      </c>
      <c r="F57" s="2">
        <f>INDEX('LVDS Board HSMC Pinout'!$B$3:$B$162,MATCH(E57,'LVDS Board HSMC Pinout'!$C$3:$C$162,0))</f>
        <v>134</v>
      </c>
      <c r="G57" s="2" t="str">
        <f>INDEX('DE4 HSMC B Pinout'!$F$4:$F$163,MATCH(F57,'DE4 HSMC B Pinout'!$B$4:$B$163,0))</f>
        <v>PIN_R5</v>
      </c>
      <c r="H57" s="2" t="s">
        <v>489</v>
      </c>
    </row>
    <row r="58" spans="2:8" x14ac:dyDescent="0.25">
      <c r="B58" s="2" t="s">
        <v>548</v>
      </c>
      <c r="C58" s="2" t="s">
        <v>456</v>
      </c>
      <c r="D58" s="2" t="s">
        <v>466</v>
      </c>
      <c r="E58" s="2" t="str">
        <f t="array" ref="E58">INDEX('LVDS Board Conectors Pinout'!$D$3:$D$82,MATCH(C58&amp;D58,'LVDS Board Conectors Pinout'!$F$3:$F$82&amp;'LVDS Board Conectors Pinout'!$G$3:$G$82,0))</f>
        <v>TX15_PD</v>
      </c>
      <c r="F58" s="2">
        <f>INDEX('LVDS Board HSMC Pinout'!$B$3:$B$162,MATCH(E58,'LVDS Board HSMC Pinout'!$C$3:$C$162,0))</f>
        <v>137</v>
      </c>
      <c r="G58" s="2" t="str">
        <f>INDEX('DE4 HSMC B Pinout'!$F$4:$F$163,MATCH(F58,'DE4 HSMC B Pinout'!$B$4:$B$163,0))</f>
        <v>PIN_V10</v>
      </c>
      <c r="H58" s="2" t="s">
        <v>489</v>
      </c>
    </row>
    <row r="59" spans="2:8" x14ac:dyDescent="0.25">
      <c r="B59" s="2" t="s">
        <v>549</v>
      </c>
      <c r="C59" s="2" t="s">
        <v>456</v>
      </c>
      <c r="D59" s="2" t="s">
        <v>462</v>
      </c>
      <c r="E59" s="2" t="str">
        <f t="array" ref="E59">INDEX('LVDS Board Conectors Pinout'!$D$3:$D$82,MATCH(C59&amp;D59,'LVDS Board Conectors Pinout'!$F$3:$F$82&amp;'LVDS Board Conectors Pinout'!$G$3:$G$82,0))</f>
        <v>TX15_ND</v>
      </c>
      <c r="F59" s="2">
        <f>INDEX('LVDS Board HSMC Pinout'!$B$3:$B$162,MATCH(E59,'LVDS Board HSMC Pinout'!$C$3:$C$162,0))</f>
        <v>139</v>
      </c>
      <c r="G59" s="2" t="str">
        <f>INDEX('DE4 HSMC B Pinout'!$F$4:$F$163,MATCH(F59,'DE4 HSMC B Pinout'!$B$4:$B$163,0))</f>
        <v>PIN_V9</v>
      </c>
      <c r="H59" s="2" t="s">
        <v>489</v>
      </c>
    </row>
    <row r="60" spans="2:8" x14ac:dyDescent="0.25">
      <c r="B60" s="2" t="s">
        <v>550</v>
      </c>
      <c r="C60" s="2" t="s">
        <v>456</v>
      </c>
      <c r="D60" s="2" t="s">
        <v>465</v>
      </c>
      <c r="E60" s="2" t="str">
        <f t="array" ref="E60">INDEX('LVDS Board Conectors Pinout'!$D$3:$D$82,MATCH(C60&amp;D60,'LVDS Board Conectors Pinout'!$F$3:$F$82&amp;'LVDS Board Conectors Pinout'!$G$3:$G$82,0))</f>
        <v>TX16_PD</v>
      </c>
      <c r="F60" s="2">
        <f>INDEX('LVDS Board HSMC Pinout'!$B$3:$B$162,MATCH(E60,'LVDS Board HSMC Pinout'!$C$3:$C$162,0))</f>
        <v>143</v>
      </c>
      <c r="G60" s="2" t="str">
        <f>INDEX('DE4 HSMC B Pinout'!$F$4:$F$163,MATCH(F60,'DE4 HSMC B Pinout'!$B$4:$B$163,0))</f>
        <v>PIN_T10</v>
      </c>
      <c r="H60" s="2" t="s">
        <v>489</v>
      </c>
    </row>
    <row r="61" spans="2:8" x14ac:dyDescent="0.25">
      <c r="B61" s="2" t="s">
        <v>551</v>
      </c>
      <c r="C61" s="2" t="s">
        <v>456</v>
      </c>
      <c r="D61" s="2" t="s">
        <v>461</v>
      </c>
      <c r="E61" s="2" t="str">
        <f t="array" ref="E61">INDEX('LVDS Board Conectors Pinout'!$D$3:$D$82,MATCH(C61&amp;D61,'LVDS Board Conectors Pinout'!$F$3:$F$82&amp;'LVDS Board Conectors Pinout'!$G$3:$G$82,0))</f>
        <v>TX16_ND</v>
      </c>
      <c r="F61" s="2">
        <f>INDEX('LVDS Board HSMC Pinout'!$B$3:$B$162,MATCH(E61,'LVDS Board HSMC Pinout'!$C$3:$C$162,0))</f>
        <v>145</v>
      </c>
      <c r="G61" s="2" t="str">
        <f>INDEX('DE4 HSMC B Pinout'!$F$4:$F$163,MATCH(F61,'DE4 HSMC B Pinout'!$B$4:$B$163,0))</f>
        <v>PIN_R10</v>
      </c>
      <c r="H61" s="2" t="s">
        <v>489</v>
      </c>
    </row>
    <row r="62" spans="2:8" x14ac:dyDescent="0.25">
      <c r="B62" s="2" t="s">
        <v>552</v>
      </c>
      <c r="C62" s="2" t="s">
        <v>451</v>
      </c>
      <c r="D62" s="2" t="s">
        <v>458</v>
      </c>
      <c r="E62" s="2" t="str">
        <f t="array" ref="E62">INDEX('LVDS Board Conectors Pinout'!$D$3:$D$82,MATCH(C62&amp;D62,'LVDS Board Conectors Pinout'!$F$3:$F$82&amp;'LVDS Board Conectors Pinout'!$G$3:$G$82,0))</f>
        <v>RX15_PD</v>
      </c>
      <c r="F62" s="2">
        <f>INDEX('LVDS Board HSMC Pinout'!$B$3:$B$162,MATCH(E62,'LVDS Board HSMC Pinout'!$C$3:$C$162,0))</f>
        <v>138</v>
      </c>
      <c r="G62" s="2" t="str">
        <f>INDEX('DE4 HSMC B Pinout'!$F$4:$F$163,MATCH(F62,'DE4 HSMC B Pinout'!$B$4:$B$163,0))</f>
        <v>PIN_R7</v>
      </c>
      <c r="H62" s="2" t="s">
        <v>489</v>
      </c>
    </row>
    <row r="63" spans="2:8" x14ac:dyDescent="0.25">
      <c r="B63" s="2" t="s">
        <v>553</v>
      </c>
      <c r="C63" s="2" t="s">
        <v>451</v>
      </c>
      <c r="D63" s="2" t="s">
        <v>463</v>
      </c>
      <c r="E63" s="2" t="str">
        <f t="array" ref="E63">INDEX('LVDS Board Conectors Pinout'!$D$3:$D$82,MATCH(C63&amp;D63,'LVDS Board Conectors Pinout'!$F$3:$F$82&amp;'LVDS Board Conectors Pinout'!$G$3:$G$82,0))</f>
        <v>RX15_ND</v>
      </c>
      <c r="F63" s="2">
        <f>INDEX('LVDS Board HSMC Pinout'!$B$3:$B$162,MATCH(E63,'LVDS Board HSMC Pinout'!$C$3:$C$162,0))</f>
        <v>140</v>
      </c>
      <c r="G63" s="2" t="str">
        <f>INDEX('DE4 HSMC B Pinout'!$F$4:$F$163,MATCH(F63,'DE4 HSMC B Pinout'!$B$4:$B$163,0))</f>
        <v>PIN_P6</v>
      </c>
      <c r="H63" s="2" t="s">
        <v>489</v>
      </c>
    </row>
    <row r="64" spans="2:8" x14ac:dyDescent="0.25">
      <c r="B64" s="2" t="s">
        <v>554</v>
      </c>
      <c r="C64" s="2" t="s">
        <v>451</v>
      </c>
      <c r="D64" s="2" t="s">
        <v>459</v>
      </c>
      <c r="E64" s="2" t="str">
        <f t="array" ref="E64">INDEX('LVDS Board Conectors Pinout'!$D$3:$D$82,MATCH(C64&amp;D64,'LVDS Board Conectors Pinout'!$F$3:$F$82&amp;'LVDS Board Conectors Pinout'!$G$3:$G$82,0))</f>
        <v>RX16_PD</v>
      </c>
      <c r="F64" s="2">
        <f>INDEX('LVDS Board HSMC Pinout'!$B$3:$B$162,MATCH(E64,'LVDS Board HSMC Pinout'!$C$3:$C$162,0))</f>
        <v>144</v>
      </c>
      <c r="G64" s="2" t="str">
        <f>INDEX('DE4 HSMC B Pinout'!$F$4:$F$163,MATCH(F64,'DE4 HSMC B Pinout'!$B$4:$B$163,0))</f>
        <v>PIN_V6</v>
      </c>
      <c r="H64" s="2" t="s">
        <v>489</v>
      </c>
    </row>
    <row r="65" spans="2:8" x14ac:dyDescent="0.25">
      <c r="B65" s="2" t="s">
        <v>555</v>
      </c>
      <c r="C65" s="2" t="s">
        <v>451</v>
      </c>
      <c r="D65" s="2" t="s">
        <v>464</v>
      </c>
      <c r="E65" s="2" t="str">
        <f t="array" ref="E65">INDEX('LVDS Board Conectors Pinout'!$D$3:$D$82,MATCH(C65&amp;D65,'LVDS Board Conectors Pinout'!$F$3:$F$82&amp;'LVDS Board Conectors Pinout'!$G$3:$G$82,0))</f>
        <v>RX16_ND</v>
      </c>
      <c r="F65" s="2">
        <f>INDEX('LVDS Board HSMC Pinout'!$B$3:$B$162,MATCH(E65,'LVDS Board HSMC Pinout'!$C$3:$C$162,0))</f>
        <v>146</v>
      </c>
      <c r="G65" s="2" t="str">
        <f>INDEX('DE4 HSMC B Pinout'!$F$4:$F$163,MATCH(F65,'DE4 HSMC B Pinout'!$B$4:$B$163,0))</f>
        <v>PIN_U5</v>
      </c>
      <c r="H65" s="2" t="s">
        <v>489</v>
      </c>
    </row>
    <row r="66" spans="2:8" x14ac:dyDescent="0.25">
      <c r="B66" s="2" t="s">
        <v>556</v>
      </c>
      <c r="C66" s="2" t="s">
        <v>451</v>
      </c>
      <c r="D66" s="2" t="s">
        <v>466</v>
      </c>
      <c r="E66" s="2" t="str">
        <f t="array" ref="E66">INDEX('LVDS Board Conectors Pinout'!$D$3:$D$82,MATCH(C66&amp;D66,'LVDS Board Conectors Pinout'!$F$3:$F$82&amp;'LVDS Board Conectors Pinout'!$G$3:$G$82,0))</f>
        <v>TX13_PD</v>
      </c>
      <c r="F66" s="2">
        <f>INDEX('LVDS Board HSMC Pinout'!$B$3:$B$162,MATCH(E66,'LVDS Board HSMC Pinout'!$C$3:$C$162,0))</f>
        <v>125</v>
      </c>
      <c r="G66" s="2" t="str">
        <f>INDEX('DE4 HSMC B Pinout'!$F$4:$F$163,MATCH(F66,'DE4 HSMC B Pinout'!$B$4:$B$163,0))</f>
        <v>PIN_R9</v>
      </c>
      <c r="H66" s="2" t="s">
        <v>489</v>
      </c>
    </row>
    <row r="67" spans="2:8" x14ac:dyDescent="0.25">
      <c r="B67" s="2" t="s">
        <v>557</v>
      </c>
      <c r="C67" s="2" t="s">
        <v>451</v>
      </c>
      <c r="D67" s="2" t="s">
        <v>462</v>
      </c>
      <c r="E67" s="2" t="str">
        <f t="array" ref="E67">INDEX('LVDS Board Conectors Pinout'!$D$3:$D$82,MATCH(C67&amp;D67,'LVDS Board Conectors Pinout'!$F$3:$F$82&amp;'LVDS Board Conectors Pinout'!$G$3:$G$82,0))</f>
        <v>TX13_ND</v>
      </c>
      <c r="F67" s="2">
        <f>INDEX('LVDS Board HSMC Pinout'!$B$3:$B$162,MATCH(E67,'LVDS Board HSMC Pinout'!$C$3:$C$162,0))</f>
        <v>127</v>
      </c>
      <c r="G67" s="2" t="str">
        <f>INDEX('DE4 HSMC B Pinout'!$F$4:$F$163,MATCH(F67,'DE4 HSMC B Pinout'!$B$4:$B$163,0))</f>
        <v>PIN_R8</v>
      </c>
      <c r="H67" s="2" t="s">
        <v>489</v>
      </c>
    </row>
    <row r="68" spans="2:8" x14ac:dyDescent="0.25">
      <c r="B68" s="2" t="s">
        <v>558</v>
      </c>
      <c r="C68" s="2" t="s">
        <v>451</v>
      </c>
      <c r="D68" s="2" t="s">
        <v>465</v>
      </c>
      <c r="E68" s="2" t="str">
        <f t="array" ref="E68">INDEX('LVDS Board Conectors Pinout'!$D$3:$D$82,MATCH(C68&amp;D68,'LVDS Board Conectors Pinout'!$F$3:$F$82&amp;'LVDS Board Conectors Pinout'!$G$3:$G$82,0))</f>
        <v>TX14_PD</v>
      </c>
      <c r="F68" s="2">
        <f>INDEX('LVDS Board HSMC Pinout'!$B$3:$B$162,MATCH(E68,'LVDS Board HSMC Pinout'!$C$3:$C$162,0))</f>
        <v>131</v>
      </c>
      <c r="G68" s="2" t="str">
        <f>INDEX('DE4 HSMC B Pinout'!$F$4:$F$163,MATCH(F68,'DE4 HSMC B Pinout'!$B$4:$B$163,0))</f>
        <v>PIN_U10</v>
      </c>
      <c r="H68" s="2" t="s">
        <v>489</v>
      </c>
    </row>
    <row r="69" spans="2:8" x14ac:dyDescent="0.25">
      <c r="B69" s="2" t="s">
        <v>559</v>
      </c>
      <c r="C69" s="2" t="s">
        <v>451</v>
      </c>
      <c r="D69" s="2" t="s">
        <v>461</v>
      </c>
      <c r="E69" s="2" t="str">
        <f t="array" ref="E69">INDEX('LVDS Board Conectors Pinout'!$D$3:$D$82,MATCH(C69&amp;D69,'LVDS Board Conectors Pinout'!$F$3:$F$82&amp;'LVDS Board Conectors Pinout'!$G$3:$G$82,0))</f>
        <v>TX14_ND</v>
      </c>
      <c r="F69" s="2">
        <f>INDEX('LVDS Board HSMC Pinout'!$B$3:$B$162,MATCH(E69,'LVDS Board HSMC Pinout'!$C$3:$C$162,0))</f>
        <v>133</v>
      </c>
      <c r="G69" s="2" t="str">
        <f>INDEX('DE4 HSMC B Pinout'!$F$4:$F$163,MATCH(F69,'DE4 HSMC B Pinout'!$B$4:$B$163,0))</f>
        <v>PIN_T9</v>
      </c>
      <c r="H69" s="2" t="s">
        <v>489</v>
      </c>
    </row>
  </sheetData>
  <autoFilter ref="B2:H69" xr:uid="{0722B5DE-1338-4642-AC9C-E973AF1E5FCA}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0A7B4-EF46-480B-A233-C7732B3E6E99}">
  <dimension ref="B2:D268"/>
  <sheetViews>
    <sheetView tabSelected="1" workbookViewId="0"/>
  </sheetViews>
  <sheetFormatPr defaultRowHeight="15" x14ac:dyDescent="0.25"/>
  <cols>
    <col min="2" max="2" width="27.7109375" bestFit="1" customWidth="1"/>
    <col min="3" max="3" width="22" bestFit="1" customWidth="1"/>
    <col min="4" max="4" width="11.28515625" bestFit="1" customWidth="1"/>
  </cols>
  <sheetData>
    <row r="2" spans="2:4" x14ac:dyDescent="0.25">
      <c r="B2" s="4" t="s">
        <v>494</v>
      </c>
      <c r="C2" s="4" t="s">
        <v>566</v>
      </c>
      <c r="D2" s="4" t="s">
        <v>495</v>
      </c>
    </row>
    <row r="3" spans="2:4" x14ac:dyDescent="0.25">
      <c r="B3" s="2" t="s">
        <v>560</v>
      </c>
      <c r="C3" s="2" t="s">
        <v>490</v>
      </c>
      <c r="D3" s="2" t="str">
        <f>INDEX('Stratix IV GX Pin Mapping'!$G$3:$G$69,MATCH(B3,'Stratix IV GX Pin Mapping'!$B$3:$B$69,0))</f>
        <v>PIN_V12</v>
      </c>
    </row>
    <row r="4" spans="2:4" x14ac:dyDescent="0.25">
      <c r="B4" s="2" t="s">
        <v>560</v>
      </c>
      <c r="C4" s="2" t="s">
        <v>4</v>
      </c>
      <c r="D4" s="2" t="str">
        <f>INDEX('Stratix IV GX Pin Mapping'!$H$3:$H$69,MATCH(B4,'Stratix IV GX Pin Mapping'!$B$3:$B$69,0))</f>
        <v>2.5 V</v>
      </c>
    </row>
    <row r="5" spans="2:4" x14ac:dyDescent="0.25">
      <c r="B5" s="2" t="s">
        <v>561</v>
      </c>
      <c r="C5" s="2" t="s">
        <v>490</v>
      </c>
      <c r="D5" s="2" t="str">
        <f>INDEX('Stratix IV GX Pin Mapping'!$G$3:$G$69,MATCH(B5,'Stratix IV GX Pin Mapping'!$B$3:$B$69,0))</f>
        <v>PIN_V11</v>
      </c>
    </row>
    <row r="6" spans="2:4" x14ac:dyDescent="0.25">
      <c r="B6" s="2" t="s">
        <v>561</v>
      </c>
      <c r="C6" s="2" t="s">
        <v>4</v>
      </c>
      <c r="D6" s="2" t="str">
        <f>INDEX('Stratix IV GX Pin Mapping'!$H$3:$H$69,MATCH(B6,'Stratix IV GX Pin Mapping'!$B$3:$B$69,0))</f>
        <v>2.5 V</v>
      </c>
    </row>
    <row r="7" spans="2:4" x14ac:dyDescent="0.25">
      <c r="B7" s="2" t="s">
        <v>564</v>
      </c>
      <c r="C7" s="2" t="s">
        <v>490</v>
      </c>
      <c r="D7" s="2" t="str">
        <f>INDEX('Stratix IV GX Pin Mapping'!$G$3:$G$69,MATCH(B7,'Stratix IV GX Pin Mapping'!$B$3:$B$69,0))</f>
        <v>PIN_W7</v>
      </c>
    </row>
    <row r="8" spans="2:4" x14ac:dyDescent="0.25">
      <c r="B8" s="2" t="s">
        <v>564</v>
      </c>
      <c r="C8" s="2" t="s">
        <v>4</v>
      </c>
      <c r="D8" s="2" t="str">
        <f>INDEX('Stratix IV GX Pin Mapping'!$H$3:$H$69,MATCH(B8,'Stratix IV GX Pin Mapping'!$B$3:$B$69,0))</f>
        <v>2.5 V</v>
      </c>
    </row>
    <row r="9" spans="2:4" x14ac:dyDescent="0.25">
      <c r="B9" s="2" t="s">
        <v>497</v>
      </c>
      <c r="C9" s="2" t="s">
        <v>490</v>
      </c>
      <c r="D9" s="2" t="str">
        <f>INDEX('Stratix IV GX Pin Mapping'!$G$3:$G$69,MATCH(B9,'Stratix IV GX Pin Mapping'!$B$3:$B$69,0))</f>
        <v>PIN_C5</v>
      </c>
    </row>
    <row r="10" spans="2:4" x14ac:dyDescent="0.25">
      <c r="B10" s="2" t="s">
        <v>497</v>
      </c>
      <c r="C10" s="2" t="s">
        <v>4</v>
      </c>
      <c r="D10" s="2" t="str">
        <f>INDEX('Stratix IV GX Pin Mapping'!$H$3:$H$69,MATCH(B10,'Stratix IV GX Pin Mapping'!$B$3:$B$69,0))</f>
        <v>LVDS</v>
      </c>
    </row>
    <row r="11" spans="2:4" x14ac:dyDescent="0.25">
      <c r="B11" s="2" t="s">
        <v>497</v>
      </c>
      <c r="C11" s="2" t="s">
        <v>491</v>
      </c>
      <c r="D11" s="2" t="s">
        <v>492</v>
      </c>
    </row>
    <row r="12" spans="2:4" x14ac:dyDescent="0.25">
      <c r="B12" s="2" t="s">
        <v>496</v>
      </c>
      <c r="C12" s="2" t="s">
        <v>490</v>
      </c>
      <c r="D12" s="2" t="str">
        <f>INDEX('Stratix IV GX Pin Mapping'!$G$3:$G$69,MATCH(B12,'Stratix IV GX Pin Mapping'!$B$3:$B$69,0))</f>
        <v>PIN_D5</v>
      </c>
    </row>
    <row r="13" spans="2:4" x14ac:dyDescent="0.25">
      <c r="B13" s="2" t="s">
        <v>496</v>
      </c>
      <c r="C13" s="2" t="s">
        <v>4</v>
      </c>
      <c r="D13" s="2" t="str">
        <f>INDEX('Stratix IV GX Pin Mapping'!$H$3:$H$69,MATCH(B13,'Stratix IV GX Pin Mapping'!$B$3:$B$69,0))</f>
        <v>LVDS</v>
      </c>
    </row>
    <row r="14" spans="2:4" x14ac:dyDescent="0.25">
      <c r="B14" s="2" t="s">
        <v>496</v>
      </c>
      <c r="C14" s="2" t="s">
        <v>491</v>
      </c>
      <c r="D14" s="2" t="s">
        <v>492</v>
      </c>
    </row>
    <row r="15" spans="2:4" x14ac:dyDescent="0.25">
      <c r="B15" s="2" t="s">
        <v>499</v>
      </c>
      <c r="C15" s="2" t="s">
        <v>490</v>
      </c>
      <c r="D15" s="2" t="str">
        <f>INDEX('Stratix IV GX Pin Mapping'!$G$3:$G$69,MATCH(B15,'Stratix IV GX Pin Mapping'!$B$3:$B$69,0))</f>
        <v>PIN_C10</v>
      </c>
    </row>
    <row r="16" spans="2:4" x14ac:dyDescent="0.25">
      <c r="B16" s="2" t="s">
        <v>499</v>
      </c>
      <c r="C16" s="2" t="s">
        <v>4</v>
      </c>
      <c r="D16" s="2" t="str">
        <f>INDEX('Stratix IV GX Pin Mapping'!$H$3:$H$69,MATCH(B16,'Stratix IV GX Pin Mapping'!$B$3:$B$69,0))</f>
        <v>LVDS</v>
      </c>
    </row>
    <row r="17" spans="2:4" x14ac:dyDescent="0.25">
      <c r="B17" s="2" t="s">
        <v>499</v>
      </c>
      <c r="C17" s="2" t="s">
        <v>491</v>
      </c>
      <c r="D17" s="2" t="s">
        <v>492</v>
      </c>
    </row>
    <row r="18" spans="2:4" x14ac:dyDescent="0.25">
      <c r="B18" s="2" t="s">
        <v>498</v>
      </c>
      <c r="C18" s="2" t="s">
        <v>490</v>
      </c>
      <c r="D18" s="2" t="str">
        <f>INDEX('Stratix IV GX Pin Mapping'!$G$3:$G$69,MATCH(B18,'Stratix IV GX Pin Mapping'!$B$3:$B$69,0))</f>
        <v>PIN_D10</v>
      </c>
    </row>
    <row r="19" spans="2:4" x14ac:dyDescent="0.25">
      <c r="B19" s="2" t="s">
        <v>498</v>
      </c>
      <c r="C19" s="2" t="s">
        <v>4</v>
      </c>
      <c r="D19" s="2" t="str">
        <f>INDEX('Stratix IV GX Pin Mapping'!$H$3:$H$69,MATCH(B19,'Stratix IV GX Pin Mapping'!$B$3:$B$69,0))</f>
        <v>LVDS</v>
      </c>
    </row>
    <row r="20" spans="2:4" x14ac:dyDescent="0.25">
      <c r="B20" s="2" t="s">
        <v>498</v>
      </c>
      <c r="C20" s="2" t="s">
        <v>491</v>
      </c>
      <c r="D20" s="2" t="s">
        <v>492</v>
      </c>
    </row>
    <row r="21" spans="2:4" x14ac:dyDescent="0.25">
      <c r="B21" s="2" t="s">
        <v>505</v>
      </c>
      <c r="C21" s="2" t="s">
        <v>490</v>
      </c>
      <c r="D21" s="2" t="str">
        <f>INDEX('Stratix IV GX Pin Mapping'!$G$3:$G$69,MATCH(B21,'Stratix IV GX Pin Mapping'!$B$3:$B$69,0))</f>
        <v>PIN_C9</v>
      </c>
    </row>
    <row r="22" spans="2:4" x14ac:dyDescent="0.25">
      <c r="B22" s="2" t="s">
        <v>505</v>
      </c>
      <c r="C22" s="2" t="s">
        <v>4</v>
      </c>
      <c r="D22" s="2" t="str">
        <f>INDEX('Stratix IV GX Pin Mapping'!$H$3:$H$69,MATCH(B22,'Stratix IV GX Pin Mapping'!$B$3:$B$69,0))</f>
        <v>LVDS</v>
      </c>
    </row>
    <row r="23" spans="2:4" x14ac:dyDescent="0.25">
      <c r="B23" s="2" t="s">
        <v>505</v>
      </c>
      <c r="C23" s="2" t="s">
        <v>491</v>
      </c>
      <c r="D23" s="2" t="s">
        <v>492</v>
      </c>
    </row>
    <row r="24" spans="2:4" x14ac:dyDescent="0.25">
      <c r="B24" s="2" t="s">
        <v>504</v>
      </c>
      <c r="C24" s="2" t="s">
        <v>490</v>
      </c>
      <c r="D24" s="2" t="str">
        <f>INDEX('Stratix IV GX Pin Mapping'!$G$3:$G$69,MATCH(B24,'Stratix IV GX Pin Mapping'!$B$3:$B$69,0))</f>
        <v>PIN_D9</v>
      </c>
    </row>
    <row r="25" spans="2:4" x14ac:dyDescent="0.25">
      <c r="B25" s="2" t="s">
        <v>504</v>
      </c>
      <c r="C25" s="2" t="s">
        <v>4</v>
      </c>
      <c r="D25" s="2" t="str">
        <f>INDEX('Stratix IV GX Pin Mapping'!$H$3:$H$69,MATCH(B25,'Stratix IV GX Pin Mapping'!$B$3:$B$69,0))</f>
        <v>LVDS</v>
      </c>
    </row>
    <row r="26" spans="2:4" x14ac:dyDescent="0.25">
      <c r="B26" s="2" t="s">
        <v>504</v>
      </c>
      <c r="C26" s="2" t="s">
        <v>491</v>
      </c>
      <c r="D26" s="2" t="s">
        <v>492</v>
      </c>
    </row>
    <row r="27" spans="2:4" x14ac:dyDescent="0.25">
      <c r="B27" s="2" t="s">
        <v>507</v>
      </c>
      <c r="C27" s="2" t="s">
        <v>490</v>
      </c>
      <c r="D27" s="2" t="str">
        <f>INDEX('Stratix IV GX Pin Mapping'!$G$3:$G$69,MATCH(B27,'Stratix IV GX Pin Mapping'!$B$3:$B$69,0))</f>
        <v>PIN_C8</v>
      </c>
    </row>
    <row r="28" spans="2:4" x14ac:dyDescent="0.25">
      <c r="B28" s="2" t="s">
        <v>507</v>
      </c>
      <c r="C28" s="2" t="s">
        <v>4</v>
      </c>
      <c r="D28" s="2" t="str">
        <f>INDEX('Stratix IV GX Pin Mapping'!$H$3:$H$69,MATCH(B28,'Stratix IV GX Pin Mapping'!$B$3:$B$69,0))</f>
        <v>LVDS</v>
      </c>
    </row>
    <row r="29" spans="2:4" x14ac:dyDescent="0.25">
      <c r="B29" s="2" t="s">
        <v>507</v>
      </c>
      <c r="C29" s="2" t="s">
        <v>491</v>
      </c>
      <c r="D29" s="2" t="s">
        <v>492</v>
      </c>
    </row>
    <row r="30" spans="2:4" x14ac:dyDescent="0.25">
      <c r="B30" s="2" t="s">
        <v>506</v>
      </c>
      <c r="C30" s="2" t="s">
        <v>490</v>
      </c>
      <c r="D30" s="2" t="str">
        <f>INDEX('Stratix IV GX Pin Mapping'!$G$3:$G$69,MATCH(B30,'Stratix IV GX Pin Mapping'!$B$3:$B$69,0))</f>
        <v>PIN_D8</v>
      </c>
    </row>
    <row r="31" spans="2:4" x14ac:dyDescent="0.25">
      <c r="B31" s="2" t="s">
        <v>506</v>
      </c>
      <c r="C31" s="2" t="s">
        <v>4</v>
      </c>
      <c r="D31" s="2" t="str">
        <f>INDEX('Stratix IV GX Pin Mapping'!$H$3:$H$69,MATCH(B31,'Stratix IV GX Pin Mapping'!$B$3:$B$69,0))</f>
        <v>LVDS</v>
      </c>
    </row>
    <row r="32" spans="2:4" x14ac:dyDescent="0.25">
      <c r="B32" s="2" t="s">
        <v>506</v>
      </c>
      <c r="C32" s="2" t="s">
        <v>491</v>
      </c>
      <c r="D32" s="2" t="s">
        <v>492</v>
      </c>
    </row>
    <row r="33" spans="2:4" x14ac:dyDescent="0.25">
      <c r="B33" s="2" t="s">
        <v>513</v>
      </c>
      <c r="C33" s="2" t="s">
        <v>490</v>
      </c>
      <c r="D33" s="2" t="str">
        <f>INDEX('Stratix IV GX Pin Mapping'!$G$3:$G$69,MATCH(B33,'Stratix IV GX Pin Mapping'!$B$3:$B$69,0))</f>
        <v>PIN_C7</v>
      </c>
    </row>
    <row r="34" spans="2:4" x14ac:dyDescent="0.25">
      <c r="B34" s="2" t="s">
        <v>513</v>
      </c>
      <c r="C34" s="2" t="s">
        <v>4</v>
      </c>
      <c r="D34" s="2" t="str">
        <f>INDEX('Stratix IV GX Pin Mapping'!$H$3:$H$69,MATCH(B34,'Stratix IV GX Pin Mapping'!$B$3:$B$69,0))</f>
        <v>LVDS</v>
      </c>
    </row>
    <row r="35" spans="2:4" x14ac:dyDescent="0.25">
      <c r="B35" s="2" t="s">
        <v>513</v>
      </c>
      <c r="C35" s="2" t="s">
        <v>491</v>
      </c>
      <c r="D35" s="2" t="s">
        <v>492</v>
      </c>
    </row>
    <row r="36" spans="2:4" x14ac:dyDescent="0.25">
      <c r="B36" s="2" t="s">
        <v>512</v>
      </c>
      <c r="C36" s="2" t="s">
        <v>490</v>
      </c>
      <c r="D36" s="2" t="str">
        <f>INDEX('Stratix IV GX Pin Mapping'!$G$3:$G$69,MATCH(B36,'Stratix IV GX Pin Mapping'!$B$3:$B$69,0))</f>
        <v>PIN_D7</v>
      </c>
    </row>
    <row r="37" spans="2:4" x14ac:dyDescent="0.25">
      <c r="B37" s="2" t="s">
        <v>512</v>
      </c>
      <c r="C37" s="2" t="s">
        <v>4</v>
      </c>
      <c r="D37" s="2" t="str">
        <f>INDEX('Stratix IV GX Pin Mapping'!$H$3:$H$69,MATCH(B37,'Stratix IV GX Pin Mapping'!$B$3:$B$69,0))</f>
        <v>LVDS</v>
      </c>
    </row>
    <row r="38" spans="2:4" x14ac:dyDescent="0.25">
      <c r="B38" s="2" t="s">
        <v>512</v>
      </c>
      <c r="C38" s="2" t="s">
        <v>491</v>
      </c>
      <c r="D38" s="2" t="s">
        <v>492</v>
      </c>
    </row>
    <row r="39" spans="2:4" x14ac:dyDescent="0.25">
      <c r="B39" s="2" t="s">
        <v>515</v>
      </c>
      <c r="C39" s="2" t="s">
        <v>490</v>
      </c>
      <c r="D39" s="2" t="str">
        <f>INDEX('Stratix IV GX Pin Mapping'!$G$3:$G$69,MATCH(B39,'Stratix IV GX Pin Mapping'!$B$3:$B$69,0))</f>
        <v>PIN_E10</v>
      </c>
    </row>
    <row r="40" spans="2:4" x14ac:dyDescent="0.25">
      <c r="B40" s="2" t="s">
        <v>515</v>
      </c>
      <c r="C40" s="2" t="s">
        <v>4</v>
      </c>
      <c r="D40" s="2" t="str">
        <f>INDEX('Stratix IV GX Pin Mapping'!$H$3:$H$69,MATCH(B40,'Stratix IV GX Pin Mapping'!$B$3:$B$69,0))</f>
        <v>LVDS</v>
      </c>
    </row>
    <row r="41" spans="2:4" x14ac:dyDescent="0.25">
      <c r="B41" s="2" t="s">
        <v>515</v>
      </c>
      <c r="C41" s="2" t="s">
        <v>491</v>
      </c>
      <c r="D41" s="2" t="s">
        <v>492</v>
      </c>
    </row>
    <row r="42" spans="2:4" x14ac:dyDescent="0.25">
      <c r="B42" s="2" t="s">
        <v>514</v>
      </c>
      <c r="C42" s="2" t="s">
        <v>490</v>
      </c>
      <c r="D42" s="2" t="str">
        <f>INDEX('Stratix IV GX Pin Mapping'!$G$3:$G$69,MATCH(B42,'Stratix IV GX Pin Mapping'!$B$3:$B$69,0))</f>
        <v>PIN_F10</v>
      </c>
    </row>
    <row r="43" spans="2:4" x14ac:dyDescent="0.25">
      <c r="B43" s="2" t="s">
        <v>514</v>
      </c>
      <c r="C43" s="2" t="s">
        <v>4</v>
      </c>
      <c r="D43" s="2" t="str">
        <f>INDEX('Stratix IV GX Pin Mapping'!$H$3:$H$69,MATCH(B43,'Stratix IV GX Pin Mapping'!$B$3:$B$69,0))</f>
        <v>LVDS</v>
      </c>
    </row>
    <row r="44" spans="2:4" x14ac:dyDescent="0.25">
      <c r="B44" s="2" t="s">
        <v>514</v>
      </c>
      <c r="C44" s="2" t="s">
        <v>491</v>
      </c>
      <c r="D44" s="2" t="s">
        <v>492</v>
      </c>
    </row>
    <row r="45" spans="2:4" x14ac:dyDescent="0.25">
      <c r="B45" s="2" t="s">
        <v>521</v>
      </c>
      <c r="C45" s="2" t="s">
        <v>490</v>
      </c>
      <c r="D45" s="2" t="str">
        <f>INDEX('Stratix IV GX Pin Mapping'!$G$3:$G$69,MATCH(B45,'Stratix IV GX Pin Mapping'!$B$3:$B$69,0))</f>
        <v>PIN_F5</v>
      </c>
    </row>
    <row r="46" spans="2:4" x14ac:dyDescent="0.25">
      <c r="B46" s="2" t="s">
        <v>521</v>
      </c>
      <c r="C46" s="2" t="s">
        <v>4</v>
      </c>
      <c r="D46" s="2" t="str">
        <f>INDEX('Stratix IV GX Pin Mapping'!$H$3:$H$69,MATCH(B46,'Stratix IV GX Pin Mapping'!$B$3:$B$69,0))</f>
        <v>LVDS</v>
      </c>
    </row>
    <row r="47" spans="2:4" x14ac:dyDescent="0.25">
      <c r="B47" s="2" t="s">
        <v>521</v>
      </c>
      <c r="C47" s="2" t="s">
        <v>491</v>
      </c>
      <c r="D47" s="2" t="s">
        <v>492</v>
      </c>
    </row>
    <row r="48" spans="2:4" x14ac:dyDescent="0.25">
      <c r="B48" s="2" t="s">
        <v>520</v>
      </c>
      <c r="C48" s="2" t="s">
        <v>490</v>
      </c>
      <c r="D48" s="2" t="str">
        <f>INDEX('Stratix IV GX Pin Mapping'!$G$3:$G$69,MATCH(B48,'Stratix IV GX Pin Mapping'!$B$3:$B$69,0))</f>
        <v>PIN_G5</v>
      </c>
    </row>
    <row r="49" spans="2:4" x14ac:dyDescent="0.25">
      <c r="B49" s="2" t="s">
        <v>520</v>
      </c>
      <c r="C49" s="2" t="s">
        <v>4</v>
      </c>
      <c r="D49" s="2" t="str">
        <f>INDEX('Stratix IV GX Pin Mapping'!$H$3:$H$69,MATCH(B49,'Stratix IV GX Pin Mapping'!$B$3:$B$69,0))</f>
        <v>LVDS</v>
      </c>
    </row>
    <row r="50" spans="2:4" x14ac:dyDescent="0.25">
      <c r="B50" s="2" t="s">
        <v>520</v>
      </c>
      <c r="C50" s="2" t="s">
        <v>491</v>
      </c>
      <c r="D50" s="2" t="s">
        <v>492</v>
      </c>
    </row>
    <row r="51" spans="2:4" x14ac:dyDescent="0.25">
      <c r="B51" s="2" t="s">
        <v>523</v>
      </c>
      <c r="C51" s="2" t="s">
        <v>490</v>
      </c>
      <c r="D51" s="2" t="str">
        <f>INDEX('Stratix IV GX Pin Mapping'!$G$3:$G$69,MATCH(B51,'Stratix IV GX Pin Mapping'!$B$3:$B$69,0))</f>
        <v>PIN_F6</v>
      </c>
    </row>
    <row r="52" spans="2:4" x14ac:dyDescent="0.25">
      <c r="B52" s="2" t="s">
        <v>523</v>
      </c>
      <c r="C52" s="2" t="s">
        <v>4</v>
      </c>
      <c r="D52" s="2" t="str">
        <f>INDEX('Stratix IV GX Pin Mapping'!$H$3:$H$69,MATCH(B52,'Stratix IV GX Pin Mapping'!$B$3:$B$69,0))</f>
        <v>LVDS</v>
      </c>
    </row>
    <row r="53" spans="2:4" x14ac:dyDescent="0.25">
      <c r="B53" s="2" t="s">
        <v>523</v>
      </c>
      <c r="C53" s="2" t="s">
        <v>491</v>
      </c>
      <c r="D53" s="2" t="s">
        <v>492</v>
      </c>
    </row>
    <row r="54" spans="2:4" x14ac:dyDescent="0.25">
      <c r="B54" s="2" t="s">
        <v>522</v>
      </c>
      <c r="C54" s="2" t="s">
        <v>490</v>
      </c>
      <c r="D54" s="2" t="str">
        <f>INDEX('Stratix IV GX Pin Mapping'!$G$3:$G$69,MATCH(B54,'Stratix IV GX Pin Mapping'!$B$3:$B$69,0))</f>
        <v>PIN_G6</v>
      </c>
    </row>
    <row r="55" spans="2:4" x14ac:dyDescent="0.25">
      <c r="B55" s="2" t="s">
        <v>522</v>
      </c>
      <c r="C55" s="2" t="s">
        <v>4</v>
      </c>
      <c r="D55" s="2" t="str">
        <f>INDEX('Stratix IV GX Pin Mapping'!$H$3:$H$69,MATCH(B55,'Stratix IV GX Pin Mapping'!$B$3:$B$69,0))</f>
        <v>LVDS</v>
      </c>
    </row>
    <row r="56" spans="2:4" x14ac:dyDescent="0.25">
      <c r="B56" s="2" t="s">
        <v>522</v>
      </c>
      <c r="C56" s="2" t="s">
        <v>491</v>
      </c>
      <c r="D56" s="2" t="s">
        <v>492</v>
      </c>
    </row>
    <row r="57" spans="2:4" x14ac:dyDescent="0.25">
      <c r="B57" s="2" t="s">
        <v>529</v>
      </c>
      <c r="C57" s="2" t="s">
        <v>490</v>
      </c>
      <c r="D57" s="2" t="str">
        <f>INDEX('Stratix IV GX Pin Mapping'!$G$3:$G$69,MATCH(B57,'Stratix IV GX Pin Mapping'!$B$3:$B$69,0))</f>
        <v>PIN_E7</v>
      </c>
    </row>
    <row r="58" spans="2:4" x14ac:dyDescent="0.25">
      <c r="B58" s="2" t="s">
        <v>529</v>
      </c>
      <c r="C58" s="2" t="s">
        <v>4</v>
      </c>
      <c r="D58" s="2" t="str">
        <f>INDEX('Stratix IV GX Pin Mapping'!$H$3:$H$69,MATCH(B58,'Stratix IV GX Pin Mapping'!$B$3:$B$69,0))</f>
        <v>LVDS</v>
      </c>
    </row>
    <row r="59" spans="2:4" x14ac:dyDescent="0.25">
      <c r="B59" s="2" t="s">
        <v>529</v>
      </c>
      <c r="C59" s="2" t="s">
        <v>491</v>
      </c>
      <c r="D59" s="2" t="s">
        <v>492</v>
      </c>
    </row>
    <row r="60" spans="2:4" x14ac:dyDescent="0.25">
      <c r="B60" s="2" t="s">
        <v>528</v>
      </c>
      <c r="C60" s="2" t="s">
        <v>490</v>
      </c>
      <c r="D60" s="2" t="str">
        <f>INDEX('Stratix IV GX Pin Mapping'!$G$3:$G$69,MATCH(B60,'Stratix IV GX Pin Mapping'!$B$3:$B$69,0))</f>
        <v>PIN_F7</v>
      </c>
    </row>
    <row r="61" spans="2:4" x14ac:dyDescent="0.25">
      <c r="B61" s="2" t="s">
        <v>528</v>
      </c>
      <c r="C61" s="2" t="s">
        <v>4</v>
      </c>
      <c r="D61" s="2" t="str">
        <f>INDEX('Stratix IV GX Pin Mapping'!$H$3:$H$69,MATCH(B61,'Stratix IV GX Pin Mapping'!$B$3:$B$69,0))</f>
        <v>LVDS</v>
      </c>
    </row>
    <row r="62" spans="2:4" x14ac:dyDescent="0.25">
      <c r="B62" s="2" t="s">
        <v>528</v>
      </c>
      <c r="C62" s="2" t="s">
        <v>491</v>
      </c>
      <c r="D62" s="2" t="s">
        <v>492</v>
      </c>
    </row>
    <row r="63" spans="2:4" x14ac:dyDescent="0.25">
      <c r="B63" s="2" t="s">
        <v>531</v>
      </c>
      <c r="C63" s="2" t="s">
        <v>490</v>
      </c>
      <c r="D63" s="2" t="str">
        <f>INDEX('Stratix IV GX Pin Mapping'!$G$3:$G$69,MATCH(B63,'Stratix IV GX Pin Mapping'!$B$3:$B$69,0))</f>
        <v>PIN_F8</v>
      </c>
    </row>
    <row r="64" spans="2:4" x14ac:dyDescent="0.25">
      <c r="B64" s="2" t="s">
        <v>531</v>
      </c>
      <c r="C64" s="2" t="s">
        <v>4</v>
      </c>
      <c r="D64" s="2" t="str">
        <f>INDEX('Stratix IV GX Pin Mapping'!$H$3:$H$69,MATCH(B64,'Stratix IV GX Pin Mapping'!$B$3:$B$69,0))</f>
        <v>LVDS</v>
      </c>
    </row>
    <row r="65" spans="2:4" x14ac:dyDescent="0.25">
      <c r="B65" s="2" t="s">
        <v>531</v>
      </c>
      <c r="C65" s="2" t="s">
        <v>491</v>
      </c>
      <c r="D65" s="2" t="s">
        <v>492</v>
      </c>
    </row>
    <row r="66" spans="2:4" x14ac:dyDescent="0.25">
      <c r="B66" s="2" t="s">
        <v>530</v>
      </c>
      <c r="C66" s="2" t="s">
        <v>490</v>
      </c>
      <c r="D66" s="2" t="str">
        <f>INDEX('Stratix IV GX Pin Mapping'!$G$3:$G$69,MATCH(B66,'Stratix IV GX Pin Mapping'!$B$3:$B$69,0))</f>
        <v>PIN_G8</v>
      </c>
    </row>
    <row r="67" spans="2:4" x14ac:dyDescent="0.25">
      <c r="B67" s="2" t="s">
        <v>530</v>
      </c>
      <c r="C67" s="2" t="s">
        <v>4</v>
      </c>
      <c r="D67" s="2" t="str">
        <f>INDEX('Stratix IV GX Pin Mapping'!$H$3:$H$69,MATCH(B67,'Stratix IV GX Pin Mapping'!$B$3:$B$69,0))</f>
        <v>LVDS</v>
      </c>
    </row>
    <row r="68" spans="2:4" x14ac:dyDescent="0.25">
      <c r="B68" s="2" t="s">
        <v>530</v>
      </c>
      <c r="C68" s="2" t="s">
        <v>491</v>
      </c>
      <c r="D68" s="2" t="s">
        <v>492</v>
      </c>
    </row>
    <row r="69" spans="2:4" x14ac:dyDescent="0.25">
      <c r="B69" s="2" t="s">
        <v>537</v>
      </c>
      <c r="C69" s="2" t="s">
        <v>490</v>
      </c>
      <c r="D69" s="2" t="str">
        <f>INDEX('Stratix IV GX Pin Mapping'!$G$3:$G$69,MATCH(B69,'Stratix IV GX Pin Mapping'!$B$3:$B$69,0))</f>
        <v>PIN_F9</v>
      </c>
    </row>
    <row r="70" spans="2:4" x14ac:dyDescent="0.25">
      <c r="B70" s="2" t="s">
        <v>537</v>
      </c>
      <c r="C70" s="2" t="s">
        <v>4</v>
      </c>
      <c r="D70" s="2" t="str">
        <f>INDEX('Stratix IV GX Pin Mapping'!$H$3:$H$69,MATCH(B70,'Stratix IV GX Pin Mapping'!$B$3:$B$69,0))</f>
        <v>LVDS</v>
      </c>
    </row>
    <row r="71" spans="2:4" x14ac:dyDescent="0.25">
      <c r="B71" s="2" t="s">
        <v>537</v>
      </c>
      <c r="C71" s="2" t="s">
        <v>491</v>
      </c>
      <c r="D71" s="2" t="s">
        <v>492</v>
      </c>
    </row>
    <row r="72" spans="2:4" x14ac:dyDescent="0.25">
      <c r="B72" s="2" t="s">
        <v>536</v>
      </c>
      <c r="C72" s="2" t="s">
        <v>490</v>
      </c>
      <c r="D72" s="2" t="str">
        <f>INDEX('Stratix IV GX Pin Mapping'!$G$3:$G$69,MATCH(B72,'Stratix IV GX Pin Mapping'!$B$3:$B$69,0))</f>
        <v>PIN_G9</v>
      </c>
    </row>
    <row r="73" spans="2:4" x14ac:dyDescent="0.25">
      <c r="B73" s="2" t="s">
        <v>536</v>
      </c>
      <c r="C73" s="2" t="s">
        <v>4</v>
      </c>
      <c r="D73" s="2" t="str">
        <f>INDEX('Stratix IV GX Pin Mapping'!$H$3:$H$69,MATCH(B73,'Stratix IV GX Pin Mapping'!$B$3:$B$69,0))</f>
        <v>LVDS</v>
      </c>
    </row>
    <row r="74" spans="2:4" x14ac:dyDescent="0.25">
      <c r="B74" s="2" t="s">
        <v>536</v>
      </c>
      <c r="C74" s="2" t="s">
        <v>491</v>
      </c>
      <c r="D74" s="2" t="s">
        <v>492</v>
      </c>
    </row>
    <row r="75" spans="2:4" x14ac:dyDescent="0.25">
      <c r="B75" s="2" t="s">
        <v>539</v>
      </c>
      <c r="C75" s="2" t="s">
        <v>490</v>
      </c>
      <c r="D75" s="2" t="str">
        <f>INDEX('Stratix IV GX Pin Mapping'!$G$3:$G$69,MATCH(B75,'Stratix IV GX Pin Mapping'!$B$3:$B$69,0))</f>
        <v>PIN_N5</v>
      </c>
    </row>
    <row r="76" spans="2:4" x14ac:dyDescent="0.25">
      <c r="B76" s="2" t="s">
        <v>539</v>
      </c>
      <c r="C76" s="2" t="s">
        <v>4</v>
      </c>
      <c r="D76" s="2" t="str">
        <f>INDEX('Stratix IV GX Pin Mapping'!$H$3:$H$69,MATCH(B76,'Stratix IV GX Pin Mapping'!$B$3:$B$69,0))</f>
        <v>LVDS</v>
      </c>
    </row>
    <row r="77" spans="2:4" x14ac:dyDescent="0.25">
      <c r="B77" s="2" t="s">
        <v>539</v>
      </c>
      <c r="C77" s="2" t="s">
        <v>491</v>
      </c>
      <c r="D77" s="2" t="s">
        <v>492</v>
      </c>
    </row>
    <row r="78" spans="2:4" x14ac:dyDescent="0.25">
      <c r="B78" s="2" t="s">
        <v>538</v>
      </c>
      <c r="C78" s="2" t="s">
        <v>490</v>
      </c>
      <c r="D78" s="2" t="str">
        <f>INDEX('Stratix IV GX Pin Mapping'!$G$3:$G$69,MATCH(B78,'Stratix IV GX Pin Mapping'!$B$3:$B$69,0))</f>
        <v>PIN_N6</v>
      </c>
    </row>
    <row r="79" spans="2:4" x14ac:dyDescent="0.25">
      <c r="B79" s="2" t="s">
        <v>538</v>
      </c>
      <c r="C79" s="2" t="s">
        <v>4</v>
      </c>
      <c r="D79" s="2" t="str">
        <f>INDEX('Stratix IV GX Pin Mapping'!$H$3:$H$69,MATCH(B79,'Stratix IV GX Pin Mapping'!$B$3:$B$69,0))</f>
        <v>LVDS</v>
      </c>
    </row>
    <row r="80" spans="2:4" x14ac:dyDescent="0.25">
      <c r="B80" s="2" t="s">
        <v>538</v>
      </c>
      <c r="C80" s="2" t="s">
        <v>491</v>
      </c>
      <c r="D80" s="2" t="s">
        <v>492</v>
      </c>
    </row>
    <row r="81" spans="2:4" x14ac:dyDescent="0.25">
      <c r="B81" s="2" t="s">
        <v>545</v>
      </c>
      <c r="C81" s="2" t="s">
        <v>490</v>
      </c>
      <c r="D81" s="2" t="str">
        <f>INDEX('Stratix IV GX Pin Mapping'!$G$3:$G$69,MATCH(B81,'Stratix IV GX Pin Mapping'!$B$3:$B$69,0))</f>
        <v>PIN_L5</v>
      </c>
    </row>
    <row r="82" spans="2:4" x14ac:dyDescent="0.25">
      <c r="B82" s="2" t="s">
        <v>545</v>
      </c>
      <c r="C82" s="2" t="s">
        <v>4</v>
      </c>
      <c r="D82" s="2" t="str">
        <f>INDEX('Stratix IV GX Pin Mapping'!$H$3:$H$69,MATCH(B82,'Stratix IV GX Pin Mapping'!$B$3:$B$69,0))</f>
        <v>LVDS</v>
      </c>
    </row>
    <row r="83" spans="2:4" x14ac:dyDescent="0.25">
      <c r="B83" s="2" t="s">
        <v>545</v>
      </c>
      <c r="C83" s="2" t="s">
        <v>491</v>
      </c>
      <c r="D83" s="2" t="s">
        <v>492</v>
      </c>
    </row>
    <row r="84" spans="2:4" x14ac:dyDescent="0.25">
      <c r="B84" s="2" t="s">
        <v>544</v>
      </c>
      <c r="C84" s="2" t="s">
        <v>490</v>
      </c>
      <c r="D84" s="2" t="str">
        <f>INDEX('Stratix IV GX Pin Mapping'!$G$3:$G$69,MATCH(B84,'Stratix IV GX Pin Mapping'!$B$3:$B$69,0))</f>
        <v>PIN_M6</v>
      </c>
    </row>
    <row r="85" spans="2:4" x14ac:dyDescent="0.25">
      <c r="B85" s="2" t="s">
        <v>544</v>
      </c>
      <c r="C85" s="2" t="s">
        <v>4</v>
      </c>
      <c r="D85" s="2" t="str">
        <f>INDEX('Stratix IV GX Pin Mapping'!$H$3:$H$69,MATCH(B85,'Stratix IV GX Pin Mapping'!$B$3:$B$69,0))</f>
        <v>LVDS</v>
      </c>
    </row>
    <row r="86" spans="2:4" x14ac:dyDescent="0.25">
      <c r="B86" s="2" t="s">
        <v>544</v>
      </c>
      <c r="C86" s="2" t="s">
        <v>491</v>
      </c>
      <c r="D86" s="2" t="s">
        <v>492</v>
      </c>
    </row>
    <row r="87" spans="2:4" x14ac:dyDescent="0.25">
      <c r="B87" s="2" t="s">
        <v>547</v>
      </c>
      <c r="C87" s="2" t="s">
        <v>490</v>
      </c>
      <c r="D87" s="2" t="str">
        <f>INDEX('Stratix IV GX Pin Mapping'!$G$3:$G$69,MATCH(B87,'Stratix IV GX Pin Mapping'!$B$3:$B$69,0))</f>
        <v>PIN_R5</v>
      </c>
    </row>
    <row r="88" spans="2:4" x14ac:dyDescent="0.25">
      <c r="B88" s="2" t="s">
        <v>547</v>
      </c>
      <c r="C88" s="2" t="s">
        <v>4</v>
      </c>
      <c r="D88" s="2" t="str">
        <f>INDEX('Stratix IV GX Pin Mapping'!$H$3:$H$69,MATCH(B88,'Stratix IV GX Pin Mapping'!$B$3:$B$69,0))</f>
        <v>LVDS</v>
      </c>
    </row>
    <row r="89" spans="2:4" x14ac:dyDescent="0.25">
      <c r="B89" s="2" t="s">
        <v>547</v>
      </c>
      <c r="C89" s="2" t="s">
        <v>491</v>
      </c>
      <c r="D89" s="2" t="s">
        <v>492</v>
      </c>
    </row>
    <row r="90" spans="2:4" x14ac:dyDescent="0.25">
      <c r="B90" s="2" t="s">
        <v>546</v>
      </c>
      <c r="C90" s="2" t="s">
        <v>490</v>
      </c>
      <c r="D90" s="2" t="str">
        <f>INDEX('Stratix IV GX Pin Mapping'!$G$3:$G$69,MATCH(B90,'Stratix IV GX Pin Mapping'!$B$3:$B$69,0))</f>
        <v>PIN_R6</v>
      </c>
    </row>
    <row r="91" spans="2:4" x14ac:dyDescent="0.25">
      <c r="B91" s="2" t="s">
        <v>546</v>
      </c>
      <c r="C91" s="2" t="s">
        <v>4</v>
      </c>
      <c r="D91" s="2" t="str">
        <f>INDEX('Stratix IV GX Pin Mapping'!$H$3:$H$69,MATCH(B91,'Stratix IV GX Pin Mapping'!$B$3:$B$69,0))</f>
        <v>LVDS</v>
      </c>
    </row>
    <row r="92" spans="2:4" x14ac:dyDescent="0.25">
      <c r="B92" s="2" t="s">
        <v>546</v>
      </c>
      <c r="C92" s="2" t="s">
        <v>491</v>
      </c>
      <c r="D92" s="2" t="s">
        <v>492</v>
      </c>
    </row>
    <row r="93" spans="2:4" x14ac:dyDescent="0.25">
      <c r="B93" s="2" t="s">
        <v>553</v>
      </c>
      <c r="C93" s="2" t="s">
        <v>490</v>
      </c>
      <c r="D93" s="2" t="str">
        <f>INDEX('Stratix IV GX Pin Mapping'!$G$3:$G$69,MATCH(B93,'Stratix IV GX Pin Mapping'!$B$3:$B$69,0))</f>
        <v>PIN_P6</v>
      </c>
    </row>
    <row r="94" spans="2:4" x14ac:dyDescent="0.25">
      <c r="B94" s="2" t="s">
        <v>553</v>
      </c>
      <c r="C94" s="2" t="s">
        <v>4</v>
      </c>
      <c r="D94" s="2" t="str">
        <f>INDEX('Stratix IV GX Pin Mapping'!$H$3:$H$69,MATCH(B94,'Stratix IV GX Pin Mapping'!$B$3:$B$69,0))</f>
        <v>LVDS</v>
      </c>
    </row>
    <row r="95" spans="2:4" x14ac:dyDescent="0.25">
      <c r="B95" s="2" t="s">
        <v>553</v>
      </c>
      <c r="C95" s="2" t="s">
        <v>491</v>
      </c>
      <c r="D95" s="2" t="s">
        <v>492</v>
      </c>
    </row>
    <row r="96" spans="2:4" x14ac:dyDescent="0.25">
      <c r="B96" s="2" t="s">
        <v>552</v>
      </c>
      <c r="C96" s="2" t="s">
        <v>490</v>
      </c>
      <c r="D96" s="2" t="str">
        <f>INDEX('Stratix IV GX Pin Mapping'!$G$3:$G$69,MATCH(B96,'Stratix IV GX Pin Mapping'!$B$3:$B$69,0))</f>
        <v>PIN_R7</v>
      </c>
    </row>
    <row r="97" spans="2:4" x14ac:dyDescent="0.25">
      <c r="B97" s="2" t="s">
        <v>552</v>
      </c>
      <c r="C97" s="2" t="s">
        <v>4</v>
      </c>
      <c r="D97" s="2" t="str">
        <f>INDEX('Stratix IV GX Pin Mapping'!$H$3:$H$69,MATCH(B97,'Stratix IV GX Pin Mapping'!$B$3:$B$69,0))</f>
        <v>LVDS</v>
      </c>
    </row>
    <row r="98" spans="2:4" x14ac:dyDescent="0.25">
      <c r="B98" s="2" t="s">
        <v>552</v>
      </c>
      <c r="C98" s="2" t="s">
        <v>491</v>
      </c>
      <c r="D98" s="2" t="s">
        <v>492</v>
      </c>
    </row>
    <row r="99" spans="2:4" x14ac:dyDescent="0.25">
      <c r="B99" s="2" t="s">
        <v>555</v>
      </c>
      <c r="C99" s="2" t="s">
        <v>490</v>
      </c>
      <c r="D99" s="2" t="str">
        <f>INDEX('Stratix IV GX Pin Mapping'!$G$3:$G$69,MATCH(B99,'Stratix IV GX Pin Mapping'!$B$3:$B$69,0))</f>
        <v>PIN_U5</v>
      </c>
    </row>
    <row r="100" spans="2:4" x14ac:dyDescent="0.25">
      <c r="B100" s="2" t="s">
        <v>555</v>
      </c>
      <c r="C100" s="2" t="s">
        <v>4</v>
      </c>
      <c r="D100" s="2" t="str">
        <f>INDEX('Stratix IV GX Pin Mapping'!$H$3:$H$69,MATCH(B100,'Stratix IV GX Pin Mapping'!$B$3:$B$69,0))</f>
        <v>LVDS</v>
      </c>
    </row>
    <row r="101" spans="2:4" x14ac:dyDescent="0.25">
      <c r="B101" s="2" t="s">
        <v>555</v>
      </c>
      <c r="C101" s="2" t="s">
        <v>491</v>
      </c>
      <c r="D101" s="2" t="s">
        <v>492</v>
      </c>
    </row>
    <row r="102" spans="2:4" x14ac:dyDescent="0.25">
      <c r="B102" s="2" t="s">
        <v>554</v>
      </c>
      <c r="C102" s="2" t="s">
        <v>490</v>
      </c>
      <c r="D102" s="2" t="str">
        <f>INDEX('Stratix IV GX Pin Mapping'!$G$3:$G$69,MATCH(B102,'Stratix IV GX Pin Mapping'!$B$3:$B$69,0))</f>
        <v>PIN_V6</v>
      </c>
    </row>
    <row r="103" spans="2:4" x14ac:dyDescent="0.25">
      <c r="B103" s="2" t="s">
        <v>554</v>
      </c>
      <c r="C103" s="2" t="s">
        <v>4</v>
      </c>
      <c r="D103" s="2" t="str">
        <f>INDEX('Stratix IV GX Pin Mapping'!$H$3:$H$69,MATCH(B103,'Stratix IV GX Pin Mapping'!$B$3:$B$69,0))</f>
        <v>LVDS</v>
      </c>
    </row>
    <row r="104" spans="2:4" x14ac:dyDescent="0.25">
      <c r="B104" s="2" t="s">
        <v>554</v>
      </c>
      <c r="C104" s="2" t="s">
        <v>491</v>
      </c>
      <c r="D104" s="2" t="s">
        <v>492</v>
      </c>
    </row>
    <row r="105" spans="2:4" x14ac:dyDescent="0.25">
      <c r="B105" s="2" t="s">
        <v>501</v>
      </c>
      <c r="C105" s="2" t="s">
        <v>490</v>
      </c>
      <c r="D105" s="2" t="str">
        <f>INDEX('Stratix IV GX Pin Mapping'!$G$3:$G$69,MATCH(B105,'Stratix IV GX Pin Mapping'!$B$3:$B$69,0))</f>
        <v>PIN_N10</v>
      </c>
    </row>
    <row r="106" spans="2:4" x14ac:dyDescent="0.25">
      <c r="B106" s="2" t="s">
        <v>501</v>
      </c>
      <c r="C106" s="2" t="s">
        <v>4</v>
      </c>
      <c r="D106" s="2" t="str">
        <f>INDEX('Stratix IV GX Pin Mapping'!$H$3:$H$69,MATCH(B106,'Stratix IV GX Pin Mapping'!$B$3:$B$69,0))</f>
        <v>LVDS</v>
      </c>
    </row>
    <row r="107" spans="2:4" x14ac:dyDescent="0.25">
      <c r="B107" s="2" t="s">
        <v>501</v>
      </c>
      <c r="C107" s="2" t="s">
        <v>491</v>
      </c>
      <c r="D107" s="2" t="s">
        <v>492</v>
      </c>
    </row>
    <row r="108" spans="2:4" x14ac:dyDescent="0.25">
      <c r="B108" s="2" t="s">
        <v>500</v>
      </c>
      <c r="C108" s="2" t="s">
        <v>490</v>
      </c>
      <c r="D108" s="2" t="str">
        <f>INDEX('Stratix IV GX Pin Mapping'!$G$3:$G$69,MATCH(B108,'Stratix IV GX Pin Mapping'!$B$3:$B$69,0))</f>
        <v>PIN_N11</v>
      </c>
    </row>
    <row r="109" spans="2:4" x14ac:dyDescent="0.25">
      <c r="B109" s="2" t="s">
        <v>500</v>
      </c>
      <c r="C109" s="2" t="s">
        <v>4</v>
      </c>
      <c r="D109" s="2" t="str">
        <f>INDEX('Stratix IV GX Pin Mapping'!$H$3:$H$69,MATCH(B109,'Stratix IV GX Pin Mapping'!$B$3:$B$69,0))</f>
        <v>LVDS</v>
      </c>
    </row>
    <row r="110" spans="2:4" x14ac:dyDescent="0.25">
      <c r="B110" s="2" t="s">
        <v>500</v>
      </c>
      <c r="C110" s="2" t="s">
        <v>491</v>
      </c>
      <c r="D110" s="2" t="s">
        <v>492</v>
      </c>
    </row>
    <row r="111" spans="2:4" x14ac:dyDescent="0.25">
      <c r="B111" s="2" t="s">
        <v>503</v>
      </c>
      <c r="C111" s="2" t="s">
        <v>490</v>
      </c>
      <c r="D111" s="2" t="str">
        <f>INDEX('Stratix IV GX Pin Mapping'!$G$3:$G$69,MATCH(B111,'Stratix IV GX Pin Mapping'!$B$3:$B$69,0))</f>
        <v>PIN_N12</v>
      </c>
    </row>
    <row r="112" spans="2:4" x14ac:dyDescent="0.25">
      <c r="B112" s="2" t="s">
        <v>503</v>
      </c>
      <c r="C112" s="2" t="s">
        <v>4</v>
      </c>
      <c r="D112" s="2" t="str">
        <f>INDEX('Stratix IV GX Pin Mapping'!$H$3:$H$69,MATCH(B112,'Stratix IV GX Pin Mapping'!$B$3:$B$69,0))</f>
        <v>LVDS</v>
      </c>
    </row>
    <row r="113" spans="2:4" x14ac:dyDescent="0.25">
      <c r="B113" s="2" t="s">
        <v>503</v>
      </c>
      <c r="C113" s="2" t="s">
        <v>491</v>
      </c>
      <c r="D113" s="2" t="s">
        <v>492</v>
      </c>
    </row>
    <row r="114" spans="2:4" x14ac:dyDescent="0.25">
      <c r="B114" s="2" t="s">
        <v>502</v>
      </c>
      <c r="C114" s="2" t="s">
        <v>490</v>
      </c>
      <c r="D114" s="2" t="str">
        <f>INDEX('Stratix IV GX Pin Mapping'!$G$3:$G$69,MATCH(B114,'Stratix IV GX Pin Mapping'!$B$3:$B$69,0))</f>
        <v>PIN_N12</v>
      </c>
    </row>
    <row r="115" spans="2:4" x14ac:dyDescent="0.25">
      <c r="B115" s="2" t="s">
        <v>502</v>
      </c>
      <c r="C115" s="2" t="s">
        <v>4</v>
      </c>
      <c r="D115" s="2" t="str">
        <f>INDEX('Stratix IV GX Pin Mapping'!$H$3:$H$69,MATCH(B115,'Stratix IV GX Pin Mapping'!$B$3:$B$69,0))</f>
        <v>LVDS</v>
      </c>
    </row>
    <row r="116" spans="2:4" x14ac:dyDescent="0.25">
      <c r="B116" s="2" t="s">
        <v>502</v>
      </c>
      <c r="C116" s="2" t="s">
        <v>491</v>
      </c>
      <c r="D116" s="2" t="s">
        <v>492</v>
      </c>
    </row>
    <row r="117" spans="2:4" x14ac:dyDescent="0.25">
      <c r="B117" s="2" t="s">
        <v>509</v>
      </c>
      <c r="C117" s="2" t="s">
        <v>490</v>
      </c>
      <c r="D117" s="2" t="str">
        <f>INDEX('Stratix IV GX Pin Mapping'!$G$3:$G$69,MATCH(B117,'Stratix IV GX Pin Mapping'!$B$3:$B$69,0))</f>
        <v>PIN_J9</v>
      </c>
    </row>
    <row r="118" spans="2:4" x14ac:dyDescent="0.25">
      <c r="B118" s="2" t="s">
        <v>509</v>
      </c>
      <c r="C118" s="2" t="s">
        <v>4</v>
      </c>
      <c r="D118" s="2" t="str">
        <f>INDEX('Stratix IV GX Pin Mapping'!$H$3:$H$69,MATCH(B118,'Stratix IV GX Pin Mapping'!$B$3:$B$69,0))</f>
        <v>LVDS</v>
      </c>
    </row>
    <row r="119" spans="2:4" x14ac:dyDescent="0.25">
      <c r="B119" s="2" t="s">
        <v>509</v>
      </c>
      <c r="C119" s="2" t="s">
        <v>491</v>
      </c>
      <c r="D119" s="2" t="s">
        <v>492</v>
      </c>
    </row>
    <row r="120" spans="2:4" x14ac:dyDescent="0.25">
      <c r="B120" s="2" t="s">
        <v>508</v>
      </c>
      <c r="C120" s="2" t="s">
        <v>490</v>
      </c>
      <c r="D120" s="2" t="str">
        <f>INDEX('Stratix IV GX Pin Mapping'!$G$3:$G$69,MATCH(B120,'Stratix IV GX Pin Mapping'!$B$3:$B$69,0))</f>
        <v>PIN_K9</v>
      </c>
    </row>
    <row r="121" spans="2:4" x14ac:dyDescent="0.25">
      <c r="B121" s="2" t="s">
        <v>508</v>
      </c>
      <c r="C121" s="2" t="s">
        <v>4</v>
      </c>
      <c r="D121" s="2" t="str">
        <f>INDEX('Stratix IV GX Pin Mapping'!$H$3:$H$69,MATCH(B121,'Stratix IV GX Pin Mapping'!$B$3:$B$69,0))</f>
        <v>LVDS</v>
      </c>
    </row>
    <row r="122" spans="2:4" x14ac:dyDescent="0.25">
      <c r="B122" s="2" t="s">
        <v>508</v>
      </c>
      <c r="C122" s="2" t="s">
        <v>491</v>
      </c>
      <c r="D122" s="2" t="s">
        <v>492</v>
      </c>
    </row>
    <row r="123" spans="2:4" x14ac:dyDescent="0.25">
      <c r="B123" s="2" t="s">
        <v>511</v>
      </c>
      <c r="C123" s="2" t="s">
        <v>490</v>
      </c>
      <c r="D123" s="2" t="str">
        <f>INDEX('Stratix IV GX Pin Mapping'!$G$3:$G$69,MATCH(B123,'Stratix IV GX Pin Mapping'!$B$3:$B$69,0))</f>
        <v>PIN_J10</v>
      </c>
    </row>
    <row r="124" spans="2:4" x14ac:dyDescent="0.25">
      <c r="B124" s="2" t="s">
        <v>511</v>
      </c>
      <c r="C124" s="2" t="s">
        <v>4</v>
      </c>
      <c r="D124" s="2" t="str">
        <f>INDEX('Stratix IV GX Pin Mapping'!$H$3:$H$69,MATCH(B124,'Stratix IV GX Pin Mapping'!$B$3:$B$69,0))</f>
        <v>LVDS</v>
      </c>
    </row>
    <row r="125" spans="2:4" x14ac:dyDescent="0.25">
      <c r="B125" s="2" t="s">
        <v>511</v>
      </c>
      <c r="C125" s="2" t="s">
        <v>491</v>
      </c>
      <c r="D125" s="2" t="s">
        <v>492</v>
      </c>
    </row>
    <row r="126" spans="2:4" x14ac:dyDescent="0.25">
      <c r="B126" s="2" t="s">
        <v>510</v>
      </c>
      <c r="C126" s="2" t="s">
        <v>490</v>
      </c>
      <c r="D126" s="2" t="str">
        <f>INDEX('Stratix IV GX Pin Mapping'!$G$3:$G$69,MATCH(B126,'Stratix IV GX Pin Mapping'!$B$3:$B$69,0))</f>
        <v>PIN_K10</v>
      </c>
    </row>
    <row r="127" spans="2:4" x14ac:dyDescent="0.25">
      <c r="B127" s="2" t="s">
        <v>510</v>
      </c>
      <c r="C127" s="2" t="s">
        <v>4</v>
      </c>
      <c r="D127" s="2" t="str">
        <f>INDEX('Stratix IV GX Pin Mapping'!$H$3:$H$69,MATCH(B127,'Stratix IV GX Pin Mapping'!$B$3:$B$69,0))</f>
        <v>LVDS</v>
      </c>
    </row>
    <row r="128" spans="2:4" x14ac:dyDescent="0.25">
      <c r="B128" s="2" t="s">
        <v>510</v>
      </c>
      <c r="C128" s="2" t="s">
        <v>491</v>
      </c>
      <c r="D128" s="2" t="s">
        <v>492</v>
      </c>
    </row>
    <row r="129" spans="2:4" x14ac:dyDescent="0.25">
      <c r="B129" s="2" t="s">
        <v>517</v>
      </c>
      <c r="C129" s="2" t="s">
        <v>490</v>
      </c>
      <c r="D129" s="2" t="str">
        <f>INDEX('Stratix IV GX Pin Mapping'!$G$3:$G$69,MATCH(B129,'Stratix IV GX Pin Mapping'!$B$3:$B$69,0))</f>
        <v>PIN_P13</v>
      </c>
    </row>
    <row r="130" spans="2:4" x14ac:dyDescent="0.25">
      <c r="B130" s="2" t="s">
        <v>517</v>
      </c>
      <c r="C130" s="2" t="s">
        <v>4</v>
      </c>
      <c r="D130" s="2" t="str">
        <f>INDEX('Stratix IV GX Pin Mapping'!$H$3:$H$69,MATCH(B130,'Stratix IV GX Pin Mapping'!$B$3:$B$69,0))</f>
        <v>LVDS</v>
      </c>
    </row>
    <row r="131" spans="2:4" x14ac:dyDescent="0.25">
      <c r="B131" s="2" t="s">
        <v>517</v>
      </c>
      <c r="C131" s="2" t="s">
        <v>491</v>
      </c>
      <c r="D131" s="2" t="s">
        <v>492</v>
      </c>
    </row>
    <row r="132" spans="2:4" x14ac:dyDescent="0.25">
      <c r="B132" s="2" t="s">
        <v>516</v>
      </c>
      <c r="C132" s="2" t="s">
        <v>490</v>
      </c>
      <c r="D132" s="2" t="str">
        <f>INDEX('Stratix IV GX Pin Mapping'!$G$3:$G$69,MATCH(B132,'Stratix IV GX Pin Mapping'!$B$3:$B$69,0))</f>
        <v>PIN_R13</v>
      </c>
    </row>
    <row r="133" spans="2:4" x14ac:dyDescent="0.25">
      <c r="B133" s="2" t="s">
        <v>516</v>
      </c>
      <c r="C133" s="2" t="s">
        <v>4</v>
      </c>
      <c r="D133" s="2" t="str">
        <f>INDEX('Stratix IV GX Pin Mapping'!$H$3:$H$69,MATCH(B133,'Stratix IV GX Pin Mapping'!$B$3:$B$69,0))</f>
        <v>LVDS</v>
      </c>
    </row>
    <row r="134" spans="2:4" x14ac:dyDescent="0.25">
      <c r="B134" s="2" t="s">
        <v>516</v>
      </c>
      <c r="C134" s="2" t="s">
        <v>491</v>
      </c>
      <c r="D134" s="2" t="s">
        <v>492</v>
      </c>
    </row>
    <row r="135" spans="2:4" x14ac:dyDescent="0.25">
      <c r="B135" s="2" t="s">
        <v>519</v>
      </c>
      <c r="C135" s="2" t="s">
        <v>490</v>
      </c>
      <c r="D135" s="2" t="str">
        <f>INDEX('Stratix IV GX Pin Mapping'!$G$3:$G$69,MATCH(B135,'Stratix IV GX Pin Mapping'!$B$3:$B$69,0))</f>
        <v>PIN_G7</v>
      </c>
    </row>
    <row r="136" spans="2:4" x14ac:dyDescent="0.25">
      <c r="B136" s="2" t="s">
        <v>519</v>
      </c>
      <c r="C136" s="2" t="s">
        <v>4</v>
      </c>
      <c r="D136" s="2" t="str">
        <f>INDEX('Stratix IV GX Pin Mapping'!$H$3:$H$69,MATCH(B136,'Stratix IV GX Pin Mapping'!$B$3:$B$69,0))</f>
        <v>LVDS</v>
      </c>
    </row>
    <row r="137" spans="2:4" x14ac:dyDescent="0.25">
      <c r="B137" s="2" t="s">
        <v>519</v>
      </c>
      <c r="C137" s="2" t="s">
        <v>491</v>
      </c>
      <c r="D137" s="2" t="s">
        <v>492</v>
      </c>
    </row>
    <row r="138" spans="2:4" x14ac:dyDescent="0.25">
      <c r="B138" s="2" t="s">
        <v>518</v>
      </c>
      <c r="C138" s="2" t="s">
        <v>490</v>
      </c>
      <c r="D138" s="2" t="str">
        <f>INDEX('Stratix IV GX Pin Mapping'!$G$3:$G$69,MATCH(B138,'Stratix IV GX Pin Mapping'!$B$3:$B$69,0))</f>
        <v>PIN_H7</v>
      </c>
    </row>
    <row r="139" spans="2:4" x14ac:dyDescent="0.25">
      <c r="B139" s="2" t="s">
        <v>518</v>
      </c>
      <c r="C139" s="2" t="s">
        <v>4</v>
      </c>
      <c r="D139" s="2" t="str">
        <f>INDEX('Stratix IV GX Pin Mapping'!$H$3:$H$69,MATCH(B139,'Stratix IV GX Pin Mapping'!$B$3:$B$69,0))</f>
        <v>LVDS</v>
      </c>
    </row>
    <row r="140" spans="2:4" x14ac:dyDescent="0.25">
      <c r="B140" s="2" t="s">
        <v>518</v>
      </c>
      <c r="C140" s="2" t="s">
        <v>491</v>
      </c>
      <c r="D140" s="2" t="s">
        <v>492</v>
      </c>
    </row>
    <row r="141" spans="2:4" x14ac:dyDescent="0.25">
      <c r="B141" s="2" t="s">
        <v>525</v>
      </c>
      <c r="C141" s="2" t="s">
        <v>490</v>
      </c>
      <c r="D141" s="2" t="str">
        <f>INDEX('Stratix IV GX Pin Mapping'!$G$3:$G$69,MATCH(B141,'Stratix IV GX Pin Mapping'!$B$3:$B$69,0))</f>
        <v>PIN_R11</v>
      </c>
    </row>
    <row r="142" spans="2:4" x14ac:dyDescent="0.25">
      <c r="B142" s="2" t="s">
        <v>525</v>
      </c>
      <c r="C142" s="2" t="s">
        <v>4</v>
      </c>
      <c r="D142" s="2" t="str">
        <f>INDEX('Stratix IV GX Pin Mapping'!$H$3:$H$69,MATCH(B142,'Stratix IV GX Pin Mapping'!$B$3:$B$69,0))</f>
        <v>LVDS</v>
      </c>
    </row>
    <row r="143" spans="2:4" x14ac:dyDescent="0.25">
      <c r="B143" s="2" t="s">
        <v>525</v>
      </c>
      <c r="C143" s="2" t="s">
        <v>491</v>
      </c>
      <c r="D143" s="2" t="s">
        <v>492</v>
      </c>
    </row>
    <row r="144" spans="2:4" x14ac:dyDescent="0.25">
      <c r="B144" s="2" t="s">
        <v>524</v>
      </c>
      <c r="C144" s="2" t="s">
        <v>490</v>
      </c>
      <c r="D144" s="2" t="str">
        <f>INDEX('Stratix IV GX Pin Mapping'!$G$3:$G$69,MATCH(B144,'Stratix IV GX Pin Mapping'!$B$3:$B$69,0))</f>
        <v>PIN_R12</v>
      </c>
    </row>
    <row r="145" spans="2:4" x14ac:dyDescent="0.25">
      <c r="B145" s="2" t="s">
        <v>524</v>
      </c>
      <c r="C145" s="2" t="s">
        <v>4</v>
      </c>
      <c r="D145" s="2" t="str">
        <f>INDEX('Stratix IV GX Pin Mapping'!$H$3:$H$69,MATCH(B145,'Stratix IV GX Pin Mapping'!$B$3:$B$69,0))</f>
        <v>LVDS</v>
      </c>
    </row>
    <row r="146" spans="2:4" x14ac:dyDescent="0.25">
      <c r="B146" s="2" t="s">
        <v>524</v>
      </c>
      <c r="C146" s="2" t="s">
        <v>491</v>
      </c>
      <c r="D146" s="2" t="s">
        <v>492</v>
      </c>
    </row>
    <row r="147" spans="2:4" x14ac:dyDescent="0.25">
      <c r="B147" s="2" t="s">
        <v>527</v>
      </c>
      <c r="C147" s="2" t="s">
        <v>490</v>
      </c>
      <c r="D147" s="2" t="str">
        <f>INDEX('Stratix IV GX Pin Mapping'!$G$3:$G$69,MATCH(B147,'Stratix IV GX Pin Mapping'!$B$3:$B$69,0))</f>
        <v>PIN_T12</v>
      </c>
    </row>
    <row r="148" spans="2:4" x14ac:dyDescent="0.25">
      <c r="B148" s="2" t="s">
        <v>527</v>
      </c>
      <c r="C148" s="2" t="s">
        <v>4</v>
      </c>
      <c r="D148" s="2" t="str">
        <f>INDEX('Stratix IV GX Pin Mapping'!$H$3:$H$69,MATCH(B148,'Stratix IV GX Pin Mapping'!$B$3:$B$69,0))</f>
        <v>LVDS</v>
      </c>
    </row>
    <row r="149" spans="2:4" x14ac:dyDescent="0.25">
      <c r="B149" s="2" t="s">
        <v>527</v>
      </c>
      <c r="C149" s="2" t="s">
        <v>491</v>
      </c>
      <c r="D149" s="2" t="s">
        <v>492</v>
      </c>
    </row>
    <row r="150" spans="2:4" x14ac:dyDescent="0.25">
      <c r="B150" s="2" t="s">
        <v>526</v>
      </c>
      <c r="C150" s="2" t="s">
        <v>490</v>
      </c>
      <c r="D150" s="2" t="str">
        <f>INDEX('Stratix IV GX Pin Mapping'!$G$3:$G$69,MATCH(B150,'Stratix IV GX Pin Mapping'!$B$3:$B$69,0))</f>
        <v>PIN_T13</v>
      </c>
    </row>
    <row r="151" spans="2:4" x14ac:dyDescent="0.25">
      <c r="B151" s="2" t="s">
        <v>526</v>
      </c>
      <c r="C151" s="2" t="s">
        <v>4</v>
      </c>
      <c r="D151" s="2" t="str">
        <f>INDEX('Stratix IV GX Pin Mapping'!$H$3:$H$69,MATCH(B151,'Stratix IV GX Pin Mapping'!$B$3:$B$69,0))</f>
        <v>LVDS</v>
      </c>
    </row>
    <row r="152" spans="2:4" x14ac:dyDescent="0.25">
      <c r="B152" s="2" t="s">
        <v>526</v>
      </c>
      <c r="C152" s="2" t="s">
        <v>491</v>
      </c>
      <c r="D152" s="2" t="s">
        <v>492</v>
      </c>
    </row>
    <row r="153" spans="2:4" x14ac:dyDescent="0.25">
      <c r="B153" s="2" t="s">
        <v>533</v>
      </c>
      <c r="C153" s="2" t="s">
        <v>490</v>
      </c>
      <c r="D153" s="2" t="str">
        <f>INDEX('Stratix IV GX Pin Mapping'!$G$3:$G$69,MATCH(B153,'Stratix IV GX Pin Mapping'!$B$3:$B$69,0))</f>
        <v>PIN_L11</v>
      </c>
    </row>
    <row r="154" spans="2:4" x14ac:dyDescent="0.25">
      <c r="B154" s="2" t="s">
        <v>533</v>
      </c>
      <c r="C154" s="2" t="s">
        <v>4</v>
      </c>
      <c r="D154" s="2" t="str">
        <f>INDEX('Stratix IV GX Pin Mapping'!$H$3:$H$69,MATCH(B154,'Stratix IV GX Pin Mapping'!$B$3:$B$69,0))</f>
        <v>LVDS</v>
      </c>
    </row>
    <row r="155" spans="2:4" x14ac:dyDescent="0.25">
      <c r="B155" s="2" t="s">
        <v>533</v>
      </c>
      <c r="C155" s="2" t="s">
        <v>491</v>
      </c>
      <c r="D155" s="2" t="s">
        <v>492</v>
      </c>
    </row>
    <row r="156" spans="2:4" x14ac:dyDescent="0.25">
      <c r="B156" s="2" t="s">
        <v>532</v>
      </c>
      <c r="C156" s="2" t="s">
        <v>490</v>
      </c>
      <c r="D156" s="2" t="str">
        <f>INDEX('Stratix IV GX Pin Mapping'!$G$3:$G$69,MATCH(B156,'Stratix IV GX Pin Mapping'!$B$3:$B$69,0))</f>
        <v>PIN_M11</v>
      </c>
    </row>
    <row r="157" spans="2:4" x14ac:dyDescent="0.25">
      <c r="B157" s="2" t="s">
        <v>532</v>
      </c>
      <c r="C157" s="2" t="s">
        <v>4</v>
      </c>
      <c r="D157" s="2" t="str">
        <f>INDEX('Stratix IV GX Pin Mapping'!$H$3:$H$69,MATCH(B157,'Stratix IV GX Pin Mapping'!$B$3:$B$69,0))</f>
        <v>LVDS</v>
      </c>
    </row>
    <row r="158" spans="2:4" x14ac:dyDescent="0.25">
      <c r="B158" s="2" t="s">
        <v>532</v>
      </c>
      <c r="C158" s="2" t="s">
        <v>491</v>
      </c>
      <c r="D158" s="2" t="s">
        <v>492</v>
      </c>
    </row>
    <row r="159" spans="2:4" x14ac:dyDescent="0.25">
      <c r="B159" s="2" t="s">
        <v>535</v>
      </c>
      <c r="C159" s="2" t="s">
        <v>490</v>
      </c>
      <c r="D159" s="2" t="str">
        <f>INDEX('Stratix IV GX Pin Mapping'!$G$3:$G$69,MATCH(B159,'Stratix IV GX Pin Mapping'!$B$3:$B$69,0))</f>
        <v>PIN_P8</v>
      </c>
    </row>
    <row r="160" spans="2:4" x14ac:dyDescent="0.25">
      <c r="B160" s="2" t="s">
        <v>535</v>
      </c>
      <c r="C160" s="2" t="s">
        <v>4</v>
      </c>
      <c r="D160" s="2" t="str">
        <f>INDEX('Stratix IV GX Pin Mapping'!$H$3:$H$69,MATCH(B160,'Stratix IV GX Pin Mapping'!$B$3:$B$69,0))</f>
        <v>LVDS</v>
      </c>
    </row>
    <row r="161" spans="2:4" x14ac:dyDescent="0.25">
      <c r="B161" s="2" t="s">
        <v>535</v>
      </c>
      <c r="C161" s="2" t="s">
        <v>491</v>
      </c>
      <c r="D161" s="2" t="s">
        <v>492</v>
      </c>
    </row>
    <row r="162" spans="2:4" x14ac:dyDescent="0.25">
      <c r="B162" s="2" t="s">
        <v>534</v>
      </c>
      <c r="C162" s="2" t="s">
        <v>490</v>
      </c>
      <c r="D162" s="2" t="str">
        <f>INDEX('Stratix IV GX Pin Mapping'!$G$3:$G$69,MATCH(B162,'Stratix IV GX Pin Mapping'!$B$3:$B$69,0))</f>
        <v>PIN_N9</v>
      </c>
    </row>
    <row r="163" spans="2:4" x14ac:dyDescent="0.25">
      <c r="B163" s="2" t="s">
        <v>534</v>
      </c>
      <c r="C163" s="2" t="s">
        <v>4</v>
      </c>
      <c r="D163" s="2" t="str">
        <f>INDEX('Stratix IV GX Pin Mapping'!$H$3:$H$69,MATCH(B163,'Stratix IV GX Pin Mapping'!$B$3:$B$69,0))</f>
        <v>LVDS</v>
      </c>
    </row>
    <row r="164" spans="2:4" x14ac:dyDescent="0.25">
      <c r="B164" s="2" t="s">
        <v>534</v>
      </c>
      <c r="C164" s="2" t="s">
        <v>491</v>
      </c>
      <c r="D164" s="2" t="s">
        <v>492</v>
      </c>
    </row>
    <row r="165" spans="2:4" x14ac:dyDescent="0.25">
      <c r="B165" s="2" t="s">
        <v>541</v>
      </c>
      <c r="C165" s="2" t="s">
        <v>490</v>
      </c>
      <c r="D165" s="2" t="str">
        <f>INDEX('Stratix IV GX Pin Mapping'!$G$3:$G$69,MATCH(B165,'Stratix IV GX Pin Mapping'!$B$3:$B$69,0))</f>
        <v>PIN_L10</v>
      </c>
    </row>
    <row r="166" spans="2:4" x14ac:dyDescent="0.25">
      <c r="B166" s="2" t="s">
        <v>541</v>
      </c>
      <c r="C166" s="2" t="s">
        <v>4</v>
      </c>
      <c r="D166" s="2" t="str">
        <f>INDEX('Stratix IV GX Pin Mapping'!$H$3:$H$69,MATCH(B166,'Stratix IV GX Pin Mapping'!$B$3:$B$69,0))</f>
        <v>LVDS</v>
      </c>
    </row>
    <row r="167" spans="2:4" x14ac:dyDescent="0.25">
      <c r="B167" s="2" t="s">
        <v>541</v>
      </c>
      <c r="C167" s="2" t="s">
        <v>491</v>
      </c>
      <c r="D167" s="2" t="s">
        <v>492</v>
      </c>
    </row>
    <row r="168" spans="2:4" x14ac:dyDescent="0.25">
      <c r="B168" s="2" t="s">
        <v>540</v>
      </c>
      <c r="C168" s="2" t="s">
        <v>490</v>
      </c>
      <c r="D168" s="2" t="str">
        <f>INDEX('Stratix IV GX Pin Mapping'!$G$3:$G$69,MATCH(B168,'Stratix IV GX Pin Mapping'!$B$3:$B$69,0))</f>
        <v>PIN_M10</v>
      </c>
    </row>
    <row r="169" spans="2:4" x14ac:dyDescent="0.25">
      <c r="B169" s="2" t="s">
        <v>540</v>
      </c>
      <c r="C169" s="2" t="s">
        <v>4</v>
      </c>
      <c r="D169" s="2" t="str">
        <f>INDEX('Stratix IV GX Pin Mapping'!$H$3:$H$69,MATCH(B169,'Stratix IV GX Pin Mapping'!$B$3:$B$69,0))</f>
        <v>LVDS</v>
      </c>
    </row>
    <row r="170" spans="2:4" x14ac:dyDescent="0.25">
      <c r="B170" s="2" t="s">
        <v>540</v>
      </c>
      <c r="C170" s="2" t="s">
        <v>491</v>
      </c>
      <c r="D170" s="2" t="s">
        <v>492</v>
      </c>
    </row>
    <row r="171" spans="2:4" x14ac:dyDescent="0.25">
      <c r="B171" s="2" t="s">
        <v>543</v>
      </c>
      <c r="C171" s="2" t="s">
        <v>490</v>
      </c>
      <c r="D171" s="2" t="str">
        <f>INDEX('Stratix IV GX Pin Mapping'!$G$3:$G$69,MATCH(B171,'Stratix IV GX Pin Mapping'!$B$3:$B$69,0))</f>
        <v>PIN_M7</v>
      </c>
    </row>
    <row r="172" spans="2:4" x14ac:dyDescent="0.25">
      <c r="B172" s="2" t="s">
        <v>543</v>
      </c>
      <c r="C172" s="2" t="s">
        <v>4</v>
      </c>
      <c r="D172" s="2" t="str">
        <f>INDEX('Stratix IV GX Pin Mapping'!$H$3:$H$69,MATCH(B172,'Stratix IV GX Pin Mapping'!$B$3:$B$69,0))</f>
        <v>LVDS</v>
      </c>
    </row>
    <row r="173" spans="2:4" x14ac:dyDescent="0.25">
      <c r="B173" s="2" t="s">
        <v>543</v>
      </c>
      <c r="C173" s="2" t="s">
        <v>491</v>
      </c>
      <c r="D173" s="2" t="s">
        <v>492</v>
      </c>
    </row>
    <row r="174" spans="2:4" x14ac:dyDescent="0.25">
      <c r="B174" s="2" t="s">
        <v>542</v>
      </c>
      <c r="C174" s="2" t="s">
        <v>490</v>
      </c>
      <c r="D174" s="2" t="str">
        <f>INDEX('Stratix IV GX Pin Mapping'!$G$3:$G$69,MATCH(B174,'Stratix IV GX Pin Mapping'!$B$3:$B$69,0))</f>
        <v>PIN_M8</v>
      </c>
    </row>
    <row r="175" spans="2:4" x14ac:dyDescent="0.25">
      <c r="B175" s="2" t="s">
        <v>542</v>
      </c>
      <c r="C175" s="2" t="s">
        <v>4</v>
      </c>
      <c r="D175" s="2" t="str">
        <f>INDEX('Stratix IV GX Pin Mapping'!$H$3:$H$69,MATCH(B175,'Stratix IV GX Pin Mapping'!$B$3:$B$69,0))</f>
        <v>LVDS</v>
      </c>
    </row>
    <row r="176" spans="2:4" x14ac:dyDescent="0.25">
      <c r="B176" s="2" t="s">
        <v>542</v>
      </c>
      <c r="C176" s="2" t="s">
        <v>491</v>
      </c>
      <c r="D176" s="2" t="s">
        <v>492</v>
      </c>
    </row>
    <row r="177" spans="2:4" x14ac:dyDescent="0.25">
      <c r="B177" s="2" t="s">
        <v>549</v>
      </c>
      <c r="C177" s="2" t="s">
        <v>490</v>
      </c>
      <c r="D177" s="2" t="str">
        <f>INDEX('Stratix IV GX Pin Mapping'!$G$3:$G$69,MATCH(B177,'Stratix IV GX Pin Mapping'!$B$3:$B$69,0))</f>
        <v>PIN_V9</v>
      </c>
    </row>
    <row r="178" spans="2:4" x14ac:dyDescent="0.25">
      <c r="B178" s="2" t="s">
        <v>549</v>
      </c>
      <c r="C178" s="2" t="s">
        <v>4</v>
      </c>
      <c r="D178" s="2" t="str">
        <f>INDEX('Stratix IV GX Pin Mapping'!$H$3:$H$69,MATCH(B178,'Stratix IV GX Pin Mapping'!$B$3:$B$69,0))</f>
        <v>LVDS</v>
      </c>
    </row>
    <row r="179" spans="2:4" x14ac:dyDescent="0.25">
      <c r="B179" s="2" t="s">
        <v>549</v>
      </c>
      <c r="C179" s="2" t="s">
        <v>491</v>
      </c>
      <c r="D179" s="2" t="s">
        <v>492</v>
      </c>
    </row>
    <row r="180" spans="2:4" x14ac:dyDescent="0.25">
      <c r="B180" s="2" t="s">
        <v>548</v>
      </c>
      <c r="C180" s="2" t="s">
        <v>490</v>
      </c>
      <c r="D180" s="2" t="str">
        <f>INDEX('Stratix IV GX Pin Mapping'!$G$3:$G$69,MATCH(B180,'Stratix IV GX Pin Mapping'!$B$3:$B$69,0))</f>
        <v>PIN_V10</v>
      </c>
    </row>
    <row r="181" spans="2:4" x14ac:dyDescent="0.25">
      <c r="B181" s="2" t="s">
        <v>548</v>
      </c>
      <c r="C181" s="2" t="s">
        <v>4</v>
      </c>
      <c r="D181" s="2" t="str">
        <f>INDEX('Stratix IV GX Pin Mapping'!$H$3:$H$69,MATCH(B181,'Stratix IV GX Pin Mapping'!$B$3:$B$69,0))</f>
        <v>LVDS</v>
      </c>
    </row>
    <row r="182" spans="2:4" x14ac:dyDescent="0.25">
      <c r="B182" s="2" t="s">
        <v>548</v>
      </c>
      <c r="C182" s="2" t="s">
        <v>491</v>
      </c>
      <c r="D182" s="2" t="s">
        <v>492</v>
      </c>
    </row>
    <row r="183" spans="2:4" x14ac:dyDescent="0.25">
      <c r="B183" s="2" t="s">
        <v>551</v>
      </c>
      <c r="C183" s="2" t="s">
        <v>490</v>
      </c>
      <c r="D183" s="2" t="str">
        <f>INDEX('Stratix IV GX Pin Mapping'!$G$3:$G$69,MATCH(B183,'Stratix IV GX Pin Mapping'!$B$3:$B$69,0))</f>
        <v>PIN_R10</v>
      </c>
    </row>
    <row r="184" spans="2:4" x14ac:dyDescent="0.25">
      <c r="B184" s="2" t="s">
        <v>551</v>
      </c>
      <c r="C184" s="2" t="s">
        <v>4</v>
      </c>
      <c r="D184" s="2" t="str">
        <f>INDEX('Stratix IV GX Pin Mapping'!$H$3:$H$69,MATCH(B184,'Stratix IV GX Pin Mapping'!$B$3:$B$69,0))</f>
        <v>LVDS</v>
      </c>
    </row>
    <row r="185" spans="2:4" x14ac:dyDescent="0.25">
      <c r="B185" s="2" t="s">
        <v>551</v>
      </c>
      <c r="C185" s="2" t="s">
        <v>491</v>
      </c>
      <c r="D185" s="2" t="s">
        <v>492</v>
      </c>
    </row>
    <row r="186" spans="2:4" x14ac:dyDescent="0.25">
      <c r="B186" s="2" t="s">
        <v>550</v>
      </c>
      <c r="C186" s="2" t="s">
        <v>490</v>
      </c>
      <c r="D186" s="2" t="str">
        <f>INDEX('Stratix IV GX Pin Mapping'!$G$3:$G$69,MATCH(B186,'Stratix IV GX Pin Mapping'!$B$3:$B$69,0))</f>
        <v>PIN_T10</v>
      </c>
    </row>
    <row r="187" spans="2:4" x14ac:dyDescent="0.25">
      <c r="B187" s="2" t="s">
        <v>550</v>
      </c>
      <c r="C187" s="2" t="s">
        <v>4</v>
      </c>
      <c r="D187" s="2" t="str">
        <f>INDEX('Stratix IV GX Pin Mapping'!$H$3:$H$69,MATCH(B187,'Stratix IV GX Pin Mapping'!$B$3:$B$69,0))</f>
        <v>LVDS</v>
      </c>
    </row>
    <row r="188" spans="2:4" x14ac:dyDescent="0.25">
      <c r="B188" s="2" t="s">
        <v>550</v>
      </c>
      <c r="C188" s="2" t="s">
        <v>491</v>
      </c>
      <c r="D188" s="2" t="s">
        <v>492</v>
      </c>
    </row>
    <row r="189" spans="2:4" x14ac:dyDescent="0.25">
      <c r="B189" s="2" t="s">
        <v>557</v>
      </c>
      <c r="C189" s="2" t="s">
        <v>490</v>
      </c>
      <c r="D189" s="2" t="str">
        <f>INDEX('Stratix IV GX Pin Mapping'!$G$3:$G$69,MATCH(B189,'Stratix IV GX Pin Mapping'!$B$3:$B$69,0))</f>
        <v>PIN_R8</v>
      </c>
    </row>
    <row r="190" spans="2:4" x14ac:dyDescent="0.25">
      <c r="B190" s="2" t="s">
        <v>557</v>
      </c>
      <c r="C190" s="2" t="s">
        <v>4</v>
      </c>
      <c r="D190" s="2" t="str">
        <f>INDEX('Stratix IV GX Pin Mapping'!$H$3:$H$69,MATCH(B190,'Stratix IV GX Pin Mapping'!$B$3:$B$69,0))</f>
        <v>LVDS</v>
      </c>
    </row>
    <row r="191" spans="2:4" x14ac:dyDescent="0.25">
      <c r="B191" s="2" t="s">
        <v>557</v>
      </c>
      <c r="C191" s="2" t="s">
        <v>491</v>
      </c>
      <c r="D191" s="2" t="s">
        <v>492</v>
      </c>
    </row>
    <row r="192" spans="2:4" x14ac:dyDescent="0.25">
      <c r="B192" s="2" t="s">
        <v>556</v>
      </c>
      <c r="C192" s="2" t="s">
        <v>490</v>
      </c>
      <c r="D192" s="2" t="str">
        <f>INDEX('Stratix IV GX Pin Mapping'!$G$3:$G$69,MATCH(B192,'Stratix IV GX Pin Mapping'!$B$3:$B$69,0))</f>
        <v>PIN_R9</v>
      </c>
    </row>
    <row r="193" spans="2:4" x14ac:dyDescent="0.25">
      <c r="B193" s="2" t="s">
        <v>556</v>
      </c>
      <c r="C193" s="2" t="s">
        <v>4</v>
      </c>
      <c r="D193" s="2" t="str">
        <f>INDEX('Stratix IV GX Pin Mapping'!$H$3:$H$69,MATCH(B193,'Stratix IV GX Pin Mapping'!$B$3:$B$69,0))</f>
        <v>LVDS</v>
      </c>
    </row>
    <row r="194" spans="2:4" x14ac:dyDescent="0.25">
      <c r="B194" s="2" t="s">
        <v>556</v>
      </c>
      <c r="C194" s="2" t="s">
        <v>491</v>
      </c>
      <c r="D194" s="2" t="s">
        <v>492</v>
      </c>
    </row>
    <row r="195" spans="2:4" x14ac:dyDescent="0.25">
      <c r="B195" s="2" t="s">
        <v>559</v>
      </c>
      <c r="C195" s="2" t="s">
        <v>490</v>
      </c>
      <c r="D195" s="2" t="str">
        <f>INDEX('Stratix IV GX Pin Mapping'!$G$3:$G$69,MATCH(B195,'Stratix IV GX Pin Mapping'!$B$3:$B$69,0))</f>
        <v>PIN_T9</v>
      </c>
    </row>
    <row r="196" spans="2:4" x14ac:dyDescent="0.25">
      <c r="B196" s="2" t="s">
        <v>559</v>
      </c>
      <c r="C196" s="2" t="s">
        <v>4</v>
      </c>
      <c r="D196" s="2" t="str">
        <f>INDEX('Stratix IV GX Pin Mapping'!$H$3:$H$69,MATCH(B196,'Stratix IV GX Pin Mapping'!$B$3:$B$69,0))</f>
        <v>LVDS</v>
      </c>
    </row>
    <row r="197" spans="2:4" x14ac:dyDescent="0.25">
      <c r="B197" s="2" t="s">
        <v>559</v>
      </c>
      <c r="C197" s="2" t="s">
        <v>491</v>
      </c>
      <c r="D197" s="2" t="s">
        <v>492</v>
      </c>
    </row>
    <row r="198" spans="2:4" x14ac:dyDescent="0.25">
      <c r="B198" s="2" t="s">
        <v>558</v>
      </c>
      <c r="C198" s="2" t="s">
        <v>490</v>
      </c>
      <c r="D198" s="2" t="str">
        <f>INDEX('Stratix IV GX Pin Mapping'!$G$3:$G$69,MATCH(B198,'Stratix IV GX Pin Mapping'!$B$3:$B$69,0))</f>
        <v>PIN_U10</v>
      </c>
    </row>
    <row r="199" spans="2:4" x14ac:dyDescent="0.25">
      <c r="B199" s="2" t="s">
        <v>558</v>
      </c>
      <c r="C199" s="2" t="s">
        <v>4</v>
      </c>
      <c r="D199" s="2" t="str">
        <f>INDEX('Stratix IV GX Pin Mapping'!$H$3:$H$69,MATCH(B199,'Stratix IV GX Pin Mapping'!$B$3:$B$69,0))</f>
        <v>LVDS</v>
      </c>
    </row>
    <row r="200" spans="2:4" x14ac:dyDescent="0.25">
      <c r="B200" s="2" t="s">
        <v>558</v>
      </c>
      <c r="C200" s="2" t="s">
        <v>491</v>
      </c>
      <c r="D200" s="2" t="s">
        <v>492</v>
      </c>
    </row>
    <row r="202" spans="2:4" x14ac:dyDescent="0.25">
      <c r="B202" s="2"/>
    </row>
    <row r="203" spans="2:4" x14ac:dyDescent="0.25">
      <c r="B203" s="2"/>
    </row>
    <row r="204" spans="2:4" x14ac:dyDescent="0.25">
      <c r="B204" s="2"/>
    </row>
    <row r="205" spans="2:4" x14ac:dyDescent="0.25">
      <c r="B205" s="2"/>
    </row>
    <row r="206" spans="2:4" x14ac:dyDescent="0.25">
      <c r="B206" s="2"/>
    </row>
    <row r="207" spans="2:4" x14ac:dyDescent="0.25">
      <c r="B207" s="2"/>
    </row>
    <row r="208" spans="2:4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</sheetData>
  <autoFilter ref="B2:D200" xr:uid="{33336FC8-01FF-4171-9854-FA1EA74E0004}">
    <sortState ref="B3:D200">
      <sortCondition ref="B2:B20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DE4 HSMC B Pinout</vt:lpstr>
      <vt:lpstr>LVDS Board HSMC Pinout</vt:lpstr>
      <vt:lpstr>LVDS Board Conectors Pinout</vt:lpstr>
      <vt:lpstr>LVDS Board SpW Reference</vt:lpstr>
      <vt:lpstr>SpaceWire - Axon Conector</vt:lpstr>
      <vt:lpstr>Stratix IV GX Pin Mapping</vt:lpstr>
      <vt:lpstr>Quartus Pin Assingments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rfranca</dc:creator>
  <cp:lastModifiedBy>Rodrigo França</cp:lastModifiedBy>
  <dcterms:created xsi:type="dcterms:W3CDTF">2017-12-22T13:45:32Z</dcterms:created>
  <dcterms:modified xsi:type="dcterms:W3CDTF">2017-12-23T04:35:48Z</dcterms:modified>
</cp:coreProperties>
</file>