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ranca\Development\GitHub\SimuCam_Development_Data_Transmission\Documents\"/>
    </mc:Choice>
  </mc:AlternateContent>
  <xr:revisionPtr revIDLastSave="0" documentId="13_ncr:1_{90542CF5-8AA1-4609-BBA6-26E455B8919E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Metadata" sheetId="5" r:id="rId1"/>
    <sheet name="TCs" sheetId="1" r:id="rId2"/>
    <sheet name="TMs" sheetId="2" r:id="rId3"/>
    <sheet name="Internal" sheetId="3" r:id="rId4"/>
    <sheet name="Change Log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5" i="1" l="1"/>
  <c r="F66" i="1"/>
  <c r="F67" i="1" s="1"/>
  <c r="F68" i="1" s="1"/>
  <c r="F63" i="1"/>
  <c r="F64" i="1" s="1"/>
  <c r="F59" i="1"/>
  <c r="F60" i="1" s="1"/>
  <c r="F57" i="1"/>
  <c r="H64" i="1"/>
  <c r="H44" i="1"/>
  <c r="H45" i="1"/>
  <c r="H40" i="1"/>
  <c r="H37" i="1"/>
  <c r="B4" i="5"/>
  <c r="H28" i="2" l="1"/>
  <c r="H29" i="2"/>
  <c r="H27" i="2"/>
  <c r="H26" i="1"/>
  <c r="F28" i="2"/>
  <c r="F29" i="2" s="1"/>
  <c r="H15" i="3" l="1"/>
  <c r="F24" i="1"/>
  <c r="F10" i="3"/>
  <c r="F11" i="3" s="1"/>
  <c r="F12" i="3" s="1"/>
  <c r="F13" i="3" s="1"/>
  <c r="F14" i="3" s="1"/>
  <c r="H14" i="3"/>
  <c r="H13" i="3"/>
  <c r="H12" i="3"/>
  <c r="H10" i="3"/>
  <c r="H11" i="3"/>
  <c r="H8" i="3"/>
  <c r="H5" i="3" l="1"/>
  <c r="H3" i="3"/>
  <c r="H4" i="3"/>
  <c r="H2" i="3"/>
  <c r="H7" i="3"/>
  <c r="F6" i="3"/>
  <c r="F7" i="3" s="1"/>
  <c r="F8" i="3" s="1"/>
</calcChain>
</file>

<file path=xl/sharedStrings.xml><?xml version="1.0" encoding="utf-8"?>
<sst xmlns="http://schemas.openxmlformats.org/spreadsheetml/2006/main" count="451" uniqueCount="226">
  <si>
    <t>Name</t>
  </si>
  <si>
    <t>Value</t>
  </si>
  <si>
    <t>Release Date</t>
  </si>
  <si>
    <t>Version</t>
  </si>
  <si>
    <t>0.1.8</t>
  </si>
  <si>
    <t>Change Date</t>
  </si>
  <si>
    <t>CommandName</t>
  </si>
  <si>
    <t>Header</t>
  </si>
  <si>
    <t>Type</t>
  </si>
  <si>
    <t>Parameters</t>
  </si>
  <si>
    <t>Size (Bytes)</t>
  </si>
  <si>
    <t>Pos</t>
  </si>
  <si>
    <t>Min</t>
  </si>
  <si>
    <t>Max</t>
  </si>
  <si>
    <t>Description</t>
  </si>
  <si>
    <t>CONFIGURE_SUBUNIT</t>
  </si>
  <si>
    <t>Channel</t>
  </si>
  <si>
    <t>Channel nb</t>
  </si>
  <si>
    <t>Link_Config</t>
  </si>
  <si>
    <t>0: AutoStart 1: Start</t>
  </si>
  <si>
    <t>Linkspeed_Config</t>
  </si>
  <si>
    <t>0: 10 1: 25 2: 50 3: 100</t>
  </si>
  <si>
    <t>Link_Status_Running</t>
  </si>
  <si>
    <t>0: Disabled 1: Enabled</t>
  </si>
  <si>
    <t>NEW_DATA</t>
  </si>
  <si>
    <t>Storage_Locale</t>
  </si>
  <si>
    <t>0: SSD 1: RAM</t>
  </si>
  <si>
    <t>0: A 1: B etc...</t>
  </si>
  <si>
    <t>Number_Of_Packets</t>
  </si>
  <si>
    <t>Number of packets in the prepared data</t>
  </si>
  <si>
    <t>Tag</t>
  </si>
  <si>
    <t>Human Readable Dataset Tag (ASCII)</t>
  </si>
  <si>
    <t>PreparedData</t>
  </si>
  <si>
    <t>N</t>
  </si>
  <si>
    <t>-</t>
  </si>
  <si>
    <t>Pre-Formated Data to be Sent 
- 4 bytes for time (unit ms) 
- 3 bytes for length of the data = N
- N bytes for data</t>
  </si>
  <si>
    <t>DELETE_DATA</t>
  </si>
  <si>
    <t xml:space="preserve"> </t>
  </si>
  <si>
    <t>SELECT_DATA_TO_SEND</t>
  </si>
  <si>
    <t>CHANGE_SIMUCAM_MODE</t>
  </si>
  <si>
    <t>Mode</t>
  </si>
  <si>
    <t>0: Config 1: Running</t>
  </si>
  <si>
    <t>START_SENDING</t>
  </si>
  <si>
    <t>Sync Signal</t>
  </si>
  <si>
    <t>ABORT_SENDING</t>
  </si>
  <si>
    <t>CLEAR_RAM</t>
  </si>
  <si>
    <t>DIRECT_SEND</t>
  </si>
  <si>
    <t>PreparedPacket</t>
  </si>
  <si>
    <t>N bytes for data</t>
  </si>
  <si>
    <t>GET_HK</t>
  </si>
  <si>
    <t>0: A 1: B etc... 8 for all channels/ 8 separate TMs</t>
  </si>
  <si>
    <t>CONFIGURE_MEB</t>
  </si>
  <si>
    <t>Forward_Data</t>
  </si>
  <si>
    <t>0: OFF 1: Ethernet</t>
  </si>
  <si>
    <t>Echo_Sent_Data</t>
  </si>
  <si>
    <t>SET_RECORDING</t>
  </si>
  <si>
    <t>Log recording Activation/Deactivation</t>
  </si>
  <si>
    <t>0: Disabled 1: Events Only 2: All traffic</t>
  </si>
  <si>
    <t>Tag ID of log, 8 chars</t>
  </si>
  <si>
    <t>SET_PERIODIC_HK</t>
  </si>
  <si>
    <t>set_periodic_hk</t>
  </si>
  <si>
    <t>0: OFF 1: ON</t>
  </si>
  <si>
    <t>hk_period</t>
  </si>
  <si>
    <t>HK period in ms</t>
  </si>
  <si>
    <t>MEB_RESET</t>
  </si>
  <si>
    <t xml:space="preserve">- </t>
  </si>
  <si>
    <t>Reset MEB via Ethernet</t>
  </si>
  <si>
    <t>GET_FS_STATUS</t>
  </si>
  <si>
    <t>Get Filesystem Status</t>
  </si>
  <si>
    <t>GET_NB_DATASETS</t>
  </si>
  <si>
    <t>Get Number of datasets in Simucam</t>
  </si>
  <si>
    <t>ERASE_DATASETS</t>
  </si>
  <si>
    <t>GET_LOG</t>
  </si>
  <si>
    <t>Tag of desired log</t>
  </si>
  <si>
    <t>ERROR_ONE_SHOT_SPW</t>
  </si>
  <si>
    <t>Error type code - Error injection SpW types:	
0-parity
1-disconnect
2-escape sequence
3-character sequence
4-credit
5-EEP
6-invalid destination
Info:  The error injection is independent from packets, and it could be activated when the SimuCam is in RUNNING mode</t>
  </si>
  <si>
    <t>ERROR_REPEAT_SPW</t>
  </si>
  <si>
    <t>Error type code - Error injection SpW types:	
0-parity
1-disconnect
2-escape sequence
3-character sequence
4-credit
5-EEP
6-invalid destination
Info: The error injection is independent from packets.</t>
  </si>
  <si>
    <t>N-Repeat</t>
  </si>
  <si>
    <t>Number of times to repeat</t>
  </si>
  <si>
    <t>Interval</t>
  </si>
  <si>
    <t>Interval between repetition (ms)</t>
  </si>
  <si>
    <t>ERROR_ONE_SHOT_RMAP</t>
  </si>
  <si>
    <t>Error type code - Error injection RMAP types:
0-Initiator Logical Address
1-Instructions Field
2-Packet Type Instruction
3-Write/Read Instruction Command
4-Verify Data Before Reply Instruction Command
5-Reply Instruction Command
6-Increment Address Instruction Command
7-Reply Address Length Instruction Command
8-Status
9-Target Logical Address
10-Transaction Identifier
11-Data Length
12-Header CRC
13-Header EEP
14-Data CRC
15-Data EEP
Info: The errors could be activated when the SimuCam is in RUNNING mode</t>
  </si>
  <si>
    <t>Data</t>
  </si>
  <si>
    <t>When the error is activated, the section selected will be replaced by the value informed in the “Data” field</t>
  </si>
  <si>
    <t>ERROR_REPEAT_RMAP</t>
  </si>
  <si>
    <t>Error type code - Error injection RMAP types:
0-Initiator Logical Address
1-Instructions Field
2-Packet Type Instruction
3-Write/Read Instruction Command
4-Verify Data Before Reply Instruction Command
5-Reply Instruction Command
6-Increment Address Instruction Command
7-Reply Address Length Instruction Command
8-Status
9-Target Logical Address
10-Transaction Identifier
11-Data Length
12-Header CRC
13-Header EEP
14-Data CRC
15-Data EEP</t>
  </si>
  <si>
    <t>EVENT_SET</t>
  </si>
  <si>
    <t>Set</t>
  </si>
  <si>
    <t>Enable/Disable Events</t>
  </si>
  <si>
    <t>DELETE_LOG</t>
  </si>
  <si>
    <t>RMAP_LOG_SET</t>
  </si>
  <si>
    <t>0: A 1: B etc... (FOR NOW MAX IS 6)</t>
  </si>
  <si>
    <t>Enable echoing</t>
  </si>
  <si>
    <t>0: disabled 1: Enabled</t>
  </si>
  <si>
    <t>Enable echoing ID</t>
  </si>
  <si>
    <t>RMAP_LOG_ENABLE</t>
  </si>
  <si>
    <t>Enable/Disable</t>
  </si>
  <si>
    <t>MEB_SHUTDOWN</t>
  </si>
  <si>
    <t>Shutdown Simucam</t>
  </si>
  <si>
    <t>DISCONNECT</t>
  </si>
  <si>
    <t>Disconnect ethernet</t>
  </si>
  <si>
    <t>Commands Composition:</t>
  </si>
  <si>
    <t>Info</t>
  </si>
  <si>
    <t>HEADER</t>
  </si>
  <si>
    <t>ID</t>
  </si>
  <si>
    <t>TYPE</t>
  </si>
  <si>
    <t>LENGTH_TOTAL</t>
  </si>
  <si>
    <t>Length including header and CRC</t>
  </si>
  <si>
    <t>PARAMETERS</t>
  </si>
  <si>
    <t>CRC</t>
  </si>
  <si>
    <t>ACK</t>
  </si>
  <si>
    <t>CID</t>
  </si>
  <si>
    <t>TC ID</t>
  </si>
  <si>
    <t>CType</t>
  </si>
  <si>
    <t>TC Type</t>
  </si>
  <si>
    <t>Status</t>
  </si>
  <si>
    <t>Error Code - Ack
0-Ack OK
1-Execution OK
2-Execution error
3-EMPTY
4-Command not accepted
5-Command not found
6-Not implemented
7-Timer error
8-Parser error
9-echo error
10-OSError
11-CRC Error
12-No Space in storage
13-Dataset not found</t>
  </si>
  <si>
    <t>UPLOAD _SPW</t>
  </si>
  <si>
    <t>Simucam_Time</t>
  </si>
  <si>
    <t>Time since changing to running mode</t>
  </si>
  <si>
    <t>Channels A-H (Data received from SpW)</t>
  </si>
  <si>
    <t>SENT_ECH</t>
  </si>
  <si>
    <t>Time since changing to running mode (ms)</t>
  </si>
  <si>
    <t>Channels A-H</t>
  </si>
  <si>
    <t>HK</t>
  </si>
  <si>
    <t>MeB_Mode</t>
  </si>
  <si>
    <t>Sub_Config_Enabled</t>
  </si>
  <si>
    <t>0: Disabled, 1: Enabled</t>
  </si>
  <si>
    <t>Sub_Config_LinkStatus</t>
  </si>
  <si>
    <t>Sub_Config_LinkSpeed</t>
  </si>
  <si>
    <t>Sub_Status_LinkRunning</t>
  </si>
  <si>
    <t>0: Not Running, 1: Running</t>
  </si>
  <si>
    <t>Sub_Status_LinkEnabled</t>
  </si>
  <si>
    <t>Sub_Status_Sending</t>
  </si>
  <si>
    <t>0: Not sending, 1: Sending</t>
  </si>
  <si>
    <t>Sub_Link_Err_Cnt_Disconnect</t>
  </si>
  <si>
    <t>Number of Disconnect Errors since changing to running mode</t>
  </si>
  <si>
    <t>Sub_Link_Err_Cnt_Parity</t>
  </si>
  <si>
    <t>Number of Parity Errors since changing to running mode</t>
  </si>
  <si>
    <t>Sub_Link_Err_Cnt_Escape</t>
  </si>
  <si>
    <t>Number of Escape Errors since changing to running mode</t>
  </si>
  <si>
    <t>Sub_Link_Err_Cnt_Credit</t>
  </si>
  <si>
    <t>Number of Credit Errors since changing to running mode</t>
  </si>
  <si>
    <t>Nb_Sent_Packets</t>
  </si>
  <si>
    <t>Number of sent packets since changing to running mode</t>
  </si>
  <si>
    <t>Nb_Received_Packets</t>
  </si>
  <si>
    <t>Number of received packets since changing to running mode</t>
  </si>
  <si>
    <t>Current_Index_Packet</t>
  </si>
  <si>
    <t>Index of current packet to send</t>
  </si>
  <si>
    <t>Nb_Packets_To_Send</t>
  </si>
  <si>
    <t>Number of (prepared) packets to send</t>
  </si>
  <si>
    <t>FILESYSTEM_STATUS</t>
  </si>
  <si>
    <t>free_space</t>
  </si>
  <si>
    <t>Total free space in bytes</t>
  </si>
  <si>
    <t>used_space_datasets</t>
  </si>
  <si>
    <t>Space used by datasets in bytes</t>
  </si>
  <si>
    <t>total space</t>
  </si>
  <si>
    <t>Total space in bytes</t>
  </si>
  <si>
    <t>NB_DATASETS</t>
  </si>
  <si>
    <t>Nb_of_datasets</t>
  </si>
  <si>
    <t>Number of datasets stored</t>
  </si>
  <si>
    <t>LOG_FILE</t>
  </si>
  <si>
    <t>BytestreamFile</t>
  </si>
  <si>
    <t>ByteStream of the logfile</t>
  </si>
  <si>
    <t>PROGRESS_EVENT</t>
  </si>
  <si>
    <t>Event ID</t>
  </si>
  <si>
    <t xml:space="preserve">Progress EID:
0-MEB RUN
1-MEB CONFIG
2-SYNC RCV
3-CLEARED RAM
4-SPW LINK 1 CONNECT (Ch A)
5-SPW LINK 2 CONNECT (Ch B)
6-SPW LINK 3 CONNECT  (Ch C)
7-SPW LINK 4 CONNECT (Ch D)
8-SPW LINK 5 CONNECT (Ch E)
9-SPW LINK 6 CONNECT (Ch F)
10-SPW LINK 7 CONNECT (Ch G)
11-SPW LINK 8 CONNECT (Ch H)
12-SPW LINK 1 DISCONNECT (Ch A)
13-SPW LINK 2 DISCONNECT (Ch B)
14-SPW LINK 3 DISCONNECT (Ch C)
15-SPW LINK 4 DISCONNECT (Ch D)
16-SPW LINK 5 DISCONNECT (Ch E)
17-SPW LINK 6 DISCONNECT (Ch F)
18-SPW LINK 7 DISCONNECT (Ch G)
19-SPW LINK 8 DISCONNECT (Ch H)
20: SPW LINK 1 ECHO ENABLE, 
28: SPW LINK 1 ECHO DISABLE,
36: DATASET ADDED, 
37: DATASETS CLEAR, 
38: DATASET DELETED, 
39: LOG ENABLED, 
40: LOG DISABLED, 
41: LOG DELETED
</t>
  </si>
  <si>
    <t>PROGRESS_EVENT_TIMECODE</t>
  </si>
  <si>
    <t>Timecode</t>
  </si>
  <si>
    <t>Progres event for received timecode</t>
  </si>
  <si>
    <t>ERROR_EVENT</t>
  </si>
  <si>
    <t xml:space="preserve">Error EID:	
0-SPW Disconnect
1-SPW Parity
2-SPW Escape
3-SPW Credit
4-RMAP Early EOP
5-RMAP EEP
6-RMAP Header CRC
7-RMAP Unused Packet
8-RMAP Invalid Command
9-RMAP Too much data
10-RMAP Invalid data CRC
11-CRC Error
12-DataBase Error	
13-FS Error	</t>
  </si>
  <si>
    <t xml:space="preserve">Data Assigned
The “data” field will inform the Channel, from 0 to 7  </t>
  </si>
  <si>
    <t>ACK_INT</t>
  </si>
  <si>
    <t>Error Code</t>
  </si>
  <si>
    <t>SENT_LOG</t>
  </si>
  <si>
    <t>ms</t>
  </si>
  <si>
    <t>Dataset TAG</t>
  </si>
  <si>
    <t>Imagette Number</t>
  </si>
  <si>
    <t>STATIC_IP</t>
  </si>
  <si>
    <t>Static</t>
  </si>
  <si>
    <t>Dynamic 0 / Static 1</t>
  </si>
  <si>
    <t>Port</t>
  </si>
  <si>
    <t>IP</t>
  </si>
  <si>
    <t>One byte per point in the IP</t>
  </si>
  <si>
    <t>Gateway</t>
  </si>
  <si>
    <t>One byte per point in the GTW</t>
  </si>
  <si>
    <t>SubNet</t>
  </si>
  <si>
    <t>One byte per point in the SubNet</t>
  </si>
  <si>
    <t>MAC</t>
  </si>
  <si>
    <t>One byte per point in the MAC</t>
  </si>
  <si>
    <t>GET_IP</t>
  </si>
  <si>
    <t>Alive Signal to get the IP ADDR</t>
  </si>
  <si>
    <t>ONE_SHOT_ERROR</t>
  </si>
  <si>
    <t>Error type code</t>
  </si>
  <si>
    <t>ETH_DISC</t>
  </si>
  <si>
    <t>Author</t>
  </si>
  <si>
    <t>E-mail</t>
  </si>
  <si>
    <t>Yuri Bunduki, Erico Marques</t>
  </si>
  <si>
    <t>erico.marques@maua.br, yuribunduki@gmail.com</t>
  </si>
  <si>
    <t>Created this document using all information available until now</t>
  </si>
  <si>
    <t>Metadata:
- Tab created in this release
TCs:
- TCs added in this release:
GET_LOG
ERROR_ONE_SHOT_SPW
ERROR_REPEAT_SPW
ERROR_ONE_SHOT_RMAP
ERROR_REPEAT_RMAP
EVENT_SET
MEB_SHUTDOWN
TMs:
- TMs added in this release:
LOG_FILE
PROGRESS_EVENT
Internal:
- Info added in this release:
ONE_SHOT_ERROR
ERROR_ONE_SHOT_RMAP
ETH_DISC
Change Log:
- Tab created in this release.</t>
  </si>
  <si>
    <t>Yuri Bunduki</t>
  </si>
  <si>
    <t>yuribunduki@gmail.com</t>
  </si>
  <si>
    <t>Metadata:
- Info update
TCs:
- TCs added in this release:
DELETE_LOG
TMs:
- TMs added in this release:
PROGRESS_EVENT_TIMECODE
ERROR_EVENT
- TMs changed in this release:
PROGRESS_EVENT (type is now 210, Pos is now 8, Progress EID changed)
Internal:
- NA
Change Log:
- Info Update</t>
  </si>
  <si>
    <t>Erico Marques;</t>
  </si>
  <si>
    <t>erico.marques@maua.br</t>
  </si>
  <si>
    <t>Metadata:
- Info update
TCs:
-TCs added in this release:
RMAP_LOG_SET
- TCs changed in this release:
SET_RECORDING: Info added in the description
ERROR_ONE_SHOT_SPW: Info added in the description
ERROR_ONE_SHOT_SPW: Info added in the description
ERROR_REPEAT_SPW: Info added in the description
ERROR_ONE_SHOT_RMAP: Info added in the description
ERROR_REPEAT_RMAP: Info added in the description
TMs:
- TMs changed in this release:
ERROR_EVENT: Info added in the description
PROGRESS_EVENT: Info added in the description
Internal:
- NA
Change Log:
- Info Update</t>
  </si>
  <si>
    <t>Metadata:
- Info update
TCs:
-TCs added in this release:
RMAP_LOG_ENABLE
TMs:
NA
Internal:
- NA
Change Log:
- Info Update</t>
  </si>
  <si>
    <t>Erico Marques; Yuri Bunduki</t>
  </si>
  <si>
    <t>erico.marques@maua.br; yuribunduki@gmail.com</t>
  </si>
  <si>
    <t>Metadata:
- Info update
TCs:
-TCs changed in this release:
NEW_DATA: Info changed in the description (3 bytes for length of the data = N)
TMs:
NA
Internal:
- NA
Change Log:
- Info Update</t>
  </si>
  <si>
    <t>REPEAT_DATA_TRANS</t>
  </si>
  <si>
    <t>Repeat Delay</t>
  </si>
  <si>
    <t>Number of times to repeat (0: infinite times)</t>
  </si>
  <si>
    <t>Delay before repeating the data transmission (ms) (0: no delay)</t>
  </si>
  <si>
    <t>ERROR_SPW_ONE_SHOT</t>
  </si>
  <si>
    <t>Error type code - Error injection SpW types:	
0-parity
1-disconnect
2-escape sequence
3-character sequence
4-credit
5-EEP
Info:  The error injection is independent from packets, and it could be activated when the SimuCam is in RUNNING mode</t>
  </si>
  <si>
    <t>ERROR_SPW_REPEAT</t>
  </si>
  <si>
    <t>ERROR_SPW_CANCEL_INJ</t>
  </si>
  <si>
    <t>ERROR_RMAP_ONE_SHOT</t>
  </si>
  <si>
    <t>ERROR_RMAP_REPEAT</t>
  </si>
  <si>
    <t>ERROR_RMAP_CANCEL_INJ</t>
  </si>
  <si>
    <t>Error type code - Error injection RMAP types:
0-Initiator Logical Address
1-Instructions Field
2-Packet Type Instruction
3-Write/Read Instruction Command
4-Verify Data Before Reply Instruction Command
5-Reply Instruction Command
6-Increment Address Instruction Command
7-Reply Address Length Instruction Command
8-Status
9-Target Logical Address
10-Transaction Identifier
11-Data Length
12-Header CRC
13-Header EEP
14-Data CRC
15-Data EEP
16-Missing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</si>
</sst>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Consolas"/>
      <family val="3"/>
    </font>
    <font>
      <b/>
      <sz val="10"/>
      <color rgb="FF000000"/>
      <name val="Consolas"/>
      <family val="3"/>
    </font>
    <font>
      <b/>
      <sz val="12"/>
      <color rgb="FF000000"/>
      <name val="Consolas"/>
      <family val="3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7C80"/>
        <bgColor indexed="64"/>
      </patternFill>
    </fill>
  </fills>
  <borders count="31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3">
    <xf numFmtId="0" fontId="0" fillId="0" borderId="0"/>
    <xf numFmtId="0" fontId="4" fillId="0" borderId="0"/>
    <xf numFmtId="0" fontId="8" fillId="0" borderId="0" applyNumberFormat="0" applyFill="0" applyBorder="0" applyAlignment="0" applyProtection="0"/>
  </cellStyleXfs>
  <cellXfs count="135">
    <xf numFmtId="0" fontId="0" fillId="0" borderId="0" xfId="0"/>
    <xf numFmtId="0" fontId="0" fillId="0" borderId="0" xfId="0" applyAlignment="1">
      <alignment vertical="top"/>
    </xf>
    <xf numFmtId="0" fontId="3" fillId="0" borderId="0" xfId="0" applyFont="1"/>
    <xf numFmtId="0" fontId="0" fillId="0" borderId="0" xfId="0" applyAlignment="1">
      <alignment horizontal="left" vertical="top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left" vertical="center"/>
    </xf>
    <xf numFmtId="0" fontId="6" fillId="0" borderId="0" xfId="1" applyFont="1" applyAlignment="1">
      <alignment vertical="center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/>
    </xf>
    <xf numFmtId="0" fontId="0" fillId="0" borderId="9" xfId="0" applyBorder="1"/>
    <xf numFmtId="0" fontId="2" fillId="0" borderId="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4" borderId="2" xfId="0" applyFont="1" applyFill="1" applyBorder="1" applyAlignment="1">
      <alignment horizontal="left" vertical="top"/>
    </xf>
    <xf numFmtId="0" fontId="3" fillId="4" borderId="25" xfId="0" applyFont="1" applyFill="1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3" fillId="4" borderId="25" xfId="0" applyFont="1" applyFill="1" applyBorder="1" applyAlignment="1">
      <alignment horizontal="center" vertical="top"/>
    </xf>
    <xf numFmtId="0" fontId="6" fillId="0" borderId="4" xfId="1" applyFont="1" applyBorder="1" applyAlignment="1">
      <alignment vertical="center"/>
    </xf>
    <xf numFmtId="14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horizontal="left" vertical="center"/>
    </xf>
    <xf numFmtId="0" fontId="6" fillId="0" borderId="7" xfId="1" applyFont="1" applyBorder="1" applyAlignment="1">
      <alignment vertical="center"/>
    </xf>
    <xf numFmtId="22" fontId="5" fillId="0" borderId="9" xfId="1" applyNumberFormat="1" applyFont="1" applyBorder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6" fillId="3" borderId="1" xfId="1" applyFont="1" applyFill="1" applyBorder="1" applyAlignment="1">
      <alignment vertical="center"/>
    </xf>
    <xf numFmtId="0" fontId="6" fillId="3" borderId="3" xfId="1" applyFont="1" applyFill="1" applyBorder="1" applyAlignment="1">
      <alignment horizontal="left" vertical="center"/>
    </xf>
    <xf numFmtId="0" fontId="8" fillId="0" borderId="5" xfId="2" applyBorder="1" applyAlignment="1">
      <alignment vertical="center"/>
    </xf>
    <xf numFmtId="0" fontId="0" fillId="0" borderId="15" xfId="0" applyBorder="1" applyAlignment="1">
      <alignment horizontal="left" vertical="center" wrapText="1"/>
    </xf>
    <xf numFmtId="0" fontId="9" fillId="0" borderId="2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4" fontId="5" fillId="0" borderId="7" xfId="0" applyNumberFormat="1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8" fillId="0" borderId="8" xfId="2" applyBorder="1" applyAlignment="1">
      <alignment vertical="center"/>
    </xf>
    <xf numFmtId="0" fontId="5" fillId="0" borderId="9" xfId="0" applyFont="1" applyBorder="1" applyAlignment="1">
      <alignment vertical="center" wrapText="1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left" vertical="center" wrapText="1"/>
    </xf>
    <xf numFmtId="0" fontId="0" fillId="0" borderId="2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quotePrefix="1" applyFill="1" applyAlignment="1">
      <alignment horizontal="center" vertical="center" wrapText="1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7" fillId="0" borderId="12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5" borderId="15" xfId="0" applyFill="1" applyBorder="1" applyAlignment="1">
      <alignment vertical="top" wrapText="1"/>
    </xf>
    <xf numFmtId="0" fontId="0" fillId="5" borderId="6" xfId="0" applyFill="1" applyBorder="1" applyAlignment="1">
      <alignment vertical="top" wrapText="1"/>
    </xf>
    <xf numFmtId="0" fontId="0" fillId="5" borderId="18" xfId="0" applyFill="1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6" borderId="15" xfId="0" applyFill="1" applyBorder="1" applyAlignment="1">
      <alignment vertical="top" wrapText="1"/>
    </xf>
    <xf numFmtId="0" fontId="0" fillId="6" borderId="18" xfId="0" applyFill="1" applyBorder="1" applyAlignment="1">
      <alignment vertical="top" wrapText="1"/>
    </xf>
    <xf numFmtId="0" fontId="0" fillId="6" borderId="6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29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5" borderId="11" xfId="0" quotePrefix="1" applyFill="1" applyBorder="1" applyAlignment="1">
      <alignment horizontal="center" vertical="center" wrapText="1"/>
    </xf>
    <xf numFmtId="0" fontId="0" fillId="5" borderId="5" xfId="0" applyFill="1" applyBorder="1" applyAlignment="1">
      <alignment horizontal="left" vertical="center" wrapText="1"/>
    </xf>
    <xf numFmtId="0" fontId="0" fillId="5" borderId="4" xfId="0" applyFill="1" applyBorder="1" applyAlignment="1">
      <alignment horizontal="left" vertical="center" wrapText="1"/>
    </xf>
    <xf numFmtId="0" fontId="0" fillId="5" borderId="0" xfId="0" quotePrefix="1" applyFill="1" applyAlignment="1">
      <alignment horizontal="left" vertical="center" wrapText="1"/>
    </xf>
    <xf numFmtId="0" fontId="0" fillId="5" borderId="13" xfId="0" applyFill="1" applyBorder="1" applyAlignment="1">
      <alignment horizontal="left" vertical="center" wrapText="1"/>
    </xf>
    <xf numFmtId="0" fontId="0" fillId="5" borderId="16" xfId="0" applyFill="1" applyBorder="1" applyAlignment="1">
      <alignment horizontal="left" vertical="center" wrapText="1"/>
    </xf>
    <xf numFmtId="0" fontId="0" fillId="5" borderId="19" xfId="0" applyFill="1" applyBorder="1" applyAlignment="1">
      <alignment horizontal="left" vertical="center" wrapText="1"/>
    </xf>
    <xf numFmtId="0" fontId="0" fillId="5" borderId="1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3">
    <cellStyle name="Hiperlink" xfId="2" builtinId="8"/>
    <cellStyle name="Normal" xfId="0" builtinId="0"/>
    <cellStyle name="Normal 2" xfId="1" xr:uid="{FA761C70-53FD-412E-AB2C-B7BCEF3FC775}"/>
  </cellStyles>
  <dxfs count="0"/>
  <tableStyles count="0" defaultTableStyle="TableStyleMedium2" defaultPivotStyle="PivotStyleMedium9"/>
  <colors>
    <mruColors>
      <color rgb="FFFF7C80"/>
      <color rgb="FFCC33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erico.marques@maua.br" TargetMode="External"/><Relationship Id="rId2" Type="http://schemas.openxmlformats.org/officeDocument/2006/relationships/hyperlink" Target="mailto:erico.marques@maua.br" TargetMode="External"/><Relationship Id="rId1" Type="http://schemas.openxmlformats.org/officeDocument/2006/relationships/hyperlink" Target="mailto:yuribunduki@gmail.com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mailto:erico.marques@maua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87B92-FD46-4DA5-9994-555191865304}">
  <dimension ref="A1:B4"/>
  <sheetViews>
    <sheetView showGridLines="0" workbookViewId="0">
      <pane ySplit="1" topLeftCell="A2" activePane="bottomLeft" state="frozen"/>
      <selection pane="bottomLeft" activeCell="B4" sqref="B4"/>
    </sheetView>
  </sheetViews>
  <sheetFormatPr defaultColWidth="9.140625" defaultRowHeight="12.75" x14ac:dyDescent="0.25"/>
  <cols>
    <col min="1" max="1" width="13.140625" style="6" bestFit="1" customWidth="1"/>
    <col min="2" max="2" width="17.28515625" style="5" bestFit="1" customWidth="1"/>
    <col min="3" max="16384" width="9.140625" style="4"/>
  </cols>
  <sheetData>
    <row r="1" spans="1:2" s="6" customFormat="1" x14ac:dyDescent="0.25">
      <c r="A1" s="56" t="s">
        <v>0</v>
      </c>
      <c r="B1" s="57" t="s">
        <v>1</v>
      </c>
    </row>
    <row r="2" spans="1:2" x14ac:dyDescent="0.25">
      <c r="A2" s="43" t="s">
        <v>2</v>
      </c>
      <c r="B2" s="44">
        <v>44383</v>
      </c>
    </row>
    <row r="3" spans="1:2" x14ac:dyDescent="0.25">
      <c r="A3" s="43" t="s">
        <v>3</v>
      </c>
      <c r="B3" s="45" t="s">
        <v>4</v>
      </c>
    </row>
    <row r="4" spans="1:2" x14ac:dyDescent="0.25">
      <c r="A4" s="46" t="s">
        <v>5</v>
      </c>
      <c r="B4" s="47">
        <f ca="1">NOW()</f>
        <v>44907.013437615744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3"/>
  <sheetViews>
    <sheetView showGridLines="0" tabSelected="1" zoomScaleNormal="100" workbookViewId="0">
      <pane xSplit="3" ySplit="1" topLeftCell="D66" activePane="bottomRight" state="frozen"/>
      <selection pane="topRight" activeCell="D1" sqref="D1"/>
      <selection pane="bottomLeft" activeCell="A2" sqref="A2"/>
      <selection pane="bottomRight" activeCell="I75" sqref="I75"/>
    </sheetView>
  </sheetViews>
  <sheetFormatPr defaultColWidth="9.140625" defaultRowHeight="15" x14ac:dyDescent="0.25"/>
  <cols>
    <col min="1" max="1" width="25" style="13" bestFit="1" customWidth="1"/>
    <col min="2" max="2" width="11.28515625" style="13" bestFit="1" customWidth="1"/>
    <col min="3" max="3" width="6.42578125" style="13" bestFit="1" customWidth="1"/>
    <col min="4" max="4" width="30.5703125" style="13" bestFit="1" customWidth="1"/>
    <col min="5" max="5" width="16.85546875" style="13" bestFit="1" customWidth="1"/>
    <col min="6" max="7" width="5.140625" style="13" bestFit="1" customWidth="1"/>
    <col min="8" max="8" width="11" style="13" bestFit="1" customWidth="1"/>
    <col min="9" max="9" width="43.5703125" style="99" bestFit="1" customWidth="1"/>
    <col min="10" max="10" width="25.7109375" style="13" customWidth="1"/>
    <col min="11" max="11" width="18.140625" style="13" bestFit="1" customWidth="1"/>
    <col min="12" max="12" width="18.5703125" style="12" bestFit="1" customWidth="1"/>
    <col min="13" max="13" width="30.7109375" style="13" bestFit="1" customWidth="1"/>
    <col min="14" max="16384" width="9.140625" style="13"/>
  </cols>
  <sheetData>
    <row r="1" spans="1:13" ht="16.5" thickBot="1" x14ac:dyDescent="0.3">
      <c r="A1" s="61" t="s">
        <v>6</v>
      </c>
      <c r="B1" s="62" t="s">
        <v>7</v>
      </c>
      <c r="C1" s="62" t="s">
        <v>8</v>
      </c>
      <c r="D1" s="62" t="s">
        <v>9</v>
      </c>
      <c r="E1" s="62" t="s">
        <v>10</v>
      </c>
      <c r="F1" s="62" t="s">
        <v>11</v>
      </c>
      <c r="G1" s="62" t="s">
        <v>12</v>
      </c>
      <c r="H1" s="62" t="s">
        <v>13</v>
      </c>
      <c r="I1" s="88" t="s">
        <v>14</v>
      </c>
    </row>
    <row r="2" spans="1:13" ht="15.75" thickTop="1" x14ac:dyDescent="0.25">
      <c r="A2" s="121" t="s">
        <v>15</v>
      </c>
      <c r="B2" s="124">
        <v>1</v>
      </c>
      <c r="C2" s="124">
        <v>101</v>
      </c>
      <c r="D2" s="71" t="s">
        <v>16</v>
      </c>
      <c r="E2" s="71">
        <v>1</v>
      </c>
      <c r="F2" s="71">
        <v>8</v>
      </c>
      <c r="G2" s="71">
        <v>0</v>
      </c>
      <c r="H2" s="71">
        <v>7</v>
      </c>
      <c r="I2" s="89" t="s">
        <v>17</v>
      </c>
    </row>
    <row r="3" spans="1:13" x14ac:dyDescent="0.25">
      <c r="A3" s="122"/>
      <c r="B3" s="125"/>
      <c r="C3" s="125"/>
      <c r="D3" s="10" t="s">
        <v>18</v>
      </c>
      <c r="E3" s="10">
        <v>1</v>
      </c>
      <c r="F3" s="10">
        <v>9</v>
      </c>
      <c r="G3" s="10">
        <v>0</v>
      </c>
      <c r="H3" s="10">
        <v>1</v>
      </c>
      <c r="I3" s="90" t="s">
        <v>19</v>
      </c>
    </row>
    <row r="4" spans="1:13" x14ac:dyDescent="0.25">
      <c r="A4" s="122"/>
      <c r="B4" s="125"/>
      <c r="C4" s="125"/>
      <c r="D4" s="10" t="s">
        <v>20</v>
      </c>
      <c r="E4" s="10">
        <v>1</v>
      </c>
      <c r="F4" s="10">
        <v>10</v>
      </c>
      <c r="G4" s="10">
        <v>0</v>
      </c>
      <c r="H4" s="10">
        <v>3</v>
      </c>
      <c r="I4" s="90" t="s">
        <v>21</v>
      </c>
    </row>
    <row r="5" spans="1:13" ht="15.75" thickBot="1" x14ac:dyDescent="0.3">
      <c r="A5" s="123"/>
      <c r="B5" s="126"/>
      <c r="C5" s="126"/>
      <c r="D5" s="72" t="s">
        <v>22</v>
      </c>
      <c r="E5" s="72">
        <v>1</v>
      </c>
      <c r="F5" s="72">
        <v>11</v>
      </c>
      <c r="G5" s="72">
        <v>0</v>
      </c>
      <c r="H5" s="72">
        <v>1</v>
      </c>
      <c r="I5" s="91" t="s">
        <v>23</v>
      </c>
    </row>
    <row r="6" spans="1:13" ht="15.75" thickTop="1" x14ac:dyDescent="0.25">
      <c r="A6" s="109" t="s">
        <v>24</v>
      </c>
      <c r="B6" s="112">
        <v>1</v>
      </c>
      <c r="C6" s="112">
        <v>102</v>
      </c>
      <c r="D6" s="79" t="s">
        <v>25</v>
      </c>
      <c r="E6" s="79">
        <v>1</v>
      </c>
      <c r="F6" s="79">
        <v>8</v>
      </c>
      <c r="G6" s="79">
        <v>0</v>
      </c>
      <c r="H6" s="79">
        <v>1</v>
      </c>
      <c r="I6" s="92" t="s">
        <v>26</v>
      </c>
    </row>
    <row r="7" spans="1:13" x14ac:dyDescent="0.25">
      <c r="A7" s="110"/>
      <c r="B7" s="113"/>
      <c r="C7" s="113"/>
      <c r="D7" s="80" t="s">
        <v>16</v>
      </c>
      <c r="E7" s="80">
        <v>1</v>
      </c>
      <c r="F7" s="80">
        <v>9</v>
      </c>
      <c r="G7" s="80">
        <v>0</v>
      </c>
      <c r="H7" s="80">
        <v>7</v>
      </c>
      <c r="I7" s="93" t="s">
        <v>27</v>
      </c>
    </row>
    <row r="8" spans="1:13" x14ac:dyDescent="0.25">
      <c r="A8" s="110"/>
      <c r="B8" s="113"/>
      <c r="C8" s="113"/>
      <c r="D8" s="80" t="s">
        <v>28</v>
      </c>
      <c r="E8" s="80">
        <v>2</v>
      </c>
      <c r="F8" s="80">
        <v>10</v>
      </c>
      <c r="G8" s="80">
        <v>0</v>
      </c>
      <c r="H8" s="80">
        <v>65535</v>
      </c>
      <c r="I8" s="93" t="s">
        <v>29</v>
      </c>
    </row>
    <row r="9" spans="1:13" x14ac:dyDescent="0.25">
      <c r="A9" s="110"/>
      <c r="B9" s="113"/>
      <c r="C9" s="113"/>
      <c r="D9" s="80" t="s">
        <v>30</v>
      </c>
      <c r="E9" s="80">
        <v>8</v>
      </c>
      <c r="F9" s="80">
        <v>12</v>
      </c>
      <c r="G9" s="80"/>
      <c r="H9" s="80"/>
      <c r="I9" s="93" t="s">
        <v>31</v>
      </c>
    </row>
    <row r="10" spans="1:13" ht="60.75" thickBot="1" x14ac:dyDescent="0.3">
      <c r="A10" s="111"/>
      <c r="B10" s="114"/>
      <c r="C10" s="114"/>
      <c r="D10" s="81" t="s">
        <v>32</v>
      </c>
      <c r="E10" s="81" t="s">
        <v>33</v>
      </c>
      <c r="F10" s="81">
        <v>20</v>
      </c>
      <c r="G10" s="81" t="s">
        <v>34</v>
      </c>
      <c r="H10" s="81" t="s">
        <v>34</v>
      </c>
      <c r="I10" s="94" t="s">
        <v>35</v>
      </c>
    </row>
    <row r="11" spans="1:13" ht="16.5" thickTop="1" thickBot="1" x14ac:dyDescent="0.3">
      <c r="A11" s="78" t="s">
        <v>36</v>
      </c>
      <c r="B11" s="21">
        <v>1</v>
      </c>
      <c r="C11" s="21">
        <v>103</v>
      </c>
      <c r="D11" s="21" t="s">
        <v>30</v>
      </c>
      <c r="E11" s="21">
        <v>8</v>
      </c>
      <c r="F11" s="21">
        <v>8</v>
      </c>
      <c r="G11" s="21" t="s">
        <v>34</v>
      </c>
      <c r="H11" s="21" t="s">
        <v>34</v>
      </c>
      <c r="I11" s="95" t="s">
        <v>31</v>
      </c>
      <c r="M11" s="13" t="s">
        <v>37</v>
      </c>
    </row>
    <row r="12" spans="1:13" ht="15.75" thickTop="1" x14ac:dyDescent="0.25">
      <c r="A12" s="121" t="s">
        <v>38</v>
      </c>
      <c r="B12" s="124">
        <v>1</v>
      </c>
      <c r="C12" s="124">
        <v>125</v>
      </c>
      <c r="D12" s="71" t="s">
        <v>16</v>
      </c>
      <c r="E12" s="71">
        <v>1</v>
      </c>
      <c r="F12" s="71">
        <v>8</v>
      </c>
      <c r="G12" s="71"/>
      <c r="H12" s="71"/>
      <c r="I12" s="89" t="s">
        <v>27</v>
      </c>
    </row>
    <row r="13" spans="1:13" ht="15.75" thickBot="1" x14ac:dyDescent="0.3">
      <c r="A13" s="123"/>
      <c r="B13" s="126"/>
      <c r="C13" s="126"/>
      <c r="D13" s="72" t="s">
        <v>30</v>
      </c>
      <c r="E13" s="72">
        <v>8</v>
      </c>
      <c r="F13" s="72">
        <v>9</v>
      </c>
      <c r="G13" s="72" t="s">
        <v>34</v>
      </c>
      <c r="H13" s="72" t="s">
        <v>34</v>
      </c>
      <c r="I13" s="91" t="s">
        <v>31</v>
      </c>
    </row>
    <row r="14" spans="1:13" ht="16.5" thickTop="1" thickBot="1" x14ac:dyDescent="0.3">
      <c r="A14" s="78" t="s">
        <v>39</v>
      </c>
      <c r="B14" s="21">
        <v>1</v>
      </c>
      <c r="C14" s="21">
        <v>105</v>
      </c>
      <c r="D14" s="21" t="s">
        <v>40</v>
      </c>
      <c r="E14" s="21">
        <v>1</v>
      </c>
      <c r="F14" s="21">
        <v>8</v>
      </c>
      <c r="G14" s="21">
        <v>0</v>
      </c>
      <c r="H14" s="21">
        <v>1</v>
      </c>
      <c r="I14" s="95" t="s">
        <v>41</v>
      </c>
    </row>
    <row r="15" spans="1:13" ht="16.5" thickTop="1" thickBot="1" x14ac:dyDescent="0.3">
      <c r="A15" s="78" t="s">
        <v>42</v>
      </c>
      <c r="B15" s="21">
        <v>1</v>
      </c>
      <c r="C15" s="21">
        <v>106</v>
      </c>
      <c r="D15" s="21" t="s">
        <v>34</v>
      </c>
      <c r="E15" s="21" t="s">
        <v>34</v>
      </c>
      <c r="F15" s="21" t="s">
        <v>34</v>
      </c>
      <c r="G15" s="21" t="s">
        <v>34</v>
      </c>
      <c r="H15" s="21" t="s">
        <v>34</v>
      </c>
      <c r="I15" s="95" t="s">
        <v>43</v>
      </c>
    </row>
    <row r="16" spans="1:13" ht="16.5" thickTop="1" thickBot="1" x14ac:dyDescent="0.3">
      <c r="A16" s="78" t="s">
        <v>44</v>
      </c>
      <c r="B16" s="21">
        <v>1</v>
      </c>
      <c r="C16" s="21">
        <v>107</v>
      </c>
      <c r="D16" s="21" t="s">
        <v>34</v>
      </c>
      <c r="E16" s="21" t="s">
        <v>34</v>
      </c>
      <c r="F16" s="21" t="s">
        <v>34</v>
      </c>
      <c r="G16" s="21" t="s">
        <v>34</v>
      </c>
      <c r="H16" s="21" t="s">
        <v>34</v>
      </c>
      <c r="I16" s="95"/>
    </row>
    <row r="17" spans="1:14" ht="16.5" thickTop="1" thickBot="1" x14ac:dyDescent="0.3">
      <c r="A17" s="78" t="s">
        <v>45</v>
      </c>
      <c r="B17" s="21">
        <v>1</v>
      </c>
      <c r="C17" s="21">
        <v>108</v>
      </c>
      <c r="D17" s="21" t="s">
        <v>34</v>
      </c>
      <c r="E17" s="21" t="s">
        <v>34</v>
      </c>
      <c r="F17" s="21" t="s">
        <v>34</v>
      </c>
      <c r="G17" s="21" t="s">
        <v>34</v>
      </c>
      <c r="H17" s="21" t="s">
        <v>34</v>
      </c>
      <c r="I17" s="95"/>
      <c r="N17" s="64"/>
    </row>
    <row r="18" spans="1:14" ht="15.75" thickTop="1" x14ac:dyDescent="0.25">
      <c r="A18" s="121" t="s">
        <v>46</v>
      </c>
      <c r="B18" s="124">
        <v>1</v>
      </c>
      <c r="C18" s="124">
        <v>109</v>
      </c>
      <c r="D18" s="71" t="s">
        <v>16</v>
      </c>
      <c r="E18" s="71">
        <v>1</v>
      </c>
      <c r="F18" s="71">
        <v>8</v>
      </c>
      <c r="G18" s="71">
        <v>0</v>
      </c>
      <c r="H18" s="71">
        <v>7</v>
      </c>
      <c r="I18" s="89" t="s">
        <v>27</v>
      </c>
    </row>
    <row r="19" spans="1:14" ht="15.75" thickBot="1" x14ac:dyDescent="0.3">
      <c r="A19" s="123"/>
      <c r="B19" s="126"/>
      <c r="C19" s="126"/>
      <c r="D19" s="72" t="s">
        <v>47</v>
      </c>
      <c r="E19" s="72" t="s">
        <v>33</v>
      </c>
      <c r="F19" s="72">
        <v>9</v>
      </c>
      <c r="G19" s="72" t="s">
        <v>34</v>
      </c>
      <c r="H19" s="72" t="s">
        <v>34</v>
      </c>
      <c r="I19" s="91" t="s">
        <v>48</v>
      </c>
    </row>
    <row r="20" spans="1:14" ht="16.5" thickTop="1" thickBot="1" x14ac:dyDescent="0.3">
      <c r="A20" s="78" t="s">
        <v>49</v>
      </c>
      <c r="B20" s="21">
        <v>1</v>
      </c>
      <c r="C20" s="21">
        <v>110</v>
      </c>
      <c r="D20" s="21" t="s">
        <v>16</v>
      </c>
      <c r="E20" s="21">
        <v>1</v>
      </c>
      <c r="F20" s="21">
        <v>8</v>
      </c>
      <c r="G20" s="21">
        <v>0</v>
      </c>
      <c r="H20" s="21">
        <v>7</v>
      </c>
      <c r="I20" s="95" t="s">
        <v>50</v>
      </c>
    </row>
    <row r="21" spans="1:14" ht="15.75" thickTop="1" x14ac:dyDescent="0.25">
      <c r="A21" s="121" t="s">
        <v>51</v>
      </c>
      <c r="B21" s="124">
        <v>1</v>
      </c>
      <c r="C21" s="124">
        <v>111</v>
      </c>
      <c r="D21" s="71" t="s">
        <v>52</v>
      </c>
      <c r="E21" s="71">
        <v>1</v>
      </c>
      <c r="F21" s="71">
        <v>8</v>
      </c>
      <c r="G21" s="71">
        <v>0</v>
      </c>
      <c r="H21" s="71">
        <v>2</v>
      </c>
      <c r="I21" s="89" t="s">
        <v>53</v>
      </c>
    </row>
    <row r="22" spans="1:14" ht="15.75" thickBot="1" x14ac:dyDescent="0.3">
      <c r="A22" s="123"/>
      <c r="B22" s="126"/>
      <c r="C22" s="126"/>
      <c r="D22" s="72" t="s">
        <v>54</v>
      </c>
      <c r="E22" s="72">
        <v>1</v>
      </c>
      <c r="F22" s="72">
        <v>9</v>
      </c>
      <c r="G22" s="72">
        <v>0</v>
      </c>
      <c r="H22" s="72">
        <v>2</v>
      </c>
      <c r="I22" s="91" t="s">
        <v>53</v>
      </c>
    </row>
    <row r="23" spans="1:14" ht="30.75" thickTop="1" x14ac:dyDescent="0.25">
      <c r="A23" s="121" t="s">
        <v>55</v>
      </c>
      <c r="B23" s="124">
        <v>1</v>
      </c>
      <c r="C23" s="124">
        <v>112</v>
      </c>
      <c r="D23" s="66" t="s">
        <v>56</v>
      </c>
      <c r="E23" s="71">
        <v>1</v>
      </c>
      <c r="F23" s="71">
        <v>8</v>
      </c>
      <c r="G23" s="71">
        <v>0</v>
      </c>
      <c r="H23" s="71">
        <v>1</v>
      </c>
      <c r="I23" s="89" t="s">
        <v>57</v>
      </c>
    </row>
    <row r="24" spans="1:14" ht="15.75" thickBot="1" x14ac:dyDescent="0.3">
      <c r="A24" s="123"/>
      <c r="B24" s="126"/>
      <c r="C24" s="126"/>
      <c r="D24" s="72" t="s">
        <v>30</v>
      </c>
      <c r="E24" s="72">
        <v>8</v>
      </c>
      <c r="F24" s="72">
        <f>F23+E23</f>
        <v>9</v>
      </c>
      <c r="G24" s="72"/>
      <c r="H24" s="72"/>
      <c r="I24" s="91" t="s">
        <v>58</v>
      </c>
    </row>
    <row r="25" spans="1:14" ht="15.75" thickTop="1" x14ac:dyDescent="0.25">
      <c r="A25" s="121" t="s">
        <v>59</v>
      </c>
      <c r="B25" s="124">
        <v>1</v>
      </c>
      <c r="C25" s="124">
        <v>113</v>
      </c>
      <c r="D25" s="71" t="s">
        <v>60</v>
      </c>
      <c r="E25" s="71">
        <v>1</v>
      </c>
      <c r="F25" s="71">
        <v>8</v>
      </c>
      <c r="G25" s="71">
        <v>0</v>
      </c>
      <c r="H25" s="71">
        <v>2</v>
      </c>
      <c r="I25" s="89" t="s">
        <v>61</v>
      </c>
    </row>
    <row r="26" spans="1:14" ht="15.75" thickBot="1" x14ac:dyDescent="0.3">
      <c r="A26" s="123"/>
      <c r="B26" s="126"/>
      <c r="C26" s="126"/>
      <c r="D26" s="72" t="s">
        <v>62</v>
      </c>
      <c r="E26" s="72">
        <v>4</v>
      </c>
      <c r="F26" s="72">
        <v>9</v>
      </c>
      <c r="G26" s="72">
        <v>0</v>
      </c>
      <c r="H26" s="72">
        <f>(2^32)-1</f>
        <v>4294967295</v>
      </c>
      <c r="I26" s="91" t="s">
        <v>63</v>
      </c>
    </row>
    <row r="27" spans="1:14" ht="16.5" thickTop="1" thickBot="1" x14ac:dyDescent="0.3">
      <c r="A27" s="78" t="s">
        <v>64</v>
      </c>
      <c r="B27" s="21">
        <v>1</v>
      </c>
      <c r="C27" s="21">
        <v>114</v>
      </c>
      <c r="D27" s="21" t="s">
        <v>65</v>
      </c>
      <c r="E27" s="21" t="s">
        <v>34</v>
      </c>
      <c r="F27" s="21" t="s">
        <v>34</v>
      </c>
      <c r="G27" s="21" t="s">
        <v>34</v>
      </c>
      <c r="H27" s="21" t="s">
        <v>34</v>
      </c>
      <c r="I27" s="95" t="s">
        <v>66</v>
      </c>
    </row>
    <row r="28" spans="1:14" ht="16.5" thickTop="1" thickBot="1" x14ac:dyDescent="0.3">
      <c r="A28" s="78" t="s">
        <v>67</v>
      </c>
      <c r="B28" s="21">
        <v>1</v>
      </c>
      <c r="C28" s="21">
        <v>115</v>
      </c>
      <c r="D28" s="21" t="s">
        <v>34</v>
      </c>
      <c r="E28" s="21" t="s">
        <v>34</v>
      </c>
      <c r="F28" s="21" t="s">
        <v>34</v>
      </c>
      <c r="G28" s="21" t="s">
        <v>34</v>
      </c>
      <c r="H28" s="21" t="s">
        <v>34</v>
      </c>
      <c r="I28" s="95" t="s">
        <v>68</v>
      </c>
    </row>
    <row r="29" spans="1:14" ht="16.5" thickTop="1" thickBot="1" x14ac:dyDescent="0.3">
      <c r="A29" s="78" t="s">
        <v>69</v>
      </c>
      <c r="B29" s="21">
        <v>1</v>
      </c>
      <c r="C29" s="21">
        <v>116</v>
      </c>
      <c r="D29" s="21" t="s">
        <v>34</v>
      </c>
      <c r="E29" s="21" t="s">
        <v>34</v>
      </c>
      <c r="F29" s="21" t="s">
        <v>34</v>
      </c>
      <c r="G29" s="21" t="s">
        <v>34</v>
      </c>
      <c r="H29" s="21" t="s">
        <v>34</v>
      </c>
      <c r="I29" s="95" t="s">
        <v>70</v>
      </c>
    </row>
    <row r="30" spans="1:14" ht="16.5" thickTop="1" thickBot="1" x14ac:dyDescent="0.3">
      <c r="A30" s="78" t="s">
        <v>71</v>
      </c>
      <c r="B30" s="21">
        <v>1</v>
      </c>
      <c r="C30" s="21">
        <v>117</v>
      </c>
      <c r="D30" s="21"/>
      <c r="E30" s="21"/>
      <c r="F30" s="21"/>
      <c r="G30" s="21"/>
      <c r="H30" s="21"/>
      <c r="I30" s="95"/>
    </row>
    <row r="31" spans="1:14" ht="16.5" thickTop="1" thickBot="1" x14ac:dyDescent="0.3">
      <c r="A31" s="78" t="s">
        <v>72</v>
      </c>
      <c r="B31" s="21">
        <v>1</v>
      </c>
      <c r="C31" s="21">
        <v>118</v>
      </c>
      <c r="D31" s="21" t="s">
        <v>30</v>
      </c>
      <c r="E31" s="21">
        <v>8</v>
      </c>
      <c r="F31" s="21">
        <v>8</v>
      </c>
      <c r="G31" s="21" t="s">
        <v>34</v>
      </c>
      <c r="H31" s="21" t="s">
        <v>34</v>
      </c>
      <c r="I31" s="95" t="s">
        <v>73</v>
      </c>
    </row>
    <row r="32" spans="1:14" ht="180.75" thickTop="1" x14ac:dyDescent="0.25">
      <c r="A32" s="118" t="s">
        <v>74</v>
      </c>
      <c r="B32" s="115">
        <v>1</v>
      </c>
      <c r="C32" s="115">
        <v>119</v>
      </c>
      <c r="D32" s="82" t="s">
        <v>8</v>
      </c>
      <c r="E32" s="82">
        <v>1</v>
      </c>
      <c r="F32" s="82">
        <v>8</v>
      </c>
      <c r="G32" s="82" t="s">
        <v>34</v>
      </c>
      <c r="H32" s="82" t="s">
        <v>34</v>
      </c>
      <c r="I32" s="96" t="s">
        <v>75</v>
      </c>
      <c r="J32" s="65"/>
    </row>
    <row r="33" spans="1:12" ht="15.75" thickBot="1" x14ac:dyDescent="0.3">
      <c r="A33" s="120"/>
      <c r="B33" s="117"/>
      <c r="C33" s="117"/>
      <c r="D33" s="83" t="s">
        <v>16</v>
      </c>
      <c r="E33" s="83">
        <v>1</v>
      </c>
      <c r="F33" s="83">
        <v>9</v>
      </c>
      <c r="G33" s="83">
        <v>0</v>
      </c>
      <c r="H33" s="83">
        <v>7</v>
      </c>
      <c r="I33" s="97" t="s">
        <v>27</v>
      </c>
    </row>
    <row r="34" spans="1:12" ht="165.75" thickTop="1" x14ac:dyDescent="0.25">
      <c r="A34" s="118" t="s">
        <v>76</v>
      </c>
      <c r="B34" s="115">
        <v>1</v>
      </c>
      <c r="C34" s="115">
        <v>120</v>
      </c>
      <c r="D34" s="82" t="s">
        <v>8</v>
      </c>
      <c r="E34" s="82">
        <v>1</v>
      </c>
      <c r="F34" s="82">
        <v>8</v>
      </c>
      <c r="G34" s="82"/>
      <c r="H34" s="82"/>
      <c r="I34" s="96" t="s">
        <v>77</v>
      </c>
    </row>
    <row r="35" spans="1:12" x14ac:dyDescent="0.25">
      <c r="A35" s="119"/>
      <c r="B35" s="116"/>
      <c r="C35" s="116"/>
      <c r="D35" s="84" t="s">
        <v>16</v>
      </c>
      <c r="E35" s="84">
        <v>1</v>
      </c>
      <c r="F35" s="84">
        <v>9</v>
      </c>
      <c r="G35" s="84">
        <v>0</v>
      </c>
      <c r="H35" s="84">
        <v>7</v>
      </c>
      <c r="I35" s="98" t="s">
        <v>27</v>
      </c>
    </row>
    <row r="36" spans="1:12" x14ac:dyDescent="0.25">
      <c r="A36" s="119"/>
      <c r="B36" s="116"/>
      <c r="C36" s="116"/>
      <c r="D36" s="84" t="s">
        <v>78</v>
      </c>
      <c r="E36" s="84">
        <v>2</v>
      </c>
      <c r="F36" s="84">
        <v>10</v>
      </c>
      <c r="G36" s="84">
        <v>0</v>
      </c>
      <c r="H36" s="84">
        <v>65535</v>
      </c>
      <c r="I36" s="98" t="s">
        <v>79</v>
      </c>
    </row>
    <row r="37" spans="1:12" ht="15.75" thickBot="1" x14ac:dyDescent="0.3">
      <c r="A37" s="120"/>
      <c r="B37" s="117"/>
      <c r="C37" s="117"/>
      <c r="D37" s="83" t="s">
        <v>80</v>
      </c>
      <c r="E37" s="83">
        <v>4</v>
      </c>
      <c r="F37" s="83">
        <v>12</v>
      </c>
      <c r="G37" s="83" t="s">
        <v>34</v>
      </c>
      <c r="H37" s="85">
        <f>(2^32)-1</f>
        <v>4294967295</v>
      </c>
      <c r="I37" s="97" t="s">
        <v>81</v>
      </c>
    </row>
    <row r="38" spans="1:12" ht="315.75" thickTop="1" x14ac:dyDescent="0.25">
      <c r="A38" s="118" t="s">
        <v>82</v>
      </c>
      <c r="B38" s="115">
        <v>1</v>
      </c>
      <c r="C38" s="115">
        <v>121</v>
      </c>
      <c r="D38" s="82" t="s">
        <v>8</v>
      </c>
      <c r="E38" s="82">
        <v>1</v>
      </c>
      <c r="F38" s="82">
        <v>8</v>
      </c>
      <c r="G38" s="82" t="s">
        <v>34</v>
      </c>
      <c r="H38" s="82" t="s">
        <v>34</v>
      </c>
      <c r="I38" s="96" t="s">
        <v>83</v>
      </c>
    </row>
    <row r="39" spans="1:12" x14ac:dyDescent="0.25">
      <c r="A39" s="119"/>
      <c r="B39" s="116"/>
      <c r="C39" s="116"/>
      <c r="D39" s="84" t="s">
        <v>16</v>
      </c>
      <c r="E39" s="84">
        <v>1</v>
      </c>
      <c r="F39" s="84">
        <v>9</v>
      </c>
      <c r="G39" s="84">
        <v>0</v>
      </c>
      <c r="H39" s="84">
        <v>7</v>
      </c>
      <c r="I39" s="98" t="s">
        <v>27</v>
      </c>
    </row>
    <row r="40" spans="1:12" ht="44.25" customHeight="1" thickBot="1" x14ac:dyDescent="0.3">
      <c r="A40" s="120"/>
      <c r="B40" s="117"/>
      <c r="C40" s="117"/>
      <c r="D40" s="83" t="s">
        <v>84</v>
      </c>
      <c r="E40" s="83">
        <v>4</v>
      </c>
      <c r="F40" s="83">
        <v>10</v>
      </c>
      <c r="G40" s="83">
        <v>0</v>
      </c>
      <c r="H40" s="83">
        <f>(2^32)-1</f>
        <v>4294967295</v>
      </c>
      <c r="I40" s="97" t="s">
        <v>85</v>
      </c>
    </row>
    <row r="41" spans="1:12" ht="270.75" thickTop="1" x14ac:dyDescent="0.25">
      <c r="A41" s="118" t="s">
        <v>86</v>
      </c>
      <c r="B41" s="115">
        <v>1</v>
      </c>
      <c r="C41" s="115">
        <v>122</v>
      </c>
      <c r="D41" s="82" t="s">
        <v>8</v>
      </c>
      <c r="E41" s="82">
        <v>1</v>
      </c>
      <c r="F41" s="82">
        <v>8</v>
      </c>
      <c r="G41" s="82" t="s">
        <v>34</v>
      </c>
      <c r="H41" s="82" t="s">
        <v>34</v>
      </c>
      <c r="I41" s="96" t="s">
        <v>87</v>
      </c>
      <c r="L41" s="65"/>
    </row>
    <row r="42" spans="1:12" x14ac:dyDescent="0.25">
      <c r="A42" s="119"/>
      <c r="B42" s="116"/>
      <c r="C42" s="116"/>
      <c r="D42" s="84" t="s">
        <v>16</v>
      </c>
      <c r="E42" s="84">
        <v>1</v>
      </c>
      <c r="F42" s="84">
        <v>9</v>
      </c>
      <c r="G42" s="84">
        <v>0</v>
      </c>
      <c r="H42" s="84">
        <v>7</v>
      </c>
      <c r="I42" s="98" t="s">
        <v>27</v>
      </c>
    </row>
    <row r="43" spans="1:12" x14ac:dyDescent="0.25">
      <c r="A43" s="119"/>
      <c r="B43" s="116"/>
      <c r="C43" s="116"/>
      <c r="D43" s="84" t="s">
        <v>78</v>
      </c>
      <c r="E43" s="84">
        <v>2</v>
      </c>
      <c r="F43" s="84">
        <v>10</v>
      </c>
      <c r="G43" s="84">
        <v>0</v>
      </c>
      <c r="H43" s="84">
        <v>65535</v>
      </c>
      <c r="I43" s="98" t="s">
        <v>79</v>
      </c>
    </row>
    <row r="44" spans="1:12" x14ac:dyDescent="0.25">
      <c r="A44" s="119"/>
      <c r="B44" s="116"/>
      <c r="C44" s="116"/>
      <c r="D44" s="84" t="s">
        <v>80</v>
      </c>
      <c r="E44" s="84">
        <v>4</v>
      </c>
      <c r="F44" s="84">
        <v>12</v>
      </c>
      <c r="G44" s="84" t="s">
        <v>34</v>
      </c>
      <c r="H44" s="85">
        <f>(2^32)-1</f>
        <v>4294967295</v>
      </c>
      <c r="I44" s="98" t="s">
        <v>81</v>
      </c>
    </row>
    <row r="45" spans="1:12" ht="45.75" thickBot="1" x14ac:dyDescent="0.3">
      <c r="A45" s="120"/>
      <c r="B45" s="117"/>
      <c r="C45" s="117"/>
      <c r="D45" s="83" t="s">
        <v>84</v>
      </c>
      <c r="E45" s="83">
        <v>4</v>
      </c>
      <c r="F45" s="83">
        <v>16</v>
      </c>
      <c r="G45" s="83">
        <v>0</v>
      </c>
      <c r="H45" s="85">
        <f>(2^32)-1</f>
        <v>4294967295</v>
      </c>
      <c r="I45" s="97" t="s">
        <v>85</v>
      </c>
    </row>
    <row r="46" spans="1:12" ht="16.5" thickTop="1" thickBot="1" x14ac:dyDescent="0.3">
      <c r="A46" s="78" t="s">
        <v>88</v>
      </c>
      <c r="B46" s="21">
        <v>1</v>
      </c>
      <c r="C46" s="21">
        <v>123</v>
      </c>
      <c r="D46" s="21" t="s">
        <v>89</v>
      </c>
      <c r="E46" s="21">
        <v>1</v>
      </c>
      <c r="F46" s="21">
        <v>8</v>
      </c>
      <c r="G46" s="21">
        <v>0</v>
      </c>
      <c r="H46" s="21">
        <v>1</v>
      </c>
      <c r="I46" s="95" t="s">
        <v>90</v>
      </c>
    </row>
    <row r="47" spans="1:12" ht="16.5" thickTop="1" thickBot="1" x14ac:dyDescent="0.3">
      <c r="A47" s="78" t="s">
        <v>91</v>
      </c>
      <c r="B47" s="21">
        <v>1</v>
      </c>
      <c r="C47" s="21">
        <v>124</v>
      </c>
      <c r="D47" s="21" t="s">
        <v>30</v>
      </c>
      <c r="E47" s="21">
        <v>8</v>
      </c>
      <c r="F47" s="21">
        <v>8</v>
      </c>
      <c r="G47" s="21" t="s">
        <v>34</v>
      </c>
      <c r="H47" s="21" t="s">
        <v>34</v>
      </c>
      <c r="I47" s="95" t="s">
        <v>73</v>
      </c>
    </row>
    <row r="48" spans="1:12" ht="15.75" thickTop="1" x14ac:dyDescent="0.25">
      <c r="A48" s="127" t="s">
        <v>92</v>
      </c>
      <c r="B48" s="130">
        <v>1</v>
      </c>
      <c r="C48" s="130">
        <v>125</v>
      </c>
      <c r="D48" s="71" t="s">
        <v>16</v>
      </c>
      <c r="E48" s="71">
        <v>1</v>
      </c>
      <c r="F48" s="71">
        <v>8</v>
      </c>
      <c r="G48" s="71">
        <v>0</v>
      </c>
      <c r="H48" s="71">
        <v>7</v>
      </c>
      <c r="I48" s="89" t="s">
        <v>93</v>
      </c>
    </row>
    <row r="49" spans="1:12" x14ac:dyDescent="0.25">
      <c r="A49" s="128"/>
      <c r="B49" s="131"/>
      <c r="C49" s="131"/>
      <c r="D49" s="10" t="s">
        <v>94</v>
      </c>
      <c r="E49" s="10">
        <v>1</v>
      </c>
      <c r="F49" s="10">
        <v>9</v>
      </c>
      <c r="G49" s="10">
        <v>0</v>
      </c>
      <c r="H49" s="10">
        <v>1</v>
      </c>
      <c r="I49" s="90" t="s">
        <v>95</v>
      </c>
    </row>
    <row r="50" spans="1:12" ht="15.75" thickBot="1" x14ac:dyDescent="0.3">
      <c r="A50" s="129"/>
      <c r="B50" s="132"/>
      <c r="C50" s="132"/>
      <c r="D50" s="72" t="s">
        <v>96</v>
      </c>
      <c r="E50" s="72">
        <v>1</v>
      </c>
      <c r="F50" s="72">
        <v>10</v>
      </c>
      <c r="G50" s="72">
        <v>0</v>
      </c>
      <c r="H50" s="72">
        <v>1</v>
      </c>
      <c r="I50" s="91" t="s">
        <v>95</v>
      </c>
    </row>
    <row r="51" spans="1:12" ht="16.5" thickTop="1" thickBot="1" x14ac:dyDescent="0.3">
      <c r="A51" s="78" t="s">
        <v>97</v>
      </c>
      <c r="B51" s="21">
        <v>1</v>
      </c>
      <c r="C51" s="21">
        <v>126</v>
      </c>
      <c r="D51" s="21" t="s">
        <v>98</v>
      </c>
      <c r="E51" s="21">
        <v>1</v>
      </c>
      <c r="F51" s="21">
        <v>8</v>
      </c>
      <c r="G51" s="21">
        <v>0</v>
      </c>
      <c r="H51" s="21">
        <v>1</v>
      </c>
      <c r="I51" s="95" t="s">
        <v>95</v>
      </c>
      <c r="L51" s="13"/>
    </row>
    <row r="52" spans="1:12" ht="15.75" thickTop="1" x14ac:dyDescent="0.25">
      <c r="A52" s="109" t="s">
        <v>214</v>
      </c>
      <c r="B52" s="112">
        <v>1</v>
      </c>
      <c r="C52" s="112">
        <v>127</v>
      </c>
      <c r="D52" s="80" t="s">
        <v>16</v>
      </c>
      <c r="E52" s="79">
        <v>1</v>
      </c>
      <c r="F52" s="79">
        <v>8</v>
      </c>
      <c r="G52" s="80">
        <v>0</v>
      </c>
      <c r="H52" s="80">
        <v>7</v>
      </c>
      <c r="I52" s="103" t="s">
        <v>27</v>
      </c>
    </row>
    <row r="53" spans="1:12" x14ac:dyDescent="0.25">
      <c r="A53" s="110"/>
      <c r="B53" s="113"/>
      <c r="C53" s="113"/>
      <c r="D53" s="80" t="s">
        <v>98</v>
      </c>
      <c r="E53" s="80">
        <v>1</v>
      </c>
      <c r="F53" s="80">
        <v>9</v>
      </c>
      <c r="G53" s="80">
        <v>0</v>
      </c>
      <c r="H53" s="80">
        <v>1</v>
      </c>
      <c r="I53" s="103" t="s">
        <v>95</v>
      </c>
    </row>
    <row r="54" spans="1:12" x14ac:dyDescent="0.25">
      <c r="A54" s="110"/>
      <c r="B54" s="113"/>
      <c r="C54" s="113"/>
      <c r="D54" s="80" t="s">
        <v>78</v>
      </c>
      <c r="E54" s="80">
        <v>2</v>
      </c>
      <c r="F54" s="80">
        <v>10</v>
      </c>
      <c r="G54" s="80">
        <v>0</v>
      </c>
      <c r="H54" s="80">
        <v>65535</v>
      </c>
      <c r="I54" s="104" t="s">
        <v>216</v>
      </c>
    </row>
    <row r="55" spans="1:12" ht="30.75" thickBot="1" x14ac:dyDescent="0.3">
      <c r="A55" s="111"/>
      <c r="B55" s="114"/>
      <c r="C55" s="114"/>
      <c r="D55" s="81" t="s">
        <v>215</v>
      </c>
      <c r="E55" s="81">
        <v>4</v>
      </c>
      <c r="F55" s="81">
        <v>12</v>
      </c>
      <c r="G55" s="81">
        <v>0</v>
      </c>
      <c r="H55" s="102">
        <f>(2^32)-1</f>
        <v>4294967295</v>
      </c>
      <c r="I55" s="105" t="s">
        <v>217</v>
      </c>
    </row>
    <row r="56" spans="1:12" ht="15.75" thickTop="1" x14ac:dyDescent="0.25">
      <c r="A56" s="109" t="s">
        <v>218</v>
      </c>
      <c r="B56" s="112">
        <v>1</v>
      </c>
      <c r="C56" s="112">
        <v>128</v>
      </c>
      <c r="D56" s="79" t="s">
        <v>16</v>
      </c>
      <c r="E56" s="79">
        <v>1</v>
      </c>
      <c r="F56" s="79">
        <v>8</v>
      </c>
      <c r="G56" s="79">
        <v>0</v>
      </c>
      <c r="H56" s="79">
        <v>7</v>
      </c>
      <c r="I56" s="106" t="s">
        <v>27</v>
      </c>
      <c r="J56" s="65"/>
    </row>
    <row r="57" spans="1:12" ht="165.75" thickBot="1" x14ac:dyDescent="0.3">
      <c r="A57" s="111"/>
      <c r="B57" s="114"/>
      <c r="C57" s="114"/>
      <c r="D57" s="81" t="s">
        <v>8</v>
      </c>
      <c r="E57" s="81">
        <v>1</v>
      </c>
      <c r="F57" s="81">
        <f>F56+E56</f>
        <v>9</v>
      </c>
      <c r="G57" s="81">
        <v>0</v>
      </c>
      <c r="H57" s="81">
        <v>5</v>
      </c>
      <c r="I57" s="107" t="s">
        <v>219</v>
      </c>
    </row>
    <row r="58" spans="1:12" ht="15.75" thickTop="1" x14ac:dyDescent="0.25">
      <c r="A58" s="109" t="s">
        <v>220</v>
      </c>
      <c r="B58" s="112">
        <v>1</v>
      </c>
      <c r="C58" s="112">
        <v>129</v>
      </c>
      <c r="D58" s="79" t="s">
        <v>16</v>
      </c>
      <c r="E58" s="79">
        <v>1</v>
      </c>
      <c r="F58" s="79">
        <v>8</v>
      </c>
      <c r="G58" s="79">
        <v>0</v>
      </c>
      <c r="H58" s="79">
        <v>7</v>
      </c>
      <c r="I58" s="106" t="s">
        <v>27</v>
      </c>
    </row>
    <row r="59" spans="1:12" ht="165" x14ac:dyDescent="0.25">
      <c r="A59" s="110"/>
      <c r="B59" s="113"/>
      <c r="C59" s="113"/>
      <c r="D59" s="80" t="s">
        <v>8</v>
      </c>
      <c r="E59" s="80">
        <v>1</v>
      </c>
      <c r="F59" s="80">
        <f>F58+E58</f>
        <v>9</v>
      </c>
      <c r="G59" s="80">
        <v>0</v>
      </c>
      <c r="H59" s="80">
        <v>5</v>
      </c>
      <c r="I59" s="104" t="s">
        <v>219</v>
      </c>
    </row>
    <row r="60" spans="1:12" ht="15.75" thickBot="1" x14ac:dyDescent="0.3">
      <c r="A60" s="110"/>
      <c r="B60" s="113"/>
      <c r="C60" s="113"/>
      <c r="D60" s="80" t="s">
        <v>78</v>
      </c>
      <c r="E60" s="80">
        <v>2</v>
      </c>
      <c r="F60" s="80">
        <f>F59+E59</f>
        <v>10</v>
      </c>
      <c r="G60" s="80">
        <v>0</v>
      </c>
      <c r="H60" s="80">
        <v>65535</v>
      </c>
      <c r="I60" s="104" t="s">
        <v>79</v>
      </c>
    </row>
    <row r="61" spans="1:12" ht="16.5" thickTop="1" thickBot="1" x14ac:dyDescent="0.3">
      <c r="A61" s="86" t="s">
        <v>221</v>
      </c>
      <c r="B61" s="87">
        <v>1</v>
      </c>
      <c r="C61" s="87">
        <v>130</v>
      </c>
      <c r="D61" s="87" t="s">
        <v>16</v>
      </c>
      <c r="E61" s="87">
        <v>1</v>
      </c>
      <c r="F61" s="87">
        <v>8</v>
      </c>
      <c r="G61" s="87">
        <v>0</v>
      </c>
      <c r="H61" s="87">
        <v>7</v>
      </c>
      <c r="I61" s="108" t="s">
        <v>27</v>
      </c>
    </row>
    <row r="62" spans="1:12" ht="15.75" thickTop="1" x14ac:dyDescent="0.25">
      <c r="A62" s="109" t="s">
        <v>222</v>
      </c>
      <c r="B62" s="112">
        <v>1</v>
      </c>
      <c r="C62" s="112">
        <v>131</v>
      </c>
      <c r="D62" s="79" t="s">
        <v>16</v>
      </c>
      <c r="E62" s="79">
        <v>1</v>
      </c>
      <c r="F62" s="79">
        <v>8</v>
      </c>
      <c r="G62" s="79">
        <v>0</v>
      </c>
      <c r="H62" s="79">
        <v>7</v>
      </c>
      <c r="I62" s="106" t="s">
        <v>27</v>
      </c>
    </row>
    <row r="63" spans="1:12" ht="285" x14ac:dyDescent="0.25">
      <c r="A63" s="110"/>
      <c r="B63" s="113"/>
      <c r="C63" s="113"/>
      <c r="D63" s="80" t="s">
        <v>8</v>
      </c>
      <c r="E63" s="80">
        <v>1</v>
      </c>
      <c r="F63" s="80">
        <f t="shared" ref="F63:F64" si="0">F62+E62</f>
        <v>9</v>
      </c>
      <c r="G63" s="80">
        <v>0</v>
      </c>
      <c r="H63" s="80">
        <v>16</v>
      </c>
      <c r="I63" s="104" t="s">
        <v>225</v>
      </c>
    </row>
    <row r="64" spans="1:12" ht="44.25" customHeight="1" thickBot="1" x14ac:dyDescent="0.3">
      <c r="A64" s="111"/>
      <c r="B64" s="114"/>
      <c r="C64" s="114"/>
      <c r="D64" s="81" t="s">
        <v>84</v>
      </c>
      <c r="E64" s="81">
        <v>4</v>
      </c>
      <c r="F64" s="81">
        <f t="shared" si="0"/>
        <v>10</v>
      </c>
      <c r="G64" s="81">
        <v>0</v>
      </c>
      <c r="H64" s="81">
        <f>(2^32)-1</f>
        <v>4294967295</v>
      </c>
      <c r="I64" s="107" t="s">
        <v>85</v>
      </c>
    </row>
    <row r="65" spans="1:12" ht="15.75" thickTop="1" x14ac:dyDescent="0.25">
      <c r="A65" s="109" t="s">
        <v>223</v>
      </c>
      <c r="B65" s="112">
        <v>1</v>
      </c>
      <c r="C65" s="112">
        <v>132</v>
      </c>
      <c r="D65" s="79" t="s">
        <v>16</v>
      </c>
      <c r="E65" s="79">
        <v>1</v>
      </c>
      <c r="F65" s="79">
        <v>8</v>
      </c>
      <c r="G65" s="79">
        <v>0</v>
      </c>
      <c r="H65" s="79">
        <v>7</v>
      </c>
      <c r="I65" s="106" t="s">
        <v>27</v>
      </c>
      <c r="L65" s="65"/>
    </row>
    <row r="66" spans="1:12" ht="285" x14ac:dyDescent="0.25">
      <c r="A66" s="110"/>
      <c r="B66" s="113"/>
      <c r="C66" s="113"/>
      <c r="D66" s="80" t="s">
        <v>8</v>
      </c>
      <c r="E66" s="80">
        <v>1</v>
      </c>
      <c r="F66" s="80">
        <f t="shared" ref="F66:F68" si="1">F65+E65</f>
        <v>9</v>
      </c>
      <c r="G66" s="80">
        <v>0</v>
      </c>
      <c r="H66" s="80">
        <v>15</v>
      </c>
      <c r="I66" s="104" t="s">
        <v>225</v>
      </c>
    </row>
    <row r="67" spans="1:12" ht="45" x14ac:dyDescent="0.25">
      <c r="A67" s="110"/>
      <c r="B67" s="113"/>
      <c r="C67" s="113"/>
      <c r="D67" s="80" t="s">
        <v>84</v>
      </c>
      <c r="E67" s="80">
        <v>4</v>
      </c>
      <c r="F67" s="80">
        <f t="shared" si="1"/>
        <v>10</v>
      </c>
      <c r="G67" s="80">
        <v>0</v>
      </c>
      <c r="H67" s="80">
        <v>4294967295</v>
      </c>
      <c r="I67" s="104" t="s">
        <v>85</v>
      </c>
    </row>
    <row r="68" spans="1:12" ht="15.75" thickBot="1" x14ac:dyDescent="0.3">
      <c r="A68" s="111"/>
      <c r="B68" s="114"/>
      <c r="C68" s="114"/>
      <c r="D68" s="81" t="s">
        <v>78</v>
      </c>
      <c r="E68" s="81">
        <v>2</v>
      </c>
      <c r="F68" s="81">
        <f t="shared" si="1"/>
        <v>14</v>
      </c>
      <c r="G68" s="81">
        <v>0</v>
      </c>
      <c r="H68" s="102">
        <v>65535</v>
      </c>
      <c r="I68" s="105" t="s">
        <v>79</v>
      </c>
    </row>
    <row r="69" spans="1:12" ht="16.5" thickTop="1" thickBot="1" x14ac:dyDescent="0.3">
      <c r="A69" s="86" t="s">
        <v>224</v>
      </c>
      <c r="B69" s="87">
        <v>1</v>
      </c>
      <c r="C69" s="87">
        <v>133</v>
      </c>
      <c r="D69" s="87" t="s">
        <v>16</v>
      </c>
      <c r="E69" s="87">
        <v>1</v>
      </c>
      <c r="F69" s="87">
        <v>8</v>
      </c>
      <c r="G69" s="87">
        <v>0</v>
      </c>
      <c r="H69" s="87">
        <v>7</v>
      </c>
      <c r="I69" s="108" t="s">
        <v>27</v>
      </c>
    </row>
    <row r="70" spans="1:12" ht="16.5" thickTop="1" thickBot="1" x14ac:dyDescent="0.3">
      <c r="A70" s="78" t="s">
        <v>99</v>
      </c>
      <c r="B70" s="21">
        <v>1</v>
      </c>
      <c r="C70" s="21">
        <v>200</v>
      </c>
      <c r="D70" s="21" t="s">
        <v>34</v>
      </c>
      <c r="E70" s="21" t="s">
        <v>34</v>
      </c>
      <c r="F70" s="21" t="s">
        <v>34</v>
      </c>
      <c r="G70" s="21" t="s">
        <v>34</v>
      </c>
      <c r="H70" s="21" t="s">
        <v>34</v>
      </c>
      <c r="I70" s="100" t="s">
        <v>100</v>
      </c>
    </row>
    <row r="71" spans="1:12" ht="15.75" thickTop="1" x14ac:dyDescent="0.25">
      <c r="A71" s="77" t="s">
        <v>101</v>
      </c>
      <c r="B71" s="74">
        <v>3</v>
      </c>
      <c r="C71" s="74">
        <v>0</v>
      </c>
      <c r="D71" s="74" t="s">
        <v>34</v>
      </c>
      <c r="E71" s="74" t="s">
        <v>34</v>
      </c>
      <c r="F71" s="74" t="s">
        <v>34</v>
      </c>
      <c r="G71" s="74" t="s">
        <v>34</v>
      </c>
      <c r="H71" s="74" t="s">
        <v>34</v>
      </c>
      <c r="I71" s="101" t="s">
        <v>102</v>
      </c>
    </row>
    <row r="76" spans="1:12" x14ac:dyDescent="0.25">
      <c r="A76" s="26" t="s">
        <v>103</v>
      </c>
      <c r="B76" s="27"/>
      <c r="C76" s="28"/>
    </row>
    <row r="77" spans="1:12" x14ac:dyDescent="0.25">
      <c r="A77" s="29" t="s">
        <v>104</v>
      </c>
      <c r="B77" s="30" t="s">
        <v>10</v>
      </c>
      <c r="C77" s="31" t="s">
        <v>11</v>
      </c>
    </row>
    <row r="78" spans="1:12" x14ac:dyDescent="0.25">
      <c r="A78" s="23" t="s">
        <v>105</v>
      </c>
      <c r="B78" s="10">
        <v>1</v>
      </c>
      <c r="C78" s="14">
        <v>0</v>
      </c>
    </row>
    <row r="79" spans="1:12" x14ac:dyDescent="0.25">
      <c r="A79" s="23" t="s">
        <v>106</v>
      </c>
      <c r="B79" s="10">
        <v>2</v>
      </c>
      <c r="C79" s="14">
        <v>1</v>
      </c>
    </row>
    <row r="80" spans="1:12" x14ac:dyDescent="0.25">
      <c r="A80" s="23" t="s">
        <v>107</v>
      </c>
      <c r="B80" s="10">
        <v>1</v>
      </c>
      <c r="C80" s="14">
        <v>3</v>
      </c>
    </row>
    <row r="81" spans="1:4" x14ac:dyDescent="0.25">
      <c r="A81" s="23" t="s">
        <v>108</v>
      </c>
      <c r="B81" s="10">
        <v>4</v>
      </c>
      <c r="C81" s="14">
        <v>4</v>
      </c>
      <c r="D81" s="12" t="s">
        <v>109</v>
      </c>
    </row>
    <row r="82" spans="1:4" x14ac:dyDescent="0.25">
      <c r="A82" s="23" t="s">
        <v>110</v>
      </c>
      <c r="B82" s="10" t="s">
        <v>33</v>
      </c>
      <c r="C82" s="14">
        <v>8</v>
      </c>
    </row>
    <row r="83" spans="1:4" x14ac:dyDescent="0.25">
      <c r="A83" s="24" t="s">
        <v>111</v>
      </c>
      <c r="B83" s="15">
        <v>2</v>
      </c>
      <c r="C83" s="25"/>
    </row>
  </sheetData>
  <mergeCells count="51">
    <mergeCell ref="A48:A50"/>
    <mergeCell ref="C48:C50"/>
    <mergeCell ref="B48:B50"/>
    <mergeCell ref="A23:A24"/>
    <mergeCell ref="B23:B24"/>
    <mergeCell ref="C23:C24"/>
    <mergeCell ref="A34:A37"/>
    <mergeCell ref="B34:B37"/>
    <mergeCell ref="A25:A26"/>
    <mergeCell ref="B25:B26"/>
    <mergeCell ref="C25:C26"/>
    <mergeCell ref="C32:C33"/>
    <mergeCell ref="B32:B33"/>
    <mergeCell ref="A32:A33"/>
    <mergeCell ref="C34:C37"/>
    <mergeCell ref="A38:A40"/>
    <mergeCell ref="A2:A5"/>
    <mergeCell ref="B2:B5"/>
    <mergeCell ref="C2:C5"/>
    <mergeCell ref="B21:B22"/>
    <mergeCell ref="C21:C22"/>
    <mergeCell ref="A12:A13"/>
    <mergeCell ref="B12:B13"/>
    <mergeCell ref="C12:C13"/>
    <mergeCell ref="A6:A10"/>
    <mergeCell ref="A21:A22"/>
    <mergeCell ref="B6:B10"/>
    <mergeCell ref="C6:C10"/>
    <mergeCell ref="A18:A19"/>
    <mergeCell ref="B18:B19"/>
    <mergeCell ref="C18:C19"/>
    <mergeCell ref="B38:B40"/>
    <mergeCell ref="C38:C40"/>
    <mergeCell ref="A41:A45"/>
    <mergeCell ref="B41:B45"/>
    <mergeCell ref="C41:C45"/>
    <mergeCell ref="A65:A68"/>
    <mergeCell ref="B65:B68"/>
    <mergeCell ref="C65:C68"/>
    <mergeCell ref="A56:A57"/>
    <mergeCell ref="B56:B57"/>
    <mergeCell ref="C56:C57"/>
    <mergeCell ref="A58:A60"/>
    <mergeCell ref="B58:B60"/>
    <mergeCell ref="C58:C60"/>
    <mergeCell ref="A52:A55"/>
    <mergeCell ref="B52:B55"/>
    <mergeCell ref="C52:C55"/>
    <mergeCell ref="A62:A64"/>
    <mergeCell ref="B62:B64"/>
    <mergeCell ref="C62:C6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5"/>
  <sheetViews>
    <sheetView showGridLines="0" zoomScale="85" zoomScaleNormal="85"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I21" sqref="I21"/>
    </sheetView>
  </sheetViews>
  <sheetFormatPr defaultColWidth="9.140625" defaultRowHeight="15" x14ac:dyDescent="0.25"/>
  <cols>
    <col min="1" max="1" width="33" style="13" bestFit="1" customWidth="1"/>
    <col min="2" max="2" width="11.28515625" style="13" bestFit="1" customWidth="1"/>
    <col min="3" max="3" width="9.140625" style="13"/>
    <col min="4" max="4" width="31" style="13" customWidth="1"/>
    <col min="5" max="5" width="16.85546875" style="13" bestFit="1" customWidth="1"/>
    <col min="6" max="6" width="9.140625" style="13"/>
    <col min="7" max="7" width="11.140625" style="13" customWidth="1"/>
    <col min="8" max="8" width="11.28515625" style="13" bestFit="1" customWidth="1"/>
    <col min="9" max="9" width="66.140625" style="13" customWidth="1"/>
    <col min="10" max="10" width="34.7109375" bestFit="1" customWidth="1"/>
    <col min="11" max="11" width="18.7109375" customWidth="1"/>
    <col min="20" max="20" width="22.42578125" bestFit="1" customWidth="1"/>
  </cols>
  <sheetData>
    <row r="1" spans="1:20" ht="16.5" thickBot="1" x14ac:dyDescent="0.3">
      <c r="A1" s="16" t="s">
        <v>6</v>
      </c>
      <c r="B1" s="17" t="s">
        <v>7</v>
      </c>
      <c r="C1" s="17" t="s">
        <v>8</v>
      </c>
      <c r="D1" s="17" t="s">
        <v>9</v>
      </c>
      <c r="E1" s="17" t="s">
        <v>10</v>
      </c>
      <c r="F1" s="17" t="s">
        <v>11</v>
      </c>
      <c r="G1" s="17" t="s">
        <v>12</v>
      </c>
      <c r="H1" s="17" t="s">
        <v>13</v>
      </c>
      <c r="I1" s="63" t="s">
        <v>14</v>
      </c>
      <c r="J1" s="3"/>
      <c r="K1" s="3"/>
      <c r="L1" s="3"/>
      <c r="M1" s="3"/>
    </row>
    <row r="2" spans="1:20" ht="15.75" thickTop="1" x14ac:dyDescent="0.25">
      <c r="A2" s="121" t="s">
        <v>112</v>
      </c>
      <c r="B2" s="124">
        <v>2</v>
      </c>
      <c r="C2" s="124">
        <v>201</v>
      </c>
      <c r="D2" s="71" t="s">
        <v>113</v>
      </c>
      <c r="E2" s="71">
        <v>2</v>
      </c>
      <c r="F2" s="71">
        <v>8</v>
      </c>
      <c r="G2" s="71"/>
      <c r="H2" s="71"/>
      <c r="I2" s="19" t="s">
        <v>114</v>
      </c>
      <c r="J2" s="3"/>
      <c r="K2" s="3"/>
      <c r="L2" s="3"/>
      <c r="M2" s="3"/>
    </row>
    <row r="3" spans="1:20" x14ac:dyDescent="0.25">
      <c r="A3" s="122"/>
      <c r="B3" s="125"/>
      <c r="C3" s="125"/>
      <c r="D3" s="10" t="s">
        <v>115</v>
      </c>
      <c r="E3" s="10">
        <v>1</v>
      </c>
      <c r="F3" s="10">
        <v>10</v>
      </c>
      <c r="G3" s="10"/>
      <c r="H3" s="10"/>
      <c r="I3" s="11" t="s">
        <v>116</v>
      </c>
      <c r="J3" s="3"/>
      <c r="K3" s="3"/>
      <c r="L3" s="3"/>
      <c r="M3" s="3"/>
      <c r="T3" s="2"/>
    </row>
    <row r="4" spans="1:20" ht="225.75" thickBot="1" x14ac:dyDescent="0.3">
      <c r="A4" s="123"/>
      <c r="B4" s="126"/>
      <c r="C4" s="126"/>
      <c r="D4" s="72" t="s">
        <v>117</v>
      </c>
      <c r="E4" s="72">
        <v>1</v>
      </c>
      <c r="F4" s="72">
        <v>11</v>
      </c>
      <c r="G4" s="72"/>
      <c r="H4" s="72"/>
      <c r="I4" s="48" t="s">
        <v>118</v>
      </c>
      <c r="J4" s="3"/>
      <c r="K4" s="3"/>
      <c r="L4" s="3"/>
      <c r="M4" s="3"/>
    </row>
    <row r="5" spans="1:20" ht="15.75" thickTop="1" x14ac:dyDescent="0.25">
      <c r="A5" s="121" t="s">
        <v>119</v>
      </c>
      <c r="B5" s="124">
        <v>2</v>
      </c>
      <c r="C5" s="124">
        <v>202</v>
      </c>
      <c r="D5" s="71" t="s">
        <v>120</v>
      </c>
      <c r="E5" s="71">
        <v>4</v>
      </c>
      <c r="F5" s="71">
        <v>8</v>
      </c>
      <c r="G5" s="71"/>
      <c r="H5" s="71"/>
      <c r="I5" s="19" t="s">
        <v>121</v>
      </c>
      <c r="J5" s="3"/>
      <c r="K5" s="3"/>
      <c r="L5" s="3"/>
      <c r="M5" s="3"/>
    </row>
    <row r="6" spans="1:20" x14ac:dyDescent="0.25">
      <c r="A6" s="122"/>
      <c r="B6" s="125"/>
      <c r="C6" s="125"/>
      <c r="D6" s="10" t="s">
        <v>16</v>
      </c>
      <c r="E6" s="10">
        <v>1</v>
      </c>
      <c r="F6" s="10">
        <v>12</v>
      </c>
      <c r="G6" s="10">
        <v>0</v>
      </c>
      <c r="H6" s="10">
        <v>7</v>
      </c>
      <c r="I6" s="11" t="s">
        <v>122</v>
      </c>
      <c r="J6" s="3"/>
      <c r="K6" s="3"/>
      <c r="L6" s="3"/>
      <c r="M6" s="3"/>
    </row>
    <row r="7" spans="1:20" ht="15.75" thickBot="1" x14ac:dyDescent="0.3">
      <c r="A7" s="123"/>
      <c r="B7" s="126"/>
      <c r="C7" s="126"/>
      <c r="D7" s="72" t="s">
        <v>84</v>
      </c>
      <c r="E7" s="72" t="s">
        <v>33</v>
      </c>
      <c r="F7" s="72">
        <v>13</v>
      </c>
      <c r="G7" s="72"/>
      <c r="H7" s="72"/>
      <c r="I7" s="20"/>
      <c r="J7" s="3"/>
      <c r="K7" s="3"/>
      <c r="L7" s="3"/>
      <c r="M7" s="3"/>
    </row>
    <row r="8" spans="1:20" ht="15.75" thickTop="1" x14ac:dyDescent="0.25">
      <c r="A8" s="121" t="s">
        <v>123</v>
      </c>
      <c r="B8" s="124">
        <v>2</v>
      </c>
      <c r="C8" s="124">
        <v>203</v>
      </c>
      <c r="D8" s="71" t="s">
        <v>120</v>
      </c>
      <c r="E8" s="71">
        <v>4</v>
      </c>
      <c r="F8" s="71">
        <v>8</v>
      </c>
      <c r="G8" s="71"/>
      <c r="H8" s="71"/>
      <c r="I8" s="19" t="s">
        <v>124</v>
      </c>
      <c r="J8" s="3"/>
      <c r="K8" s="3"/>
      <c r="L8" s="3"/>
      <c r="M8" s="3"/>
    </row>
    <row r="9" spans="1:20" x14ac:dyDescent="0.25">
      <c r="A9" s="122"/>
      <c r="B9" s="125"/>
      <c r="C9" s="125"/>
      <c r="D9" s="10" t="s">
        <v>16</v>
      </c>
      <c r="E9" s="10">
        <v>1</v>
      </c>
      <c r="F9" s="10">
        <v>12</v>
      </c>
      <c r="G9" s="10">
        <v>0</v>
      </c>
      <c r="H9" s="10">
        <v>7</v>
      </c>
      <c r="I9" s="11" t="s">
        <v>125</v>
      </c>
      <c r="J9" s="3"/>
      <c r="K9" s="3"/>
      <c r="L9" s="3"/>
      <c r="M9" s="3"/>
    </row>
    <row r="10" spans="1:20" ht="15.75" thickBot="1" x14ac:dyDescent="0.3">
      <c r="A10" s="123"/>
      <c r="B10" s="126"/>
      <c r="C10" s="126"/>
      <c r="D10" s="72" t="s">
        <v>84</v>
      </c>
      <c r="E10" s="72" t="s">
        <v>33</v>
      </c>
      <c r="F10" s="72">
        <v>13</v>
      </c>
      <c r="G10" s="72"/>
      <c r="H10" s="72"/>
      <c r="I10" s="20"/>
      <c r="J10" s="3"/>
      <c r="K10" s="3"/>
      <c r="L10" s="3"/>
      <c r="M10" s="3"/>
    </row>
    <row r="11" spans="1:20" ht="15.75" thickTop="1" x14ac:dyDescent="0.25">
      <c r="A11" s="121" t="s">
        <v>126</v>
      </c>
      <c r="B11" s="124">
        <v>2</v>
      </c>
      <c r="C11" s="124">
        <v>204</v>
      </c>
      <c r="D11" s="71" t="s">
        <v>16</v>
      </c>
      <c r="E11" s="71">
        <v>1</v>
      </c>
      <c r="F11" s="71">
        <v>8</v>
      </c>
      <c r="G11" s="71">
        <v>0</v>
      </c>
      <c r="H11" s="71">
        <v>7</v>
      </c>
      <c r="I11" s="19" t="s">
        <v>125</v>
      </c>
      <c r="J11" s="1"/>
    </row>
    <row r="12" spans="1:20" x14ac:dyDescent="0.25">
      <c r="A12" s="122"/>
      <c r="B12" s="125"/>
      <c r="C12" s="125"/>
      <c r="D12" s="10" t="s">
        <v>127</v>
      </c>
      <c r="E12" s="10">
        <v>1</v>
      </c>
      <c r="F12" s="10">
        <v>9</v>
      </c>
      <c r="G12" s="10">
        <v>0</v>
      </c>
      <c r="H12" s="10">
        <v>1</v>
      </c>
      <c r="I12" s="11" t="s">
        <v>41</v>
      </c>
      <c r="J12" s="1"/>
    </row>
    <row r="13" spans="1:20" x14ac:dyDescent="0.25">
      <c r="A13" s="122"/>
      <c r="B13" s="125"/>
      <c r="C13" s="125"/>
      <c r="D13" s="10" t="s">
        <v>128</v>
      </c>
      <c r="E13" s="10">
        <v>1</v>
      </c>
      <c r="F13" s="10">
        <v>10</v>
      </c>
      <c r="G13" s="10">
        <v>0</v>
      </c>
      <c r="H13" s="10">
        <v>1</v>
      </c>
      <c r="I13" s="11" t="s">
        <v>129</v>
      </c>
      <c r="J13" s="1"/>
    </row>
    <row r="14" spans="1:20" x14ac:dyDescent="0.25">
      <c r="A14" s="122"/>
      <c r="B14" s="125"/>
      <c r="C14" s="125"/>
      <c r="D14" s="10" t="s">
        <v>130</v>
      </c>
      <c r="E14" s="10">
        <v>1</v>
      </c>
      <c r="F14" s="10">
        <v>11</v>
      </c>
      <c r="G14" s="10">
        <v>0</v>
      </c>
      <c r="H14" s="10">
        <v>1</v>
      </c>
      <c r="I14" s="11" t="s">
        <v>19</v>
      </c>
      <c r="J14" s="1"/>
    </row>
    <row r="15" spans="1:20" x14ac:dyDescent="0.25">
      <c r="A15" s="122"/>
      <c r="B15" s="125"/>
      <c r="C15" s="125"/>
      <c r="D15" s="10" t="s">
        <v>131</v>
      </c>
      <c r="E15" s="10">
        <v>1</v>
      </c>
      <c r="F15" s="10">
        <v>12</v>
      </c>
      <c r="G15" s="10">
        <v>0</v>
      </c>
      <c r="H15" s="10">
        <v>3</v>
      </c>
      <c r="I15" s="11" t="s">
        <v>21</v>
      </c>
      <c r="J15" s="1"/>
    </row>
    <row r="16" spans="1:20" x14ac:dyDescent="0.25">
      <c r="A16" s="122"/>
      <c r="B16" s="125"/>
      <c r="C16" s="125"/>
      <c r="D16" s="10" t="s">
        <v>132</v>
      </c>
      <c r="E16" s="10">
        <v>1</v>
      </c>
      <c r="F16" s="10">
        <v>13</v>
      </c>
      <c r="G16" s="10">
        <v>0</v>
      </c>
      <c r="H16" s="10">
        <v>1</v>
      </c>
      <c r="I16" s="11" t="s">
        <v>133</v>
      </c>
      <c r="J16" s="1"/>
    </row>
    <row r="17" spans="1:10" x14ac:dyDescent="0.25">
      <c r="A17" s="122"/>
      <c r="B17" s="125"/>
      <c r="C17" s="125"/>
      <c r="D17" s="33" t="s">
        <v>134</v>
      </c>
      <c r="E17" s="10">
        <v>1</v>
      </c>
      <c r="F17" s="10">
        <v>14</v>
      </c>
      <c r="G17" s="10">
        <v>0</v>
      </c>
      <c r="H17" s="10">
        <v>1</v>
      </c>
      <c r="I17" s="11" t="s">
        <v>129</v>
      </c>
      <c r="J17" s="1"/>
    </row>
    <row r="18" spans="1:10" x14ac:dyDescent="0.25">
      <c r="A18" s="122"/>
      <c r="B18" s="125"/>
      <c r="C18" s="125"/>
      <c r="D18" s="10" t="s">
        <v>135</v>
      </c>
      <c r="E18" s="10">
        <v>1</v>
      </c>
      <c r="F18" s="10">
        <v>15</v>
      </c>
      <c r="G18" s="10">
        <v>0</v>
      </c>
      <c r="H18" s="10">
        <v>1</v>
      </c>
      <c r="I18" s="11" t="s">
        <v>136</v>
      </c>
      <c r="J18" s="1"/>
    </row>
    <row r="19" spans="1:10" x14ac:dyDescent="0.25">
      <c r="A19" s="122"/>
      <c r="B19" s="125"/>
      <c r="C19" s="125"/>
      <c r="D19" s="10" t="s">
        <v>137</v>
      </c>
      <c r="E19" s="10">
        <v>1</v>
      </c>
      <c r="F19" s="10">
        <v>16</v>
      </c>
      <c r="G19" s="10">
        <v>0</v>
      </c>
      <c r="H19" s="10">
        <v>255</v>
      </c>
      <c r="I19" s="11" t="s">
        <v>138</v>
      </c>
      <c r="J19" s="1"/>
    </row>
    <row r="20" spans="1:10" x14ac:dyDescent="0.25">
      <c r="A20" s="122"/>
      <c r="B20" s="125"/>
      <c r="C20" s="125"/>
      <c r="D20" s="10" t="s">
        <v>139</v>
      </c>
      <c r="E20" s="10">
        <v>1</v>
      </c>
      <c r="F20" s="10">
        <v>17</v>
      </c>
      <c r="G20" s="10">
        <v>0</v>
      </c>
      <c r="H20" s="10">
        <v>255</v>
      </c>
      <c r="I20" s="11" t="s">
        <v>140</v>
      </c>
      <c r="J20" s="1"/>
    </row>
    <row r="21" spans="1:10" x14ac:dyDescent="0.25">
      <c r="A21" s="122"/>
      <c r="B21" s="125"/>
      <c r="C21" s="125"/>
      <c r="D21" s="10" t="s">
        <v>141</v>
      </c>
      <c r="E21" s="10">
        <v>1</v>
      </c>
      <c r="F21" s="10">
        <v>18</v>
      </c>
      <c r="G21" s="10">
        <v>0</v>
      </c>
      <c r="H21" s="10">
        <v>255</v>
      </c>
      <c r="I21" s="11" t="s">
        <v>142</v>
      </c>
      <c r="J21" s="1"/>
    </row>
    <row r="22" spans="1:10" x14ac:dyDescent="0.25">
      <c r="A22" s="122"/>
      <c r="B22" s="125"/>
      <c r="C22" s="125"/>
      <c r="D22" s="10" t="s">
        <v>143</v>
      </c>
      <c r="E22" s="10">
        <v>1</v>
      </c>
      <c r="F22" s="10">
        <v>19</v>
      </c>
      <c r="G22" s="10">
        <v>0</v>
      </c>
      <c r="H22" s="10">
        <v>255</v>
      </c>
      <c r="I22" s="11" t="s">
        <v>144</v>
      </c>
      <c r="J22" s="1"/>
    </row>
    <row r="23" spans="1:10" x14ac:dyDescent="0.25">
      <c r="A23" s="122"/>
      <c r="B23" s="125"/>
      <c r="C23" s="125"/>
      <c r="D23" s="10" t="s">
        <v>145</v>
      </c>
      <c r="E23" s="10">
        <v>2</v>
      </c>
      <c r="F23" s="10">
        <v>20</v>
      </c>
      <c r="G23" s="10">
        <v>0</v>
      </c>
      <c r="H23" s="10">
        <v>65535</v>
      </c>
      <c r="I23" s="11" t="s">
        <v>146</v>
      </c>
      <c r="J23" s="1"/>
    </row>
    <row r="24" spans="1:10" x14ac:dyDescent="0.25">
      <c r="A24" s="122"/>
      <c r="B24" s="125"/>
      <c r="C24" s="125"/>
      <c r="D24" s="10" t="s">
        <v>147</v>
      </c>
      <c r="E24" s="10">
        <v>2</v>
      </c>
      <c r="F24" s="10">
        <v>22</v>
      </c>
      <c r="G24" s="10">
        <v>0</v>
      </c>
      <c r="H24" s="10">
        <v>65535</v>
      </c>
      <c r="I24" s="11" t="s">
        <v>148</v>
      </c>
      <c r="J24" s="1"/>
    </row>
    <row r="25" spans="1:10" x14ac:dyDescent="0.25">
      <c r="A25" s="122"/>
      <c r="B25" s="125"/>
      <c r="C25" s="125"/>
      <c r="D25" s="10" t="s">
        <v>149</v>
      </c>
      <c r="E25" s="10">
        <v>2</v>
      </c>
      <c r="F25" s="10">
        <v>24</v>
      </c>
      <c r="G25" s="10">
        <v>0</v>
      </c>
      <c r="H25" s="10">
        <v>65535</v>
      </c>
      <c r="I25" s="11" t="s">
        <v>150</v>
      </c>
      <c r="J25" s="1"/>
    </row>
    <row r="26" spans="1:10" ht="15.75" thickBot="1" x14ac:dyDescent="0.3">
      <c r="A26" s="123"/>
      <c r="B26" s="126"/>
      <c r="C26" s="126"/>
      <c r="D26" s="72" t="s">
        <v>151</v>
      </c>
      <c r="E26" s="72">
        <v>2</v>
      </c>
      <c r="F26" s="72">
        <v>26</v>
      </c>
      <c r="G26" s="72">
        <v>0</v>
      </c>
      <c r="H26" s="72">
        <v>65535</v>
      </c>
      <c r="I26" s="20" t="s">
        <v>152</v>
      </c>
      <c r="J26" s="1"/>
    </row>
    <row r="27" spans="1:10" ht="15.75" thickTop="1" x14ac:dyDescent="0.25">
      <c r="A27" s="121" t="s">
        <v>153</v>
      </c>
      <c r="B27" s="124">
        <v>2</v>
      </c>
      <c r="C27" s="124">
        <v>205</v>
      </c>
      <c r="D27" s="71" t="s">
        <v>154</v>
      </c>
      <c r="E27" s="71">
        <v>8</v>
      </c>
      <c r="F27" s="71">
        <v>8</v>
      </c>
      <c r="G27" s="71">
        <v>0</v>
      </c>
      <c r="H27" s="71">
        <f>(2^64)-1</f>
        <v>1.8446744073709552E+19</v>
      </c>
      <c r="I27" s="19" t="s">
        <v>155</v>
      </c>
      <c r="J27" s="1"/>
    </row>
    <row r="28" spans="1:10" x14ac:dyDescent="0.25">
      <c r="A28" s="122"/>
      <c r="B28" s="125"/>
      <c r="C28" s="125"/>
      <c r="D28" s="10" t="s">
        <v>156</v>
      </c>
      <c r="E28" s="10">
        <v>8</v>
      </c>
      <c r="F28" s="10">
        <f>F27+E27</f>
        <v>16</v>
      </c>
      <c r="G28" s="10">
        <v>0</v>
      </c>
      <c r="H28" s="10">
        <f t="shared" ref="H28:H29" si="0">(2^64)-1</f>
        <v>1.8446744073709552E+19</v>
      </c>
      <c r="I28" s="11" t="s">
        <v>157</v>
      </c>
      <c r="J28" s="1"/>
    </row>
    <row r="29" spans="1:10" ht="15.75" thickBot="1" x14ac:dyDescent="0.3">
      <c r="A29" s="123"/>
      <c r="B29" s="126"/>
      <c r="C29" s="126"/>
      <c r="D29" s="72" t="s">
        <v>158</v>
      </c>
      <c r="E29" s="72">
        <v>8</v>
      </c>
      <c r="F29" s="72">
        <f>F28+E28</f>
        <v>24</v>
      </c>
      <c r="G29" s="72">
        <v>0</v>
      </c>
      <c r="H29" s="72">
        <f t="shared" si="0"/>
        <v>1.8446744073709552E+19</v>
      </c>
      <c r="I29" s="20" t="s">
        <v>159</v>
      </c>
      <c r="J29" s="1"/>
    </row>
    <row r="30" spans="1:10" ht="16.5" thickTop="1" thickBot="1" x14ac:dyDescent="0.3">
      <c r="A30" s="78" t="s">
        <v>160</v>
      </c>
      <c r="B30" s="21">
        <v>2</v>
      </c>
      <c r="C30" s="21">
        <v>206</v>
      </c>
      <c r="D30" s="21" t="s">
        <v>161</v>
      </c>
      <c r="E30" s="21">
        <v>4</v>
      </c>
      <c r="F30" s="21">
        <v>8</v>
      </c>
      <c r="G30" s="21">
        <v>0</v>
      </c>
      <c r="H30" s="21">
        <v>65535</v>
      </c>
      <c r="I30" s="22" t="s">
        <v>162</v>
      </c>
      <c r="J30" s="1"/>
    </row>
    <row r="31" spans="1:10" ht="16.5" thickTop="1" thickBot="1" x14ac:dyDescent="0.3">
      <c r="A31" s="78" t="s">
        <v>163</v>
      </c>
      <c r="B31" s="21">
        <v>2</v>
      </c>
      <c r="C31" s="21">
        <v>207</v>
      </c>
      <c r="D31" s="21" t="s">
        <v>164</v>
      </c>
      <c r="E31" s="21" t="s">
        <v>34</v>
      </c>
      <c r="F31" s="21">
        <v>8</v>
      </c>
      <c r="G31" s="21"/>
      <c r="H31" s="21"/>
      <c r="I31" s="22" t="s">
        <v>165</v>
      </c>
      <c r="J31" s="1"/>
    </row>
    <row r="32" spans="1:10" ht="408" customHeight="1" thickTop="1" thickBot="1" x14ac:dyDescent="0.3">
      <c r="A32" s="77" t="s">
        <v>166</v>
      </c>
      <c r="B32" s="74">
        <v>2</v>
      </c>
      <c r="C32" s="60">
        <v>210</v>
      </c>
      <c r="D32" s="74" t="s">
        <v>167</v>
      </c>
      <c r="E32" s="74">
        <v>1</v>
      </c>
      <c r="F32" s="60">
        <v>8</v>
      </c>
      <c r="G32" s="74" t="s">
        <v>34</v>
      </c>
      <c r="H32" s="74" t="s">
        <v>34</v>
      </c>
      <c r="I32" s="73" t="s">
        <v>168</v>
      </c>
      <c r="J32" s="2"/>
    </row>
    <row r="33" spans="1:10" ht="15.75" thickTop="1" x14ac:dyDescent="0.25">
      <c r="A33" s="127" t="s">
        <v>169</v>
      </c>
      <c r="B33" s="130">
        <v>2</v>
      </c>
      <c r="C33" s="124">
        <v>211</v>
      </c>
      <c r="D33" s="71" t="s">
        <v>170</v>
      </c>
      <c r="E33" s="71">
        <v>1</v>
      </c>
      <c r="F33" s="71">
        <v>8</v>
      </c>
      <c r="G33" s="71" t="s">
        <v>34</v>
      </c>
      <c r="H33" s="71" t="s">
        <v>34</v>
      </c>
      <c r="I33" s="19" t="s">
        <v>171</v>
      </c>
    </row>
    <row r="34" spans="1:10" ht="15.75" thickBot="1" x14ac:dyDescent="0.3">
      <c r="A34" s="129"/>
      <c r="B34" s="132"/>
      <c r="C34" s="126"/>
      <c r="D34" s="72" t="s">
        <v>16</v>
      </c>
      <c r="E34" s="72">
        <v>1</v>
      </c>
      <c r="F34" s="72">
        <v>9</v>
      </c>
      <c r="G34" s="72" t="s">
        <v>34</v>
      </c>
      <c r="H34" s="72" t="s">
        <v>34</v>
      </c>
      <c r="I34" s="20" t="s">
        <v>16</v>
      </c>
    </row>
    <row r="35" spans="1:10" ht="225.75" thickTop="1" x14ac:dyDescent="0.25">
      <c r="A35" s="127" t="s">
        <v>172</v>
      </c>
      <c r="B35" s="130">
        <v>2</v>
      </c>
      <c r="C35" s="124">
        <v>212</v>
      </c>
      <c r="D35" s="71" t="s">
        <v>167</v>
      </c>
      <c r="E35" s="71">
        <v>1</v>
      </c>
      <c r="F35" s="71">
        <v>8</v>
      </c>
      <c r="G35" s="71" t="s">
        <v>34</v>
      </c>
      <c r="H35" s="71" t="s">
        <v>34</v>
      </c>
      <c r="I35" s="59" t="s">
        <v>173</v>
      </c>
    </row>
    <row r="36" spans="1:10" ht="30.75" thickBot="1" x14ac:dyDescent="0.3">
      <c r="A36" s="129"/>
      <c r="B36" s="132"/>
      <c r="C36" s="126"/>
      <c r="D36" s="72" t="s">
        <v>84</v>
      </c>
      <c r="E36" s="72">
        <v>1</v>
      </c>
      <c r="F36" s="72">
        <v>9</v>
      </c>
      <c r="G36" s="72" t="s">
        <v>34</v>
      </c>
      <c r="H36" s="72" t="s">
        <v>34</v>
      </c>
      <c r="I36" s="48" t="s">
        <v>174</v>
      </c>
    </row>
    <row r="37" spans="1:10" ht="15.75" thickTop="1" x14ac:dyDescent="0.25"/>
    <row r="38" spans="1:10" x14ac:dyDescent="0.25">
      <c r="A38" s="26" t="s">
        <v>103</v>
      </c>
      <c r="B38" s="27"/>
      <c r="C38" s="28"/>
    </row>
    <row r="39" spans="1:10" x14ac:dyDescent="0.25">
      <c r="A39" s="29" t="s">
        <v>104</v>
      </c>
      <c r="B39" s="30" t="s">
        <v>10</v>
      </c>
      <c r="C39" s="31" t="s">
        <v>11</v>
      </c>
      <c r="J39" s="1"/>
    </row>
    <row r="40" spans="1:10" x14ac:dyDescent="0.25">
      <c r="A40" s="23" t="s">
        <v>105</v>
      </c>
      <c r="B40" s="10">
        <v>1</v>
      </c>
      <c r="C40" s="14">
        <v>0</v>
      </c>
      <c r="J40" s="1"/>
    </row>
    <row r="41" spans="1:10" x14ac:dyDescent="0.25">
      <c r="A41" s="23" t="s">
        <v>106</v>
      </c>
      <c r="B41" s="10">
        <v>2</v>
      </c>
      <c r="C41" s="14">
        <v>1</v>
      </c>
      <c r="J41" s="1"/>
    </row>
    <row r="42" spans="1:10" x14ac:dyDescent="0.25">
      <c r="A42" s="23" t="s">
        <v>107</v>
      </c>
      <c r="B42" s="10">
        <v>1</v>
      </c>
      <c r="C42" s="14">
        <v>3</v>
      </c>
      <c r="J42" s="1"/>
    </row>
    <row r="43" spans="1:10" x14ac:dyDescent="0.25">
      <c r="A43" s="23" t="s">
        <v>108</v>
      </c>
      <c r="B43" s="10">
        <v>4</v>
      </c>
      <c r="C43" s="14">
        <v>4</v>
      </c>
      <c r="D43" s="13" t="s">
        <v>109</v>
      </c>
    </row>
    <row r="44" spans="1:10" x14ac:dyDescent="0.25">
      <c r="A44" s="23" t="s">
        <v>110</v>
      </c>
      <c r="B44" s="10" t="s">
        <v>33</v>
      </c>
      <c r="C44" s="14">
        <v>8</v>
      </c>
    </row>
    <row r="45" spans="1:10" x14ac:dyDescent="0.25">
      <c r="A45" s="24" t="s">
        <v>111</v>
      </c>
      <c r="B45" s="15">
        <v>2</v>
      </c>
      <c r="C45" s="25"/>
    </row>
  </sheetData>
  <mergeCells count="21">
    <mergeCell ref="C33:C34"/>
    <mergeCell ref="B33:B34"/>
    <mergeCell ref="A33:A34"/>
    <mergeCell ref="C35:C36"/>
    <mergeCell ref="B35:B36"/>
    <mergeCell ref="A35:A36"/>
    <mergeCell ref="A2:A4"/>
    <mergeCell ref="B2:B4"/>
    <mergeCell ref="C2:C4"/>
    <mergeCell ref="A5:A7"/>
    <mergeCell ref="B5:B7"/>
    <mergeCell ref="C5:C7"/>
    <mergeCell ref="A27:A29"/>
    <mergeCell ref="B27:B29"/>
    <mergeCell ref="C27:C29"/>
    <mergeCell ref="A8:A10"/>
    <mergeCell ref="B8:B10"/>
    <mergeCell ref="C8:C10"/>
    <mergeCell ref="B11:B26"/>
    <mergeCell ref="A11:A26"/>
    <mergeCell ref="C11:C2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1"/>
  <sheetViews>
    <sheetView showGridLines="0"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26" sqref="E26"/>
    </sheetView>
  </sheetViews>
  <sheetFormatPr defaultRowHeight="15" x14ac:dyDescent="0.25"/>
  <cols>
    <col min="1" max="1" width="23.7109375" style="13" bestFit="1" customWidth="1"/>
    <col min="2" max="2" width="11.28515625" style="13" bestFit="1" customWidth="1"/>
    <col min="3" max="3" width="9.140625" style="13"/>
    <col min="4" max="4" width="30.7109375" style="13" bestFit="1" customWidth="1"/>
    <col min="5" max="5" width="16.85546875" style="13" bestFit="1" customWidth="1"/>
    <col min="6" max="8" width="9.140625" style="13"/>
    <col min="9" max="9" width="31" style="13" bestFit="1" customWidth="1"/>
  </cols>
  <sheetData>
    <row r="1" spans="1:10" ht="16.5" thickBot="1" x14ac:dyDescent="0.3">
      <c r="A1" s="16" t="s">
        <v>6</v>
      </c>
      <c r="B1" s="17" t="s">
        <v>7</v>
      </c>
      <c r="C1" s="17" t="s">
        <v>8</v>
      </c>
      <c r="D1" s="17" t="s">
        <v>9</v>
      </c>
      <c r="E1" s="17" t="s">
        <v>10</v>
      </c>
      <c r="F1" s="17" t="s">
        <v>11</v>
      </c>
      <c r="G1" s="17" t="s">
        <v>12</v>
      </c>
      <c r="H1" s="17" t="s">
        <v>13</v>
      </c>
      <c r="I1" s="18" t="s">
        <v>14</v>
      </c>
    </row>
    <row r="2" spans="1:10" ht="16.5" thickTop="1" thickBot="1" x14ac:dyDescent="0.3">
      <c r="A2" s="133" t="s">
        <v>175</v>
      </c>
      <c r="B2" s="134">
        <v>4</v>
      </c>
      <c r="C2" s="134">
        <v>201</v>
      </c>
      <c r="D2" s="21" t="s">
        <v>113</v>
      </c>
      <c r="E2" s="21">
        <v>2</v>
      </c>
      <c r="F2" s="21">
        <v>8</v>
      </c>
      <c r="G2" s="21"/>
      <c r="H2" s="21">
        <f>(2^(8*E2))-1</f>
        <v>65535</v>
      </c>
      <c r="I2" s="35" t="s">
        <v>114</v>
      </c>
    </row>
    <row r="3" spans="1:10" ht="16.5" thickTop="1" thickBot="1" x14ac:dyDescent="0.3">
      <c r="A3" s="133"/>
      <c r="B3" s="134"/>
      <c r="C3" s="134"/>
      <c r="D3" s="21" t="s">
        <v>115</v>
      </c>
      <c r="E3" s="21">
        <v>1</v>
      </c>
      <c r="F3" s="21">
        <v>10</v>
      </c>
      <c r="G3" s="21"/>
      <c r="H3" s="21">
        <f t="shared" ref="H3:H5" si="0">(2^(8*E3))-1</f>
        <v>255</v>
      </c>
      <c r="I3" s="35" t="s">
        <v>116</v>
      </c>
    </row>
    <row r="4" spans="1:10" ht="16.5" thickTop="1" thickBot="1" x14ac:dyDescent="0.3">
      <c r="A4" s="127"/>
      <c r="B4" s="130"/>
      <c r="C4" s="130"/>
      <c r="D4" s="74" t="s">
        <v>117</v>
      </c>
      <c r="E4" s="74">
        <v>1</v>
      </c>
      <c r="F4" s="74">
        <v>11</v>
      </c>
      <c r="G4" s="74"/>
      <c r="H4" s="74">
        <f t="shared" si="0"/>
        <v>255</v>
      </c>
      <c r="I4" s="36" t="s">
        <v>176</v>
      </c>
    </row>
    <row r="5" spans="1:10" ht="16.5" thickTop="1" thickBot="1" x14ac:dyDescent="0.3">
      <c r="A5" s="133" t="s">
        <v>177</v>
      </c>
      <c r="B5" s="134">
        <v>4</v>
      </c>
      <c r="C5" s="134">
        <v>202</v>
      </c>
      <c r="D5" s="21" t="s">
        <v>120</v>
      </c>
      <c r="E5" s="21">
        <v>4</v>
      </c>
      <c r="F5" s="21">
        <v>8</v>
      </c>
      <c r="G5" s="21"/>
      <c r="H5" s="21">
        <f t="shared" si="0"/>
        <v>4294967295</v>
      </c>
      <c r="I5" s="35" t="s">
        <v>178</v>
      </c>
    </row>
    <row r="6" spans="1:10" ht="16.5" thickTop="1" thickBot="1" x14ac:dyDescent="0.3">
      <c r="A6" s="133"/>
      <c r="B6" s="134"/>
      <c r="C6" s="134"/>
      <c r="D6" s="21" t="s">
        <v>16</v>
      </c>
      <c r="E6" s="21">
        <v>1</v>
      </c>
      <c r="F6" s="21">
        <f>F5+E5</f>
        <v>12</v>
      </c>
      <c r="G6" s="21">
        <v>0</v>
      </c>
      <c r="H6" s="21">
        <v>8</v>
      </c>
      <c r="I6" s="35" t="s">
        <v>125</v>
      </c>
    </row>
    <row r="7" spans="1:10" ht="16.5" thickTop="1" thickBot="1" x14ac:dyDescent="0.3">
      <c r="A7" s="133"/>
      <c r="B7" s="134"/>
      <c r="C7" s="134"/>
      <c r="D7" s="21" t="s">
        <v>179</v>
      </c>
      <c r="E7" s="21">
        <v>8</v>
      </c>
      <c r="F7" s="21">
        <f>F6+E6</f>
        <v>13</v>
      </c>
      <c r="G7" s="21">
        <v>0</v>
      </c>
      <c r="H7" s="21">
        <f>(2^(8*E7))-1</f>
        <v>1.8446744073709552E+19</v>
      </c>
      <c r="I7" s="35"/>
    </row>
    <row r="8" spans="1:10" ht="16.5" thickTop="1" thickBot="1" x14ac:dyDescent="0.3">
      <c r="A8" s="127"/>
      <c r="B8" s="130"/>
      <c r="C8" s="130"/>
      <c r="D8" s="74" t="s">
        <v>180</v>
      </c>
      <c r="E8" s="74">
        <v>2</v>
      </c>
      <c r="F8" s="74">
        <f>F7+E7</f>
        <v>21</v>
      </c>
      <c r="G8" s="74">
        <v>0</v>
      </c>
      <c r="H8" s="74">
        <f>(2^(8*E8))-1</f>
        <v>65535</v>
      </c>
      <c r="I8" s="36"/>
    </row>
    <row r="9" spans="1:10" ht="16.5" thickTop="1" thickBot="1" x14ac:dyDescent="0.3">
      <c r="A9" s="133" t="s">
        <v>181</v>
      </c>
      <c r="B9" s="134">
        <v>4</v>
      </c>
      <c r="C9" s="134">
        <v>203</v>
      </c>
      <c r="D9" s="21" t="s">
        <v>182</v>
      </c>
      <c r="E9" s="21">
        <v>1</v>
      </c>
      <c r="F9" s="21">
        <v>8</v>
      </c>
      <c r="G9" s="21">
        <v>0</v>
      </c>
      <c r="H9" s="21">
        <v>1</v>
      </c>
      <c r="I9" s="35" t="s">
        <v>183</v>
      </c>
    </row>
    <row r="10" spans="1:10" ht="16.5" thickTop="1" thickBot="1" x14ac:dyDescent="0.3">
      <c r="A10" s="133"/>
      <c r="B10" s="134"/>
      <c r="C10" s="134"/>
      <c r="D10" s="21" t="s">
        <v>184</v>
      </c>
      <c r="E10" s="21">
        <v>2</v>
      </c>
      <c r="F10" s="21">
        <f>E9+F9</f>
        <v>9</v>
      </c>
      <c r="G10" s="21">
        <v>0</v>
      </c>
      <c r="H10" s="21">
        <f t="shared" ref="H10:H15" si="1">(2^(8*E10))-1</f>
        <v>65535</v>
      </c>
      <c r="I10" s="35" t="s">
        <v>184</v>
      </c>
    </row>
    <row r="11" spans="1:10" ht="16.5" thickTop="1" thickBot="1" x14ac:dyDescent="0.3">
      <c r="A11" s="133"/>
      <c r="B11" s="134"/>
      <c r="C11" s="134"/>
      <c r="D11" s="21" t="s">
        <v>185</v>
      </c>
      <c r="E11" s="21">
        <v>4</v>
      </c>
      <c r="F11" s="21">
        <f t="shared" ref="F11:F12" si="2">E10+F10</f>
        <v>11</v>
      </c>
      <c r="G11" s="21">
        <v>0</v>
      </c>
      <c r="H11" s="21">
        <f t="shared" si="1"/>
        <v>4294967295</v>
      </c>
      <c r="I11" s="35" t="s">
        <v>186</v>
      </c>
    </row>
    <row r="12" spans="1:10" ht="16.5" thickTop="1" thickBot="1" x14ac:dyDescent="0.3">
      <c r="A12" s="133"/>
      <c r="B12" s="134"/>
      <c r="C12" s="134"/>
      <c r="D12" s="21" t="s">
        <v>187</v>
      </c>
      <c r="E12" s="21">
        <v>4</v>
      </c>
      <c r="F12" s="21">
        <f t="shared" si="2"/>
        <v>15</v>
      </c>
      <c r="G12" s="21">
        <v>0</v>
      </c>
      <c r="H12" s="21">
        <f t="shared" si="1"/>
        <v>4294967295</v>
      </c>
      <c r="I12" s="35" t="s">
        <v>188</v>
      </c>
    </row>
    <row r="13" spans="1:10" ht="16.5" thickTop="1" thickBot="1" x14ac:dyDescent="0.3">
      <c r="A13" s="133"/>
      <c r="B13" s="134"/>
      <c r="C13" s="134"/>
      <c r="D13" s="21" t="s">
        <v>189</v>
      </c>
      <c r="E13" s="21">
        <v>4</v>
      </c>
      <c r="F13" s="21">
        <f>E12+F12</f>
        <v>19</v>
      </c>
      <c r="G13" s="21">
        <v>0</v>
      </c>
      <c r="H13" s="21">
        <f t="shared" si="1"/>
        <v>4294967295</v>
      </c>
      <c r="I13" s="35" t="s">
        <v>190</v>
      </c>
    </row>
    <row r="14" spans="1:10" ht="16.5" thickTop="1" thickBot="1" x14ac:dyDescent="0.3">
      <c r="A14" s="127"/>
      <c r="B14" s="130"/>
      <c r="C14" s="130"/>
      <c r="D14" s="74" t="s">
        <v>191</v>
      </c>
      <c r="E14" s="74">
        <v>6</v>
      </c>
      <c r="F14" s="74">
        <f>E13+F13</f>
        <v>23</v>
      </c>
      <c r="G14" s="74">
        <v>0</v>
      </c>
      <c r="H14" s="74">
        <f t="shared" si="1"/>
        <v>281474976710655</v>
      </c>
      <c r="I14" s="36" t="s">
        <v>192</v>
      </c>
      <c r="J14" s="3"/>
    </row>
    <row r="15" spans="1:10" ht="16.5" thickTop="1" thickBot="1" x14ac:dyDescent="0.3">
      <c r="A15" s="76" t="s">
        <v>193</v>
      </c>
      <c r="B15" s="71">
        <v>4</v>
      </c>
      <c r="C15" s="71">
        <v>204</v>
      </c>
      <c r="D15" s="71" t="s">
        <v>34</v>
      </c>
      <c r="E15" s="71">
        <v>0</v>
      </c>
      <c r="F15" s="71"/>
      <c r="G15" s="71"/>
      <c r="H15" s="71">
        <f t="shared" si="1"/>
        <v>0</v>
      </c>
      <c r="I15" s="34" t="s">
        <v>194</v>
      </c>
    </row>
    <row r="16" spans="1:10" ht="16.5" thickTop="1" thickBot="1" x14ac:dyDescent="0.3">
      <c r="A16" s="133" t="s">
        <v>195</v>
      </c>
      <c r="B16" s="134">
        <v>4</v>
      </c>
      <c r="C16" s="134">
        <v>205</v>
      </c>
      <c r="D16" s="21" t="s">
        <v>8</v>
      </c>
      <c r="E16" s="21">
        <v>1</v>
      </c>
      <c r="F16" s="21">
        <v>8</v>
      </c>
      <c r="G16" s="21"/>
      <c r="H16" s="21"/>
      <c r="I16" s="35" t="s">
        <v>196</v>
      </c>
    </row>
    <row r="17" spans="1:9" ht="16.5" thickTop="1" thickBot="1" x14ac:dyDescent="0.3">
      <c r="A17" s="127"/>
      <c r="B17" s="130"/>
      <c r="C17" s="130"/>
      <c r="D17" s="74" t="s">
        <v>16</v>
      </c>
      <c r="E17" s="74">
        <v>1</v>
      </c>
      <c r="F17" s="74">
        <v>9</v>
      </c>
      <c r="G17" s="74">
        <v>0</v>
      </c>
      <c r="H17" s="74">
        <v>7</v>
      </c>
      <c r="I17" s="36" t="s">
        <v>27</v>
      </c>
    </row>
    <row r="18" spans="1:9" ht="16.5" thickTop="1" thickBot="1" x14ac:dyDescent="0.3">
      <c r="A18" s="133" t="s">
        <v>82</v>
      </c>
      <c r="B18" s="134">
        <v>4</v>
      </c>
      <c r="C18" s="134">
        <v>206</v>
      </c>
      <c r="D18" s="21" t="s">
        <v>8</v>
      </c>
      <c r="E18" s="21">
        <v>1</v>
      </c>
      <c r="F18" s="21">
        <v>8</v>
      </c>
      <c r="G18" s="21"/>
      <c r="H18" s="21"/>
      <c r="I18" s="35" t="s">
        <v>196</v>
      </c>
    </row>
    <row r="19" spans="1:9" ht="16.5" thickTop="1" thickBot="1" x14ac:dyDescent="0.3">
      <c r="A19" s="133"/>
      <c r="B19" s="134"/>
      <c r="C19" s="134"/>
      <c r="D19" s="21" t="s">
        <v>16</v>
      </c>
      <c r="E19" s="21">
        <v>1</v>
      </c>
      <c r="F19" s="21">
        <v>9</v>
      </c>
      <c r="G19" s="21">
        <v>0</v>
      </c>
      <c r="H19" s="21">
        <v>7</v>
      </c>
      <c r="I19" s="35" t="s">
        <v>27</v>
      </c>
    </row>
    <row r="20" spans="1:9" ht="16.5" thickTop="1" thickBot="1" x14ac:dyDescent="0.3">
      <c r="A20" s="121"/>
      <c r="B20" s="124"/>
      <c r="C20" s="124"/>
      <c r="D20" s="71" t="s">
        <v>84</v>
      </c>
      <c r="E20" s="71">
        <v>2</v>
      </c>
      <c r="F20" s="71">
        <v>10</v>
      </c>
      <c r="G20" s="71"/>
      <c r="H20" s="71"/>
      <c r="I20" s="34"/>
    </row>
    <row r="21" spans="1:9" ht="15.75" thickTop="1" x14ac:dyDescent="0.25">
      <c r="A21" s="77" t="s">
        <v>197</v>
      </c>
      <c r="B21" s="74">
        <v>4</v>
      </c>
      <c r="C21" s="74">
        <v>254</v>
      </c>
      <c r="D21" s="74" t="s">
        <v>34</v>
      </c>
      <c r="E21" s="74"/>
      <c r="F21" s="74"/>
      <c r="G21" s="74"/>
      <c r="H21" s="74"/>
      <c r="I21" s="36"/>
    </row>
    <row r="24" spans="1:9" x14ac:dyDescent="0.25">
      <c r="A24" s="13" t="s">
        <v>103</v>
      </c>
      <c r="B24" s="75"/>
    </row>
    <row r="25" spans="1:9" x14ac:dyDescent="0.25">
      <c r="A25" s="42" t="s">
        <v>104</v>
      </c>
      <c r="B25" s="39" t="s">
        <v>10</v>
      </c>
      <c r="C25" s="40" t="s">
        <v>11</v>
      </c>
      <c r="D25"/>
    </row>
    <row r="26" spans="1:9" x14ac:dyDescent="0.25">
      <c r="A26" s="41" t="s">
        <v>105</v>
      </c>
      <c r="B26" s="7">
        <v>1</v>
      </c>
      <c r="C26" s="41">
        <v>0</v>
      </c>
      <c r="D26"/>
    </row>
    <row r="27" spans="1:9" x14ac:dyDescent="0.25">
      <c r="A27" s="37" t="s">
        <v>106</v>
      </c>
      <c r="B27" s="7">
        <v>2</v>
      </c>
      <c r="C27" s="8">
        <v>1</v>
      </c>
      <c r="D27"/>
    </row>
    <row r="28" spans="1:9" x14ac:dyDescent="0.25">
      <c r="A28" s="37" t="s">
        <v>107</v>
      </c>
      <c r="B28" s="7">
        <v>1</v>
      </c>
      <c r="C28" s="8">
        <v>3</v>
      </c>
      <c r="D28"/>
    </row>
    <row r="29" spans="1:9" x14ac:dyDescent="0.25">
      <c r="A29" s="37" t="s">
        <v>108</v>
      </c>
      <c r="B29" s="7">
        <v>4</v>
      </c>
      <c r="C29" s="8">
        <v>4</v>
      </c>
      <c r="D29" s="3" t="s">
        <v>109</v>
      </c>
    </row>
    <row r="30" spans="1:9" x14ac:dyDescent="0.25">
      <c r="A30" s="37" t="s">
        <v>110</v>
      </c>
      <c r="B30" s="7" t="s">
        <v>33</v>
      </c>
      <c r="C30" s="8">
        <v>8</v>
      </c>
      <c r="D30"/>
    </row>
    <row r="31" spans="1:9" x14ac:dyDescent="0.25">
      <c r="A31" s="38" t="s">
        <v>111</v>
      </c>
      <c r="B31" s="9">
        <v>2</v>
      </c>
      <c r="C31" s="32"/>
      <c r="D31" s="3"/>
    </row>
  </sheetData>
  <mergeCells count="15">
    <mergeCell ref="A9:A14"/>
    <mergeCell ref="B9:B14"/>
    <mergeCell ref="C9:C14"/>
    <mergeCell ref="A2:A4"/>
    <mergeCell ref="B2:B4"/>
    <mergeCell ref="C2:C4"/>
    <mergeCell ref="A5:A8"/>
    <mergeCell ref="B5:B8"/>
    <mergeCell ref="C5:C8"/>
    <mergeCell ref="A18:A20"/>
    <mergeCell ref="B18:B20"/>
    <mergeCell ref="C18:C20"/>
    <mergeCell ref="A16:A17"/>
    <mergeCell ref="B16:B17"/>
    <mergeCell ref="C16:C1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16385-3AE6-44B0-8247-94213908E1EA}">
  <dimension ref="A1:D7"/>
  <sheetViews>
    <sheetView showGridLines="0" zoomScale="70" zoomScaleNormal="70" workbookViewId="0">
      <pane ySplit="1" topLeftCell="A5" activePane="bottomLeft" state="frozen"/>
      <selection pane="bottomLeft" activeCell="D8" sqref="D8"/>
    </sheetView>
  </sheetViews>
  <sheetFormatPr defaultRowHeight="15" x14ac:dyDescent="0.25"/>
  <cols>
    <col min="1" max="1" width="17.28515625" bestFit="1" customWidth="1"/>
    <col min="2" max="2" width="34.85546875" bestFit="1" customWidth="1"/>
    <col min="3" max="3" width="51.42578125" bestFit="1" customWidth="1"/>
    <col min="4" max="4" width="138.7109375" customWidth="1"/>
  </cols>
  <sheetData>
    <row r="1" spans="1:4" x14ac:dyDescent="0.25">
      <c r="A1" s="49" t="s">
        <v>2</v>
      </c>
      <c r="B1" s="50" t="s">
        <v>198</v>
      </c>
      <c r="C1" s="50" t="s">
        <v>199</v>
      </c>
      <c r="D1" s="51" t="s">
        <v>14</v>
      </c>
    </row>
    <row r="2" spans="1:4" x14ac:dyDescent="0.25">
      <c r="A2" s="52">
        <v>44006</v>
      </c>
      <c r="B2" s="53" t="s">
        <v>200</v>
      </c>
      <c r="C2" s="53" t="s">
        <v>201</v>
      </c>
      <c r="D2" s="54" t="s">
        <v>202</v>
      </c>
    </row>
    <row r="3" spans="1:4" ht="340.5" customHeight="1" x14ac:dyDescent="0.25">
      <c r="A3" s="52">
        <v>44218</v>
      </c>
      <c r="B3" s="53" t="s">
        <v>200</v>
      </c>
      <c r="C3" s="53" t="s">
        <v>201</v>
      </c>
      <c r="D3" s="55" t="s">
        <v>203</v>
      </c>
    </row>
    <row r="4" spans="1:4" ht="267.75" customHeight="1" x14ac:dyDescent="0.25">
      <c r="A4" s="52">
        <v>44232</v>
      </c>
      <c r="B4" s="53" t="s">
        <v>204</v>
      </c>
      <c r="C4" s="58" t="s">
        <v>205</v>
      </c>
      <c r="D4" s="55" t="s">
        <v>206</v>
      </c>
    </row>
    <row r="5" spans="1:4" ht="331.5" x14ac:dyDescent="0.25">
      <c r="A5" s="67">
        <v>44246</v>
      </c>
      <c r="B5" s="68" t="s">
        <v>207</v>
      </c>
      <c r="C5" s="69" t="s">
        <v>208</v>
      </c>
      <c r="D5" s="70" t="s">
        <v>209</v>
      </c>
    </row>
    <row r="6" spans="1:4" ht="191.25" x14ac:dyDescent="0.25">
      <c r="A6" s="67">
        <v>44353</v>
      </c>
      <c r="B6" s="68" t="s">
        <v>207</v>
      </c>
      <c r="C6" s="69" t="s">
        <v>208</v>
      </c>
      <c r="D6" s="70" t="s">
        <v>210</v>
      </c>
    </row>
    <row r="7" spans="1:4" ht="191.25" x14ac:dyDescent="0.25">
      <c r="A7" s="67">
        <v>44383</v>
      </c>
      <c r="B7" s="68" t="s">
        <v>211</v>
      </c>
      <c r="C7" s="69" t="s">
        <v>212</v>
      </c>
      <c r="D7" s="70" t="s">
        <v>213</v>
      </c>
    </row>
  </sheetData>
  <hyperlinks>
    <hyperlink ref="C4" r:id="rId1" xr:uid="{8061F9C9-41B8-4048-8A86-DC323796849C}"/>
    <hyperlink ref="C5" r:id="rId2" xr:uid="{7A8E3B5E-6741-4AC1-9280-D40135DD6983}"/>
    <hyperlink ref="C6" r:id="rId3" xr:uid="{608146D8-F1CE-48DB-AF6A-448ED1C2AD9F}"/>
    <hyperlink ref="C7" r:id="rId4" display="erico.marques@maua.br" xr:uid="{B7C70861-E257-4385-B641-D1600626C4EE}"/>
  </hyperlinks>
  <pageMargins left="0.511811024" right="0.511811024" top="0.78740157499999996" bottom="0.78740157499999996" header="0.31496062000000002" footer="0.31496062000000002"/>
  <pageSetup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F03981CECE72144A546F9EB895F5DCA" ma:contentTypeVersion="13" ma:contentTypeDescription="Crie um novo documento." ma:contentTypeScope="" ma:versionID="91bff783ea8f9aa97ebcc638bb2ba3ba">
  <xsd:schema xmlns:xsd="http://www.w3.org/2001/XMLSchema" xmlns:xs="http://www.w3.org/2001/XMLSchema" xmlns:p="http://schemas.microsoft.com/office/2006/metadata/properties" xmlns:ns2="eedb1505-9e37-4d01-a62f-c59193d83fe7" xmlns:ns3="e01332df-0ed8-4c93-b182-5d2412afb2d6" targetNamespace="http://schemas.microsoft.com/office/2006/metadata/properties" ma:root="true" ma:fieldsID="df623ab0a93f32f04380fc97354d5617" ns2:_="" ns3:_="">
    <xsd:import namespace="eedb1505-9e37-4d01-a62f-c59193d83fe7"/>
    <xsd:import namespace="e01332df-0ed8-4c93-b182-5d2412afb2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db1505-9e37-4d01-a62f-c59193d83f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1332df-0ed8-4c93-b182-5d2412afb2d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74F76A-06B3-4FB1-9034-35EA4FAF7F8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726EA7-2075-46BE-85A4-952EC1CEEA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db1505-9e37-4d01-a62f-c59193d83fe7"/>
    <ds:schemaRef ds:uri="e01332df-0ed8-4c93-b182-5d2412afb2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089E29C-C610-4803-B646-D7C59E546A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Metadata</vt:lpstr>
      <vt:lpstr>TCs</vt:lpstr>
      <vt:lpstr>TMs</vt:lpstr>
      <vt:lpstr>Internal</vt:lpstr>
      <vt:lpstr>Change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Hasiba, Johann</dc:creator>
  <cp:keywords/>
  <dc:description/>
  <cp:lastModifiedBy>Rodrigo França</cp:lastModifiedBy>
  <cp:revision/>
  <dcterms:created xsi:type="dcterms:W3CDTF">2019-01-09T15:36:03Z</dcterms:created>
  <dcterms:modified xsi:type="dcterms:W3CDTF">2022-12-12T03:19:22Z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0x010100AF03981CECE72144A546F9EB895F5DCA</vt:lpwstr>
  </property>
</Properties>
</file>