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5.xml.rels" ContentType="application/vnd.openxmlformats-package.relationships+xml"/>
  <Override PartName="/xl/worksheets/sheet6.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_rels/.rels" ContentType="application/vnd.openxmlformats-package.relationships+xml"/>
  <Override PartName="/customXml/item1.xml" ContentType="application/xml"/>
  <Override PartName="/customXml/itemProps1.xml" ContentType="application/vnd.openxmlformats-officedocument.customXmlProperties+xml"/>
  <Override PartName="/customXml/item2.xml" ContentType="application/xml"/>
  <Override PartName="/customXml/_rels/item3.xml.rels" ContentType="application/vnd.openxmlformats-package.relationships+xml"/>
  <Override PartName="/customXml/_rels/item2.xml.rels" ContentType="application/vnd.openxmlformats-package.relationships+xml"/>
  <Override PartName="/customXml/_rels/item1.xml.rels" ContentType="application/vnd.openxmlformats-package.relationships+xml"/>
  <Override PartName="/customXml/itemProps2.xml" ContentType="application/vnd.openxmlformats-officedocument.customXmlProperties+xml"/>
  <Override PartName="/customXml/item3.xml" ContentType="application/xml"/>
  <Override PartName="/customXml/itemProps3.xml" ContentType="application/vnd.openxmlformats-officedocument.customXml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5" Type="http://schemas.openxmlformats.org/officeDocument/2006/relationships/customXml" Target="../customXml/item1.xml"/><Relationship Id="rId6" Type="http://schemas.openxmlformats.org/officeDocument/2006/relationships/customXml" Target="../customXml/item2.xml"/><Relationship Id="rId7" Type="http://schemas.openxmlformats.org/officeDocument/2006/relationships/customXml" Target="../customXml/item3.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5"/>
  </bookViews>
  <sheets>
    <sheet name="Version" sheetId="1" state="visible" r:id="rId2"/>
    <sheet name="Cable Entry" sheetId="2" state="visible" r:id="rId3"/>
    <sheet name="Beam_line_cable_check_info" sheetId="3" state="visible" r:id="rId4"/>
    <sheet name="Tray labeling convention" sheetId="4" state="visible" r:id="rId5"/>
    <sheet name="Cable Study" sheetId="5" state="visible" r:id="rId6"/>
    <sheet name="Labels" sheetId="6" state="visible" r:id="rId7"/>
  </sheets>
  <definedNames>
    <definedName function="false" hidden="true" localSheetId="4" name="_xlnm._FilterDatabase" vbProcedure="false">'Cable Study'!$A$7:$T$241</definedName>
    <definedName function="false" hidden="false" name="Voltage" vbProcedure="false">'Cable Entry'!$P$3:$P$5</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<sst xmlns="http://schemas.openxmlformats.org/spreadsheetml/2006/main" count="3380" uniqueCount="354">
  <si>
    <t xml:space="preserve">Version #</t>
  </si>
  <si>
    <t xml:space="preserve">Date</t>
  </si>
  <si>
    <t xml:space="preserve">Author</t>
  </si>
  <si>
    <t xml:space="preserve">Description</t>
  </si>
  <si>
    <t xml:space="preserve">Barrett T. Clay</t>
  </si>
  <si>
    <t xml:space="preserve">Initial</t>
  </si>
  <si>
    <t xml:space="preserve">Added 5 cables for EPS</t>
  </si>
  <si>
    <t xml:space="preserve">Added 8 cables for campus ethernet</t>
  </si>
  <si>
    <t xml:space="preserve">Per G. Ganetis. A column was added to clearly identify the voltage range of each cable.</t>
  </si>
  <si>
    <t xml:space="preserve">Added cables #31-200. Documentation incomplete</t>
  </si>
  <si>
    <t xml:space="preserve">Corrected cable paths for first 31 cables. Documentation incomplete</t>
  </si>
  <si>
    <t xml:space="preserve">Cable paths and labels generated for #31-200</t>
  </si>
  <si>
    <t xml:space="preserve">Added rack RG:D1 to documentation and completed labeling for cables #169-200</t>
  </si>
  <si>
    <t xml:space="preserve">Added cables 201-231</t>
  </si>
  <si>
    <t xml:space="preserve">Added cable 232</t>
  </si>
  <si>
    <t xml:space="preserve">Exp. Abrv.</t>
  </si>
  <si>
    <t xml:space="preserve">BMM</t>
  </si>
  <si>
    <t xml:space="preserve">Safe</t>
  </si>
  <si>
    <t xml:space="preserve">&lt;50V</t>
  </si>
  <si>
    <t xml:space="preserve">Max ID #</t>
  </si>
  <si>
    <t xml:space="preserve">Beam Line</t>
  </si>
  <si>
    <t xml:space="preserve">6-BM</t>
  </si>
  <si>
    <t xml:space="preserve">Hazard</t>
  </si>
  <si>
    <t xml:space="preserve">Hutch</t>
  </si>
  <si>
    <t xml:space="preserve">B</t>
  </si>
  <si>
    <t xml:space="preserve">Danger</t>
  </si>
  <si>
    <t xml:space="preserve">&gt;600V</t>
  </si>
  <si>
    <t xml:space="preserve">Cable ID #</t>
  </si>
  <si>
    <t xml:space="preserve">Cable Type</t>
  </si>
  <si>
    <t xml:space="preserve">Source</t>
  </si>
  <si>
    <t xml:space="preserve">Destination</t>
  </si>
  <si>
    <t xml:space="preserve">Z Location (m)</t>
  </si>
  <si>
    <t xml:space="preserve">Vacuum Section</t>
  </si>
  <si>
    <t xml:space="preserve">Branch #</t>
  </si>
  <si>
    <t xml:space="preserve">Cable Func.</t>
  </si>
  <si>
    <t xml:space="preserve">Outer dia (in)</t>
  </si>
  <si>
    <t xml:space="preserve">Chassis</t>
  </si>
  <si>
    <t xml:space="preserve">Connector</t>
  </si>
  <si>
    <t xml:space="preserve">Notes</t>
  </si>
  <si>
    <t xml:space="preserve">FMB ID#</t>
  </si>
  <si>
    <t xml:space="preserve">FMB Cable #</t>
  </si>
  <si>
    <t xml:space="preserve">FMB Additional Label</t>
  </si>
  <si>
    <t xml:space="preserve">Voltage</t>
  </si>
  <si>
    <t xml:space="preserve">Power</t>
  </si>
  <si>
    <t xml:space="preserve">RG:C1</t>
  </si>
  <si>
    <t xml:space="preserve">FS03</t>
  </si>
  <si>
    <t xml:space="preserve">Motor</t>
  </si>
  <si>
    <t xml:space="preserve">MC:6 MCS-8</t>
  </si>
  <si>
    <t xml:space="preserve">000061</t>
  </si>
  <si>
    <t xml:space="preserve">06BM-000061</t>
  </si>
  <si>
    <t xml:space="preserve">06BM-000061-RGC:1-MC:6-1</t>
  </si>
  <si>
    <t xml:space="preserve">DM3 NANO BPM</t>
  </si>
  <si>
    <t xml:space="preserve">000062</t>
  </si>
  <si>
    <t xml:space="preserve">06BM-000062</t>
  </si>
  <si>
    <t xml:space="preserve">06BM-000062-RGC:1-MC:6-2</t>
  </si>
  <si>
    <t xml:space="preserve">DM3 VERTICAL</t>
  </si>
  <si>
    <t xml:space="preserve">000063</t>
  </si>
  <si>
    <t xml:space="preserve">06BM-000063</t>
  </si>
  <si>
    <t xml:space="preserve">06BM-000063-RGC:1-MC:6-3</t>
  </si>
  <si>
    <t xml:space="preserve">DM3 INTENSITY MONITOR</t>
  </si>
  <si>
    <t xml:space="preserve">000064</t>
  </si>
  <si>
    <t xml:space="preserve">06BM-000064</t>
  </si>
  <si>
    <t xml:space="preserve">06BM-000064-RGC:1-MC:6-4</t>
  </si>
  <si>
    <t xml:space="preserve">DM3 SLITS 02</t>
  </si>
  <si>
    <t xml:space="preserve">000065</t>
  </si>
  <si>
    <t xml:space="preserve">06BM-000065</t>
  </si>
  <si>
    <t xml:space="preserve">06BM-000065-RGC:1-MC:6-5</t>
  </si>
  <si>
    <t xml:space="preserve">000066</t>
  </si>
  <si>
    <t xml:space="preserve">06BM-000066</t>
  </si>
  <si>
    <t xml:space="preserve">06BM-000066-RGC:1-MC:6-6</t>
  </si>
  <si>
    <t xml:space="preserve">000067</t>
  </si>
  <si>
    <t xml:space="preserve">06BM-000067</t>
  </si>
  <si>
    <t xml:space="preserve">06BM-000067-RGC:1-MC:6-7</t>
  </si>
  <si>
    <t xml:space="preserve">000068</t>
  </si>
  <si>
    <t xml:space="preserve">06BM-000068</t>
  </si>
  <si>
    <t xml:space="preserve">06BM-000068-RGC:1-MC:6-8</t>
  </si>
  <si>
    <t xml:space="preserve">Digital</t>
  </si>
  <si>
    <t xml:space="preserve">Encoder</t>
  </si>
  <si>
    <t xml:space="preserve">000069</t>
  </si>
  <si>
    <t xml:space="preserve">06BM-000069</t>
  </si>
  <si>
    <t xml:space="preserve">06BM-000069-RGC:1-MC:6-1</t>
  </si>
  <si>
    <t xml:space="preserve">000070</t>
  </si>
  <si>
    <t xml:space="preserve">06BM-000070</t>
  </si>
  <si>
    <t xml:space="preserve">06BM-000070-RGC:1-MC:6-2</t>
  </si>
  <si>
    <t xml:space="preserve">000071</t>
  </si>
  <si>
    <t xml:space="preserve">06BM-000071</t>
  </si>
  <si>
    <t xml:space="preserve">06BM-000071-RGC:1-MC:6-3</t>
  </si>
  <si>
    <t xml:space="preserve">000072</t>
  </si>
  <si>
    <t xml:space="preserve">06BM-000072</t>
  </si>
  <si>
    <t xml:space="preserve">06BM-000072-RGC:1-MC:6-4</t>
  </si>
  <si>
    <t xml:space="preserve">000073</t>
  </si>
  <si>
    <t xml:space="preserve">06BM-000073</t>
  </si>
  <si>
    <t xml:space="preserve">06BM-000073-RGC:1-MC:6-5</t>
  </si>
  <si>
    <t xml:space="preserve">000074</t>
  </si>
  <si>
    <t xml:space="preserve">06BM-000074</t>
  </si>
  <si>
    <t xml:space="preserve">06BM-000074-RGC:1-MC:6-6</t>
  </si>
  <si>
    <t xml:space="preserve">000075</t>
  </si>
  <si>
    <t xml:space="preserve">06BM-000075</t>
  </si>
  <si>
    <t xml:space="preserve">06BM-000075-RGC:1-MC:6-7</t>
  </si>
  <si>
    <t xml:space="preserve">000076</t>
  </si>
  <si>
    <t xml:space="preserve">06BM-000076</t>
  </si>
  <si>
    <t xml:space="preserve">06BM-000076-RGC:1-MC:6-8</t>
  </si>
  <si>
    <t xml:space="preserve">HV</t>
  </si>
  <si>
    <t xml:space="preserve">RG:B1</t>
  </si>
  <si>
    <t xml:space="preserve">Beamtube IonP07</t>
  </si>
  <si>
    <t xml:space="preserve">Ion pump HV</t>
  </si>
  <si>
    <t xml:space="preserve">IPC:3</t>
  </si>
  <si>
    <t xml:space="preserve">000082</t>
  </si>
  <si>
    <t xml:space="preserve">06BM-000082</t>
  </si>
  <si>
    <t xml:space="preserve">06BM-000082-RGB:1-IPC:3-J502</t>
  </si>
  <si>
    <t xml:space="preserve">DM3 IonP09</t>
  </si>
  <si>
    <t xml:space="preserve">IPC:4</t>
  </si>
  <si>
    <t xml:space="preserve">000083</t>
  </si>
  <si>
    <t xml:space="preserve">06BM-000083</t>
  </si>
  <si>
    <t xml:space="preserve">06BM-000083-RGB:1-IPC:4-J501</t>
  </si>
  <si>
    <t xml:space="preserve">Beamtube</t>
  </si>
  <si>
    <t xml:space="preserve">CCG HV</t>
  </si>
  <si>
    <t xml:space="preserve">VGC:3</t>
  </si>
  <si>
    <t xml:space="preserve">000089</t>
  </si>
  <si>
    <t xml:space="preserve">06BM-000089</t>
  </si>
  <si>
    <t xml:space="preserve">06BM-000089-RGB:1-VGC:3-BHV</t>
  </si>
  <si>
    <t xml:space="preserve">VGC:4</t>
  </si>
  <si>
    <t xml:space="preserve">000090</t>
  </si>
  <si>
    <t xml:space="preserve">06BM-000090</t>
  </si>
  <si>
    <t xml:space="preserve">06BM-000090-RGB:1-VGC:4-AHV</t>
  </si>
  <si>
    <t xml:space="preserve">CCG Signal</t>
  </si>
  <si>
    <t xml:space="preserve">000096</t>
  </si>
  <si>
    <t xml:space="preserve">06BM-000096</t>
  </si>
  <si>
    <t xml:space="preserve">06BM-000096-RGB:1-VGC:3-BIC</t>
  </si>
  <si>
    <t xml:space="preserve">000097</t>
  </si>
  <si>
    <t xml:space="preserve">06BM-000097</t>
  </si>
  <si>
    <t xml:space="preserve">06BM-000097-RGB:1-VGC:4-AIC</t>
  </si>
  <si>
    <t xml:space="preserve">Analog</t>
  </si>
  <si>
    <t xml:space="preserve">Pirani signal</t>
  </si>
  <si>
    <t xml:space="preserve">000103</t>
  </si>
  <si>
    <t xml:space="preserve">06BM-000103</t>
  </si>
  <si>
    <t xml:space="preserve">06BM-000103-RGB:1-VGC:3-C2</t>
  </si>
  <si>
    <t xml:space="preserve">000104</t>
  </si>
  <si>
    <t xml:space="preserve">06BM-000104</t>
  </si>
  <si>
    <t xml:space="preserve">06BM-000104-RGB:1-VGC:4-C1</t>
  </si>
  <si>
    <t xml:space="preserve">Moxa #5 DM3</t>
  </si>
  <si>
    <t xml:space="preserve">Ethernet</t>
  </si>
  <si>
    <t xml:space="preserve">IP Switch #3</t>
  </si>
  <si>
    <t xml:space="preserve">000109</t>
  </si>
  <si>
    <t xml:space="preserve">06BM-000109</t>
  </si>
  <si>
    <t xml:space="preserve">06BM-000109-RGC:1-ETH-Px</t>
  </si>
  <si>
    <t xml:space="preserve">DM3 B100</t>
  </si>
  <si>
    <t xml:space="preserve">Nano BPM PC</t>
  </si>
  <si>
    <t xml:space="preserve">000110</t>
  </si>
  <si>
    <t xml:space="preserve">06BM-000110</t>
  </si>
  <si>
    <t xml:space="preserve">06BM-000110-RGB:1-Nano BPM PC-Px</t>
  </si>
  <si>
    <t xml:space="preserve">EPS3</t>
  </si>
  <si>
    <t xml:space="preserve">RG:B1 - Drop_B</t>
  </si>
  <si>
    <t xml:space="preserve">EPS1</t>
  </si>
  <si>
    <t xml:space="preserve">RG:B1 - Drop_Top</t>
  </si>
  <si>
    <t xml:space="preserve">RG:B1 - RG:C1 Smoke Det</t>
  </si>
  <si>
    <t xml:space="preserve">RG:C3</t>
  </si>
  <si>
    <t xml:space="preserve">RG:A1</t>
  </si>
  <si>
    <t xml:space="preserve">RGB1</t>
  </si>
  <si>
    <t xml:space="preserve">XAFS table</t>
  </si>
  <si>
    <t xml:space="preserve">MC 7</t>
  </si>
  <si>
    <t xml:space="preserve">MC 8</t>
  </si>
  <si>
    <t xml:space="preserve">MC 9</t>
  </si>
  <si>
    <t xml:space="preserve"> </t>
  </si>
  <si>
    <t xml:space="preserve">MC 10</t>
  </si>
  <si>
    <t xml:space="preserve">RG:C2</t>
  </si>
  <si>
    <t xml:space="preserve">diffractometer/table</t>
  </si>
  <si>
    <t xml:space="preserve">MC 11</t>
  </si>
  <si>
    <t xml:space="preserve">MC 12</t>
  </si>
  <si>
    <t xml:space="preserve">MC 13</t>
  </si>
  <si>
    <t xml:space="preserve">MC 14</t>
  </si>
  <si>
    <t xml:space="preserve">RG:D1</t>
  </si>
  <si>
    <t xml:space="preserve">RG58</t>
  </si>
  <si>
    <t xml:space="preserve">BNC</t>
  </si>
  <si>
    <t xml:space="preserve">patch panel on inboard wall of B hutch at about z= 43 meter</t>
  </si>
  <si>
    <t xml:space="preserve">control station</t>
  </si>
  <si>
    <t xml:space="preserve">patch panel in rack at control station at about z=48 meter, 
rack will be near inboard, downstream corner of B hutch,
 next to the workstation table</t>
  </si>
  <si>
    <t xml:space="preserve">SHV</t>
  </si>
  <si>
    <t xml:space="preserve">25X24AWG</t>
  </si>
  <si>
    <t xml:space="preserve">DB25</t>
  </si>
  <si>
    <t xml:space="preserve">RJ45</t>
  </si>
  <si>
    <t xml:space="preserve">Outside B hutch</t>
  </si>
  <si>
    <t xml:space="preserve">Pylon 1</t>
  </si>
  <si>
    <t xml:space="preserve">Pylon 2</t>
  </si>
  <si>
    <t xml:space="preserve">End</t>
  </si>
  <si>
    <t xml:space="preserve">End Station</t>
  </si>
  <si>
    <t xml:space="preserve">KB Mirrors</t>
  </si>
  <si>
    <t xml:space="preserve">Each beam line mirror can accommodate up to 13 HV cables</t>
  </si>
  <si>
    <t xml:space="preserve">Each Cold Cathode equipment, is used in a gauging capacity and requires a RED and Black RG58 cable with the same HV rating.</t>
  </si>
  <si>
    <t xml:space="preserve">Fast valve Sensor</t>
  </si>
  <si>
    <t xml:space="preserve">Typically each FOE as 1 fast Valve Sensor witch uses  the FGV HV cable.</t>
  </si>
  <si>
    <t xml:space="preserve">Typically each FOE as a high voltage and respective signal cable connecting to the ratchet wall valve, which uses the RGA HV and RGA signal  cables respectively.</t>
  </si>
  <si>
    <t xml:space="preserve">RGA = Residual gas Analyzer</t>
  </si>
  <si>
    <t xml:space="preserve">Cable tray subsection width convention</t>
  </si>
  <si>
    <t xml:space="preserve">Per feedback from Mike maklary on 9/28/14 the smallest divider width shall be no les than 1.5"</t>
  </si>
  <si>
    <t xml:space="preserve">Vacuum cables</t>
  </si>
  <si>
    <t xml:space="preserve">When it pertains to vacuum cable  there  should always be: 1 pirani , 1 ccg hv (RG58 RED), 1 ccg sig, and 1 ion pump hv (Red safecon from Clintion Nevada)  that correspond to each other.</t>
  </si>
  <si>
    <t xml:space="preserve">RG58 cables</t>
  </si>
  <si>
    <t xml:space="preserve">RG58 HV cable have multiple applications and can be used for other things besides a CCG HV. At 16-ID there are 26 RG58 hv cables on the spreadsheet and they are identified as CCG HV, however that is not the case they are just HV cables. In the cable type they should be identied as HV or more specificly RG58 HV. </t>
  </si>
  <si>
    <t xml:space="preserve">Original Author </t>
  </si>
  <si>
    <t xml:space="preserve">Revision Author</t>
  </si>
  <si>
    <t xml:space="preserve">Ciro D'Agostino</t>
  </si>
  <si>
    <t xml:space="preserve">Cable tray path labeling convention</t>
  </si>
  <si>
    <t xml:space="preserve">String position</t>
  </si>
  <si>
    <t xml:space="preserve">Position definition </t>
  </si>
  <si>
    <t xml:space="preserve">Number of characters</t>
  </si>
  <si>
    <t xml:space="preserve">Comments</t>
  </si>
  <si>
    <t xml:space="preserve">Denotes which hutch or a pylon (Letter)</t>
  </si>
  <si>
    <t xml:space="preserve">A - FOE hutch
B - Hutch following FOE. If no B hutch exists then Rack Group letter
C- Hutch following B-Hutch. 
P- Pylon outside a hutch</t>
  </si>
  <si>
    <t xml:space="preserve">Denotes cable structure type 
(Letter(s) &amp; optional numeral)</t>
  </si>
  <si>
    <t xml:space="preserve">1-3</t>
  </si>
  <si>
    <t xml:space="preserve">M_ - Mezzanine tray sitting on hutch roof. Where M1 = bottom-most mezzanine tray and M2 represents  second level mezzanine tray referenced from the mezzanine tray mounted closest to the hutch roof. If only on one tray exists the "_" character is omitted.
L_ - Labyrinth structure located on hutch roof.  Where L1 represent the first labyrinth, L5 represents the fifth labyrinth as referenced from the upmost stream side of the given hutch
BT -  These are the basket trays installed under the labyrinths internal to the hutch. If only on one tray exists the "_" character is omitted.
HT_ - Horizontal tray internal to the hutch in question. Where HT1 represents the first horizontal tray closets to the inside hutch ceiling. If only one tray exist the "_" character is omitted.
VT_ - Vertical tray internal to the hutch in question. Where VT1 represents the first vertical tray closest to the upstream wall inside the hutch.
FT_ - Basket tray that would run on the floor internal to hutch or on the floor of the hutch roof. If only on one tray exists the "_" character is omitted.
HB_  Horizontal bottom tray inside the hutch in question or attached to beam line supports.
MC_ - Mezzanine level conduit that penetrates a wall
T_ - [Pylon] Tray numeric indication. Pylon number 1 is the lowest tray.
TX_ -[Pylon] Extra tray (if needed) at same elevation as another mounted to the Pylon support. </t>
  </si>
  <si>
    <t xml:space="preserve">Cable subsection of host structure
(Letter)</t>
  </si>
  <si>
    <t xml:space="preserve">1</t>
  </si>
  <si>
    <t xml:space="preserve">A - Power cable tray subsection (e.g. Motor cable, DATAFLAMM-C, DATAFLAM-C-PAAR, Piezo crawler)
B -  Digital cable tray subsection (e.g. CAT-6, Encoder, Resolver)
C - Analog cable tray subsection (e.g. CCG signal, Hall effect, Single pair, Pirani cable)
D - High voltage cable tray subsection (e.g. CCG HV, Ion Pump HV, FGV HV)</t>
  </si>
  <si>
    <t xml:space="preserve">Structure section
(numeral)</t>
  </si>
  <si>
    <t xml:space="preserve">1-2</t>
  </si>
  <si>
    <t xml:space="preserve">Note: A given tray will be divided up into several sections of granularity to correctly reflect transition locations to another tray or cable path. The numerals will increase when descending from the ceiling, or progressing horizontally away from the upstream wall. When no numeral exists then all cables in this tray must go to only path. </t>
  </si>
  <si>
    <t xml:space="preserve">Example cable path strings</t>
  </si>
  <si>
    <t xml:space="preserve">1. Power cable running through a hutch roof's 12" x 3" ladder tray that was divided into 5 sections from rack A1 to labyrinth 2 for a FOE hutch with one level of ladder tray.</t>
  </si>
  <si>
    <t xml:space="preserve">AMA5</t>
  </si>
  <si>
    <t xml:space="preserve">AMA4</t>
  </si>
  <si>
    <t xml:space="preserve">AMA3</t>
  </si>
  <si>
    <t xml:space="preserve">AMA2</t>
  </si>
  <si>
    <t xml:space="preserve">AMA1</t>
  </si>
  <si>
    <t xml:space="preserve">AL2A</t>
  </si>
  <si>
    <r>
      <rPr>
        <sz val="11"/>
        <color rgb="FF000000"/>
        <rFont val="Calibri"/>
        <family val="2"/>
        <charset val="1"/>
      </rPr>
      <t xml:space="preserve">2. Power cable running through a hutch roof's 12" x 3" 2</t>
    </r>
    <r>
      <rPr>
        <vertAlign val="superscript"/>
        <sz val="11"/>
        <color rgb="FF000000"/>
        <rFont val="Calibri"/>
        <family val="2"/>
        <charset val="1"/>
      </rPr>
      <t xml:space="preserve">nd</t>
    </r>
    <r>
      <rPr>
        <sz val="11"/>
        <color rgb="FF000000"/>
        <rFont val="Calibri"/>
        <family val="2"/>
        <charset val="1"/>
      </rPr>
      <t xml:space="preserve"> tier\level ladder tray that was divided into 5 sections from rack A1 to labyrinth 2 for a FOE hutch with one level of ladder tray.</t>
    </r>
  </si>
  <si>
    <t xml:space="preserve">AM1A5</t>
  </si>
  <si>
    <t xml:space="preserve">AM1A4</t>
  </si>
  <si>
    <t xml:space="preserve">AM1A3</t>
  </si>
  <si>
    <t xml:space="preserve">AM1A2</t>
  </si>
  <si>
    <t xml:space="preserve">AM1A1</t>
  </si>
  <si>
    <t xml:space="preserve">AHT1A2</t>
  </si>
  <si>
    <t xml:space="preserve">Indicates a power cable is running in hutch "A" through the first of several other possible Internal FOE hutch horizontal trays, in  section 2 of this tray.</t>
  </si>
  <si>
    <t xml:space="preserve">AHT2A3</t>
  </si>
  <si>
    <t xml:space="preserve">Indicates a power cable is running in hutch "A" through the second of several other possible Internal FOE hutch horizontal tray, in three of this tray.</t>
  </si>
  <si>
    <t xml:space="preserve">BV2C2</t>
  </si>
  <si>
    <t xml:space="preserve">Indicates a cable in hutch "B" is running in the analog subsection of the second vertical tray, in section number two of this tray.</t>
  </si>
  <si>
    <t xml:space="preserve">CHBD4</t>
  </si>
  <si>
    <t xml:space="preserve">Indicates a cable in hutch "C" is running in the high voltage subsection of the horizontal tray running along the bottom-most portion of the hutch's wall, in section 4 of this tray.</t>
  </si>
  <si>
    <t xml:space="preserve">3. The first letter desgination of a tray will continue downstream until the next transition. 
For example, if the wall of the B Hutch is not in contact with the A hutch then the cable tray between these two will still be an A cable tray.</t>
  </si>
  <si>
    <t xml:space="preserve">Cable area</t>
  </si>
  <si>
    <t xml:space="preserve">Hori Path</t>
  </si>
  <si>
    <t xml:space="preserve">BM1_1</t>
  </si>
  <si>
    <t xml:space="preserve">BM1_2</t>
  </si>
  <si>
    <t xml:space="preserve">BM1_3</t>
  </si>
  <si>
    <t xml:space="preserve">BM1_4</t>
  </si>
  <si>
    <t xml:space="preserve">BM1_5</t>
  </si>
  <si>
    <t xml:space="preserve">BM1_6</t>
  </si>
  <si>
    <t xml:space="preserve">BM2_1</t>
  </si>
  <si>
    <t xml:space="preserve">BM2_2</t>
  </si>
  <si>
    <t xml:space="preserve">BM2_3</t>
  </si>
  <si>
    <t xml:space="preserve">BM2_4</t>
  </si>
  <si>
    <t xml:space="preserve">BM2_5</t>
  </si>
  <si>
    <t xml:space="preserve">BM2_6</t>
  </si>
  <si>
    <t xml:space="preserve">BHT_1</t>
  </si>
  <si>
    <t xml:space="preserve">BHT_2</t>
  </si>
  <si>
    <t xml:space="preserve">PT1_1</t>
  </si>
  <si>
    <t xml:space="preserve">PT1_2</t>
  </si>
  <si>
    <t xml:space="preserve">PT1_3</t>
  </si>
  <si>
    <t xml:space="preserve">PT1_4</t>
  </si>
  <si>
    <t xml:space="preserve">PT1_5</t>
  </si>
  <si>
    <t xml:space="preserve">PT2_1</t>
  </si>
  <si>
    <t xml:space="preserve">PT2_2</t>
  </si>
  <si>
    <t xml:space="preserve">BL3 cable</t>
  </si>
  <si>
    <t xml:space="preserve">BL4 cable</t>
  </si>
  <si>
    <t xml:space="preserve">Vert &amp; Lab</t>
  </si>
  <si>
    <t xml:space="preserve">BVT_</t>
  </si>
  <si>
    <t xml:space="preserve">BL3_</t>
  </si>
  <si>
    <t xml:space="preserve">BL4_</t>
  </si>
  <si>
    <t xml:space="preserve">BL3 area</t>
  </si>
  <si>
    <t xml:space="preserve">BL4 area</t>
  </si>
  <si>
    <t xml:space="preserve">Area</t>
  </si>
  <si>
    <t xml:space="preserve">Cable Path 1</t>
  </si>
  <si>
    <t xml:space="preserve">Cable Path 2</t>
  </si>
  <si>
    <t xml:space="preserve">Cable Path 3</t>
  </si>
  <si>
    <t xml:space="preserve">Cable Path 4</t>
  </si>
  <si>
    <t xml:space="preserve">Cable Path 5</t>
  </si>
  <si>
    <t xml:space="preserve">Cable Path 6</t>
  </si>
  <si>
    <t xml:space="preserve">Cable Path 7</t>
  </si>
  <si>
    <t xml:space="preserve">Cable Path 8</t>
  </si>
  <si>
    <t xml:space="preserve">Cable Path 9</t>
  </si>
  <si>
    <t xml:space="preserve">Cable Path 10</t>
  </si>
  <si>
    <t xml:space="preserve">Last Path</t>
  </si>
  <si>
    <t xml:space="preserve">BM1C3</t>
  </si>
  <si>
    <t xml:space="preserve">BM1C2</t>
  </si>
  <si>
    <t xml:space="preserve">BL3A</t>
  </si>
  <si>
    <t xml:space="preserve">BVTA</t>
  </si>
  <si>
    <t xml:space="preserve">BHTA2</t>
  </si>
  <si>
    <t xml:space="preserve">BM1A3</t>
  </si>
  <si>
    <t xml:space="preserve">BM1A2</t>
  </si>
  <si>
    <t xml:space="preserve">BM1B3</t>
  </si>
  <si>
    <t xml:space="preserve">BM1B2</t>
  </si>
  <si>
    <t xml:space="preserve">BL3B</t>
  </si>
  <si>
    <t xml:space="preserve">BVTB</t>
  </si>
  <si>
    <t xml:space="preserve">BHTB2</t>
  </si>
  <si>
    <t xml:space="preserve">PT1D2</t>
  </si>
  <si>
    <t xml:space="preserve">PT1D1</t>
  </si>
  <si>
    <t xml:space="preserve">Conduit?</t>
  </si>
  <si>
    <t xml:space="preserve">BM1D1</t>
  </si>
  <si>
    <t xml:space="preserve">BM1D2</t>
  </si>
  <si>
    <t xml:space="preserve">BL4D</t>
  </si>
  <si>
    <t xml:space="preserve">BVTD</t>
  </si>
  <si>
    <t xml:space="preserve">BHTD1</t>
  </si>
  <si>
    <t xml:space="preserve">PT1C2</t>
  </si>
  <si>
    <t xml:space="preserve">PT1C1</t>
  </si>
  <si>
    <t xml:space="preserve">BM1C1</t>
  </si>
  <si>
    <t xml:space="preserve">BL3C</t>
  </si>
  <si>
    <t xml:space="preserve">BVTC</t>
  </si>
  <si>
    <t xml:space="preserve">BHTC1</t>
  </si>
  <si>
    <t xml:space="preserve">BL4B</t>
  </si>
  <si>
    <t xml:space="preserve">PT1B2</t>
  </si>
  <si>
    <t xml:space="preserve">BM1B1</t>
  </si>
  <si>
    <t xml:space="preserve">BHTB1</t>
  </si>
  <si>
    <t xml:space="preserve">BHTA1</t>
  </si>
  <si>
    <t xml:space="preserve">BM2B6</t>
  </si>
  <si>
    <t xml:space="preserve">BM2B5</t>
  </si>
  <si>
    <t xml:space="preserve">BM2B4</t>
  </si>
  <si>
    <t xml:space="preserve">BM2B3</t>
  </si>
  <si>
    <t xml:space="preserve">BM2B2</t>
  </si>
  <si>
    <t xml:space="preserve">BM2B1</t>
  </si>
  <si>
    <t xml:space="preserve">PT2B2</t>
  </si>
  <si>
    <t xml:space="preserve">PT2B1</t>
  </si>
  <si>
    <t xml:space="preserve">AM2B2</t>
  </si>
  <si>
    <t xml:space="preserve">AM2B1</t>
  </si>
  <si>
    <t xml:space="preserve">PT2B3</t>
  </si>
  <si>
    <t xml:space="preserve">PT2B4</t>
  </si>
  <si>
    <t xml:space="preserve">BM1A4</t>
  </si>
  <si>
    <t xml:space="preserve">BL4A</t>
  </si>
  <si>
    <t xml:space="preserve">BM1B4</t>
  </si>
  <si>
    <t xml:space="preserve">BM1C5</t>
  </si>
  <si>
    <t xml:space="preserve">BM1C4</t>
  </si>
  <si>
    <t xml:space="preserve">BL4C</t>
  </si>
  <si>
    <t xml:space="preserve">BHTC2</t>
  </si>
  <si>
    <t xml:space="preserve">PT1C6</t>
  </si>
  <si>
    <t xml:space="preserve">PT1C3</t>
  </si>
  <si>
    <t xml:space="preserve">BM2C6</t>
  </si>
  <si>
    <t xml:space="preserve">BM2C5</t>
  </si>
  <si>
    <t xml:space="preserve">BM2C4</t>
  </si>
  <si>
    <t xml:space="preserve">BM2C3</t>
  </si>
  <si>
    <t xml:space="preserve">PT1D6</t>
  </si>
  <si>
    <t xml:space="preserve">PT1D3</t>
  </si>
  <si>
    <t xml:space="preserve">BM2D6</t>
  </si>
  <si>
    <t xml:space="preserve">BM2D5</t>
  </si>
  <si>
    <t xml:space="preserve">BM2D4</t>
  </si>
  <si>
    <t xml:space="preserve">BM2D3</t>
  </si>
  <si>
    <t xml:space="preserve">BHTD2</t>
  </si>
  <si>
    <t xml:space="preserve">PT1B6</t>
  </si>
  <si>
    <t xml:space="preserve">PT1B3</t>
  </si>
  <si>
    <t xml:space="preserve">BM1B5</t>
  </si>
  <si>
    <t xml:space="preserve">BM1B6</t>
  </si>
  <si>
    <t xml:space="preserve">6BM-</t>
  </si>
  <si>
    <t xml:space="preserve">Label Rack End</t>
  </si>
  <si>
    <t xml:space="preserve">Label Beam Line End</t>
  </si>
</sst>
</file>

<file path=xl/styles.xml><?xml version="1.0" encoding="utf-8"?>
<styleSheet xmlns="http://schemas.openxmlformats.org/spreadsheetml/2006/main">
  <numFmts count="7">
    <numFmt numFmtId="164" formatCode="General"/>
    <numFmt numFmtId="165" formatCode="[$$-409]#,##0.00;[RED]\-[$$-409]#,##0.00"/>
    <numFmt numFmtId="166" formatCode="[$-409]mmmm\ d&quot;, &quot;yyyy;@"/>
    <numFmt numFmtId="167" formatCode="0"/>
    <numFmt numFmtId="168" formatCode="d\-mmm"/>
    <numFmt numFmtId="169" formatCode="General"/>
    <numFmt numFmtId="170" formatCode="0%"/>
  </numFmts>
  <fonts count="15">
    <font>
      <sz val="11"/>
      <color rgb="FF000000"/>
      <name val="Calibri"/>
      <family val="2"/>
      <charset val="1"/>
    </font>
    <font>
      <sz val="10"/>
      <name val="Arial"/>
      <family val="0"/>
    </font>
    <font>
      <sz val="10"/>
      <name val="Arial"/>
      <family val="0"/>
    </font>
    <font>
      <sz val="10"/>
      <name val="Arial"/>
      <family val="0"/>
    </font>
    <font>
      <b val="true"/>
      <i val="true"/>
      <sz val="16"/>
      <color rgb="FF000000"/>
      <name val="Arial"/>
      <family val="2"/>
      <charset val="1"/>
    </font>
    <font>
      <sz val="12"/>
      <color rgb="FF000000"/>
      <name val="Calibri"/>
      <family val="2"/>
      <charset val="1"/>
    </font>
    <font>
      <sz val="11"/>
      <color rgb="FF000000"/>
      <name val="Arial"/>
      <family val="2"/>
      <charset val="1"/>
    </font>
    <font>
      <b val="true"/>
      <i val="true"/>
      <u val="single"/>
      <sz val="11"/>
      <color rgb="FF000000"/>
      <name val="Arial"/>
      <family val="2"/>
      <charset val="1"/>
    </font>
    <font>
      <b val="true"/>
      <sz val="11"/>
      <color rgb="FF000000"/>
      <name val="Calibri"/>
      <family val="2"/>
      <charset val="1"/>
    </font>
    <font>
      <i val="true"/>
      <sz val="11"/>
      <color rgb="FF7F7F7F"/>
      <name val="Calibri"/>
      <family val="2"/>
      <charset val="1"/>
    </font>
    <font>
      <sz val="11"/>
      <name val="Calibri"/>
      <family val="2"/>
      <charset val="1"/>
    </font>
    <font>
      <b val="true"/>
      <u val="single"/>
      <sz val="14"/>
      <color rgb="FF000000"/>
      <name val="Calibri"/>
      <family val="2"/>
      <charset val="1"/>
    </font>
    <font>
      <b val="true"/>
      <sz val="14"/>
      <color rgb="FF000000"/>
      <name val="Calibri"/>
      <family val="2"/>
      <charset val="1"/>
    </font>
    <font>
      <b val="true"/>
      <sz val="12"/>
      <color rgb="FF000000"/>
      <name val="Calibri"/>
      <family val="2"/>
      <charset val="1"/>
    </font>
    <font>
      <vertAlign val="superscript"/>
      <sz val="11"/>
      <color rgb="FF000000"/>
      <name val="Calibri"/>
      <family val="2"/>
      <charset val="1"/>
    </font>
  </fonts>
  <fills count="5">
    <fill>
      <patternFill patternType="none"/>
    </fill>
    <fill>
      <patternFill patternType="gray125"/>
    </fill>
    <fill>
      <patternFill patternType="solid">
        <fgColor rgb="FFFFFF00"/>
        <bgColor rgb="FFFFFF00"/>
      </patternFill>
    </fill>
    <fill>
      <patternFill patternType="solid">
        <fgColor rgb="FFFFFFFF"/>
        <bgColor rgb="FFFFFFCC"/>
      </patternFill>
    </fill>
    <fill>
      <patternFill patternType="solid">
        <fgColor rgb="FFDEE6EF"/>
        <bgColor rgb="FFCCFFFF"/>
      </patternFill>
    </fill>
  </fills>
  <borders count="8">
    <border diagonalUp="false" diagonalDown="false">
      <left/>
      <right/>
      <top/>
      <bottom/>
      <diagonal/>
    </border>
    <border diagonalUp="false" diagonalDown="false">
      <left style="thin"/>
      <right style="thin"/>
      <top style="thin"/>
      <bottom style="thin"/>
      <diagonal/>
    </border>
    <border diagonalUp="false" diagonalDown="false">
      <left style="thin"/>
      <right style="thin"/>
      <top/>
      <bottom/>
      <diagonal/>
    </border>
    <border diagonalUp="false" diagonalDown="false">
      <left/>
      <right/>
      <top style="thin"/>
      <bottom/>
      <diagonal/>
    </border>
    <border diagonalUp="false" diagonalDown="false">
      <left style="thin"/>
      <right style="thin"/>
      <top style="medium">
        <color rgb="FF6666FF"/>
      </top>
      <bottom style="thin"/>
      <diagonal/>
    </border>
    <border diagonalUp="false" diagonalDown="false">
      <left/>
      <right/>
      <top style="medium">
        <color rgb="FF6666FF"/>
      </top>
      <bottom/>
      <diagonal/>
    </border>
    <border diagonalUp="false" diagonalDown="false">
      <left/>
      <right/>
      <top/>
      <bottom style="thin"/>
      <diagonal/>
    </border>
    <border diagonalUp="false" diagonalDown="false">
      <left style="thin">
        <color rgb="FFCCCCCC"/>
      </left>
      <right style="thin">
        <color rgb="FFCCCCCC"/>
      </right>
      <top style="thin">
        <color rgb="FFCCCCCC"/>
      </top>
      <bottom style="thin">
        <color rgb="FFCCCCCC"/>
      </bottom>
      <diagonal/>
    </border>
  </borders>
  <cellStyleXfs count="27">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center" vertical="bottom" textRotation="0" wrapText="false" indent="0" shrinkToFit="false"/>
      <protection locked="true" hidden="false"/>
    </xf>
    <xf numFmtId="164" fontId="4" fillId="0" borderId="0" applyFont="true" applyBorder="true" applyAlignment="true" applyProtection="true">
      <alignment horizontal="center" vertical="bottom" textRotation="9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5" fontId="7" fillId="0" borderId="0" applyFont="true" applyBorder="true" applyAlignment="true" applyProtection="true">
      <alignment horizontal="general" vertical="bottom" textRotation="0" wrapText="false" indent="0" shrinkToFit="false"/>
      <protection locked="true" hidden="false"/>
    </xf>
    <xf numFmtId="164" fontId="9" fillId="0" borderId="0" applyFont="true" applyBorder="false" applyAlignment="true" applyProtection="false">
      <alignment horizontal="general" vertical="bottom" textRotation="0" wrapText="false" indent="0" shrinkToFit="false"/>
    </xf>
  </cellStyleXfs>
  <cellXfs count="51">
    <xf numFmtId="164" fontId="0" fillId="0" borderId="0" xfId="0" applyFont="false" applyBorder="false" applyAlignment="false" applyProtection="false">
      <alignment horizontal="general"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8" fillId="0" borderId="1" xfId="0" applyFont="true" applyBorder="true" applyAlignment="true" applyProtection="true">
      <alignment horizontal="center" vertical="bottom" textRotation="0" wrapText="false" indent="0" shrinkToFit="false"/>
      <protection locked="false" hidden="false"/>
    </xf>
    <xf numFmtId="164" fontId="0" fillId="0" borderId="0" xfId="0" applyFont="true" applyBorder="false" applyAlignment="true" applyProtection="false">
      <alignment horizontal="left" vertical="bottom" textRotation="45" wrapText="false" indent="0" shrinkToFit="false"/>
      <protection locked="true" hidden="false"/>
    </xf>
    <xf numFmtId="164" fontId="0" fillId="0" borderId="0" xfId="0" applyFont="true" applyBorder="false" applyAlignment="true" applyProtection="false">
      <alignment horizontal="left" vertical="bottom" textRotation="45" wrapText="true" indent="0" shrinkToFit="false"/>
      <protection locked="true" hidden="false"/>
    </xf>
    <xf numFmtId="164" fontId="0" fillId="0" borderId="1" xfId="0" applyFont="true" applyBorder="true" applyAlignment="true" applyProtection="false">
      <alignment horizontal="center" vertical="bottom" textRotation="0" wrapText="false" indent="0" shrinkToFit="false"/>
      <protection locked="true" hidden="false"/>
    </xf>
    <xf numFmtId="164" fontId="0" fillId="0" borderId="1" xfId="26" applyFont="true" applyBorder="true" applyAlignment="true" applyProtection="true">
      <alignment horizontal="center" vertical="bottom" textRotation="0" wrapText="false" indent="0" shrinkToFit="false"/>
      <protection locked="false" hidden="false"/>
    </xf>
    <xf numFmtId="164" fontId="10" fillId="0" borderId="1" xfId="26" applyFont="true" applyBorder="true" applyAlignment="true" applyProtection="true">
      <alignment horizontal="center" vertical="bottom" textRotation="0" wrapText="false" indent="0" shrinkToFit="false"/>
      <protection locked="false" hidden="false"/>
    </xf>
    <xf numFmtId="167" fontId="0" fillId="0" borderId="1" xfId="26" applyFont="true" applyBorder="true" applyAlignment="true" applyProtection="true">
      <alignment horizontal="center" vertical="bottom" textRotation="0" wrapText="false" indent="0" shrinkToFit="false"/>
      <protection locked="true" hidden="false"/>
    </xf>
    <xf numFmtId="164" fontId="0" fillId="2" borderId="1" xfId="0" applyFont="true" applyBorder="true" applyAlignment="true" applyProtection="false">
      <alignment horizontal="center" vertical="center" textRotation="0" wrapText="false" indent="0" shrinkToFit="false"/>
      <protection locked="true" hidden="false"/>
    </xf>
    <xf numFmtId="164" fontId="0" fillId="3" borderId="1" xfId="0" applyFont="true" applyBorder="true" applyAlignment="false" applyProtection="false">
      <alignment horizontal="general" vertical="bottom" textRotation="0" wrapText="false" indent="0" shrinkToFit="false"/>
      <protection locked="true" hidden="false"/>
    </xf>
    <xf numFmtId="164" fontId="0" fillId="0" borderId="1" xfId="26" applyFont="true" applyBorder="true" applyAlignment="true" applyProtection="true">
      <alignment horizontal="center" vertical="bottom" textRotation="0" wrapText="false" indent="0" shrinkToFit="false"/>
      <protection locked="true" hidden="false"/>
    </xf>
    <xf numFmtId="164" fontId="0" fillId="3" borderId="1" xfId="26" applyFont="true" applyBorder="true" applyAlignment="true" applyProtection="true">
      <alignment horizontal="center" vertical="bottom" textRotation="0" wrapText="false" indent="0" shrinkToFit="false"/>
      <protection locked="true" hidden="false"/>
    </xf>
    <xf numFmtId="164" fontId="0" fillId="3" borderId="1" xfId="26" applyFont="true" applyBorder="true" applyAlignment="true" applyProtection="true">
      <alignment horizontal="center" vertical="bottom" textRotation="0" wrapText="false" indent="0" shrinkToFit="false"/>
      <protection locked="fals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0" fillId="0" borderId="2" xfId="26" applyFont="true" applyBorder="true" applyAlignment="true" applyProtection="true">
      <alignment horizontal="center" vertical="bottom" textRotation="0" wrapText="false" indent="0" shrinkToFit="false"/>
      <protection locked="false" hidden="false"/>
    </xf>
    <xf numFmtId="164" fontId="0" fillId="0" borderId="2" xfId="0" applyFont="true" applyBorder="true" applyAlignment="fals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center"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4" fontId="0" fillId="0" borderId="4" xfId="0" applyFont="true" applyBorder="true" applyAlignment="true" applyProtection="false">
      <alignment horizontal="center" vertical="bottom" textRotation="0" wrapText="false" indent="0" shrinkToFit="false"/>
      <protection locked="true" hidden="false"/>
    </xf>
    <xf numFmtId="164" fontId="0" fillId="0" borderId="4" xfId="26" applyFont="true" applyBorder="true" applyAlignment="true" applyProtection="true">
      <alignment horizontal="center" vertical="bottom" textRotation="0" wrapText="false" indent="0" shrinkToFit="false"/>
      <protection locked="false" hidden="false"/>
    </xf>
    <xf numFmtId="164" fontId="10" fillId="0" borderId="4" xfId="26" applyFont="true" applyBorder="true" applyAlignment="true" applyProtection="true">
      <alignment horizontal="center" vertical="bottom" textRotation="0" wrapText="false" indent="0" shrinkToFit="false"/>
      <protection locked="false" hidden="false"/>
    </xf>
    <xf numFmtId="164" fontId="0" fillId="0" borderId="5" xfId="0" applyFont="false" applyBorder="true" applyAlignment="false" applyProtection="false">
      <alignment horizontal="general" vertical="bottom" textRotation="0" wrapText="false" indent="0" shrinkToFit="false"/>
      <protection locked="true" hidden="false"/>
    </xf>
    <xf numFmtId="164" fontId="0" fillId="0" borderId="5" xfId="0" applyFont="true" applyBorder="true" applyAlignment="false" applyProtection="false">
      <alignment horizontal="general" vertical="bottom" textRotation="0" wrapText="false" indent="0" shrinkToFit="false"/>
      <protection locked="true" hidden="false"/>
    </xf>
    <xf numFmtId="164" fontId="0" fillId="0" borderId="5" xfId="0" applyFont="true" applyBorder="tru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0" fillId="0" borderId="5" xfId="0" applyFont="true" applyBorder="true" applyAlignment="true" applyProtection="false">
      <alignment horizontal="general" vertical="bottom" textRotation="0" wrapText="true" indent="0" shrinkToFit="false"/>
      <protection locked="true" hidden="false"/>
    </xf>
    <xf numFmtId="164" fontId="0" fillId="0" borderId="2" xfId="0" applyFont="true" applyBorder="true" applyAlignment="true" applyProtection="false">
      <alignment horizontal="center" vertical="bottom" textRotation="0" wrapText="false" indent="0" shrinkToFit="false"/>
      <protection locked="true" hidden="false"/>
    </xf>
    <xf numFmtId="164" fontId="10" fillId="0" borderId="2" xfId="26" applyFont="true" applyBorder="true" applyAlignment="true" applyProtection="true">
      <alignment horizontal="center" vertical="bottom" textRotation="0" wrapText="false" indent="0" shrinkToFit="false"/>
      <protection locked="fals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11" fillId="0" borderId="0" xfId="0" applyFont="true" applyBorder="true" applyAlignment="tru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general" vertical="bottom" textRotation="0" wrapText="true" indent="0" shrinkToFit="false"/>
      <protection locked="true" hidden="false"/>
    </xf>
    <xf numFmtId="164" fontId="0" fillId="0" borderId="0" xfId="0" applyFont="true" applyBorder="true" applyAlignment="tru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center" vertical="bottom" textRotation="0" wrapText="false" indent="0" shrinkToFit="false"/>
      <protection locked="true" hidden="false"/>
    </xf>
    <xf numFmtId="164" fontId="5" fillId="0" borderId="0" xfId="0" applyFont="true" applyBorder="true" applyAlignment="true" applyProtection="false">
      <alignment horizontal="center" vertical="bottom" textRotation="0" wrapText="false" indent="0" shrinkToFit="false"/>
      <protection locked="true" hidden="false"/>
    </xf>
    <xf numFmtId="164" fontId="12" fillId="0" borderId="1" xfId="0" applyFont="true" applyBorder="true" applyAlignment="true" applyProtection="false">
      <alignment horizontal="center" vertical="bottom" textRotation="0" wrapText="false" indent="0" shrinkToFit="false"/>
      <protection locked="true" hidden="false"/>
    </xf>
    <xf numFmtId="164" fontId="13" fillId="0" borderId="1" xfId="0" applyFont="true" applyBorder="true" applyAlignment="false" applyProtection="false">
      <alignment horizontal="general" vertical="bottom" textRotation="0" wrapText="false" indent="0" shrinkToFit="false"/>
      <protection locked="true" hidden="false"/>
    </xf>
    <xf numFmtId="164" fontId="13" fillId="0" borderId="1" xfId="0" applyFont="true" applyBorder="true" applyAlignment="true" applyProtection="false">
      <alignment horizontal="center" vertical="bottom" textRotation="0" wrapText="false" indent="0" shrinkToFit="false"/>
      <protection locked="true" hidden="false"/>
    </xf>
    <xf numFmtId="164" fontId="13" fillId="0" borderId="1" xfId="0" applyFont="true" applyBorder="true" applyAlignment="true" applyProtection="false">
      <alignment horizontal="center" vertical="center" textRotation="0" wrapText="true" indent="0" shrinkToFit="false"/>
      <protection locked="true" hidden="false"/>
    </xf>
    <xf numFmtId="164" fontId="5" fillId="0" borderId="1" xfId="0" applyFont="true" applyBorder="true" applyAlignment="true" applyProtection="false">
      <alignment horizontal="center" vertical="center" textRotation="0" wrapText="false" indent="0" shrinkToFit="false"/>
      <protection locked="true" hidden="false"/>
    </xf>
    <xf numFmtId="164" fontId="5" fillId="0" borderId="1" xfId="0" applyFont="true" applyBorder="true" applyAlignment="true" applyProtection="false">
      <alignment horizontal="left" vertical="center" textRotation="0" wrapText="false" indent="0" shrinkToFit="false"/>
      <protection locked="true" hidden="false"/>
    </xf>
    <xf numFmtId="164" fontId="5" fillId="0" borderId="1" xfId="0" applyFont="true" applyBorder="true" applyAlignment="true" applyProtection="false">
      <alignment horizontal="left" vertical="center" textRotation="0" wrapText="true" indent="0" shrinkToFit="false"/>
      <protection locked="true" hidden="false"/>
    </xf>
    <xf numFmtId="168" fontId="5" fillId="0" borderId="1" xfId="0" applyFont="true" applyBorder="true" applyAlignment="true" applyProtection="false">
      <alignment horizontal="center" vertical="center" textRotation="0" wrapText="false" indent="0" shrinkToFit="false"/>
      <protection locked="true" hidden="false"/>
    </xf>
    <xf numFmtId="164" fontId="5" fillId="0" borderId="1" xfId="0" applyFont="true" applyBorder="true" applyAlignment="true" applyProtection="false">
      <alignment horizontal="center"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13" fillId="0" borderId="6" xfId="0" applyFont="true" applyBorder="true" applyAlignment="tru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center" vertical="bottom" textRotation="0" wrapText="true" indent="0" shrinkToFit="false"/>
      <protection locked="true" hidden="false"/>
    </xf>
    <xf numFmtId="169" fontId="0" fillId="0" borderId="0" xfId="0" applyFont="false" applyBorder="false" applyAlignment="false" applyProtection="false">
      <alignment horizontal="general" vertical="bottom" textRotation="0" wrapText="false" indent="0" shrinkToFit="false"/>
      <protection locked="true" hidden="false"/>
    </xf>
    <xf numFmtId="170" fontId="0" fillId="0" borderId="0" xfId="0" applyFont="false" applyBorder="false" applyAlignment="false" applyProtection="false">
      <alignment horizontal="general" vertical="bottom" textRotation="0" wrapText="false" indent="0" shrinkToFit="false"/>
      <protection locked="true" hidden="false"/>
    </xf>
    <xf numFmtId="169" fontId="0" fillId="4" borderId="7" xfId="0" applyFont="false" applyBorder="true" applyAlignment="false" applyProtection="false">
      <alignment horizontal="general" vertical="bottom" textRotation="0" wrapText="false" indent="0" shrinkToFit="false"/>
      <protection locked="true" hidden="false"/>
    </xf>
  </cellXfs>
  <cellStyles count="13">
    <cellStyle name="Normal" xfId="0" builtinId="0"/>
    <cellStyle name="Comma" xfId="15" builtinId="3"/>
    <cellStyle name="Comma [0]" xfId="16" builtinId="6"/>
    <cellStyle name="Currency" xfId="17" builtinId="4"/>
    <cellStyle name="Currency [0]" xfId="18" builtinId="7"/>
    <cellStyle name="Percent" xfId="19" builtinId="5"/>
    <cellStyle name="Heading 3" xfId="20"/>
    <cellStyle name="Heading 1" xfId="21"/>
    <cellStyle name="Normal 2" xfId="22"/>
    <cellStyle name="Normal 3" xfId="23"/>
    <cellStyle name="Result 4" xfId="24"/>
    <cellStyle name="Result2" xfId="25"/>
    <cellStyle name="Excel Built-in Explanatory Text" xfId="26"/>
  </cellStyles>
  <dxfs count="4">
    <dxf>
      <fill>
        <patternFill patternType="solid">
          <fgColor rgb="00FFFFFF"/>
        </patternFill>
      </fill>
    </dxf>
    <dxf>
      <fill>
        <patternFill patternType="solid">
          <fgColor rgb="FF232629"/>
          <bgColor rgb="FFFFFFFF"/>
        </patternFill>
      </fill>
    </dxf>
    <dxf>
      <fill>
        <patternFill patternType="solid">
          <fgColor rgb="FFFFFFFF"/>
        </patternFill>
      </fill>
    </dxf>
    <dxf>
      <fill>
        <patternFill patternType="solid">
          <fgColor rgb="FFFFFF00"/>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7F7F7F"/>
      <rgbColor rgb="FF9999FF"/>
      <rgbColor rgb="FF993366"/>
      <rgbColor rgb="FFFFFFCC"/>
      <rgbColor rgb="FFDEE6E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66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5.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12"/>
  <sheetViews>
    <sheetView showFormulas="false" showGridLines="true" showRowColHeaders="true" showZeros="true" rightToLeft="false" tabSelected="false" showOutlineSymbols="true" defaultGridColor="true" view="normal" topLeftCell="A1" colorId="64" zoomScale="119" zoomScaleNormal="119" zoomScalePageLayoutView="100" workbookViewId="0">
      <selection pane="topLeft" activeCell="D12" activeCellId="0" sqref="D12"/>
    </sheetView>
  </sheetViews>
  <sheetFormatPr defaultColWidth="8.6875" defaultRowHeight="15" zeroHeight="false" outlineLevelRow="0" outlineLevelCol="0"/>
  <cols>
    <col collapsed="false" customWidth="true" hidden="false" outlineLevel="0" max="1" min="1" style="0" width="9.29"/>
    <col collapsed="false" customWidth="true" hidden="false" outlineLevel="0" max="2" min="2" style="1" width="17.86"/>
    <col collapsed="false" customWidth="true" hidden="false" outlineLevel="0" max="3" min="3" style="0" width="13.43"/>
    <col collapsed="false" customWidth="true" hidden="false" outlineLevel="0" max="4" min="4" style="0" width="79.42"/>
  </cols>
  <sheetData>
    <row r="1" customFormat="false" ht="15" hidden="false" customHeight="false" outlineLevel="0" collapsed="false">
      <c r="A1" s="0" t="s">
        <v>0</v>
      </c>
      <c r="B1" s="1" t="s">
        <v>1</v>
      </c>
      <c r="C1" s="0" t="s">
        <v>2</v>
      </c>
      <c r="D1" s="0" t="s">
        <v>3</v>
      </c>
    </row>
    <row r="2" customFormat="false" ht="15" hidden="false" customHeight="false" outlineLevel="0" collapsed="false">
      <c r="A2" s="0" t="n">
        <v>1</v>
      </c>
      <c r="B2" s="1" t="n">
        <v>42711</v>
      </c>
      <c r="C2" s="0" t="s">
        <v>4</v>
      </c>
      <c r="D2" s="0" t="s">
        <v>5</v>
      </c>
    </row>
    <row r="3" customFormat="false" ht="15" hidden="false" customHeight="false" outlineLevel="0" collapsed="false">
      <c r="A3" s="0" t="n">
        <v>2</v>
      </c>
      <c r="B3" s="1" t="n">
        <v>42718</v>
      </c>
      <c r="C3" s="0" t="s">
        <v>4</v>
      </c>
      <c r="D3" s="0" t="s">
        <v>6</v>
      </c>
    </row>
    <row r="4" customFormat="false" ht="15" hidden="false" customHeight="false" outlineLevel="0" collapsed="false">
      <c r="A4" s="0" t="n">
        <v>3</v>
      </c>
      <c r="B4" s="1" t="n">
        <v>42768</v>
      </c>
      <c r="C4" s="0" t="s">
        <v>4</v>
      </c>
      <c r="D4" s="0" t="s">
        <v>7</v>
      </c>
    </row>
    <row r="5" customFormat="false" ht="15" hidden="false" customHeight="false" outlineLevel="0" collapsed="false">
      <c r="A5" s="0" t="n">
        <v>4</v>
      </c>
      <c r="B5" s="1" t="n">
        <v>42779</v>
      </c>
      <c r="C5" s="0" t="s">
        <v>4</v>
      </c>
      <c r="D5" s="0" t="s">
        <v>8</v>
      </c>
    </row>
    <row r="6" customFormat="false" ht="15" hidden="false" customHeight="false" outlineLevel="0" collapsed="false">
      <c r="A6" s="0" t="n">
        <v>5</v>
      </c>
      <c r="B6" s="1" t="n">
        <v>42810</v>
      </c>
      <c r="C6" s="0" t="s">
        <v>4</v>
      </c>
      <c r="D6" s="0" t="s">
        <v>9</v>
      </c>
    </row>
    <row r="7" customFormat="false" ht="15" hidden="false" customHeight="false" outlineLevel="0" collapsed="false">
      <c r="A7" s="0" t="n">
        <v>6</v>
      </c>
      <c r="B7" s="1" t="n">
        <v>42814</v>
      </c>
      <c r="C7" s="0" t="s">
        <v>4</v>
      </c>
      <c r="D7" s="0" t="s">
        <v>10</v>
      </c>
    </row>
    <row r="8" customFormat="false" ht="15" hidden="false" customHeight="false" outlineLevel="0" collapsed="false">
      <c r="A8" s="0" t="n">
        <v>7</v>
      </c>
      <c r="B8" s="1" t="n">
        <v>42815</v>
      </c>
      <c r="C8" s="0" t="s">
        <v>4</v>
      </c>
      <c r="D8" s="0" t="s">
        <v>11</v>
      </c>
    </row>
    <row r="9" customFormat="false" ht="15" hidden="false" customHeight="false" outlineLevel="0" collapsed="false">
      <c r="A9" s="0" t="n">
        <v>8</v>
      </c>
      <c r="B9" s="1" t="n">
        <v>42822</v>
      </c>
      <c r="C9" s="0" t="s">
        <v>4</v>
      </c>
      <c r="D9" s="0" t="s">
        <v>12</v>
      </c>
    </row>
    <row r="10" customFormat="false" ht="15" hidden="false" customHeight="false" outlineLevel="0" collapsed="false">
      <c r="A10" s="0" t="n">
        <v>9</v>
      </c>
      <c r="B10" s="1" t="n">
        <v>42865</v>
      </c>
      <c r="C10" s="0" t="s">
        <v>4</v>
      </c>
      <c r="D10" s="0" t="s">
        <v>13</v>
      </c>
    </row>
    <row r="11" customFormat="false" ht="15" hidden="false" customHeight="false" outlineLevel="0" collapsed="false">
      <c r="A11" s="0" t="n">
        <v>10</v>
      </c>
      <c r="B11" s="1" t="n">
        <v>43117</v>
      </c>
      <c r="C11" s="0" t="s">
        <v>4</v>
      </c>
      <c r="D11" s="0" t="s">
        <v>14</v>
      </c>
    </row>
    <row r="12" customFormat="false" ht="15" hidden="false" customHeight="false" outlineLevel="0" collapsed="false">
      <c r="A12" s="0" t="n">
        <v>11</v>
      </c>
      <c r="B12" s="1" t="n">
        <v>43117</v>
      </c>
      <c r="C12" s="0" t="s">
        <v>4</v>
      </c>
      <c r="D12" s="0" t="s">
        <v>14</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Q25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7" topLeftCell="A241" activePane="bottomLeft" state="frozen"/>
      <selection pane="topLeft" activeCell="A1" activeCellId="0" sqref="A1"/>
      <selection pane="bottomLeft" activeCell="K254" activeCellId="0" sqref="K254"/>
    </sheetView>
  </sheetViews>
  <sheetFormatPr defaultColWidth="8.6875" defaultRowHeight="15" zeroHeight="false" outlineLevelRow="0" outlineLevelCol="0"/>
  <cols>
    <col collapsed="false" customWidth="true" hidden="false" outlineLevel="0" max="2" min="2" style="0" width="10.58"/>
    <col collapsed="false" customWidth="true" hidden="false" outlineLevel="0" max="3" min="3" style="0" width="16.86"/>
    <col collapsed="false" customWidth="true" hidden="false" outlineLevel="0" max="4" min="4" style="0" width="24"/>
    <col collapsed="false" customWidth="true" hidden="false" outlineLevel="0" max="5" min="5" style="0" width="10.14"/>
    <col collapsed="false" customWidth="true" hidden="false" outlineLevel="0" max="6" min="6" style="0" width="5.7"/>
    <col collapsed="false" customWidth="true" hidden="false" outlineLevel="0" max="7" min="7" style="0" width="8.29"/>
    <col collapsed="false" customWidth="true" hidden="false" outlineLevel="0" max="8" min="8" style="0" width="12.42"/>
    <col collapsed="false" customWidth="true" hidden="false" outlineLevel="0" max="9" min="9" style="0" width="11.42"/>
    <col collapsed="false" customWidth="true" hidden="false" outlineLevel="0" max="10" min="10" style="0" width="12.86"/>
    <col collapsed="false" customWidth="true" hidden="false" outlineLevel="0" max="11" min="11" style="0" width="9.42"/>
    <col collapsed="false" customWidth="true" hidden="false" outlineLevel="0" max="12" min="12" style="0" width="54.57"/>
    <col collapsed="false" customWidth="true" hidden="false" outlineLevel="0" max="13" min="13" style="0" width="7"/>
    <col collapsed="false" customWidth="true" hidden="false" outlineLevel="0" max="14" min="14" style="0" width="12.57"/>
    <col collapsed="false" customWidth="true" hidden="false" outlineLevel="0" max="15" min="15" style="0" width="34.71"/>
    <col collapsed="false" customWidth="true" hidden="false" outlineLevel="0" max="16" min="16" style="0" width="7.86"/>
    <col collapsed="false" customWidth="true" hidden="false" outlineLevel="0" max="17" min="17" style="0" width="6.28"/>
  </cols>
  <sheetData>
    <row r="2" customFormat="false" ht="15" hidden="false" customHeight="false" outlineLevel="0" collapsed="false">
      <c r="E2" s="0" t="s">
        <v>2</v>
      </c>
    </row>
    <row r="3" customFormat="false" ht="15" hidden="false" customHeight="false" outlineLevel="0" collapsed="false">
      <c r="E3" s="0" t="s">
        <v>15</v>
      </c>
      <c r="F3" s="0" t="s">
        <v>16</v>
      </c>
      <c r="P3" s="2" t="s">
        <v>17</v>
      </c>
      <c r="Q3" s="0" t="s">
        <v>18</v>
      </c>
    </row>
    <row r="4" customFormat="false" ht="15" hidden="false" customHeight="false" outlineLevel="0" collapsed="false">
      <c r="D4" s="0" t="s">
        <v>19</v>
      </c>
      <c r="E4" s="3" t="s">
        <v>20</v>
      </c>
      <c r="F4" s="3" t="s">
        <v>21</v>
      </c>
      <c r="P4" s="2" t="s">
        <v>22</v>
      </c>
    </row>
    <row r="5" customFormat="false" ht="15" hidden="false" customHeight="false" outlineLevel="0" collapsed="false">
      <c r="D5" s="0" t="n">
        <f aca="false">MAX(A:A)</f>
        <v>247</v>
      </c>
      <c r="E5" s="3" t="s">
        <v>23</v>
      </c>
      <c r="F5" s="3" t="s">
        <v>24</v>
      </c>
      <c r="P5" s="2" t="s">
        <v>25</v>
      </c>
      <c r="Q5" s="0" t="s">
        <v>26</v>
      </c>
    </row>
    <row r="7" s="4" customFormat="true" ht="82.5" hidden="false" customHeight="false" outlineLevel="0" collapsed="false">
      <c r="A7" s="4" t="s">
        <v>27</v>
      </c>
      <c r="B7" s="4" t="s">
        <v>28</v>
      </c>
      <c r="C7" s="4" t="s">
        <v>29</v>
      </c>
      <c r="D7" s="4" t="s">
        <v>30</v>
      </c>
      <c r="E7" s="4" t="s">
        <v>31</v>
      </c>
      <c r="F7" s="4" t="s">
        <v>32</v>
      </c>
      <c r="G7" s="4" t="s">
        <v>33</v>
      </c>
      <c r="H7" s="4" t="s">
        <v>34</v>
      </c>
      <c r="I7" s="4" t="s">
        <v>35</v>
      </c>
      <c r="J7" s="4" t="s">
        <v>36</v>
      </c>
      <c r="K7" s="4" t="s">
        <v>37</v>
      </c>
      <c r="L7" s="4" t="s">
        <v>38</v>
      </c>
      <c r="M7" s="4" t="s">
        <v>39</v>
      </c>
      <c r="N7" s="4" t="s">
        <v>40</v>
      </c>
      <c r="O7" s="4" t="s">
        <v>41</v>
      </c>
      <c r="P7" s="5" t="s">
        <v>42</v>
      </c>
    </row>
    <row r="8" customFormat="false" ht="15" hidden="false" customHeight="false" outlineLevel="0" collapsed="false">
      <c r="A8" s="0" t="n">
        <v>1</v>
      </c>
      <c r="B8" s="6" t="s">
        <v>43</v>
      </c>
      <c r="C8" s="6" t="s">
        <v>44</v>
      </c>
      <c r="D8" s="7" t="s">
        <v>45</v>
      </c>
      <c r="E8" s="8" t="n">
        <v>38.4</v>
      </c>
      <c r="F8" s="7" t="n">
        <v>10</v>
      </c>
      <c r="H8" s="6" t="s">
        <v>46</v>
      </c>
      <c r="I8" s="0" t="n">
        <v>0.65</v>
      </c>
      <c r="J8" s="7" t="s">
        <v>47</v>
      </c>
      <c r="M8" s="9" t="s">
        <v>48</v>
      </c>
      <c r="N8" s="10" t="s">
        <v>49</v>
      </c>
      <c r="O8" s="11" t="s">
        <v>50</v>
      </c>
      <c r="P8" s="0" t="s">
        <v>17</v>
      </c>
    </row>
    <row r="9" customFormat="false" ht="15" hidden="false" customHeight="false" outlineLevel="0" collapsed="false">
      <c r="A9" s="0" t="n">
        <v>2</v>
      </c>
      <c r="B9" s="6" t="s">
        <v>43</v>
      </c>
      <c r="C9" s="6" t="s">
        <v>44</v>
      </c>
      <c r="D9" s="7" t="s">
        <v>51</v>
      </c>
      <c r="E9" s="8" t="n">
        <v>39.4</v>
      </c>
      <c r="F9" s="7" t="n">
        <v>10</v>
      </c>
      <c r="H9" s="6" t="s">
        <v>46</v>
      </c>
      <c r="I9" s="0" t="n">
        <v>0.65</v>
      </c>
      <c r="J9" s="7" t="s">
        <v>47</v>
      </c>
      <c r="M9" s="9" t="s">
        <v>52</v>
      </c>
      <c r="N9" s="10" t="s">
        <v>53</v>
      </c>
      <c r="O9" s="11" t="s">
        <v>54</v>
      </c>
      <c r="P9" s="0" t="s">
        <v>17</v>
      </c>
    </row>
    <row r="10" customFormat="false" ht="15" hidden="false" customHeight="false" outlineLevel="0" collapsed="false">
      <c r="A10" s="0" t="n">
        <v>3</v>
      </c>
      <c r="B10" s="6" t="s">
        <v>43</v>
      </c>
      <c r="C10" s="6" t="s">
        <v>44</v>
      </c>
      <c r="D10" s="7" t="s">
        <v>55</v>
      </c>
      <c r="E10" s="8" t="n">
        <v>39.4</v>
      </c>
      <c r="F10" s="7" t="n">
        <v>10</v>
      </c>
      <c r="H10" s="6" t="s">
        <v>46</v>
      </c>
      <c r="I10" s="0" t="n">
        <v>0.65</v>
      </c>
      <c r="J10" s="7" t="s">
        <v>47</v>
      </c>
      <c r="M10" s="9" t="s">
        <v>56</v>
      </c>
      <c r="N10" s="10" t="s">
        <v>57</v>
      </c>
      <c r="O10" s="11" t="s">
        <v>58</v>
      </c>
      <c r="P10" s="0" t="s">
        <v>17</v>
      </c>
    </row>
    <row r="11" customFormat="false" ht="15" hidden="false" customHeight="false" outlineLevel="0" collapsed="false">
      <c r="A11" s="0" t="n">
        <v>4</v>
      </c>
      <c r="B11" s="6" t="s">
        <v>43</v>
      </c>
      <c r="C11" s="6" t="s">
        <v>44</v>
      </c>
      <c r="D11" s="7" t="s">
        <v>59</v>
      </c>
      <c r="E11" s="8" t="n">
        <v>39.4</v>
      </c>
      <c r="F11" s="7" t="n">
        <v>10</v>
      </c>
      <c r="H11" s="6" t="s">
        <v>46</v>
      </c>
      <c r="I11" s="0" t="n">
        <v>0.65</v>
      </c>
      <c r="J11" s="7" t="s">
        <v>47</v>
      </c>
      <c r="M11" s="9" t="s">
        <v>60</v>
      </c>
      <c r="N11" s="10" t="s">
        <v>61</v>
      </c>
      <c r="O11" s="11" t="s">
        <v>62</v>
      </c>
      <c r="P11" s="0" t="s">
        <v>17</v>
      </c>
    </row>
    <row r="12" customFormat="false" ht="15" hidden="false" customHeight="false" outlineLevel="0" collapsed="false">
      <c r="A12" s="0" t="n">
        <v>5</v>
      </c>
      <c r="B12" s="6" t="s">
        <v>43</v>
      </c>
      <c r="C12" s="6" t="s">
        <v>44</v>
      </c>
      <c r="D12" s="7" t="s">
        <v>63</v>
      </c>
      <c r="E12" s="8" t="n">
        <v>39.4</v>
      </c>
      <c r="F12" s="7" t="n">
        <v>10</v>
      </c>
      <c r="H12" s="6" t="s">
        <v>46</v>
      </c>
      <c r="I12" s="0" t="n">
        <v>0.65</v>
      </c>
      <c r="J12" s="7" t="s">
        <v>47</v>
      </c>
      <c r="M12" s="9" t="s">
        <v>64</v>
      </c>
      <c r="N12" s="10" t="s">
        <v>65</v>
      </c>
      <c r="O12" s="11" t="s">
        <v>66</v>
      </c>
      <c r="P12" s="0" t="s">
        <v>17</v>
      </c>
    </row>
    <row r="13" customFormat="false" ht="15" hidden="false" customHeight="false" outlineLevel="0" collapsed="false">
      <c r="A13" s="0" t="n">
        <v>6</v>
      </c>
      <c r="B13" s="6" t="s">
        <v>43</v>
      </c>
      <c r="C13" s="6" t="s">
        <v>44</v>
      </c>
      <c r="D13" s="7" t="s">
        <v>63</v>
      </c>
      <c r="E13" s="8" t="n">
        <v>39.4</v>
      </c>
      <c r="F13" s="7" t="n">
        <v>10</v>
      </c>
      <c r="H13" s="6" t="s">
        <v>46</v>
      </c>
      <c r="I13" s="0" t="n">
        <v>0.65</v>
      </c>
      <c r="J13" s="7" t="s">
        <v>47</v>
      </c>
      <c r="M13" s="9" t="s">
        <v>67</v>
      </c>
      <c r="N13" s="10" t="s">
        <v>68</v>
      </c>
      <c r="O13" s="11" t="s">
        <v>69</v>
      </c>
      <c r="P13" s="0" t="s">
        <v>17</v>
      </c>
    </row>
    <row r="14" customFormat="false" ht="15" hidden="false" customHeight="false" outlineLevel="0" collapsed="false">
      <c r="A14" s="0" t="n">
        <v>7</v>
      </c>
      <c r="B14" s="6" t="s">
        <v>43</v>
      </c>
      <c r="C14" s="6" t="s">
        <v>44</v>
      </c>
      <c r="D14" s="7" t="s">
        <v>63</v>
      </c>
      <c r="E14" s="8" t="n">
        <v>39.4</v>
      </c>
      <c r="F14" s="7" t="n">
        <v>10</v>
      </c>
      <c r="H14" s="6" t="s">
        <v>46</v>
      </c>
      <c r="I14" s="0" t="n">
        <v>0.65</v>
      </c>
      <c r="J14" s="7" t="s">
        <v>47</v>
      </c>
      <c r="M14" s="9" t="s">
        <v>70</v>
      </c>
      <c r="N14" s="10" t="s">
        <v>71</v>
      </c>
      <c r="O14" s="11" t="s">
        <v>72</v>
      </c>
      <c r="P14" s="0" t="s">
        <v>17</v>
      </c>
    </row>
    <row r="15" customFormat="false" ht="15" hidden="false" customHeight="false" outlineLevel="0" collapsed="false">
      <c r="A15" s="0" t="n">
        <v>8</v>
      </c>
      <c r="B15" s="6" t="s">
        <v>43</v>
      </c>
      <c r="C15" s="6" t="s">
        <v>44</v>
      </c>
      <c r="D15" s="7" t="s">
        <v>63</v>
      </c>
      <c r="E15" s="8" t="n">
        <v>39.4</v>
      </c>
      <c r="F15" s="7" t="n">
        <v>10</v>
      </c>
      <c r="H15" s="6" t="s">
        <v>46</v>
      </c>
      <c r="I15" s="0" t="n">
        <v>0.65</v>
      </c>
      <c r="J15" s="7" t="s">
        <v>47</v>
      </c>
      <c r="M15" s="9" t="s">
        <v>73</v>
      </c>
      <c r="N15" s="10" t="s">
        <v>74</v>
      </c>
      <c r="O15" s="11" t="s">
        <v>75</v>
      </c>
      <c r="P15" s="0" t="s">
        <v>17</v>
      </c>
    </row>
    <row r="16" customFormat="false" ht="15" hidden="false" customHeight="false" outlineLevel="0" collapsed="false">
      <c r="A16" s="0" t="n">
        <v>9</v>
      </c>
      <c r="B16" s="6" t="s">
        <v>76</v>
      </c>
      <c r="C16" s="6" t="s">
        <v>44</v>
      </c>
      <c r="D16" s="7" t="s">
        <v>45</v>
      </c>
      <c r="E16" s="8" t="n">
        <v>38.4</v>
      </c>
      <c r="F16" s="7" t="n">
        <v>10</v>
      </c>
      <c r="H16" s="6" t="s">
        <v>77</v>
      </c>
      <c r="I16" s="0" t="n">
        <v>0.37</v>
      </c>
      <c r="J16" s="7" t="s">
        <v>47</v>
      </c>
      <c r="M16" s="9" t="s">
        <v>78</v>
      </c>
      <c r="N16" s="10" t="s">
        <v>79</v>
      </c>
      <c r="O16" s="11" t="s">
        <v>80</v>
      </c>
      <c r="P16" s="0" t="s">
        <v>17</v>
      </c>
    </row>
    <row r="17" customFormat="false" ht="15" hidden="false" customHeight="false" outlineLevel="0" collapsed="false">
      <c r="A17" s="0" t="n">
        <v>10</v>
      </c>
      <c r="B17" s="6" t="s">
        <v>76</v>
      </c>
      <c r="C17" s="6" t="s">
        <v>44</v>
      </c>
      <c r="D17" s="7" t="s">
        <v>51</v>
      </c>
      <c r="E17" s="8" t="n">
        <v>39.4</v>
      </c>
      <c r="F17" s="7" t="n">
        <v>10</v>
      </c>
      <c r="H17" s="6" t="s">
        <v>77</v>
      </c>
      <c r="I17" s="0" t="n">
        <v>0.37</v>
      </c>
      <c r="J17" s="7" t="s">
        <v>47</v>
      </c>
      <c r="M17" s="9" t="s">
        <v>81</v>
      </c>
      <c r="N17" s="10" t="s">
        <v>82</v>
      </c>
      <c r="O17" s="11" t="s">
        <v>83</v>
      </c>
      <c r="P17" s="0" t="s">
        <v>17</v>
      </c>
    </row>
    <row r="18" customFormat="false" ht="15" hidden="false" customHeight="false" outlineLevel="0" collapsed="false">
      <c r="A18" s="0" t="n">
        <v>11</v>
      </c>
      <c r="B18" s="6" t="s">
        <v>76</v>
      </c>
      <c r="C18" s="6" t="s">
        <v>44</v>
      </c>
      <c r="D18" s="7" t="s">
        <v>55</v>
      </c>
      <c r="E18" s="8" t="n">
        <v>39.4</v>
      </c>
      <c r="F18" s="7" t="n">
        <v>10</v>
      </c>
      <c r="H18" s="6" t="s">
        <v>77</v>
      </c>
      <c r="I18" s="0" t="n">
        <v>0.37</v>
      </c>
      <c r="J18" s="7" t="s">
        <v>47</v>
      </c>
      <c r="M18" s="9" t="s">
        <v>84</v>
      </c>
      <c r="N18" s="10" t="s">
        <v>85</v>
      </c>
      <c r="O18" s="11" t="s">
        <v>86</v>
      </c>
      <c r="P18" s="0" t="s">
        <v>17</v>
      </c>
    </row>
    <row r="19" customFormat="false" ht="15" hidden="false" customHeight="false" outlineLevel="0" collapsed="false">
      <c r="A19" s="0" t="n">
        <v>12</v>
      </c>
      <c r="B19" s="6" t="s">
        <v>76</v>
      </c>
      <c r="C19" s="6" t="s">
        <v>44</v>
      </c>
      <c r="D19" s="7" t="s">
        <v>59</v>
      </c>
      <c r="E19" s="8" t="n">
        <v>39.4</v>
      </c>
      <c r="F19" s="7" t="n">
        <v>10</v>
      </c>
      <c r="H19" s="6" t="s">
        <v>77</v>
      </c>
      <c r="I19" s="0" t="n">
        <v>0.37</v>
      </c>
      <c r="J19" s="7" t="s">
        <v>47</v>
      </c>
      <c r="M19" s="9" t="s">
        <v>87</v>
      </c>
      <c r="N19" s="10" t="s">
        <v>88</v>
      </c>
      <c r="O19" s="11" t="s">
        <v>89</v>
      </c>
      <c r="P19" s="0" t="s">
        <v>17</v>
      </c>
    </row>
    <row r="20" customFormat="false" ht="15" hidden="false" customHeight="false" outlineLevel="0" collapsed="false">
      <c r="A20" s="0" t="n">
        <v>13</v>
      </c>
      <c r="B20" s="6" t="s">
        <v>76</v>
      </c>
      <c r="C20" s="6" t="s">
        <v>44</v>
      </c>
      <c r="D20" s="7" t="s">
        <v>63</v>
      </c>
      <c r="E20" s="8" t="n">
        <v>39.4</v>
      </c>
      <c r="F20" s="7" t="n">
        <v>10</v>
      </c>
      <c r="H20" s="6" t="s">
        <v>77</v>
      </c>
      <c r="I20" s="0" t="n">
        <v>0.37</v>
      </c>
      <c r="J20" s="7" t="s">
        <v>47</v>
      </c>
      <c r="M20" s="9" t="s">
        <v>90</v>
      </c>
      <c r="N20" s="10" t="s">
        <v>91</v>
      </c>
      <c r="O20" s="11" t="s">
        <v>92</v>
      </c>
      <c r="P20" s="0" t="s">
        <v>17</v>
      </c>
    </row>
    <row r="21" customFormat="false" ht="15" hidden="false" customHeight="false" outlineLevel="0" collapsed="false">
      <c r="A21" s="0" t="n">
        <v>14</v>
      </c>
      <c r="B21" s="6" t="s">
        <v>76</v>
      </c>
      <c r="C21" s="6" t="s">
        <v>44</v>
      </c>
      <c r="D21" s="7" t="s">
        <v>63</v>
      </c>
      <c r="E21" s="8" t="n">
        <v>39.4</v>
      </c>
      <c r="F21" s="7" t="n">
        <v>10</v>
      </c>
      <c r="H21" s="6" t="s">
        <v>77</v>
      </c>
      <c r="I21" s="0" t="n">
        <v>0.37</v>
      </c>
      <c r="J21" s="7" t="s">
        <v>47</v>
      </c>
      <c r="M21" s="9" t="s">
        <v>93</v>
      </c>
      <c r="N21" s="10" t="s">
        <v>94</v>
      </c>
      <c r="O21" s="11" t="s">
        <v>95</v>
      </c>
      <c r="P21" s="0" t="s">
        <v>17</v>
      </c>
    </row>
    <row r="22" customFormat="false" ht="15" hidden="false" customHeight="false" outlineLevel="0" collapsed="false">
      <c r="A22" s="0" t="n">
        <v>15</v>
      </c>
      <c r="B22" s="6" t="s">
        <v>76</v>
      </c>
      <c r="C22" s="6" t="s">
        <v>44</v>
      </c>
      <c r="D22" s="7" t="s">
        <v>63</v>
      </c>
      <c r="E22" s="8" t="n">
        <v>39.4</v>
      </c>
      <c r="F22" s="7" t="n">
        <v>10</v>
      </c>
      <c r="H22" s="6" t="s">
        <v>77</v>
      </c>
      <c r="I22" s="0" t="n">
        <v>0.37</v>
      </c>
      <c r="J22" s="7" t="s">
        <v>47</v>
      </c>
      <c r="M22" s="9" t="s">
        <v>96</v>
      </c>
      <c r="N22" s="10" t="s">
        <v>97</v>
      </c>
      <c r="O22" s="11" t="s">
        <v>98</v>
      </c>
      <c r="P22" s="0" t="s">
        <v>17</v>
      </c>
    </row>
    <row r="23" customFormat="false" ht="15" hidden="false" customHeight="false" outlineLevel="0" collapsed="false">
      <c r="A23" s="0" t="n">
        <v>16</v>
      </c>
      <c r="B23" s="6" t="s">
        <v>76</v>
      </c>
      <c r="C23" s="6" t="s">
        <v>44</v>
      </c>
      <c r="D23" s="7" t="s">
        <v>63</v>
      </c>
      <c r="E23" s="8" t="n">
        <v>39.4</v>
      </c>
      <c r="F23" s="7" t="n">
        <v>10</v>
      </c>
      <c r="H23" s="6" t="s">
        <v>77</v>
      </c>
      <c r="I23" s="0" t="n">
        <v>0.37</v>
      </c>
      <c r="J23" s="7" t="s">
        <v>47</v>
      </c>
      <c r="M23" s="9" t="s">
        <v>99</v>
      </c>
      <c r="N23" s="10" t="s">
        <v>100</v>
      </c>
      <c r="O23" s="11" t="s">
        <v>101</v>
      </c>
      <c r="P23" s="0" t="s">
        <v>17</v>
      </c>
    </row>
    <row r="24" customFormat="false" ht="15" hidden="false" customHeight="false" outlineLevel="0" collapsed="false">
      <c r="A24" s="0" t="n">
        <v>17</v>
      </c>
      <c r="B24" s="12" t="s">
        <v>102</v>
      </c>
      <c r="C24" s="7" t="s">
        <v>103</v>
      </c>
      <c r="D24" s="7" t="s">
        <v>104</v>
      </c>
      <c r="E24" s="7" t="n">
        <v>32.3</v>
      </c>
      <c r="F24" s="7" t="n">
        <v>9</v>
      </c>
      <c r="H24" s="7" t="s">
        <v>105</v>
      </c>
      <c r="I24" s="0" t="n">
        <v>0.3</v>
      </c>
      <c r="J24" s="7" t="s">
        <v>106</v>
      </c>
      <c r="M24" s="9" t="s">
        <v>107</v>
      </c>
      <c r="N24" s="10" t="s">
        <v>108</v>
      </c>
      <c r="O24" s="11" t="s">
        <v>109</v>
      </c>
      <c r="P24" s="0" t="s">
        <v>25</v>
      </c>
    </row>
    <row r="25" customFormat="false" ht="15" hidden="false" customHeight="false" outlineLevel="0" collapsed="false">
      <c r="A25" s="0" t="n">
        <v>18</v>
      </c>
      <c r="B25" s="12" t="s">
        <v>102</v>
      </c>
      <c r="C25" s="7" t="s">
        <v>103</v>
      </c>
      <c r="D25" s="7" t="s">
        <v>110</v>
      </c>
      <c r="E25" s="7" t="n">
        <v>38.4</v>
      </c>
      <c r="F25" s="7" t="n">
        <v>10</v>
      </c>
      <c r="H25" s="7" t="s">
        <v>105</v>
      </c>
      <c r="I25" s="0" t="n">
        <v>0.3</v>
      </c>
      <c r="J25" s="7" t="s">
        <v>111</v>
      </c>
      <c r="M25" s="9" t="s">
        <v>112</v>
      </c>
      <c r="N25" s="10" t="s">
        <v>113</v>
      </c>
      <c r="O25" s="11" t="s">
        <v>114</v>
      </c>
      <c r="P25" s="0" t="s">
        <v>25</v>
      </c>
    </row>
    <row r="26" customFormat="false" ht="15" hidden="false" customHeight="false" outlineLevel="0" collapsed="false">
      <c r="A26" s="0" t="n">
        <v>19</v>
      </c>
      <c r="B26" s="12" t="s">
        <v>102</v>
      </c>
      <c r="C26" s="7" t="s">
        <v>103</v>
      </c>
      <c r="D26" s="7" t="s">
        <v>115</v>
      </c>
      <c r="E26" s="7" t="n">
        <v>32.3</v>
      </c>
      <c r="F26" s="7" t="n">
        <v>9</v>
      </c>
      <c r="H26" s="7" t="s">
        <v>116</v>
      </c>
      <c r="I26" s="0" t="n">
        <v>0.25</v>
      </c>
      <c r="J26" s="7" t="s">
        <v>117</v>
      </c>
      <c r="M26" s="9" t="s">
        <v>118</v>
      </c>
      <c r="N26" s="10" t="s">
        <v>119</v>
      </c>
      <c r="O26" s="11" t="s">
        <v>120</v>
      </c>
      <c r="P26" s="0" t="s">
        <v>25</v>
      </c>
    </row>
    <row r="27" customFormat="false" ht="15" hidden="false" customHeight="false" outlineLevel="0" collapsed="false">
      <c r="A27" s="0" t="n">
        <v>20</v>
      </c>
      <c r="B27" s="12" t="s">
        <v>102</v>
      </c>
      <c r="C27" s="7" t="s">
        <v>103</v>
      </c>
      <c r="D27" s="7" t="s">
        <v>45</v>
      </c>
      <c r="E27" s="7" t="n">
        <v>38.4</v>
      </c>
      <c r="F27" s="7" t="n">
        <v>10</v>
      </c>
      <c r="H27" s="7" t="s">
        <v>116</v>
      </c>
      <c r="I27" s="0" t="n">
        <v>0.25</v>
      </c>
      <c r="J27" s="7" t="s">
        <v>121</v>
      </c>
      <c r="M27" s="9" t="s">
        <v>122</v>
      </c>
      <c r="N27" s="10" t="s">
        <v>123</v>
      </c>
      <c r="O27" s="11" t="s">
        <v>124</v>
      </c>
      <c r="P27" s="0" t="s">
        <v>25</v>
      </c>
    </row>
    <row r="28" customFormat="false" ht="15" hidden="false" customHeight="false" outlineLevel="0" collapsed="false">
      <c r="A28" s="0" t="n">
        <v>21</v>
      </c>
      <c r="B28" s="12" t="s">
        <v>102</v>
      </c>
      <c r="C28" s="7" t="s">
        <v>103</v>
      </c>
      <c r="D28" s="7" t="s">
        <v>115</v>
      </c>
      <c r="E28" s="7" t="n">
        <v>32.3</v>
      </c>
      <c r="F28" s="7" t="n">
        <v>9</v>
      </c>
      <c r="H28" s="7" t="s">
        <v>125</v>
      </c>
      <c r="I28" s="0" t="n">
        <v>0.25</v>
      </c>
      <c r="J28" s="7" t="s">
        <v>117</v>
      </c>
      <c r="M28" s="9" t="s">
        <v>126</v>
      </c>
      <c r="N28" s="10" t="s">
        <v>127</v>
      </c>
      <c r="O28" s="11" t="s">
        <v>128</v>
      </c>
      <c r="P28" s="0" t="s">
        <v>25</v>
      </c>
    </row>
    <row r="29" customFormat="false" ht="15" hidden="false" customHeight="false" outlineLevel="0" collapsed="false">
      <c r="A29" s="0" t="n">
        <v>22</v>
      </c>
      <c r="B29" s="12" t="s">
        <v>102</v>
      </c>
      <c r="C29" s="7" t="s">
        <v>103</v>
      </c>
      <c r="D29" s="7" t="s">
        <v>45</v>
      </c>
      <c r="E29" s="7" t="n">
        <v>38.4</v>
      </c>
      <c r="F29" s="7" t="n">
        <v>10</v>
      </c>
      <c r="H29" s="7" t="s">
        <v>125</v>
      </c>
      <c r="I29" s="0" t="n">
        <v>0.25</v>
      </c>
      <c r="J29" s="7" t="s">
        <v>121</v>
      </c>
      <c r="M29" s="9" t="s">
        <v>129</v>
      </c>
      <c r="N29" s="10" t="s">
        <v>130</v>
      </c>
      <c r="O29" s="11" t="s">
        <v>131</v>
      </c>
      <c r="P29" s="0" t="s">
        <v>25</v>
      </c>
    </row>
    <row r="30" customFormat="false" ht="15" hidden="false" customHeight="false" outlineLevel="0" collapsed="false">
      <c r="A30" s="0" t="n">
        <v>23</v>
      </c>
      <c r="B30" s="12" t="s">
        <v>132</v>
      </c>
      <c r="C30" s="7" t="s">
        <v>103</v>
      </c>
      <c r="D30" s="7" t="s">
        <v>115</v>
      </c>
      <c r="E30" s="12" t="n">
        <v>32.3</v>
      </c>
      <c r="F30" s="7" t="n">
        <v>9</v>
      </c>
      <c r="H30" s="7" t="s">
        <v>133</v>
      </c>
      <c r="I30" s="0" t="n">
        <v>0.356</v>
      </c>
      <c r="J30" s="7" t="s">
        <v>117</v>
      </c>
      <c r="M30" s="9" t="s">
        <v>134</v>
      </c>
      <c r="N30" s="10" t="s">
        <v>135</v>
      </c>
      <c r="O30" s="11" t="s">
        <v>136</v>
      </c>
      <c r="P30" s="0" t="s">
        <v>17</v>
      </c>
    </row>
    <row r="31" customFormat="false" ht="15" hidden="false" customHeight="false" outlineLevel="0" collapsed="false">
      <c r="A31" s="0" t="n">
        <v>24</v>
      </c>
      <c r="B31" s="13" t="s">
        <v>132</v>
      </c>
      <c r="C31" s="7" t="s">
        <v>103</v>
      </c>
      <c r="D31" s="7" t="s">
        <v>45</v>
      </c>
      <c r="E31" s="14" t="n">
        <v>38.4</v>
      </c>
      <c r="F31" s="14" t="n">
        <v>10</v>
      </c>
      <c r="H31" s="14" t="s">
        <v>133</v>
      </c>
      <c r="I31" s="0" t="n">
        <v>0.356</v>
      </c>
      <c r="J31" s="7" t="s">
        <v>121</v>
      </c>
      <c r="M31" s="9" t="s">
        <v>137</v>
      </c>
      <c r="N31" s="10" t="s">
        <v>138</v>
      </c>
      <c r="O31" s="11" t="s">
        <v>139</v>
      </c>
      <c r="P31" s="0" t="s">
        <v>17</v>
      </c>
    </row>
    <row r="32" customFormat="false" ht="15" hidden="false" customHeight="false" outlineLevel="0" collapsed="false">
      <c r="A32" s="0" t="n">
        <v>25</v>
      </c>
      <c r="B32" s="13" t="s">
        <v>76</v>
      </c>
      <c r="C32" s="7" t="s">
        <v>44</v>
      </c>
      <c r="D32" s="14" t="s">
        <v>140</v>
      </c>
      <c r="E32" s="14" t="n">
        <v>38.4</v>
      </c>
      <c r="F32" s="14" t="n">
        <v>10</v>
      </c>
      <c r="H32" s="14" t="s">
        <v>141</v>
      </c>
      <c r="I32" s="0" t="n">
        <v>0.25</v>
      </c>
      <c r="J32" s="7" t="s">
        <v>142</v>
      </c>
      <c r="M32" s="9" t="s">
        <v>143</v>
      </c>
      <c r="N32" s="10" t="s">
        <v>144</v>
      </c>
      <c r="O32" s="11" t="s">
        <v>145</v>
      </c>
      <c r="P32" s="0" t="s">
        <v>17</v>
      </c>
    </row>
    <row r="33" customFormat="false" ht="15" hidden="false" customHeight="false" outlineLevel="0" collapsed="false">
      <c r="A33" s="0" t="n">
        <v>26</v>
      </c>
      <c r="B33" s="13" t="s">
        <v>76</v>
      </c>
      <c r="C33" s="7" t="s">
        <v>103</v>
      </c>
      <c r="D33" s="14" t="s">
        <v>146</v>
      </c>
      <c r="E33" s="14" t="n">
        <v>39.4</v>
      </c>
      <c r="F33" s="14" t="n">
        <v>10</v>
      </c>
      <c r="H33" s="14" t="s">
        <v>141</v>
      </c>
      <c r="I33" s="0" t="n">
        <v>0.25</v>
      </c>
      <c r="J33" s="7" t="s">
        <v>147</v>
      </c>
      <c r="M33" s="9" t="s">
        <v>148</v>
      </c>
      <c r="N33" s="10" t="s">
        <v>149</v>
      </c>
      <c r="O33" s="11" t="s">
        <v>150</v>
      </c>
      <c r="P33" s="0" t="s">
        <v>17</v>
      </c>
    </row>
    <row r="34" customFormat="false" ht="15" hidden="false" customHeight="false" outlineLevel="0" collapsed="false">
      <c r="A34" s="0" t="n">
        <v>27</v>
      </c>
      <c r="B34" s="13" t="s">
        <v>43</v>
      </c>
      <c r="C34" s="15" t="s">
        <v>103</v>
      </c>
      <c r="D34" s="16" t="s">
        <v>151</v>
      </c>
      <c r="L34" s="15" t="s">
        <v>152</v>
      </c>
      <c r="P34" s="0" t="s">
        <v>17</v>
      </c>
    </row>
    <row r="35" customFormat="false" ht="15" hidden="false" customHeight="false" outlineLevel="0" collapsed="false">
      <c r="A35" s="0" t="n">
        <v>28</v>
      </c>
      <c r="B35" s="13" t="s">
        <v>76</v>
      </c>
      <c r="C35" s="15" t="s">
        <v>103</v>
      </c>
      <c r="D35" s="16" t="s">
        <v>153</v>
      </c>
      <c r="H35" s="14" t="s">
        <v>141</v>
      </c>
      <c r="I35" s="0" t="n">
        <v>0.25</v>
      </c>
      <c r="L35" s="15" t="s">
        <v>154</v>
      </c>
      <c r="P35" s="0" t="s">
        <v>17</v>
      </c>
    </row>
    <row r="36" customFormat="false" ht="15" hidden="false" customHeight="false" outlineLevel="0" collapsed="false">
      <c r="A36" s="0" t="n">
        <v>29</v>
      </c>
      <c r="B36" s="13" t="s">
        <v>76</v>
      </c>
      <c r="C36" s="15" t="s">
        <v>103</v>
      </c>
      <c r="D36" s="16" t="s">
        <v>44</v>
      </c>
      <c r="H36" s="14" t="s">
        <v>141</v>
      </c>
      <c r="I36" s="0" t="n">
        <v>0.25</v>
      </c>
      <c r="L36" s="15" t="s">
        <v>155</v>
      </c>
      <c r="P36" s="0" t="s">
        <v>17</v>
      </c>
    </row>
    <row r="37" customFormat="false" ht="15" hidden="false" customHeight="false" outlineLevel="0" collapsed="false">
      <c r="A37" s="0" t="n">
        <v>30</v>
      </c>
      <c r="B37" s="13" t="s">
        <v>76</v>
      </c>
      <c r="C37" s="15" t="s">
        <v>103</v>
      </c>
      <c r="D37" s="16" t="s">
        <v>151</v>
      </c>
      <c r="H37" s="14" t="s">
        <v>141</v>
      </c>
      <c r="I37" s="0" t="n">
        <v>0.25</v>
      </c>
      <c r="L37" s="15" t="s">
        <v>152</v>
      </c>
      <c r="P37" s="0" t="s">
        <v>17</v>
      </c>
    </row>
    <row r="38" customFormat="false" ht="15" hidden="false" customHeight="false" outlineLevel="0" collapsed="false">
      <c r="A38" s="0" t="n">
        <v>31</v>
      </c>
      <c r="B38" s="13" t="s">
        <v>76</v>
      </c>
      <c r="C38" s="15" t="s">
        <v>103</v>
      </c>
      <c r="D38" s="16" t="s">
        <v>153</v>
      </c>
      <c r="H38" s="14" t="s">
        <v>141</v>
      </c>
      <c r="I38" s="0" t="n">
        <v>0.25</v>
      </c>
      <c r="L38" s="15" t="s">
        <v>154</v>
      </c>
      <c r="P38" s="0" t="s">
        <v>17</v>
      </c>
    </row>
    <row r="39" customFormat="false" ht="15" hidden="false" customHeight="false" outlineLevel="0" collapsed="false">
      <c r="A39" s="0" t="n">
        <v>32</v>
      </c>
      <c r="B39" s="13" t="s">
        <v>76</v>
      </c>
      <c r="C39" s="17" t="s">
        <v>156</v>
      </c>
      <c r="D39" s="16" t="s">
        <v>157</v>
      </c>
      <c r="H39" s="14" t="s">
        <v>141</v>
      </c>
      <c r="I39" s="0" t="n">
        <v>0.25</v>
      </c>
      <c r="P39" s="0" t="s">
        <v>17</v>
      </c>
    </row>
    <row r="40" customFormat="false" ht="15" hidden="false" customHeight="false" outlineLevel="0" collapsed="false">
      <c r="A40" s="0" t="n">
        <v>33</v>
      </c>
      <c r="B40" s="13" t="s">
        <v>76</v>
      </c>
      <c r="C40" s="17" t="s">
        <v>156</v>
      </c>
      <c r="D40" s="16" t="s">
        <v>157</v>
      </c>
      <c r="H40" s="14" t="s">
        <v>141</v>
      </c>
      <c r="I40" s="0" t="n">
        <v>0.25</v>
      </c>
      <c r="P40" s="0" t="s">
        <v>17</v>
      </c>
    </row>
    <row r="41" customFormat="false" ht="15" hidden="false" customHeight="false" outlineLevel="0" collapsed="false">
      <c r="A41" s="0" t="n">
        <v>34</v>
      </c>
      <c r="B41" s="13" t="s">
        <v>76</v>
      </c>
      <c r="C41" s="17" t="s">
        <v>156</v>
      </c>
      <c r="D41" s="16" t="s">
        <v>157</v>
      </c>
      <c r="H41" s="14" t="s">
        <v>141</v>
      </c>
      <c r="I41" s="0" t="n">
        <v>0.25</v>
      </c>
      <c r="P41" s="0" t="s">
        <v>17</v>
      </c>
    </row>
    <row r="42" customFormat="false" ht="15" hidden="false" customHeight="false" outlineLevel="0" collapsed="false">
      <c r="A42" s="0" t="n">
        <v>35</v>
      </c>
      <c r="B42" s="13" t="s">
        <v>76</v>
      </c>
      <c r="C42" s="17" t="s">
        <v>156</v>
      </c>
      <c r="D42" s="16" t="s">
        <v>157</v>
      </c>
      <c r="H42" s="14" t="s">
        <v>141</v>
      </c>
      <c r="I42" s="0" t="n">
        <v>0.25</v>
      </c>
      <c r="P42" s="0" t="s">
        <v>17</v>
      </c>
    </row>
    <row r="43" customFormat="false" ht="15" hidden="false" customHeight="false" outlineLevel="0" collapsed="false">
      <c r="A43" s="0" t="n">
        <v>36</v>
      </c>
      <c r="B43" s="13" t="s">
        <v>76</v>
      </c>
      <c r="C43" s="17" t="s">
        <v>156</v>
      </c>
      <c r="D43" s="16" t="s">
        <v>157</v>
      </c>
      <c r="H43" s="14" t="s">
        <v>141</v>
      </c>
      <c r="I43" s="0" t="n">
        <v>0.25</v>
      </c>
      <c r="P43" s="0" t="s">
        <v>17</v>
      </c>
    </row>
    <row r="44" customFormat="false" ht="15" hidden="false" customHeight="false" outlineLevel="0" collapsed="false">
      <c r="A44" s="0" t="n">
        <v>37</v>
      </c>
      <c r="B44" s="13" t="s">
        <v>76</v>
      </c>
      <c r="C44" s="17" t="s">
        <v>156</v>
      </c>
      <c r="D44" s="16" t="s">
        <v>157</v>
      </c>
      <c r="H44" s="14" t="s">
        <v>141</v>
      </c>
      <c r="I44" s="0" t="n">
        <v>0.25</v>
      </c>
      <c r="P44" s="0" t="s">
        <v>17</v>
      </c>
    </row>
    <row r="45" customFormat="false" ht="15" hidden="false" customHeight="false" outlineLevel="0" collapsed="false">
      <c r="A45" s="0" t="n">
        <v>38</v>
      </c>
      <c r="B45" s="13" t="s">
        <v>76</v>
      </c>
      <c r="C45" s="17" t="s">
        <v>156</v>
      </c>
      <c r="D45" s="16" t="s">
        <v>158</v>
      </c>
      <c r="H45" s="14" t="s">
        <v>141</v>
      </c>
      <c r="I45" s="0" t="n">
        <v>0.25</v>
      </c>
      <c r="P45" s="0" t="s">
        <v>17</v>
      </c>
    </row>
    <row r="46" customFormat="false" ht="15" hidden="false" customHeight="false" outlineLevel="0" collapsed="false">
      <c r="A46" s="0" t="n">
        <v>39</v>
      </c>
      <c r="B46" s="13" t="s">
        <v>76</v>
      </c>
      <c r="C46" s="17" t="s">
        <v>156</v>
      </c>
      <c r="D46" s="16" t="s">
        <v>158</v>
      </c>
      <c r="H46" s="14" t="s">
        <v>141</v>
      </c>
      <c r="I46" s="0" t="n">
        <v>0.25</v>
      </c>
      <c r="P46" s="0" t="s">
        <v>17</v>
      </c>
    </row>
    <row r="47" customFormat="false" ht="15" hidden="false" customHeight="false" outlineLevel="0" collapsed="false">
      <c r="A47" s="0" t="n">
        <v>40</v>
      </c>
      <c r="B47" s="18" t="s">
        <v>43</v>
      </c>
      <c r="C47" s="18" t="s">
        <v>44</v>
      </c>
      <c r="D47" s="7" t="s">
        <v>159</v>
      </c>
      <c r="E47" s="8" t="n">
        <v>40.3</v>
      </c>
      <c r="H47" s="18" t="s">
        <v>46</v>
      </c>
      <c r="I47" s="19" t="n">
        <v>0.65</v>
      </c>
      <c r="J47" s="0" t="s">
        <v>160</v>
      </c>
      <c r="P47" s="2" t="s">
        <v>17</v>
      </c>
    </row>
    <row r="48" customFormat="false" ht="15" hidden="false" customHeight="false" outlineLevel="0" collapsed="false">
      <c r="A48" s="0" t="n">
        <v>41</v>
      </c>
      <c r="B48" s="18" t="s">
        <v>43</v>
      </c>
      <c r="C48" s="18" t="s">
        <v>44</v>
      </c>
      <c r="D48" s="7" t="s">
        <v>159</v>
      </c>
      <c r="E48" s="8" t="n">
        <v>40.3</v>
      </c>
      <c r="H48" s="18" t="s">
        <v>46</v>
      </c>
      <c r="I48" s="0" t="n">
        <v>0.65</v>
      </c>
      <c r="J48" s="0" t="s">
        <v>160</v>
      </c>
      <c r="P48" s="2" t="s">
        <v>17</v>
      </c>
    </row>
    <row r="49" customFormat="false" ht="15" hidden="false" customHeight="false" outlineLevel="0" collapsed="false">
      <c r="A49" s="0" t="n">
        <v>42</v>
      </c>
      <c r="B49" s="18" t="s">
        <v>43</v>
      </c>
      <c r="C49" s="18" t="s">
        <v>44</v>
      </c>
      <c r="D49" s="7" t="s">
        <v>159</v>
      </c>
      <c r="E49" s="8" t="n">
        <v>40.3</v>
      </c>
      <c r="H49" s="18" t="s">
        <v>46</v>
      </c>
      <c r="I49" s="0" t="n">
        <v>0.65</v>
      </c>
      <c r="J49" s="0" t="s">
        <v>160</v>
      </c>
      <c r="P49" s="2" t="s">
        <v>17</v>
      </c>
    </row>
    <row r="50" customFormat="false" ht="15" hidden="false" customHeight="false" outlineLevel="0" collapsed="false">
      <c r="A50" s="0" t="n">
        <v>43</v>
      </c>
      <c r="B50" s="18" t="s">
        <v>43</v>
      </c>
      <c r="C50" s="18" t="s">
        <v>44</v>
      </c>
      <c r="D50" s="7" t="s">
        <v>159</v>
      </c>
      <c r="E50" s="8" t="n">
        <v>40.3</v>
      </c>
      <c r="H50" s="18" t="s">
        <v>46</v>
      </c>
      <c r="I50" s="0" t="n">
        <v>0.65</v>
      </c>
      <c r="J50" s="0" t="s">
        <v>160</v>
      </c>
      <c r="P50" s="2" t="s">
        <v>17</v>
      </c>
    </row>
    <row r="51" customFormat="false" ht="15" hidden="false" customHeight="false" outlineLevel="0" collapsed="false">
      <c r="A51" s="0" t="n">
        <v>44</v>
      </c>
      <c r="B51" s="18" t="s">
        <v>43</v>
      </c>
      <c r="C51" s="18" t="s">
        <v>44</v>
      </c>
      <c r="D51" s="7" t="s">
        <v>159</v>
      </c>
      <c r="E51" s="8" t="n">
        <v>40.3</v>
      </c>
      <c r="H51" s="18" t="s">
        <v>46</v>
      </c>
      <c r="I51" s="0" t="n">
        <v>0.65</v>
      </c>
      <c r="J51" s="0" t="s">
        <v>160</v>
      </c>
      <c r="P51" s="2" t="s">
        <v>17</v>
      </c>
    </row>
    <row r="52" customFormat="false" ht="15" hidden="false" customHeight="false" outlineLevel="0" collapsed="false">
      <c r="A52" s="0" t="n">
        <v>45</v>
      </c>
      <c r="B52" s="18" t="s">
        <v>76</v>
      </c>
      <c r="C52" s="18" t="s">
        <v>44</v>
      </c>
      <c r="D52" s="7" t="s">
        <v>159</v>
      </c>
      <c r="E52" s="8" t="n">
        <v>40.3</v>
      </c>
      <c r="H52" s="18" t="s">
        <v>77</v>
      </c>
      <c r="I52" s="0" t="n">
        <v>0.37</v>
      </c>
      <c r="J52" s="0" t="s">
        <v>160</v>
      </c>
      <c r="P52" s="2" t="s">
        <v>17</v>
      </c>
    </row>
    <row r="53" customFormat="false" ht="15" hidden="false" customHeight="false" outlineLevel="0" collapsed="false">
      <c r="A53" s="0" t="n">
        <v>46</v>
      </c>
      <c r="B53" s="18" t="s">
        <v>76</v>
      </c>
      <c r="C53" s="18" t="s">
        <v>44</v>
      </c>
      <c r="D53" s="7" t="s">
        <v>159</v>
      </c>
      <c r="E53" s="8" t="n">
        <v>40.3</v>
      </c>
      <c r="H53" s="18" t="s">
        <v>77</v>
      </c>
      <c r="I53" s="0" t="n">
        <v>0.37</v>
      </c>
      <c r="J53" s="0" t="s">
        <v>160</v>
      </c>
      <c r="P53" s="2" t="s">
        <v>17</v>
      </c>
    </row>
    <row r="54" customFormat="false" ht="15" hidden="false" customHeight="false" outlineLevel="0" collapsed="false">
      <c r="A54" s="0" t="n">
        <v>47</v>
      </c>
      <c r="B54" s="18" t="s">
        <v>76</v>
      </c>
      <c r="C54" s="18" t="s">
        <v>44</v>
      </c>
      <c r="D54" s="7" t="s">
        <v>159</v>
      </c>
      <c r="E54" s="8" t="n">
        <v>40.3</v>
      </c>
      <c r="H54" s="18" t="s">
        <v>77</v>
      </c>
      <c r="I54" s="0" t="n">
        <v>0.37</v>
      </c>
      <c r="J54" s="0" t="s">
        <v>160</v>
      </c>
      <c r="P54" s="2" t="s">
        <v>17</v>
      </c>
    </row>
    <row r="55" customFormat="false" ht="15" hidden="false" customHeight="false" outlineLevel="0" collapsed="false">
      <c r="A55" s="0" t="n">
        <v>48</v>
      </c>
      <c r="B55" s="18" t="s">
        <v>76</v>
      </c>
      <c r="C55" s="18" t="s">
        <v>44</v>
      </c>
      <c r="D55" s="7" t="s">
        <v>159</v>
      </c>
      <c r="E55" s="8" t="n">
        <v>40.3</v>
      </c>
      <c r="H55" s="18" t="s">
        <v>77</v>
      </c>
      <c r="I55" s="0" t="n">
        <v>0.37</v>
      </c>
      <c r="J55" s="0" t="s">
        <v>160</v>
      </c>
      <c r="P55" s="2" t="s">
        <v>17</v>
      </c>
    </row>
    <row r="56" customFormat="false" ht="15" hidden="false" customHeight="false" outlineLevel="0" collapsed="false">
      <c r="A56" s="0" t="n">
        <v>49</v>
      </c>
      <c r="B56" s="18" t="s">
        <v>76</v>
      </c>
      <c r="C56" s="18" t="s">
        <v>44</v>
      </c>
      <c r="D56" s="7" t="s">
        <v>159</v>
      </c>
      <c r="E56" s="8" t="n">
        <v>40.3</v>
      </c>
      <c r="H56" s="18" t="s">
        <v>77</v>
      </c>
      <c r="I56" s="0" t="n">
        <v>0.37</v>
      </c>
      <c r="J56" s="0" t="s">
        <v>160</v>
      </c>
      <c r="P56" s="2" t="s">
        <v>17</v>
      </c>
    </row>
    <row r="57" customFormat="false" ht="15" hidden="false" customHeight="false" outlineLevel="0" collapsed="false">
      <c r="A57" s="0" t="n">
        <v>50</v>
      </c>
      <c r="B57" s="18" t="s">
        <v>43</v>
      </c>
      <c r="C57" s="18" t="s">
        <v>44</v>
      </c>
      <c r="D57" s="7" t="s">
        <v>159</v>
      </c>
      <c r="E57" s="8" t="n">
        <v>40.3</v>
      </c>
      <c r="H57" s="18" t="s">
        <v>46</v>
      </c>
      <c r="I57" s="19" t="n">
        <v>0.65</v>
      </c>
      <c r="J57" s="0" t="s">
        <v>160</v>
      </c>
      <c r="P57" s="2" t="s">
        <v>17</v>
      </c>
    </row>
    <row r="58" customFormat="false" ht="15" hidden="false" customHeight="false" outlineLevel="0" collapsed="false">
      <c r="A58" s="0" t="n">
        <v>51</v>
      </c>
      <c r="B58" s="18" t="s">
        <v>43</v>
      </c>
      <c r="C58" s="18" t="s">
        <v>44</v>
      </c>
      <c r="D58" s="7" t="s">
        <v>159</v>
      </c>
      <c r="E58" s="8" t="n">
        <v>40.3</v>
      </c>
      <c r="H58" s="18" t="s">
        <v>46</v>
      </c>
      <c r="I58" s="0" t="n">
        <v>0.65</v>
      </c>
      <c r="J58" s="0" t="s">
        <v>160</v>
      </c>
      <c r="P58" s="2" t="s">
        <v>17</v>
      </c>
    </row>
    <row r="59" customFormat="false" ht="15.75" hidden="false" customHeight="false" outlineLevel="0" collapsed="false">
      <c r="A59" s="0" t="n">
        <v>52</v>
      </c>
      <c r="B59" s="18" t="s">
        <v>43</v>
      </c>
      <c r="C59" s="18" t="s">
        <v>44</v>
      </c>
      <c r="D59" s="7" t="s">
        <v>159</v>
      </c>
      <c r="E59" s="8" t="n">
        <v>40.3</v>
      </c>
      <c r="H59" s="18" t="s">
        <v>46</v>
      </c>
      <c r="I59" s="0" t="n">
        <v>0.65</v>
      </c>
      <c r="J59" s="0" t="s">
        <v>160</v>
      </c>
      <c r="P59" s="2" t="s">
        <v>17</v>
      </c>
    </row>
    <row r="60" customFormat="false" ht="15.75" hidden="false" customHeight="false" outlineLevel="0" collapsed="false">
      <c r="A60" s="0" t="n">
        <v>53</v>
      </c>
      <c r="B60" s="20" t="s">
        <v>43</v>
      </c>
      <c r="C60" s="20" t="s">
        <v>44</v>
      </c>
      <c r="D60" s="21" t="s">
        <v>159</v>
      </c>
      <c r="E60" s="22" t="n">
        <v>40.3</v>
      </c>
      <c r="F60" s="23"/>
      <c r="G60" s="23"/>
      <c r="H60" s="20" t="s">
        <v>46</v>
      </c>
      <c r="I60" s="23" t="n">
        <v>0.65</v>
      </c>
      <c r="J60" s="23" t="s">
        <v>161</v>
      </c>
      <c r="K60" s="23"/>
      <c r="P60" s="24" t="s">
        <v>17</v>
      </c>
    </row>
    <row r="61" customFormat="false" ht="15.75" hidden="false" customHeight="false" outlineLevel="0" collapsed="false">
      <c r="A61" s="0" t="n">
        <v>54</v>
      </c>
      <c r="B61" s="18" t="s">
        <v>43</v>
      </c>
      <c r="C61" s="18" t="s">
        <v>44</v>
      </c>
      <c r="D61" s="7" t="s">
        <v>159</v>
      </c>
      <c r="E61" s="8" t="n">
        <v>40.3</v>
      </c>
      <c r="H61" s="18" t="s">
        <v>46</v>
      </c>
      <c r="I61" s="0" t="n">
        <v>0.65</v>
      </c>
      <c r="J61" s="23" t="s">
        <v>161</v>
      </c>
      <c r="P61" s="2" t="s">
        <v>17</v>
      </c>
    </row>
    <row r="62" customFormat="false" ht="15.75" hidden="false" customHeight="false" outlineLevel="0" collapsed="false">
      <c r="A62" s="0" t="n">
        <v>55</v>
      </c>
      <c r="B62" s="18" t="s">
        <v>43</v>
      </c>
      <c r="C62" s="18" t="s">
        <v>44</v>
      </c>
      <c r="D62" s="7" t="s">
        <v>159</v>
      </c>
      <c r="E62" s="8" t="n">
        <v>40.3</v>
      </c>
      <c r="H62" s="18" t="s">
        <v>46</v>
      </c>
      <c r="I62" s="0" t="n">
        <v>0.65</v>
      </c>
      <c r="J62" s="23" t="s">
        <v>161</v>
      </c>
      <c r="P62" s="2" t="s">
        <v>17</v>
      </c>
    </row>
    <row r="63" customFormat="false" ht="15.75" hidden="false" customHeight="false" outlineLevel="0" collapsed="false">
      <c r="A63" s="0" t="n">
        <v>56</v>
      </c>
      <c r="B63" s="18" t="s">
        <v>43</v>
      </c>
      <c r="C63" s="18" t="s">
        <v>44</v>
      </c>
      <c r="D63" s="7" t="s">
        <v>159</v>
      </c>
      <c r="E63" s="8" t="n">
        <v>40.3</v>
      </c>
      <c r="H63" s="18" t="s">
        <v>46</v>
      </c>
      <c r="I63" s="0" t="n">
        <v>0.65</v>
      </c>
      <c r="J63" s="23" t="s">
        <v>161</v>
      </c>
      <c r="P63" s="2" t="s">
        <v>17</v>
      </c>
    </row>
    <row r="64" customFormat="false" ht="15.75" hidden="false" customHeight="false" outlineLevel="0" collapsed="false">
      <c r="A64" s="0" t="n">
        <v>57</v>
      </c>
      <c r="B64" s="18" t="s">
        <v>43</v>
      </c>
      <c r="C64" s="18" t="s">
        <v>44</v>
      </c>
      <c r="D64" s="7" t="s">
        <v>159</v>
      </c>
      <c r="E64" s="8" t="n">
        <v>40.3</v>
      </c>
      <c r="H64" s="18" t="s">
        <v>46</v>
      </c>
      <c r="I64" s="0" t="n">
        <v>0.65</v>
      </c>
      <c r="J64" s="23" t="s">
        <v>161</v>
      </c>
      <c r="P64" s="2" t="s">
        <v>17</v>
      </c>
    </row>
    <row r="65" customFormat="false" ht="15.75" hidden="false" customHeight="false" outlineLevel="0" collapsed="false">
      <c r="A65" s="0" t="n">
        <v>58</v>
      </c>
      <c r="B65" s="18" t="s">
        <v>43</v>
      </c>
      <c r="C65" s="18" t="s">
        <v>44</v>
      </c>
      <c r="D65" s="7" t="s">
        <v>159</v>
      </c>
      <c r="E65" s="8" t="n">
        <v>40.3</v>
      </c>
      <c r="H65" s="18" t="s">
        <v>46</v>
      </c>
      <c r="I65" s="0" t="n">
        <v>0.65</v>
      </c>
      <c r="J65" s="23" t="s">
        <v>161</v>
      </c>
      <c r="P65" s="2" t="s">
        <v>17</v>
      </c>
    </row>
    <row r="66" customFormat="false" ht="15.75" hidden="false" customHeight="false" outlineLevel="0" collapsed="false">
      <c r="A66" s="0" t="n">
        <v>59</v>
      </c>
      <c r="B66" s="18" t="s">
        <v>43</v>
      </c>
      <c r="C66" s="18" t="s">
        <v>44</v>
      </c>
      <c r="D66" s="7" t="s">
        <v>159</v>
      </c>
      <c r="E66" s="8" t="n">
        <v>40.3</v>
      </c>
      <c r="H66" s="18" t="s">
        <v>46</v>
      </c>
      <c r="I66" s="0" t="n">
        <v>0.65</v>
      </c>
      <c r="J66" s="23" t="s">
        <v>161</v>
      </c>
      <c r="P66" s="2" t="s">
        <v>17</v>
      </c>
    </row>
    <row r="67" customFormat="false" ht="15.75" hidden="false" customHeight="false" outlineLevel="0" collapsed="false">
      <c r="A67" s="0" t="n">
        <v>60</v>
      </c>
      <c r="B67" s="18" t="s">
        <v>43</v>
      </c>
      <c r="C67" s="18" t="s">
        <v>44</v>
      </c>
      <c r="D67" s="7" t="s">
        <v>159</v>
      </c>
      <c r="E67" s="8" t="n">
        <v>40.3</v>
      </c>
      <c r="H67" s="18" t="s">
        <v>46</v>
      </c>
      <c r="I67" s="0" t="n">
        <v>0.65</v>
      </c>
      <c r="J67" s="23" t="s">
        <v>161</v>
      </c>
      <c r="P67" s="2" t="s">
        <v>17</v>
      </c>
    </row>
    <row r="68" customFormat="false" ht="15.75" hidden="false" customHeight="false" outlineLevel="0" collapsed="false">
      <c r="A68" s="0" t="n">
        <v>61</v>
      </c>
      <c r="B68" s="18" t="s">
        <v>76</v>
      </c>
      <c r="C68" s="18" t="s">
        <v>44</v>
      </c>
      <c r="D68" s="7" t="s">
        <v>159</v>
      </c>
      <c r="E68" s="8" t="n">
        <v>40.3</v>
      </c>
      <c r="H68" s="18" t="s">
        <v>77</v>
      </c>
      <c r="I68" s="0" t="n">
        <v>0.37</v>
      </c>
      <c r="J68" s="23" t="s">
        <v>161</v>
      </c>
      <c r="P68" s="2" t="s">
        <v>17</v>
      </c>
    </row>
    <row r="69" customFormat="false" ht="15.75" hidden="false" customHeight="false" outlineLevel="0" collapsed="false">
      <c r="A69" s="0" t="n">
        <v>62</v>
      </c>
      <c r="B69" s="20" t="s">
        <v>43</v>
      </c>
      <c r="C69" s="20" t="s">
        <v>44</v>
      </c>
      <c r="D69" s="21" t="s">
        <v>159</v>
      </c>
      <c r="E69" s="22" t="n">
        <v>40.3</v>
      </c>
      <c r="F69" s="23"/>
      <c r="G69" s="23"/>
      <c r="H69" s="20" t="s">
        <v>46</v>
      </c>
      <c r="I69" s="23" t="n">
        <v>0.65</v>
      </c>
      <c r="J69" s="23" t="s">
        <v>162</v>
      </c>
      <c r="K69" s="23" t="s">
        <v>163</v>
      </c>
      <c r="P69" s="24" t="s">
        <v>17</v>
      </c>
    </row>
    <row r="70" customFormat="false" ht="15.75" hidden="false" customHeight="false" outlineLevel="0" collapsed="false">
      <c r="A70" s="0" t="n">
        <v>63</v>
      </c>
      <c r="B70" s="18" t="s">
        <v>76</v>
      </c>
      <c r="C70" s="18" t="s">
        <v>44</v>
      </c>
      <c r="D70" s="7" t="s">
        <v>159</v>
      </c>
      <c r="E70" s="8" t="n">
        <v>40.3</v>
      </c>
      <c r="H70" s="18" t="s">
        <v>77</v>
      </c>
      <c r="I70" s="0" t="n">
        <v>0.37</v>
      </c>
      <c r="J70" s="23" t="s">
        <v>162</v>
      </c>
      <c r="P70" s="2" t="s">
        <v>17</v>
      </c>
    </row>
    <row r="71" customFormat="false" ht="15.75" hidden="false" customHeight="false" outlineLevel="0" collapsed="false">
      <c r="A71" s="0" t="n">
        <v>64</v>
      </c>
      <c r="B71" s="18" t="s">
        <v>43</v>
      </c>
      <c r="C71" s="18" t="s">
        <v>44</v>
      </c>
      <c r="D71" s="7" t="s">
        <v>159</v>
      </c>
      <c r="E71" s="8" t="n">
        <v>40.3</v>
      </c>
      <c r="H71" s="18" t="s">
        <v>46</v>
      </c>
      <c r="I71" s="0" t="n">
        <v>0.65</v>
      </c>
      <c r="J71" s="23" t="s">
        <v>162</v>
      </c>
      <c r="P71" s="2" t="s">
        <v>17</v>
      </c>
    </row>
    <row r="72" customFormat="false" ht="15.75" hidden="false" customHeight="false" outlineLevel="0" collapsed="false">
      <c r="A72" s="0" t="n">
        <v>65</v>
      </c>
      <c r="B72" s="18" t="s">
        <v>76</v>
      </c>
      <c r="C72" s="18" t="s">
        <v>44</v>
      </c>
      <c r="D72" s="7" t="s">
        <v>159</v>
      </c>
      <c r="E72" s="8" t="n">
        <v>40.3</v>
      </c>
      <c r="H72" s="18" t="s">
        <v>77</v>
      </c>
      <c r="I72" s="0" t="n">
        <v>0.37</v>
      </c>
      <c r="J72" s="23" t="s">
        <v>162</v>
      </c>
      <c r="P72" s="2" t="s">
        <v>17</v>
      </c>
    </row>
    <row r="73" customFormat="false" ht="15.75" hidden="false" customHeight="false" outlineLevel="0" collapsed="false">
      <c r="A73" s="0" t="n">
        <v>66</v>
      </c>
      <c r="B73" s="18" t="s">
        <v>43</v>
      </c>
      <c r="C73" s="18" t="s">
        <v>44</v>
      </c>
      <c r="D73" s="7" t="s">
        <v>159</v>
      </c>
      <c r="E73" s="8" t="n">
        <v>40.3</v>
      </c>
      <c r="H73" s="18" t="s">
        <v>46</v>
      </c>
      <c r="I73" s="0" t="n">
        <v>0.65</v>
      </c>
      <c r="J73" s="23" t="s">
        <v>162</v>
      </c>
      <c r="P73" s="2" t="s">
        <v>17</v>
      </c>
    </row>
    <row r="74" customFormat="false" ht="15.75" hidden="false" customHeight="false" outlineLevel="0" collapsed="false">
      <c r="A74" s="0" t="n">
        <v>67</v>
      </c>
      <c r="B74" s="18" t="s">
        <v>76</v>
      </c>
      <c r="C74" s="18" t="s">
        <v>44</v>
      </c>
      <c r="D74" s="7" t="s">
        <v>159</v>
      </c>
      <c r="E74" s="8" t="n">
        <v>40.3</v>
      </c>
      <c r="H74" s="18" t="s">
        <v>77</v>
      </c>
      <c r="I74" s="0" t="n">
        <v>0.37</v>
      </c>
      <c r="J74" s="23" t="s">
        <v>162</v>
      </c>
      <c r="P74" s="2" t="s">
        <v>17</v>
      </c>
    </row>
    <row r="75" customFormat="false" ht="15.75" hidden="false" customHeight="false" outlineLevel="0" collapsed="false">
      <c r="A75" s="0" t="n">
        <v>68</v>
      </c>
      <c r="B75" s="18" t="s">
        <v>43</v>
      </c>
      <c r="C75" s="18" t="s">
        <v>44</v>
      </c>
      <c r="D75" s="7" t="s">
        <v>159</v>
      </c>
      <c r="E75" s="8" t="n">
        <v>40.3</v>
      </c>
      <c r="H75" s="18" t="s">
        <v>46</v>
      </c>
      <c r="I75" s="0" t="n">
        <v>0.65</v>
      </c>
      <c r="J75" s="23" t="s">
        <v>162</v>
      </c>
      <c r="P75" s="2" t="s">
        <v>17</v>
      </c>
    </row>
    <row r="76" customFormat="false" ht="15.75" hidden="false" customHeight="false" outlineLevel="0" collapsed="false">
      <c r="A76" s="0" t="n">
        <v>69</v>
      </c>
      <c r="B76" s="18" t="s">
        <v>76</v>
      </c>
      <c r="C76" s="18" t="s">
        <v>44</v>
      </c>
      <c r="D76" s="7" t="s">
        <v>159</v>
      </c>
      <c r="E76" s="8" t="n">
        <v>40.3</v>
      </c>
      <c r="H76" s="18" t="s">
        <v>77</v>
      </c>
      <c r="I76" s="0" t="n">
        <v>0.37</v>
      </c>
      <c r="J76" s="23" t="s">
        <v>162</v>
      </c>
      <c r="P76" s="2" t="s">
        <v>17</v>
      </c>
    </row>
    <row r="77" customFormat="false" ht="15.75" hidden="false" customHeight="false" outlineLevel="0" collapsed="false">
      <c r="A77" s="0" t="n">
        <v>70</v>
      </c>
      <c r="B77" s="18" t="s">
        <v>43</v>
      </c>
      <c r="C77" s="18" t="s">
        <v>44</v>
      </c>
      <c r="D77" s="7" t="s">
        <v>159</v>
      </c>
      <c r="E77" s="8" t="n">
        <v>40.3</v>
      </c>
      <c r="H77" s="18" t="s">
        <v>46</v>
      </c>
      <c r="I77" s="0" t="n">
        <v>0.65</v>
      </c>
      <c r="J77" s="23" t="s">
        <v>162</v>
      </c>
      <c r="P77" s="2" t="s">
        <v>17</v>
      </c>
    </row>
    <row r="78" customFormat="false" ht="15.75" hidden="false" customHeight="false" outlineLevel="0" collapsed="false">
      <c r="A78" s="0" t="n">
        <v>71</v>
      </c>
      <c r="B78" s="18" t="s">
        <v>43</v>
      </c>
      <c r="C78" s="18" t="s">
        <v>44</v>
      </c>
      <c r="D78" s="7" t="s">
        <v>159</v>
      </c>
      <c r="E78" s="8" t="n">
        <v>40.3</v>
      </c>
      <c r="H78" s="18" t="s">
        <v>46</v>
      </c>
      <c r="I78" s="0" t="n">
        <v>0.65</v>
      </c>
      <c r="J78" s="23" t="s">
        <v>162</v>
      </c>
      <c r="P78" s="2" t="s">
        <v>17</v>
      </c>
    </row>
    <row r="79" customFormat="false" ht="15.75" hidden="false" customHeight="false" outlineLevel="0" collapsed="false">
      <c r="A79" s="0" t="n">
        <v>72</v>
      </c>
      <c r="B79" s="18" t="s">
        <v>43</v>
      </c>
      <c r="C79" s="18" t="s">
        <v>44</v>
      </c>
      <c r="D79" s="7" t="s">
        <v>159</v>
      </c>
      <c r="E79" s="8" t="n">
        <v>40.3</v>
      </c>
      <c r="H79" s="18" t="s">
        <v>46</v>
      </c>
      <c r="I79" s="0" t="n">
        <v>0.65</v>
      </c>
      <c r="J79" s="23" t="s">
        <v>162</v>
      </c>
      <c r="P79" s="2" t="s">
        <v>17</v>
      </c>
    </row>
    <row r="80" customFormat="false" ht="15.75" hidden="false" customHeight="false" outlineLevel="0" collapsed="false">
      <c r="A80" s="0" t="n">
        <v>73</v>
      </c>
      <c r="B80" s="18" t="s">
        <v>43</v>
      </c>
      <c r="C80" s="18" t="s">
        <v>44</v>
      </c>
      <c r="D80" s="7" t="s">
        <v>159</v>
      </c>
      <c r="E80" s="8" t="n">
        <v>40.3</v>
      </c>
      <c r="H80" s="18" t="s">
        <v>46</v>
      </c>
      <c r="I80" s="0" t="n">
        <v>0.65</v>
      </c>
      <c r="J80" s="23" t="s">
        <v>162</v>
      </c>
      <c r="P80" s="2" t="s">
        <v>17</v>
      </c>
    </row>
    <row r="81" customFormat="false" ht="15.75" hidden="false" customHeight="false" outlineLevel="0" collapsed="false">
      <c r="A81" s="0" t="n">
        <v>74</v>
      </c>
      <c r="B81" s="18" t="s">
        <v>76</v>
      </c>
      <c r="C81" s="18" t="s">
        <v>44</v>
      </c>
      <c r="D81" s="7" t="s">
        <v>159</v>
      </c>
      <c r="E81" s="8" t="n">
        <v>40.3</v>
      </c>
      <c r="H81" s="18" t="s">
        <v>77</v>
      </c>
      <c r="I81" s="0" t="n">
        <v>0.37</v>
      </c>
      <c r="J81" s="23" t="s">
        <v>162</v>
      </c>
      <c r="P81" s="2" t="s">
        <v>17</v>
      </c>
    </row>
    <row r="82" customFormat="false" ht="15.75" hidden="false" customHeight="false" outlineLevel="0" collapsed="false">
      <c r="A82" s="0" t="n">
        <v>75</v>
      </c>
      <c r="B82" s="18" t="s">
        <v>76</v>
      </c>
      <c r="C82" s="18" t="s">
        <v>44</v>
      </c>
      <c r="D82" s="7" t="s">
        <v>159</v>
      </c>
      <c r="E82" s="8" t="n">
        <v>40.3</v>
      </c>
      <c r="H82" s="18" t="s">
        <v>77</v>
      </c>
      <c r="I82" s="0" t="n">
        <v>0.37</v>
      </c>
      <c r="J82" s="23" t="s">
        <v>162</v>
      </c>
      <c r="P82" s="2" t="s">
        <v>17</v>
      </c>
    </row>
    <row r="83" customFormat="false" ht="15.75" hidden="false" customHeight="false" outlineLevel="0" collapsed="false">
      <c r="A83" s="0" t="n">
        <v>76</v>
      </c>
      <c r="B83" s="18" t="s">
        <v>76</v>
      </c>
      <c r="C83" s="18" t="s">
        <v>44</v>
      </c>
      <c r="D83" s="7" t="s">
        <v>159</v>
      </c>
      <c r="E83" s="8" t="n">
        <v>40.3</v>
      </c>
      <c r="H83" s="18" t="s">
        <v>77</v>
      </c>
      <c r="I83" s="0" t="n">
        <v>0.37</v>
      </c>
      <c r="J83" s="23" t="s">
        <v>162</v>
      </c>
      <c r="P83" s="2" t="s">
        <v>17</v>
      </c>
    </row>
    <row r="84" customFormat="false" ht="15.75" hidden="false" customHeight="false" outlineLevel="0" collapsed="false">
      <c r="A84" s="0" t="n">
        <v>77</v>
      </c>
      <c r="B84" s="18" t="s">
        <v>76</v>
      </c>
      <c r="C84" s="18" t="s">
        <v>44</v>
      </c>
      <c r="D84" s="7" t="s">
        <v>159</v>
      </c>
      <c r="E84" s="8" t="n">
        <v>40.3</v>
      </c>
      <c r="H84" s="18" t="s">
        <v>77</v>
      </c>
      <c r="I84" s="0" t="n">
        <v>0.37</v>
      </c>
      <c r="J84" s="23" t="s">
        <v>162</v>
      </c>
      <c r="P84" s="2" t="s">
        <v>17</v>
      </c>
    </row>
    <row r="85" customFormat="false" ht="15.75" hidden="false" customHeight="false" outlineLevel="0" collapsed="false">
      <c r="A85" s="0" t="n">
        <v>78</v>
      </c>
      <c r="B85" s="20" t="s">
        <v>43</v>
      </c>
      <c r="C85" s="20" t="s">
        <v>44</v>
      </c>
      <c r="D85" s="21" t="s">
        <v>159</v>
      </c>
      <c r="E85" s="22" t="n">
        <v>40.3</v>
      </c>
      <c r="F85" s="23"/>
      <c r="G85" s="23"/>
      <c r="H85" s="20" t="s">
        <v>46</v>
      </c>
      <c r="I85" s="23" t="n">
        <v>0.65</v>
      </c>
      <c r="J85" s="23" t="s">
        <v>164</v>
      </c>
      <c r="K85" s="23"/>
      <c r="P85" s="24" t="s">
        <v>17</v>
      </c>
    </row>
    <row r="86" customFormat="false" ht="15.75" hidden="false" customHeight="false" outlineLevel="0" collapsed="false">
      <c r="A86" s="0" t="n">
        <v>79</v>
      </c>
      <c r="B86" s="18" t="s">
        <v>43</v>
      </c>
      <c r="C86" s="18" t="s">
        <v>44</v>
      </c>
      <c r="D86" s="7" t="s">
        <v>159</v>
      </c>
      <c r="E86" s="8" t="n">
        <v>40.3</v>
      </c>
      <c r="H86" s="18" t="s">
        <v>46</v>
      </c>
      <c r="I86" s="0" t="n">
        <v>0.65</v>
      </c>
      <c r="J86" s="23" t="s">
        <v>164</v>
      </c>
      <c r="P86" s="2" t="s">
        <v>17</v>
      </c>
    </row>
    <row r="87" customFormat="false" ht="15.75" hidden="false" customHeight="false" outlineLevel="0" collapsed="false">
      <c r="A87" s="0" t="n">
        <v>80</v>
      </c>
      <c r="B87" s="18" t="s">
        <v>43</v>
      </c>
      <c r="C87" s="18" t="s">
        <v>44</v>
      </c>
      <c r="D87" s="7" t="s">
        <v>159</v>
      </c>
      <c r="E87" s="8" t="n">
        <v>40.3</v>
      </c>
      <c r="H87" s="18" t="s">
        <v>46</v>
      </c>
      <c r="I87" s="0" t="n">
        <v>0.65</v>
      </c>
      <c r="J87" s="23" t="s">
        <v>164</v>
      </c>
      <c r="P87" s="2" t="s">
        <v>17</v>
      </c>
    </row>
    <row r="88" customFormat="false" ht="15.75" hidden="false" customHeight="false" outlineLevel="0" collapsed="false">
      <c r="A88" s="0" t="n">
        <v>81</v>
      </c>
      <c r="B88" s="18" t="s">
        <v>43</v>
      </c>
      <c r="C88" s="18" t="s">
        <v>44</v>
      </c>
      <c r="D88" s="7" t="s">
        <v>159</v>
      </c>
      <c r="E88" s="8" t="n">
        <v>40.3</v>
      </c>
      <c r="H88" s="18" t="s">
        <v>46</v>
      </c>
      <c r="I88" s="0" t="n">
        <v>0.65</v>
      </c>
      <c r="J88" s="23" t="s">
        <v>164</v>
      </c>
      <c r="P88" s="2" t="s">
        <v>17</v>
      </c>
    </row>
    <row r="89" customFormat="false" ht="15.75" hidden="false" customHeight="false" outlineLevel="0" collapsed="false">
      <c r="A89" s="0" t="n">
        <v>82</v>
      </c>
      <c r="B89" s="18" t="s">
        <v>76</v>
      </c>
      <c r="C89" s="18" t="s">
        <v>44</v>
      </c>
      <c r="D89" s="7" t="s">
        <v>159</v>
      </c>
      <c r="E89" s="8" t="n">
        <v>40.3</v>
      </c>
      <c r="H89" s="18" t="s">
        <v>77</v>
      </c>
      <c r="I89" s="0" t="n">
        <v>0.37</v>
      </c>
      <c r="J89" s="23" t="s">
        <v>164</v>
      </c>
      <c r="P89" s="2" t="s">
        <v>17</v>
      </c>
    </row>
    <row r="90" customFormat="false" ht="15.75" hidden="false" customHeight="false" outlineLevel="0" collapsed="false">
      <c r="A90" s="0" t="n">
        <v>83</v>
      </c>
      <c r="B90" s="18" t="s">
        <v>76</v>
      </c>
      <c r="C90" s="18" t="s">
        <v>44</v>
      </c>
      <c r="D90" s="7" t="s">
        <v>159</v>
      </c>
      <c r="E90" s="8" t="n">
        <v>40.3</v>
      </c>
      <c r="H90" s="18" t="s">
        <v>77</v>
      </c>
      <c r="I90" s="0" t="n">
        <v>0.37</v>
      </c>
      <c r="J90" s="23" t="s">
        <v>164</v>
      </c>
      <c r="P90" s="2" t="s">
        <v>17</v>
      </c>
    </row>
    <row r="91" customFormat="false" ht="15.75" hidden="false" customHeight="false" outlineLevel="0" collapsed="false">
      <c r="A91" s="0" t="n">
        <v>84</v>
      </c>
      <c r="B91" s="18" t="s">
        <v>76</v>
      </c>
      <c r="C91" s="18" t="s">
        <v>44</v>
      </c>
      <c r="D91" s="7" t="s">
        <v>159</v>
      </c>
      <c r="E91" s="8" t="n">
        <v>40.3</v>
      </c>
      <c r="H91" s="18" t="s">
        <v>77</v>
      </c>
      <c r="I91" s="0" t="n">
        <v>0.37</v>
      </c>
      <c r="J91" s="23" t="s">
        <v>164</v>
      </c>
      <c r="P91" s="2" t="s">
        <v>17</v>
      </c>
    </row>
    <row r="92" customFormat="false" ht="15.75" hidden="false" customHeight="false" outlineLevel="0" collapsed="false">
      <c r="A92" s="0" t="n">
        <v>85</v>
      </c>
      <c r="B92" s="18" t="s">
        <v>76</v>
      </c>
      <c r="C92" s="18" t="s">
        <v>44</v>
      </c>
      <c r="D92" s="7" t="s">
        <v>159</v>
      </c>
      <c r="E92" s="8" t="n">
        <v>40.3</v>
      </c>
      <c r="H92" s="18" t="s">
        <v>77</v>
      </c>
      <c r="I92" s="0" t="n">
        <v>0.37</v>
      </c>
      <c r="J92" s="23" t="s">
        <v>164</v>
      </c>
      <c r="P92" s="2" t="s">
        <v>17</v>
      </c>
    </row>
    <row r="93" customFormat="false" ht="15.75" hidden="false" customHeight="false" outlineLevel="0" collapsed="false">
      <c r="A93" s="0" t="n">
        <v>86</v>
      </c>
      <c r="B93" s="18" t="s">
        <v>43</v>
      </c>
      <c r="C93" s="18" t="s">
        <v>44</v>
      </c>
      <c r="D93" s="7" t="s">
        <v>159</v>
      </c>
      <c r="E93" s="8" t="n">
        <v>40.3</v>
      </c>
      <c r="H93" s="18" t="s">
        <v>46</v>
      </c>
      <c r="I93" s="0" t="n">
        <v>0.65</v>
      </c>
      <c r="J93" s="23" t="s">
        <v>164</v>
      </c>
      <c r="P93" s="2" t="s">
        <v>17</v>
      </c>
    </row>
    <row r="94" customFormat="false" ht="15.75" hidden="false" customHeight="false" outlineLevel="0" collapsed="false">
      <c r="A94" s="0" t="n">
        <v>87</v>
      </c>
      <c r="B94" s="18" t="s">
        <v>43</v>
      </c>
      <c r="C94" s="18" t="s">
        <v>44</v>
      </c>
      <c r="D94" s="7" t="s">
        <v>159</v>
      </c>
      <c r="E94" s="8" t="n">
        <v>40.3</v>
      </c>
      <c r="H94" s="18" t="s">
        <v>46</v>
      </c>
      <c r="I94" s="0" t="n">
        <v>0.65</v>
      </c>
      <c r="J94" s="23" t="s">
        <v>164</v>
      </c>
      <c r="P94" s="2" t="s">
        <v>17</v>
      </c>
    </row>
    <row r="95" customFormat="false" ht="15.75" hidden="false" customHeight="false" outlineLevel="0" collapsed="false">
      <c r="A95" s="0" t="n">
        <v>88</v>
      </c>
      <c r="B95" s="18" t="s">
        <v>43</v>
      </c>
      <c r="C95" s="18" t="s">
        <v>44</v>
      </c>
      <c r="D95" s="7" t="s">
        <v>159</v>
      </c>
      <c r="E95" s="8" t="n">
        <v>40.3</v>
      </c>
      <c r="H95" s="18" t="s">
        <v>46</v>
      </c>
      <c r="I95" s="0" t="n">
        <v>0.65</v>
      </c>
      <c r="J95" s="23" t="s">
        <v>164</v>
      </c>
      <c r="P95" s="2" t="s">
        <v>17</v>
      </c>
    </row>
    <row r="96" customFormat="false" ht="15.75" hidden="false" customHeight="false" outlineLevel="0" collapsed="false">
      <c r="A96" s="0" t="n">
        <v>89</v>
      </c>
      <c r="B96" s="18" t="s">
        <v>43</v>
      </c>
      <c r="C96" s="18" t="s">
        <v>44</v>
      </c>
      <c r="D96" s="7" t="s">
        <v>159</v>
      </c>
      <c r="E96" s="8" t="n">
        <v>40.3</v>
      </c>
      <c r="H96" s="18" t="s">
        <v>46</v>
      </c>
      <c r="I96" s="0" t="n">
        <v>0.65</v>
      </c>
      <c r="J96" s="23" t="s">
        <v>164</v>
      </c>
      <c r="P96" s="2" t="s">
        <v>17</v>
      </c>
    </row>
    <row r="97" customFormat="false" ht="15.75" hidden="false" customHeight="false" outlineLevel="0" collapsed="false">
      <c r="A97" s="0" t="n">
        <v>90</v>
      </c>
      <c r="B97" s="18" t="s">
        <v>76</v>
      </c>
      <c r="C97" s="18" t="s">
        <v>44</v>
      </c>
      <c r="D97" s="7" t="s">
        <v>159</v>
      </c>
      <c r="E97" s="8" t="n">
        <v>40.3</v>
      </c>
      <c r="H97" s="18" t="s">
        <v>77</v>
      </c>
      <c r="I97" s="0" t="n">
        <v>0.37</v>
      </c>
      <c r="J97" s="23" t="s">
        <v>164</v>
      </c>
      <c r="P97" s="2" t="s">
        <v>17</v>
      </c>
    </row>
    <row r="98" customFormat="false" ht="15.75" hidden="false" customHeight="false" outlineLevel="0" collapsed="false">
      <c r="A98" s="0" t="n">
        <v>91</v>
      </c>
      <c r="B98" s="18" t="s">
        <v>76</v>
      </c>
      <c r="C98" s="18" t="s">
        <v>44</v>
      </c>
      <c r="D98" s="7" t="s">
        <v>159</v>
      </c>
      <c r="E98" s="8" t="n">
        <v>40.3</v>
      </c>
      <c r="H98" s="18" t="s">
        <v>77</v>
      </c>
      <c r="I98" s="0" t="n">
        <v>0.37</v>
      </c>
      <c r="J98" s="23" t="s">
        <v>164</v>
      </c>
      <c r="P98" s="2" t="s">
        <v>17</v>
      </c>
    </row>
    <row r="99" customFormat="false" ht="15.75" hidden="false" customHeight="false" outlineLevel="0" collapsed="false">
      <c r="A99" s="0" t="n">
        <v>92</v>
      </c>
      <c r="B99" s="18" t="s">
        <v>76</v>
      </c>
      <c r="C99" s="18" t="s">
        <v>44</v>
      </c>
      <c r="D99" s="7" t="s">
        <v>159</v>
      </c>
      <c r="E99" s="8" t="n">
        <v>40.3</v>
      </c>
      <c r="H99" s="18" t="s">
        <v>77</v>
      </c>
      <c r="I99" s="0" t="n">
        <v>0.37</v>
      </c>
      <c r="J99" s="23" t="s">
        <v>164</v>
      </c>
      <c r="P99" s="2" t="s">
        <v>17</v>
      </c>
    </row>
    <row r="100" customFormat="false" ht="15.75" hidden="false" customHeight="false" outlineLevel="0" collapsed="false">
      <c r="A100" s="0" t="n">
        <v>93</v>
      </c>
      <c r="B100" s="18" t="s">
        <v>76</v>
      </c>
      <c r="C100" s="18" t="s">
        <v>44</v>
      </c>
      <c r="D100" s="7" t="s">
        <v>159</v>
      </c>
      <c r="E100" s="8" t="n">
        <v>40.3</v>
      </c>
      <c r="H100" s="18" t="s">
        <v>77</v>
      </c>
      <c r="I100" s="0" t="n">
        <v>0.37</v>
      </c>
      <c r="J100" s="23" t="s">
        <v>164</v>
      </c>
      <c r="P100" s="2" t="s">
        <v>17</v>
      </c>
    </row>
    <row r="101" customFormat="false" ht="15.75" hidden="false" customHeight="false" outlineLevel="0" collapsed="false">
      <c r="A101" s="0" t="n">
        <v>94</v>
      </c>
      <c r="B101" s="20" t="s">
        <v>43</v>
      </c>
      <c r="C101" s="20" t="s">
        <v>165</v>
      </c>
      <c r="D101" s="21" t="s">
        <v>166</v>
      </c>
      <c r="E101" s="22" t="n">
        <v>44.5</v>
      </c>
      <c r="F101" s="23"/>
      <c r="G101" s="23"/>
      <c r="H101" s="20" t="s">
        <v>46</v>
      </c>
      <c r="I101" s="23" t="n">
        <v>0.65</v>
      </c>
      <c r="J101" s="23" t="s">
        <v>167</v>
      </c>
      <c r="K101" s="23"/>
      <c r="P101" s="24" t="s">
        <v>17</v>
      </c>
    </row>
    <row r="102" customFormat="false" ht="15.75" hidden="false" customHeight="false" outlineLevel="0" collapsed="false">
      <c r="A102" s="0" t="n">
        <v>95</v>
      </c>
      <c r="B102" s="18" t="s">
        <v>43</v>
      </c>
      <c r="C102" s="18" t="s">
        <v>165</v>
      </c>
      <c r="D102" s="7" t="s">
        <v>166</v>
      </c>
      <c r="E102" s="8" t="n">
        <v>44.5</v>
      </c>
      <c r="H102" s="18" t="s">
        <v>46</v>
      </c>
      <c r="I102" s="0" t="n">
        <v>0.65</v>
      </c>
      <c r="J102" s="23" t="s">
        <v>167</v>
      </c>
      <c r="P102" s="2" t="s">
        <v>17</v>
      </c>
    </row>
    <row r="103" customFormat="false" ht="15.75" hidden="false" customHeight="false" outlineLevel="0" collapsed="false">
      <c r="A103" s="0" t="n">
        <v>96</v>
      </c>
      <c r="B103" s="18" t="s">
        <v>43</v>
      </c>
      <c r="C103" s="18" t="s">
        <v>165</v>
      </c>
      <c r="D103" s="7" t="s">
        <v>166</v>
      </c>
      <c r="E103" s="8" t="n">
        <v>44.5</v>
      </c>
      <c r="H103" s="18" t="s">
        <v>46</v>
      </c>
      <c r="I103" s="0" t="n">
        <v>0.65</v>
      </c>
      <c r="J103" s="23" t="s">
        <v>167</v>
      </c>
      <c r="P103" s="2" t="s">
        <v>17</v>
      </c>
    </row>
    <row r="104" customFormat="false" ht="15.75" hidden="false" customHeight="false" outlineLevel="0" collapsed="false">
      <c r="A104" s="0" t="n">
        <v>97</v>
      </c>
      <c r="B104" s="18" t="s">
        <v>43</v>
      </c>
      <c r="C104" s="18" t="s">
        <v>165</v>
      </c>
      <c r="D104" s="7" t="s">
        <v>166</v>
      </c>
      <c r="E104" s="8" t="n">
        <v>44.5</v>
      </c>
      <c r="H104" s="18" t="s">
        <v>46</v>
      </c>
      <c r="I104" s="0" t="n">
        <v>0.65</v>
      </c>
      <c r="J104" s="23" t="s">
        <v>167</v>
      </c>
      <c r="P104" s="2" t="s">
        <v>17</v>
      </c>
    </row>
    <row r="105" customFormat="false" ht="15.75" hidden="false" customHeight="false" outlineLevel="0" collapsed="false">
      <c r="A105" s="0" t="n">
        <v>98</v>
      </c>
      <c r="B105" s="18" t="s">
        <v>43</v>
      </c>
      <c r="C105" s="18" t="s">
        <v>165</v>
      </c>
      <c r="D105" s="7" t="s">
        <v>166</v>
      </c>
      <c r="E105" s="8" t="n">
        <v>44.5</v>
      </c>
      <c r="H105" s="18" t="s">
        <v>46</v>
      </c>
      <c r="I105" s="0" t="n">
        <v>0.65</v>
      </c>
      <c r="J105" s="23" t="s">
        <v>167</v>
      </c>
      <c r="P105" s="2" t="s">
        <v>17</v>
      </c>
    </row>
    <row r="106" customFormat="false" ht="15.75" hidden="false" customHeight="false" outlineLevel="0" collapsed="false">
      <c r="A106" s="0" t="n">
        <v>99</v>
      </c>
      <c r="B106" s="18" t="s">
        <v>43</v>
      </c>
      <c r="C106" s="18" t="s">
        <v>165</v>
      </c>
      <c r="D106" s="7" t="s">
        <v>166</v>
      </c>
      <c r="E106" s="8" t="n">
        <v>44.5</v>
      </c>
      <c r="H106" s="18" t="s">
        <v>46</v>
      </c>
      <c r="I106" s="0" t="n">
        <v>0.65</v>
      </c>
      <c r="J106" s="23" t="s">
        <v>167</v>
      </c>
      <c r="P106" s="2" t="s">
        <v>17</v>
      </c>
    </row>
    <row r="107" customFormat="false" ht="15.75" hidden="false" customHeight="false" outlineLevel="0" collapsed="false">
      <c r="A107" s="0" t="n">
        <v>100</v>
      </c>
      <c r="B107" s="18" t="s">
        <v>43</v>
      </c>
      <c r="C107" s="18" t="s">
        <v>165</v>
      </c>
      <c r="D107" s="7" t="s">
        <v>166</v>
      </c>
      <c r="E107" s="8" t="n">
        <v>44.5</v>
      </c>
      <c r="H107" s="18" t="s">
        <v>46</v>
      </c>
      <c r="I107" s="0" t="n">
        <v>0.65</v>
      </c>
      <c r="J107" s="23" t="s">
        <v>167</v>
      </c>
      <c r="P107" s="2" t="s">
        <v>17</v>
      </c>
    </row>
    <row r="108" customFormat="false" ht="15.75" hidden="false" customHeight="false" outlineLevel="0" collapsed="false">
      <c r="A108" s="0" t="n">
        <v>101</v>
      </c>
      <c r="B108" s="18" t="s">
        <v>43</v>
      </c>
      <c r="C108" s="18" t="s">
        <v>165</v>
      </c>
      <c r="D108" s="7" t="s">
        <v>166</v>
      </c>
      <c r="E108" s="8" t="n">
        <v>44.5</v>
      </c>
      <c r="H108" s="18" t="s">
        <v>46</v>
      </c>
      <c r="I108" s="0" t="n">
        <v>0.65</v>
      </c>
      <c r="J108" s="23" t="s">
        <v>167</v>
      </c>
      <c r="P108" s="2" t="s">
        <v>17</v>
      </c>
    </row>
    <row r="109" customFormat="false" ht="15.75" hidden="false" customHeight="false" outlineLevel="0" collapsed="false">
      <c r="A109" s="0" t="n">
        <v>102</v>
      </c>
      <c r="B109" s="18" t="s">
        <v>76</v>
      </c>
      <c r="C109" s="18" t="s">
        <v>165</v>
      </c>
      <c r="D109" s="7" t="s">
        <v>166</v>
      </c>
      <c r="E109" s="8" t="n">
        <v>44.5</v>
      </c>
      <c r="H109" s="18" t="s">
        <v>77</v>
      </c>
      <c r="I109" s="0" t="n">
        <v>0.37</v>
      </c>
      <c r="J109" s="23" t="s">
        <v>167</v>
      </c>
      <c r="P109" s="2" t="s">
        <v>17</v>
      </c>
    </row>
    <row r="110" customFormat="false" ht="15.75" hidden="false" customHeight="false" outlineLevel="0" collapsed="false">
      <c r="A110" s="0" t="n">
        <v>103</v>
      </c>
      <c r="B110" s="18" t="s">
        <v>76</v>
      </c>
      <c r="C110" s="18" t="s">
        <v>165</v>
      </c>
      <c r="D110" s="7" t="s">
        <v>166</v>
      </c>
      <c r="E110" s="8" t="n">
        <v>44.5</v>
      </c>
      <c r="H110" s="18" t="s">
        <v>77</v>
      </c>
      <c r="I110" s="0" t="n">
        <v>0.37</v>
      </c>
      <c r="J110" s="23" t="s">
        <v>167</v>
      </c>
      <c r="P110" s="2" t="s">
        <v>17</v>
      </c>
    </row>
    <row r="111" customFormat="false" ht="15.75" hidden="false" customHeight="false" outlineLevel="0" collapsed="false">
      <c r="A111" s="0" t="n">
        <v>104</v>
      </c>
      <c r="B111" s="18" t="s">
        <v>76</v>
      </c>
      <c r="C111" s="18" t="s">
        <v>165</v>
      </c>
      <c r="D111" s="7" t="s">
        <v>166</v>
      </c>
      <c r="E111" s="8" t="n">
        <v>44.5</v>
      </c>
      <c r="H111" s="18" t="s">
        <v>77</v>
      </c>
      <c r="I111" s="0" t="n">
        <v>0.37</v>
      </c>
      <c r="J111" s="23" t="s">
        <v>167</v>
      </c>
      <c r="P111" s="2" t="s">
        <v>17</v>
      </c>
    </row>
    <row r="112" customFormat="false" ht="15.75" hidden="false" customHeight="false" outlineLevel="0" collapsed="false">
      <c r="A112" s="0" t="n">
        <v>105</v>
      </c>
      <c r="B112" s="18" t="s">
        <v>76</v>
      </c>
      <c r="C112" s="18" t="s">
        <v>165</v>
      </c>
      <c r="D112" s="7" t="s">
        <v>166</v>
      </c>
      <c r="E112" s="8" t="n">
        <v>44.5</v>
      </c>
      <c r="H112" s="18" t="s">
        <v>77</v>
      </c>
      <c r="I112" s="0" t="n">
        <v>0.37</v>
      </c>
      <c r="J112" s="23" t="s">
        <v>167</v>
      </c>
      <c r="P112" s="2" t="s">
        <v>17</v>
      </c>
    </row>
    <row r="113" customFormat="false" ht="15.75" hidden="false" customHeight="false" outlineLevel="0" collapsed="false">
      <c r="A113" s="0" t="n">
        <v>106</v>
      </c>
      <c r="B113" s="18" t="s">
        <v>76</v>
      </c>
      <c r="C113" s="18" t="s">
        <v>165</v>
      </c>
      <c r="D113" s="7" t="s">
        <v>166</v>
      </c>
      <c r="E113" s="8" t="n">
        <v>44.5</v>
      </c>
      <c r="H113" s="18" t="s">
        <v>77</v>
      </c>
      <c r="I113" s="0" t="n">
        <v>0.37</v>
      </c>
      <c r="J113" s="23" t="s">
        <v>167</v>
      </c>
      <c r="P113" s="2" t="s">
        <v>17</v>
      </c>
    </row>
    <row r="114" customFormat="false" ht="15.75" hidden="false" customHeight="false" outlineLevel="0" collapsed="false">
      <c r="A114" s="0" t="n">
        <v>107</v>
      </c>
      <c r="B114" s="18" t="s">
        <v>76</v>
      </c>
      <c r="C114" s="18" t="s">
        <v>165</v>
      </c>
      <c r="D114" s="7" t="s">
        <v>166</v>
      </c>
      <c r="E114" s="8" t="n">
        <v>44.5</v>
      </c>
      <c r="H114" s="18" t="s">
        <v>77</v>
      </c>
      <c r="I114" s="0" t="n">
        <v>0.37</v>
      </c>
      <c r="J114" s="23" t="s">
        <v>167</v>
      </c>
      <c r="P114" s="2" t="s">
        <v>17</v>
      </c>
    </row>
    <row r="115" customFormat="false" ht="15.75" hidden="false" customHeight="false" outlineLevel="0" collapsed="false">
      <c r="A115" s="0" t="n">
        <v>108</v>
      </c>
      <c r="B115" s="18" t="s">
        <v>76</v>
      </c>
      <c r="C115" s="18" t="s">
        <v>165</v>
      </c>
      <c r="D115" s="7" t="s">
        <v>166</v>
      </c>
      <c r="E115" s="8" t="n">
        <v>44.5</v>
      </c>
      <c r="H115" s="18" t="s">
        <v>77</v>
      </c>
      <c r="I115" s="0" t="n">
        <v>0.37</v>
      </c>
      <c r="J115" s="23" t="s">
        <v>167</v>
      </c>
      <c r="P115" s="2" t="s">
        <v>17</v>
      </c>
    </row>
    <row r="116" customFormat="false" ht="15.75" hidden="false" customHeight="false" outlineLevel="0" collapsed="false">
      <c r="A116" s="0" t="n">
        <v>109</v>
      </c>
      <c r="B116" s="18" t="s">
        <v>76</v>
      </c>
      <c r="C116" s="18" t="s">
        <v>165</v>
      </c>
      <c r="D116" s="7" t="s">
        <v>166</v>
      </c>
      <c r="E116" s="8" t="n">
        <v>44.5</v>
      </c>
      <c r="H116" s="18" t="s">
        <v>77</v>
      </c>
      <c r="I116" s="0" t="n">
        <v>0.37</v>
      </c>
      <c r="J116" s="23" t="s">
        <v>167</v>
      </c>
      <c r="P116" s="2" t="s">
        <v>17</v>
      </c>
    </row>
    <row r="117" customFormat="false" ht="15.75" hidden="false" customHeight="false" outlineLevel="0" collapsed="false">
      <c r="A117" s="0" t="n">
        <v>110</v>
      </c>
      <c r="B117" s="20" t="s">
        <v>43</v>
      </c>
      <c r="C117" s="20" t="s">
        <v>165</v>
      </c>
      <c r="D117" s="21" t="s">
        <v>166</v>
      </c>
      <c r="E117" s="22" t="n">
        <v>44.5</v>
      </c>
      <c r="F117" s="23"/>
      <c r="G117" s="23"/>
      <c r="H117" s="20" t="s">
        <v>46</v>
      </c>
      <c r="I117" s="23" t="n">
        <v>0.65</v>
      </c>
      <c r="J117" s="23" t="s">
        <v>168</v>
      </c>
      <c r="K117" s="23"/>
      <c r="P117" s="24" t="s">
        <v>17</v>
      </c>
    </row>
    <row r="118" customFormat="false" ht="15.75" hidden="false" customHeight="false" outlineLevel="0" collapsed="false">
      <c r="A118" s="0" t="n">
        <v>111</v>
      </c>
      <c r="B118" s="18" t="s">
        <v>43</v>
      </c>
      <c r="C118" s="18" t="s">
        <v>165</v>
      </c>
      <c r="D118" s="7" t="s">
        <v>166</v>
      </c>
      <c r="E118" s="8" t="n">
        <v>44.5</v>
      </c>
      <c r="H118" s="18" t="s">
        <v>46</v>
      </c>
      <c r="I118" s="0" t="n">
        <v>0.65</v>
      </c>
      <c r="J118" s="23" t="s">
        <v>168</v>
      </c>
      <c r="P118" s="2" t="s">
        <v>17</v>
      </c>
    </row>
    <row r="119" customFormat="false" ht="15.75" hidden="false" customHeight="false" outlineLevel="0" collapsed="false">
      <c r="A119" s="0" t="n">
        <v>112</v>
      </c>
      <c r="B119" s="18" t="s">
        <v>43</v>
      </c>
      <c r="C119" s="18" t="s">
        <v>165</v>
      </c>
      <c r="D119" s="7" t="s">
        <v>166</v>
      </c>
      <c r="E119" s="8" t="n">
        <v>44.5</v>
      </c>
      <c r="H119" s="18" t="s">
        <v>46</v>
      </c>
      <c r="I119" s="0" t="n">
        <v>0.65</v>
      </c>
      <c r="J119" s="23" t="s">
        <v>168</v>
      </c>
      <c r="P119" s="2" t="s">
        <v>17</v>
      </c>
    </row>
    <row r="120" customFormat="false" ht="15.75" hidden="false" customHeight="false" outlineLevel="0" collapsed="false">
      <c r="A120" s="0" t="n">
        <v>113</v>
      </c>
      <c r="B120" s="18" t="s">
        <v>43</v>
      </c>
      <c r="C120" s="18" t="s">
        <v>165</v>
      </c>
      <c r="D120" s="7" t="s">
        <v>166</v>
      </c>
      <c r="E120" s="8" t="n">
        <v>44.5</v>
      </c>
      <c r="H120" s="18" t="s">
        <v>46</v>
      </c>
      <c r="I120" s="0" t="n">
        <v>0.65</v>
      </c>
      <c r="J120" s="23" t="s">
        <v>168</v>
      </c>
      <c r="P120" s="2" t="s">
        <v>17</v>
      </c>
    </row>
    <row r="121" customFormat="false" ht="15.75" hidden="false" customHeight="false" outlineLevel="0" collapsed="false">
      <c r="A121" s="0" t="n">
        <v>114</v>
      </c>
      <c r="B121" s="18" t="s">
        <v>43</v>
      </c>
      <c r="C121" s="18" t="s">
        <v>165</v>
      </c>
      <c r="D121" s="7" t="s">
        <v>166</v>
      </c>
      <c r="E121" s="8" t="n">
        <v>44.5</v>
      </c>
      <c r="H121" s="18" t="s">
        <v>46</v>
      </c>
      <c r="I121" s="0" t="n">
        <v>0.65</v>
      </c>
      <c r="J121" s="23" t="s">
        <v>168</v>
      </c>
      <c r="P121" s="2" t="s">
        <v>17</v>
      </c>
    </row>
    <row r="122" customFormat="false" ht="15.75" hidden="false" customHeight="false" outlineLevel="0" collapsed="false">
      <c r="A122" s="0" t="n">
        <v>115</v>
      </c>
      <c r="B122" s="18" t="s">
        <v>43</v>
      </c>
      <c r="C122" s="18" t="s">
        <v>165</v>
      </c>
      <c r="D122" s="7" t="s">
        <v>166</v>
      </c>
      <c r="E122" s="8" t="n">
        <v>44.5</v>
      </c>
      <c r="H122" s="18" t="s">
        <v>46</v>
      </c>
      <c r="I122" s="0" t="n">
        <v>0.65</v>
      </c>
      <c r="J122" s="23" t="s">
        <v>168</v>
      </c>
      <c r="P122" s="2" t="s">
        <v>17</v>
      </c>
    </row>
    <row r="123" customFormat="false" ht="15.75" hidden="false" customHeight="false" outlineLevel="0" collapsed="false">
      <c r="A123" s="0" t="n">
        <v>116</v>
      </c>
      <c r="B123" s="18" t="s">
        <v>76</v>
      </c>
      <c r="C123" s="18" t="s">
        <v>165</v>
      </c>
      <c r="D123" s="7" t="s">
        <v>166</v>
      </c>
      <c r="E123" s="8" t="n">
        <v>44.5</v>
      </c>
      <c r="H123" s="18" t="s">
        <v>77</v>
      </c>
      <c r="I123" s="0" t="n">
        <v>0.37</v>
      </c>
      <c r="J123" s="23" t="s">
        <v>168</v>
      </c>
      <c r="P123" s="2" t="s">
        <v>17</v>
      </c>
    </row>
    <row r="124" customFormat="false" ht="15.75" hidden="false" customHeight="false" outlineLevel="0" collapsed="false">
      <c r="A124" s="0" t="n">
        <v>117</v>
      </c>
      <c r="B124" s="18" t="s">
        <v>76</v>
      </c>
      <c r="C124" s="18" t="s">
        <v>165</v>
      </c>
      <c r="D124" s="7" t="s">
        <v>166</v>
      </c>
      <c r="E124" s="8" t="n">
        <v>44.5</v>
      </c>
      <c r="H124" s="18" t="s">
        <v>77</v>
      </c>
      <c r="I124" s="0" t="n">
        <v>0.37</v>
      </c>
      <c r="J124" s="23" t="s">
        <v>168</v>
      </c>
      <c r="P124" s="2" t="s">
        <v>17</v>
      </c>
    </row>
    <row r="125" customFormat="false" ht="15.75" hidden="false" customHeight="false" outlineLevel="0" collapsed="false">
      <c r="A125" s="0" t="n">
        <v>118</v>
      </c>
      <c r="B125" s="18" t="s">
        <v>76</v>
      </c>
      <c r="C125" s="18" t="s">
        <v>165</v>
      </c>
      <c r="D125" s="7" t="s">
        <v>166</v>
      </c>
      <c r="E125" s="8" t="n">
        <v>44.5</v>
      </c>
      <c r="H125" s="18" t="s">
        <v>77</v>
      </c>
      <c r="I125" s="0" t="n">
        <v>0.37</v>
      </c>
      <c r="J125" s="23" t="s">
        <v>168</v>
      </c>
      <c r="P125" s="2" t="s">
        <v>17</v>
      </c>
    </row>
    <row r="126" customFormat="false" ht="15.75" hidden="false" customHeight="false" outlineLevel="0" collapsed="false">
      <c r="A126" s="0" t="n">
        <v>119</v>
      </c>
      <c r="B126" s="18" t="s">
        <v>43</v>
      </c>
      <c r="C126" s="18" t="s">
        <v>165</v>
      </c>
      <c r="D126" s="7" t="s">
        <v>166</v>
      </c>
      <c r="E126" s="8" t="n">
        <v>44.5</v>
      </c>
      <c r="H126" s="18" t="s">
        <v>46</v>
      </c>
      <c r="I126" s="0" t="n">
        <v>0.65</v>
      </c>
      <c r="J126" s="23" t="s">
        <v>168</v>
      </c>
      <c r="P126" s="2" t="s">
        <v>17</v>
      </c>
    </row>
    <row r="127" customFormat="false" ht="15.75" hidden="false" customHeight="false" outlineLevel="0" collapsed="false">
      <c r="A127" s="0" t="n">
        <v>120</v>
      </c>
      <c r="B127" s="18" t="s">
        <v>43</v>
      </c>
      <c r="C127" s="18" t="s">
        <v>165</v>
      </c>
      <c r="D127" s="7" t="s">
        <v>166</v>
      </c>
      <c r="E127" s="8" t="n">
        <v>44.5</v>
      </c>
      <c r="H127" s="18" t="s">
        <v>46</v>
      </c>
      <c r="I127" s="0" t="n">
        <v>0.65</v>
      </c>
      <c r="J127" s="23" t="s">
        <v>168</v>
      </c>
      <c r="P127" s="2" t="s">
        <v>17</v>
      </c>
    </row>
    <row r="128" customFormat="false" ht="15.75" hidden="false" customHeight="false" outlineLevel="0" collapsed="false">
      <c r="A128" s="0" t="n">
        <v>121</v>
      </c>
      <c r="B128" s="20" t="s">
        <v>43</v>
      </c>
      <c r="C128" s="20" t="s">
        <v>165</v>
      </c>
      <c r="D128" s="21" t="s">
        <v>166</v>
      </c>
      <c r="E128" s="22" t="n">
        <v>44.5</v>
      </c>
      <c r="F128" s="23"/>
      <c r="G128" s="23"/>
      <c r="H128" s="20" t="s">
        <v>46</v>
      </c>
      <c r="I128" s="23" t="n">
        <v>0.65</v>
      </c>
      <c r="J128" s="23" t="s">
        <v>169</v>
      </c>
      <c r="K128" s="23"/>
      <c r="P128" s="24" t="s">
        <v>17</v>
      </c>
    </row>
    <row r="129" customFormat="false" ht="15.75" hidden="false" customHeight="false" outlineLevel="0" collapsed="false">
      <c r="A129" s="0" t="n">
        <v>122</v>
      </c>
      <c r="B129" s="18" t="s">
        <v>43</v>
      </c>
      <c r="C129" s="18" t="s">
        <v>165</v>
      </c>
      <c r="D129" s="7" t="s">
        <v>166</v>
      </c>
      <c r="E129" s="8" t="n">
        <v>44.5</v>
      </c>
      <c r="H129" s="18" t="s">
        <v>46</v>
      </c>
      <c r="I129" s="0" t="n">
        <v>0.65</v>
      </c>
      <c r="J129" s="23" t="s">
        <v>169</v>
      </c>
      <c r="P129" s="2" t="s">
        <v>17</v>
      </c>
    </row>
    <row r="130" customFormat="false" ht="15.75" hidden="false" customHeight="false" outlineLevel="0" collapsed="false">
      <c r="A130" s="0" t="n">
        <v>123</v>
      </c>
      <c r="B130" s="18" t="s">
        <v>43</v>
      </c>
      <c r="C130" s="18" t="s">
        <v>165</v>
      </c>
      <c r="D130" s="7" t="s">
        <v>166</v>
      </c>
      <c r="E130" s="8" t="n">
        <v>44.5</v>
      </c>
      <c r="H130" s="18" t="s">
        <v>46</v>
      </c>
      <c r="I130" s="0" t="n">
        <v>0.65</v>
      </c>
      <c r="J130" s="23" t="s">
        <v>169</v>
      </c>
      <c r="P130" s="2" t="s">
        <v>17</v>
      </c>
    </row>
    <row r="131" customFormat="false" ht="15.75" hidden="false" customHeight="false" outlineLevel="0" collapsed="false">
      <c r="A131" s="0" t="n">
        <v>124</v>
      </c>
      <c r="B131" s="18" t="s">
        <v>43</v>
      </c>
      <c r="C131" s="18" t="s">
        <v>165</v>
      </c>
      <c r="D131" s="7" t="s">
        <v>166</v>
      </c>
      <c r="E131" s="8" t="n">
        <v>44.5</v>
      </c>
      <c r="H131" s="18" t="s">
        <v>46</v>
      </c>
      <c r="I131" s="0" t="n">
        <v>0.65</v>
      </c>
      <c r="J131" s="23" t="s">
        <v>169</v>
      </c>
      <c r="P131" s="2" t="s">
        <v>17</v>
      </c>
    </row>
    <row r="132" customFormat="false" ht="15.75" hidden="false" customHeight="false" outlineLevel="0" collapsed="false">
      <c r="A132" s="0" t="n">
        <v>125</v>
      </c>
      <c r="B132" s="18" t="s">
        <v>43</v>
      </c>
      <c r="C132" s="18" t="s">
        <v>165</v>
      </c>
      <c r="D132" s="7" t="s">
        <v>166</v>
      </c>
      <c r="E132" s="8" t="n">
        <v>44.5</v>
      </c>
      <c r="H132" s="18" t="s">
        <v>46</v>
      </c>
      <c r="I132" s="0" t="n">
        <v>0.65</v>
      </c>
      <c r="J132" s="23" t="s">
        <v>169</v>
      </c>
      <c r="P132" s="2" t="s">
        <v>17</v>
      </c>
    </row>
    <row r="133" customFormat="false" ht="15.75" hidden="false" customHeight="false" outlineLevel="0" collapsed="false">
      <c r="A133" s="0" t="n">
        <v>126</v>
      </c>
      <c r="B133" s="18" t="s">
        <v>43</v>
      </c>
      <c r="C133" s="18" t="s">
        <v>165</v>
      </c>
      <c r="D133" s="7" t="s">
        <v>166</v>
      </c>
      <c r="E133" s="8" t="n">
        <v>44.5</v>
      </c>
      <c r="H133" s="18" t="s">
        <v>46</v>
      </c>
      <c r="I133" s="0" t="n">
        <v>0.65</v>
      </c>
      <c r="J133" s="23" t="s">
        <v>169</v>
      </c>
      <c r="P133" s="2" t="s">
        <v>17</v>
      </c>
    </row>
    <row r="134" customFormat="false" ht="15.75" hidden="false" customHeight="false" outlineLevel="0" collapsed="false">
      <c r="A134" s="0" t="n">
        <v>127</v>
      </c>
      <c r="B134" s="18" t="s">
        <v>43</v>
      </c>
      <c r="C134" s="18" t="s">
        <v>165</v>
      </c>
      <c r="D134" s="7" t="s">
        <v>166</v>
      </c>
      <c r="E134" s="8" t="n">
        <v>44.5</v>
      </c>
      <c r="H134" s="18" t="s">
        <v>46</v>
      </c>
      <c r="I134" s="0" t="n">
        <v>0.65</v>
      </c>
      <c r="J134" s="23" t="s">
        <v>169</v>
      </c>
      <c r="P134" s="2" t="s">
        <v>17</v>
      </c>
    </row>
    <row r="135" customFormat="false" ht="15.75" hidden="false" customHeight="false" outlineLevel="0" collapsed="false">
      <c r="A135" s="0" t="n">
        <v>128</v>
      </c>
      <c r="B135" s="18" t="s">
        <v>43</v>
      </c>
      <c r="C135" s="18" t="s">
        <v>165</v>
      </c>
      <c r="D135" s="7" t="s">
        <v>166</v>
      </c>
      <c r="E135" s="8" t="n">
        <v>44.5</v>
      </c>
      <c r="H135" s="18" t="s">
        <v>46</v>
      </c>
      <c r="I135" s="0" t="n">
        <v>0.65</v>
      </c>
      <c r="J135" s="23" t="s">
        <v>169</v>
      </c>
      <c r="P135" s="2" t="s">
        <v>17</v>
      </c>
    </row>
    <row r="136" customFormat="false" ht="15.75" hidden="false" customHeight="false" outlineLevel="0" collapsed="false">
      <c r="A136" s="0" t="n">
        <v>129</v>
      </c>
      <c r="B136" s="20" t="s">
        <v>43</v>
      </c>
      <c r="C136" s="20" t="s">
        <v>165</v>
      </c>
      <c r="D136" s="21" t="s">
        <v>166</v>
      </c>
      <c r="E136" s="22" t="n">
        <v>44.5</v>
      </c>
      <c r="F136" s="23"/>
      <c r="G136" s="23"/>
      <c r="H136" s="20" t="s">
        <v>46</v>
      </c>
      <c r="I136" s="23" t="n">
        <v>0.65</v>
      </c>
      <c r="J136" s="23" t="s">
        <v>170</v>
      </c>
      <c r="K136" s="23"/>
      <c r="P136" s="24" t="s">
        <v>17</v>
      </c>
    </row>
    <row r="137" customFormat="false" ht="15.75" hidden="false" customHeight="false" outlineLevel="0" collapsed="false">
      <c r="A137" s="0" t="n">
        <v>130</v>
      </c>
      <c r="B137" s="18" t="s">
        <v>43</v>
      </c>
      <c r="C137" s="18" t="s">
        <v>165</v>
      </c>
      <c r="D137" s="7" t="s">
        <v>166</v>
      </c>
      <c r="E137" s="8" t="n">
        <v>44.5</v>
      </c>
      <c r="H137" s="18" t="s">
        <v>46</v>
      </c>
      <c r="I137" s="0" t="n">
        <v>0.65</v>
      </c>
      <c r="J137" s="23" t="s">
        <v>170</v>
      </c>
      <c r="P137" s="2" t="s">
        <v>17</v>
      </c>
    </row>
    <row r="138" customFormat="false" ht="15.75" hidden="false" customHeight="false" outlineLevel="0" collapsed="false">
      <c r="A138" s="0" t="n">
        <v>131</v>
      </c>
      <c r="B138" s="18" t="s">
        <v>43</v>
      </c>
      <c r="C138" s="18" t="s">
        <v>165</v>
      </c>
      <c r="D138" s="7" t="s">
        <v>166</v>
      </c>
      <c r="E138" s="8" t="n">
        <v>44.5</v>
      </c>
      <c r="H138" s="18" t="s">
        <v>46</v>
      </c>
      <c r="I138" s="0" t="n">
        <v>0.65</v>
      </c>
      <c r="J138" s="23" t="s">
        <v>170</v>
      </c>
      <c r="P138" s="2" t="s">
        <v>17</v>
      </c>
    </row>
    <row r="139" customFormat="false" ht="15.75" hidden="false" customHeight="false" outlineLevel="0" collapsed="false">
      <c r="A139" s="0" t="n">
        <v>132</v>
      </c>
      <c r="B139" s="18" t="s">
        <v>43</v>
      </c>
      <c r="C139" s="18" t="s">
        <v>165</v>
      </c>
      <c r="D139" s="7" t="s">
        <v>166</v>
      </c>
      <c r="E139" s="8" t="n">
        <v>44.5</v>
      </c>
      <c r="H139" s="18" t="s">
        <v>46</v>
      </c>
      <c r="I139" s="0" t="n">
        <v>0.65</v>
      </c>
      <c r="J139" s="23" t="s">
        <v>170</v>
      </c>
      <c r="P139" s="2" t="s">
        <v>17</v>
      </c>
    </row>
    <row r="140" customFormat="false" ht="15.75" hidden="false" customHeight="false" outlineLevel="0" collapsed="false">
      <c r="A140" s="0" t="n">
        <v>133</v>
      </c>
      <c r="B140" s="18" t="s">
        <v>43</v>
      </c>
      <c r="C140" s="18" t="s">
        <v>165</v>
      </c>
      <c r="D140" s="7" t="s">
        <v>166</v>
      </c>
      <c r="E140" s="8" t="n">
        <v>44.5</v>
      </c>
      <c r="H140" s="18" t="s">
        <v>46</v>
      </c>
      <c r="I140" s="0" t="n">
        <v>0.65</v>
      </c>
      <c r="J140" s="23" t="s">
        <v>170</v>
      </c>
      <c r="P140" s="2" t="s">
        <v>17</v>
      </c>
    </row>
    <row r="141" customFormat="false" ht="15.75" hidden="false" customHeight="false" outlineLevel="0" collapsed="false">
      <c r="A141" s="0" t="n">
        <v>134</v>
      </c>
      <c r="B141" s="18" t="s">
        <v>43</v>
      </c>
      <c r="C141" s="18" t="s">
        <v>165</v>
      </c>
      <c r="D141" s="7" t="s">
        <v>166</v>
      </c>
      <c r="E141" s="8" t="n">
        <v>44.5</v>
      </c>
      <c r="H141" s="18" t="s">
        <v>46</v>
      </c>
      <c r="I141" s="0" t="n">
        <v>0.65</v>
      </c>
      <c r="J141" s="23" t="s">
        <v>170</v>
      </c>
      <c r="P141" s="2" t="s">
        <v>17</v>
      </c>
    </row>
    <row r="142" customFormat="false" ht="15.75" hidden="false" customHeight="false" outlineLevel="0" collapsed="false">
      <c r="A142" s="0" t="n">
        <v>135</v>
      </c>
      <c r="B142" s="18" t="s">
        <v>43</v>
      </c>
      <c r="C142" s="18" t="s">
        <v>165</v>
      </c>
      <c r="D142" s="7" t="s">
        <v>166</v>
      </c>
      <c r="E142" s="8" t="n">
        <v>44.5</v>
      </c>
      <c r="H142" s="18" t="s">
        <v>46</v>
      </c>
      <c r="I142" s="0" t="n">
        <v>0.65</v>
      </c>
      <c r="J142" s="23" t="s">
        <v>170</v>
      </c>
      <c r="P142" s="2" t="s">
        <v>17</v>
      </c>
    </row>
    <row r="143" customFormat="false" ht="15.75" hidden="false" customHeight="false" outlineLevel="0" collapsed="false">
      <c r="A143" s="0" t="n">
        <v>136</v>
      </c>
      <c r="B143" s="18" t="s">
        <v>43</v>
      </c>
      <c r="C143" s="18" t="s">
        <v>165</v>
      </c>
      <c r="D143" s="7" t="s">
        <v>166</v>
      </c>
      <c r="E143" s="8" t="n">
        <v>44.5</v>
      </c>
      <c r="H143" s="18" t="s">
        <v>46</v>
      </c>
      <c r="I143" s="0" t="n">
        <v>0.65</v>
      </c>
      <c r="J143" s="23" t="s">
        <v>170</v>
      </c>
      <c r="P143" s="2" t="s">
        <v>17</v>
      </c>
    </row>
    <row r="144" customFormat="false" ht="15" hidden="false" customHeight="false" outlineLevel="0" collapsed="false">
      <c r="A144" s="0" t="n">
        <v>137</v>
      </c>
      <c r="B144" s="25" t="s">
        <v>132</v>
      </c>
      <c r="C144" s="20" t="s">
        <v>156</v>
      </c>
      <c r="D144" s="21" t="s">
        <v>171</v>
      </c>
      <c r="E144" s="22" t="n">
        <v>43</v>
      </c>
      <c r="F144" s="23"/>
      <c r="G144" s="23"/>
      <c r="H144" s="20" t="s">
        <v>172</v>
      </c>
      <c r="I144" s="23" t="n">
        <v>0.25</v>
      </c>
      <c r="K144" s="25" t="s">
        <v>173</v>
      </c>
      <c r="L144" s="23" t="s">
        <v>174</v>
      </c>
      <c r="P144" s="24" t="s">
        <v>17</v>
      </c>
    </row>
    <row r="145" customFormat="false" ht="15" hidden="false" customHeight="false" outlineLevel="0" collapsed="false">
      <c r="A145" s="0" t="n">
        <v>138</v>
      </c>
      <c r="B145" s="26" t="s">
        <v>132</v>
      </c>
      <c r="C145" s="18" t="s">
        <v>156</v>
      </c>
      <c r="D145" s="7" t="s">
        <v>171</v>
      </c>
      <c r="E145" s="8" t="n">
        <v>43</v>
      </c>
      <c r="H145" s="18" t="s">
        <v>172</v>
      </c>
      <c r="I145" s="0" t="n">
        <v>0.25</v>
      </c>
      <c r="K145" s="26" t="s">
        <v>173</v>
      </c>
      <c r="P145" s="2" t="s">
        <v>17</v>
      </c>
    </row>
    <row r="146" customFormat="false" ht="15" hidden="false" customHeight="false" outlineLevel="0" collapsed="false">
      <c r="A146" s="0" t="n">
        <v>139</v>
      </c>
      <c r="B146" s="26" t="s">
        <v>132</v>
      </c>
      <c r="C146" s="18" t="s">
        <v>156</v>
      </c>
      <c r="D146" s="7" t="s">
        <v>171</v>
      </c>
      <c r="E146" s="8" t="n">
        <v>43</v>
      </c>
      <c r="H146" s="18" t="s">
        <v>172</v>
      </c>
      <c r="I146" s="0" t="n">
        <v>0.25</v>
      </c>
      <c r="K146" s="26" t="s">
        <v>173</v>
      </c>
      <c r="P146" s="2" t="s">
        <v>17</v>
      </c>
    </row>
    <row r="147" customFormat="false" ht="15" hidden="false" customHeight="false" outlineLevel="0" collapsed="false">
      <c r="A147" s="0" t="n">
        <v>140</v>
      </c>
      <c r="B147" s="26" t="s">
        <v>132</v>
      </c>
      <c r="C147" s="18" t="s">
        <v>156</v>
      </c>
      <c r="D147" s="7" t="s">
        <v>171</v>
      </c>
      <c r="E147" s="8" t="n">
        <v>43</v>
      </c>
      <c r="H147" s="18" t="s">
        <v>172</v>
      </c>
      <c r="I147" s="0" t="n">
        <v>0.25</v>
      </c>
      <c r="K147" s="26" t="s">
        <v>173</v>
      </c>
      <c r="P147" s="2" t="s">
        <v>17</v>
      </c>
    </row>
    <row r="148" customFormat="false" ht="15" hidden="false" customHeight="false" outlineLevel="0" collapsed="false">
      <c r="A148" s="0" t="n">
        <v>141</v>
      </c>
      <c r="B148" s="26" t="s">
        <v>132</v>
      </c>
      <c r="C148" s="18" t="s">
        <v>156</v>
      </c>
      <c r="D148" s="7" t="s">
        <v>171</v>
      </c>
      <c r="E148" s="8" t="n">
        <v>43</v>
      </c>
      <c r="H148" s="18" t="s">
        <v>172</v>
      </c>
      <c r="I148" s="0" t="n">
        <v>0.25</v>
      </c>
      <c r="K148" s="26" t="s">
        <v>173</v>
      </c>
      <c r="P148" s="2" t="s">
        <v>17</v>
      </c>
    </row>
    <row r="149" customFormat="false" ht="15" hidden="false" customHeight="false" outlineLevel="0" collapsed="false">
      <c r="A149" s="0" t="n">
        <v>142</v>
      </c>
      <c r="B149" s="26" t="s">
        <v>132</v>
      </c>
      <c r="C149" s="18" t="s">
        <v>156</v>
      </c>
      <c r="D149" s="7" t="s">
        <v>171</v>
      </c>
      <c r="E149" s="8" t="n">
        <v>43</v>
      </c>
      <c r="H149" s="18" t="s">
        <v>172</v>
      </c>
      <c r="I149" s="0" t="n">
        <v>0.25</v>
      </c>
      <c r="K149" s="26" t="s">
        <v>173</v>
      </c>
      <c r="P149" s="2" t="s">
        <v>17</v>
      </c>
    </row>
    <row r="150" customFormat="false" ht="15" hidden="false" customHeight="false" outlineLevel="0" collapsed="false">
      <c r="A150" s="0" t="n">
        <v>143</v>
      </c>
      <c r="B150" s="26" t="s">
        <v>132</v>
      </c>
      <c r="C150" s="18" t="s">
        <v>156</v>
      </c>
      <c r="D150" s="7" t="s">
        <v>171</v>
      </c>
      <c r="E150" s="8" t="n">
        <v>43</v>
      </c>
      <c r="H150" s="18" t="s">
        <v>172</v>
      </c>
      <c r="I150" s="0" t="n">
        <v>0.25</v>
      </c>
      <c r="K150" s="26" t="s">
        <v>173</v>
      </c>
      <c r="P150" s="2" t="s">
        <v>17</v>
      </c>
    </row>
    <row r="151" customFormat="false" ht="15" hidden="false" customHeight="false" outlineLevel="0" collapsed="false">
      <c r="A151" s="0" t="n">
        <v>144</v>
      </c>
      <c r="B151" s="26" t="s">
        <v>132</v>
      </c>
      <c r="C151" s="18" t="s">
        <v>156</v>
      </c>
      <c r="D151" s="7" t="s">
        <v>171</v>
      </c>
      <c r="E151" s="8" t="n">
        <v>43</v>
      </c>
      <c r="H151" s="18" t="s">
        <v>172</v>
      </c>
      <c r="I151" s="0" t="n">
        <v>0.25</v>
      </c>
      <c r="K151" s="26" t="s">
        <v>173</v>
      </c>
      <c r="P151" s="2" t="s">
        <v>17</v>
      </c>
    </row>
    <row r="152" customFormat="false" ht="15" hidden="false" customHeight="false" outlineLevel="0" collapsed="false">
      <c r="A152" s="0" t="n">
        <v>145</v>
      </c>
      <c r="B152" s="26" t="s">
        <v>132</v>
      </c>
      <c r="C152" s="18" t="s">
        <v>156</v>
      </c>
      <c r="D152" s="7" t="s">
        <v>171</v>
      </c>
      <c r="E152" s="8" t="n">
        <v>43</v>
      </c>
      <c r="H152" s="18" t="s">
        <v>172</v>
      </c>
      <c r="I152" s="0" t="n">
        <v>0.25</v>
      </c>
      <c r="K152" s="26" t="s">
        <v>173</v>
      </c>
      <c r="P152" s="2" t="s">
        <v>17</v>
      </c>
    </row>
    <row r="153" customFormat="false" ht="15" hidden="false" customHeight="false" outlineLevel="0" collapsed="false">
      <c r="A153" s="0" t="n">
        <v>146</v>
      </c>
      <c r="B153" s="26" t="s">
        <v>132</v>
      </c>
      <c r="C153" s="18" t="s">
        <v>156</v>
      </c>
      <c r="D153" s="7" t="s">
        <v>171</v>
      </c>
      <c r="E153" s="8" t="n">
        <v>43</v>
      </c>
      <c r="H153" s="18" t="s">
        <v>172</v>
      </c>
      <c r="I153" s="0" t="n">
        <v>0.25</v>
      </c>
      <c r="K153" s="26" t="s">
        <v>173</v>
      </c>
      <c r="P153" s="2" t="s">
        <v>17</v>
      </c>
    </row>
    <row r="154" customFormat="false" ht="15" hidden="false" customHeight="false" outlineLevel="0" collapsed="false">
      <c r="A154" s="0" t="n">
        <v>147</v>
      </c>
      <c r="B154" s="26" t="s">
        <v>132</v>
      </c>
      <c r="C154" s="18" t="s">
        <v>156</v>
      </c>
      <c r="D154" s="7" t="s">
        <v>171</v>
      </c>
      <c r="E154" s="8" t="n">
        <v>43</v>
      </c>
      <c r="H154" s="18" t="s">
        <v>172</v>
      </c>
      <c r="I154" s="0" t="n">
        <v>0.25</v>
      </c>
      <c r="K154" s="26" t="s">
        <v>173</v>
      </c>
      <c r="P154" s="2" t="s">
        <v>17</v>
      </c>
    </row>
    <row r="155" customFormat="false" ht="15" hidden="false" customHeight="false" outlineLevel="0" collapsed="false">
      <c r="A155" s="0" t="n">
        <v>148</v>
      </c>
      <c r="B155" s="26" t="s">
        <v>132</v>
      </c>
      <c r="C155" s="18" t="s">
        <v>156</v>
      </c>
      <c r="D155" s="7" t="s">
        <v>171</v>
      </c>
      <c r="E155" s="8" t="n">
        <v>43</v>
      </c>
      <c r="H155" s="18" t="s">
        <v>172</v>
      </c>
      <c r="I155" s="0" t="n">
        <v>0.25</v>
      </c>
      <c r="K155" s="26" t="s">
        <v>173</v>
      </c>
      <c r="P155" s="2" t="s">
        <v>17</v>
      </c>
    </row>
    <row r="156" customFormat="false" ht="15" hidden="false" customHeight="false" outlineLevel="0" collapsed="false">
      <c r="A156" s="0" t="n">
        <v>149</v>
      </c>
      <c r="B156" s="26" t="s">
        <v>132</v>
      </c>
      <c r="C156" s="18" t="s">
        <v>156</v>
      </c>
      <c r="D156" s="7" t="s">
        <v>171</v>
      </c>
      <c r="E156" s="8" t="n">
        <v>43</v>
      </c>
      <c r="H156" s="18" t="s">
        <v>172</v>
      </c>
      <c r="I156" s="0" t="n">
        <v>0.25</v>
      </c>
      <c r="K156" s="26" t="s">
        <v>173</v>
      </c>
      <c r="P156" s="2" t="s">
        <v>17</v>
      </c>
    </row>
    <row r="157" customFormat="false" ht="15" hidden="false" customHeight="false" outlineLevel="0" collapsed="false">
      <c r="A157" s="0" t="n">
        <v>150</v>
      </c>
      <c r="B157" s="26" t="s">
        <v>132</v>
      </c>
      <c r="C157" s="18" t="s">
        <v>156</v>
      </c>
      <c r="D157" s="7" t="s">
        <v>171</v>
      </c>
      <c r="E157" s="8" t="n">
        <v>43</v>
      </c>
      <c r="H157" s="18" t="s">
        <v>172</v>
      </c>
      <c r="I157" s="0" t="n">
        <v>0.25</v>
      </c>
      <c r="K157" s="26" t="s">
        <v>173</v>
      </c>
      <c r="P157" s="2" t="s">
        <v>17</v>
      </c>
    </row>
    <row r="158" customFormat="false" ht="15" hidden="false" customHeight="false" outlineLevel="0" collapsed="false">
      <c r="A158" s="0" t="n">
        <v>151</v>
      </c>
      <c r="B158" s="26" t="s">
        <v>132</v>
      </c>
      <c r="C158" s="18" t="s">
        <v>156</v>
      </c>
      <c r="D158" s="7" t="s">
        <v>171</v>
      </c>
      <c r="E158" s="8" t="n">
        <v>43</v>
      </c>
      <c r="H158" s="18" t="s">
        <v>172</v>
      </c>
      <c r="I158" s="0" t="n">
        <v>0.25</v>
      </c>
      <c r="K158" s="26" t="s">
        <v>173</v>
      </c>
      <c r="P158" s="2" t="s">
        <v>17</v>
      </c>
    </row>
    <row r="159" customFormat="false" ht="15.75" hidden="false" customHeight="false" outlineLevel="0" collapsed="false">
      <c r="A159" s="0" t="n">
        <v>152</v>
      </c>
      <c r="B159" s="26" t="s">
        <v>132</v>
      </c>
      <c r="C159" s="18" t="s">
        <v>156</v>
      </c>
      <c r="D159" s="7" t="s">
        <v>171</v>
      </c>
      <c r="E159" s="8" t="n">
        <v>43</v>
      </c>
      <c r="H159" s="18" t="s">
        <v>172</v>
      </c>
      <c r="I159" s="0" t="n">
        <v>0.25</v>
      </c>
      <c r="K159" s="26" t="s">
        <v>173</v>
      </c>
      <c r="P159" s="2" t="s">
        <v>17</v>
      </c>
    </row>
    <row r="160" customFormat="false" ht="45" hidden="false" customHeight="false" outlineLevel="0" collapsed="false">
      <c r="A160" s="0" t="n">
        <v>153</v>
      </c>
      <c r="B160" s="25" t="s">
        <v>132</v>
      </c>
      <c r="C160" s="20" t="s">
        <v>156</v>
      </c>
      <c r="D160" s="21" t="s">
        <v>175</v>
      </c>
      <c r="E160" s="22" t="n">
        <v>48</v>
      </c>
      <c r="F160" s="23"/>
      <c r="G160" s="23"/>
      <c r="H160" s="20" t="s">
        <v>172</v>
      </c>
      <c r="I160" s="23" t="n">
        <v>0.25</v>
      </c>
      <c r="K160" s="25" t="s">
        <v>173</v>
      </c>
      <c r="L160" s="27" t="s">
        <v>176</v>
      </c>
      <c r="P160" s="24" t="s">
        <v>17</v>
      </c>
    </row>
    <row r="161" customFormat="false" ht="15" hidden="false" customHeight="false" outlineLevel="0" collapsed="false">
      <c r="A161" s="0" t="n">
        <v>154</v>
      </c>
      <c r="B161" s="26" t="s">
        <v>132</v>
      </c>
      <c r="C161" s="18" t="s">
        <v>156</v>
      </c>
      <c r="D161" s="7" t="s">
        <v>175</v>
      </c>
      <c r="E161" s="8" t="n">
        <v>48</v>
      </c>
      <c r="H161" s="18" t="s">
        <v>172</v>
      </c>
      <c r="I161" s="0" t="n">
        <v>0.25</v>
      </c>
      <c r="K161" s="26" t="s">
        <v>173</v>
      </c>
      <c r="P161" s="2" t="s">
        <v>17</v>
      </c>
    </row>
    <row r="162" customFormat="false" ht="15" hidden="false" customHeight="false" outlineLevel="0" collapsed="false">
      <c r="A162" s="0" t="n">
        <v>155</v>
      </c>
      <c r="B162" s="26" t="s">
        <v>132</v>
      </c>
      <c r="C162" s="18" t="s">
        <v>156</v>
      </c>
      <c r="D162" s="7" t="s">
        <v>175</v>
      </c>
      <c r="E162" s="8" t="n">
        <v>48</v>
      </c>
      <c r="H162" s="18" t="s">
        <v>172</v>
      </c>
      <c r="I162" s="0" t="n">
        <v>0.25</v>
      </c>
      <c r="K162" s="26" t="s">
        <v>173</v>
      </c>
      <c r="P162" s="2" t="s">
        <v>17</v>
      </c>
    </row>
    <row r="163" customFormat="false" ht="15" hidden="false" customHeight="false" outlineLevel="0" collapsed="false">
      <c r="A163" s="0" t="n">
        <v>156</v>
      </c>
      <c r="B163" s="26" t="s">
        <v>132</v>
      </c>
      <c r="C163" s="18" t="s">
        <v>156</v>
      </c>
      <c r="D163" s="7" t="s">
        <v>175</v>
      </c>
      <c r="E163" s="8" t="n">
        <v>48</v>
      </c>
      <c r="H163" s="18" t="s">
        <v>172</v>
      </c>
      <c r="I163" s="0" t="n">
        <v>0.25</v>
      </c>
      <c r="K163" s="26" t="s">
        <v>173</v>
      </c>
      <c r="P163" s="2" t="s">
        <v>17</v>
      </c>
    </row>
    <row r="164" customFormat="false" ht="15" hidden="false" customHeight="false" outlineLevel="0" collapsed="false">
      <c r="A164" s="0" t="n">
        <v>157</v>
      </c>
      <c r="B164" s="26" t="s">
        <v>132</v>
      </c>
      <c r="C164" s="18" t="s">
        <v>156</v>
      </c>
      <c r="D164" s="7" t="s">
        <v>175</v>
      </c>
      <c r="E164" s="8" t="n">
        <v>48</v>
      </c>
      <c r="H164" s="18" t="s">
        <v>172</v>
      </c>
      <c r="I164" s="0" t="n">
        <v>0.25</v>
      </c>
      <c r="K164" s="26" t="s">
        <v>173</v>
      </c>
      <c r="P164" s="2" t="s">
        <v>17</v>
      </c>
    </row>
    <row r="165" customFormat="false" ht="15" hidden="false" customHeight="false" outlineLevel="0" collapsed="false">
      <c r="A165" s="0" t="n">
        <v>158</v>
      </c>
      <c r="B165" s="26" t="s">
        <v>132</v>
      </c>
      <c r="C165" s="18" t="s">
        <v>156</v>
      </c>
      <c r="D165" s="7" t="s">
        <v>175</v>
      </c>
      <c r="E165" s="8" t="n">
        <v>48</v>
      </c>
      <c r="H165" s="18" t="s">
        <v>172</v>
      </c>
      <c r="I165" s="0" t="n">
        <v>0.25</v>
      </c>
      <c r="K165" s="26" t="s">
        <v>173</v>
      </c>
      <c r="P165" s="2" t="s">
        <v>17</v>
      </c>
    </row>
    <row r="166" customFormat="false" ht="15" hidden="false" customHeight="false" outlineLevel="0" collapsed="false">
      <c r="A166" s="0" t="n">
        <v>159</v>
      </c>
      <c r="B166" s="26" t="s">
        <v>132</v>
      </c>
      <c r="C166" s="18" t="s">
        <v>156</v>
      </c>
      <c r="D166" s="7" t="s">
        <v>175</v>
      </c>
      <c r="E166" s="8" t="n">
        <v>48</v>
      </c>
      <c r="H166" s="18" t="s">
        <v>172</v>
      </c>
      <c r="I166" s="0" t="n">
        <v>0.25</v>
      </c>
      <c r="K166" s="26" t="s">
        <v>173</v>
      </c>
      <c r="P166" s="2" t="s">
        <v>17</v>
      </c>
    </row>
    <row r="167" customFormat="false" ht="15" hidden="false" customHeight="false" outlineLevel="0" collapsed="false">
      <c r="A167" s="0" t="n">
        <v>160</v>
      </c>
      <c r="B167" s="26" t="s">
        <v>132</v>
      </c>
      <c r="C167" s="18" t="s">
        <v>156</v>
      </c>
      <c r="D167" s="7" t="s">
        <v>175</v>
      </c>
      <c r="E167" s="8" t="n">
        <v>48</v>
      </c>
      <c r="H167" s="18" t="s">
        <v>172</v>
      </c>
      <c r="I167" s="0" t="n">
        <v>0.25</v>
      </c>
      <c r="K167" s="26" t="s">
        <v>173</v>
      </c>
      <c r="P167" s="2" t="s">
        <v>17</v>
      </c>
    </row>
    <row r="168" customFormat="false" ht="15" hidden="false" customHeight="false" outlineLevel="0" collapsed="false">
      <c r="A168" s="0" t="n">
        <v>161</v>
      </c>
      <c r="B168" s="26" t="s">
        <v>132</v>
      </c>
      <c r="C168" s="18" t="s">
        <v>156</v>
      </c>
      <c r="D168" s="7" t="s">
        <v>175</v>
      </c>
      <c r="E168" s="8" t="n">
        <v>48</v>
      </c>
      <c r="H168" s="18" t="s">
        <v>172</v>
      </c>
      <c r="I168" s="0" t="n">
        <v>0.25</v>
      </c>
      <c r="K168" s="26" t="s">
        <v>173</v>
      </c>
      <c r="P168" s="2" t="s">
        <v>17</v>
      </c>
    </row>
    <row r="169" customFormat="false" ht="15" hidden="false" customHeight="false" outlineLevel="0" collapsed="false">
      <c r="A169" s="0" t="n">
        <v>162</v>
      </c>
      <c r="B169" s="26" t="s">
        <v>132</v>
      </c>
      <c r="C169" s="18" t="s">
        <v>156</v>
      </c>
      <c r="D169" s="7" t="s">
        <v>175</v>
      </c>
      <c r="E169" s="8" t="n">
        <v>48</v>
      </c>
      <c r="H169" s="18" t="s">
        <v>172</v>
      </c>
      <c r="I169" s="0" t="n">
        <v>0.25</v>
      </c>
      <c r="K169" s="26" t="s">
        <v>173</v>
      </c>
      <c r="P169" s="2" t="s">
        <v>17</v>
      </c>
    </row>
    <row r="170" customFormat="false" ht="15" hidden="false" customHeight="false" outlineLevel="0" collapsed="false">
      <c r="A170" s="0" t="n">
        <v>163</v>
      </c>
      <c r="B170" s="26" t="s">
        <v>132</v>
      </c>
      <c r="C170" s="18" t="s">
        <v>156</v>
      </c>
      <c r="D170" s="7" t="s">
        <v>175</v>
      </c>
      <c r="E170" s="8" t="n">
        <v>48</v>
      </c>
      <c r="H170" s="18" t="s">
        <v>172</v>
      </c>
      <c r="I170" s="0" t="n">
        <v>0.25</v>
      </c>
      <c r="K170" s="26" t="s">
        <v>173</v>
      </c>
      <c r="P170" s="2" t="s">
        <v>17</v>
      </c>
    </row>
    <row r="171" customFormat="false" ht="15" hidden="false" customHeight="false" outlineLevel="0" collapsed="false">
      <c r="A171" s="0" t="n">
        <v>164</v>
      </c>
      <c r="B171" s="26" t="s">
        <v>132</v>
      </c>
      <c r="C171" s="18" t="s">
        <v>156</v>
      </c>
      <c r="D171" s="7" t="s">
        <v>175</v>
      </c>
      <c r="E171" s="8" t="n">
        <v>48</v>
      </c>
      <c r="H171" s="18" t="s">
        <v>172</v>
      </c>
      <c r="I171" s="0" t="n">
        <v>0.25</v>
      </c>
      <c r="K171" s="26" t="s">
        <v>173</v>
      </c>
      <c r="P171" s="2" t="s">
        <v>17</v>
      </c>
    </row>
    <row r="172" customFormat="false" ht="15" hidden="false" customHeight="false" outlineLevel="0" collapsed="false">
      <c r="A172" s="0" t="n">
        <v>165</v>
      </c>
      <c r="B172" s="26" t="s">
        <v>132</v>
      </c>
      <c r="C172" s="18" t="s">
        <v>156</v>
      </c>
      <c r="D172" s="7" t="s">
        <v>175</v>
      </c>
      <c r="E172" s="8" t="n">
        <v>48</v>
      </c>
      <c r="H172" s="18" t="s">
        <v>172</v>
      </c>
      <c r="I172" s="0" t="n">
        <v>0.25</v>
      </c>
      <c r="K172" s="26" t="s">
        <v>173</v>
      </c>
      <c r="P172" s="2" t="s">
        <v>17</v>
      </c>
    </row>
    <row r="173" customFormat="false" ht="15" hidden="false" customHeight="false" outlineLevel="0" collapsed="false">
      <c r="A173" s="0" t="n">
        <v>166</v>
      </c>
      <c r="B173" s="26" t="s">
        <v>132</v>
      </c>
      <c r="C173" s="18" t="s">
        <v>156</v>
      </c>
      <c r="D173" s="7" t="s">
        <v>175</v>
      </c>
      <c r="E173" s="8" t="n">
        <v>48</v>
      </c>
      <c r="H173" s="18" t="s">
        <v>172</v>
      </c>
      <c r="I173" s="0" t="n">
        <v>0.25</v>
      </c>
      <c r="K173" s="26" t="s">
        <v>173</v>
      </c>
      <c r="P173" s="2" t="s">
        <v>17</v>
      </c>
    </row>
    <row r="174" customFormat="false" ht="15" hidden="false" customHeight="false" outlineLevel="0" collapsed="false">
      <c r="A174" s="0" t="n">
        <v>167</v>
      </c>
      <c r="B174" s="26" t="s">
        <v>132</v>
      </c>
      <c r="C174" s="18" t="s">
        <v>156</v>
      </c>
      <c r="D174" s="7" t="s">
        <v>175</v>
      </c>
      <c r="E174" s="8" t="n">
        <v>48</v>
      </c>
      <c r="H174" s="18" t="s">
        <v>172</v>
      </c>
      <c r="I174" s="0" t="n">
        <v>0.25</v>
      </c>
      <c r="K174" s="26" t="s">
        <v>173</v>
      </c>
      <c r="P174" s="2" t="s">
        <v>17</v>
      </c>
    </row>
    <row r="175" customFormat="false" ht="15.75" hidden="false" customHeight="false" outlineLevel="0" collapsed="false">
      <c r="A175" s="0" t="n">
        <v>168</v>
      </c>
      <c r="B175" s="26" t="s">
        <v>132</v>
      </c>
      <c r="C175" s="18" t="s">
        <v>156</v>
      </c>
      <c r="D175" s="7" t="s">
        <v>175</v>
      </c>
      <c r="E175" s="8" t="n">
        <v>48</v>
      </c>
      <c r="H175" s="18" t="s">
        <v>172</v>
      </c>
      <c r="I175" s="0" t="n">
        <v>0.25</v>
      </c>
      <c r="K175" s="26" t="s">
        <v>173</v>
      </c>
      <c r="P175" s="2" t="s">
        <v>17</v>
      </c>
    </row>
    <row r="176" customFormat="false" ht="15" hidden="false" customHeight="false" outlineLevel="0" collapsed="false">
      <c r="A176" s="0" t="n">
        <v>169</v>
      </c>
      <c r="B176" s="25" t="s">
        <v>132</v>
      </c>
      <c r="C176" s="21" t="s">
        <v>171</v>
      </c>
      <c r="D176" s="21" t="s">
        <v>175</v>
      </c>
      <c r="E176" s="22" t="n">
        <v>48</v>
      </c>
      <c r="F176" s="23"/>
      <c r="G176" s="23"/>
      <c r="H176" s="20" t="s">
        <v>172</v>
      </c>
      <c r="I176" s="23" t="n">
        <v>0.25</v>
      </c>
      <c r="K176" s="25" t="s">
        <v>173</v>
      </c>
      <c r="L176" s="23" t="s">
        <v>174</v>
      </c>
      <c r="P176" s="24" t="s">
        <v>17</v>
      </c>
    </row>
    <row r="177" customFormat="false" ht="15" hidden="false" customHeight="false" outlineLevel="0" collapsed="false">
      <c r="A177" s="0" t="n">
        <v>170</v>
      </c>
      <c r="B177" s="26" t="s">
        <v>132</v>
      </c>
      <c r="C177" s="7" t="s">
        <v>171</v>
      </c>
      <c r="D177" s="7" t="s">
        <v>175</v>
      </c>
      <c r="E177" s="8" t="n">
        <v>48</v>
      </c>
      <c r="H177" s="18" t="s">
        <v>172</v>
      </c>
      <c r="I177" s="0" t="n">
        <v>0.25</v>
      </c>
      <c r="K177" s="26" t="s">
        <v>173</v>
      </c>
      <c r="P177" s="2" t="s">
        <v>17</v>
      </c>
    </row>
    <row r="178" customFormat="false" ht="15" hidden="false" customHeight="false" outlineLevel="0" collapsed="false">
      <c r="A178" s="0" t="n">
        <v>171</v>
      </c>
      <c r="B178" s="26" t="s">
        <v>132</v>
      </c>
      <c r="C178" s="7" t="s">
        <v>171</v>
      </c>
      <c r="D178" s="7" t="s">
        <v>175</v>
      </c>
      <c r="E178" s="8" t="n">
        <v>48</v>
      </c>
      <c r="H178" s="18" t="s">
        <v>172</v>
      </c>
      <c r="I178" s="0" t="n">
        <v>0.25</v>
      </c>
      <c r="K178" s="26" t="s">
        <v>173</v>
      </c>
      <c r="P178" s="2" t="s">
        <v>17</v>
      </c>
    </row>
    <row r="179" customFormat="false" ht="15" hidden="false" customHeight="false" outlineLevel="0" collapsed="false">
      <c r="A179" s="0" t="n">
        <v>172</v>
      </c>
      <c r="B179" s="26" t="s">
        <v>132</v>
      </c>
      <c r="C179" s="7" t="s">
        <v>171</v>
      </c>
      <c r="D179" s="7" t="s">
        <v>175</v>
      </c>
      <c r="E179" s="8" t="n">
        <v>48</v>
      </c>
      <c r="H179" s="18" t="s">
        <v>172</v>
      </c>
      <c r="I179" s="0" t="n">
        <v>0.25</v>
      </c>
      <c r="K179" s="26" t="s">
        <v>173</v>
      </c>
      <c r="P179" s="2" t="s">
        <v>17</v>
      </c>
    </row>
    <row r="180" customFormat="false" ht="15" hidden="false" customHeight="false" outlineLevel="0" collapsed="false">
      <c r="A180" s="0" t="n">
        <v>173</v>
      </c>
      <c r="B180" s="26" t="s">
        <v>132</v>
      </c>
      <c r="C180" s="7" t="s">
        <v>171</v>
      </c>
      <c r="D180" s="7" t="s">
        <v>175</v>
      </c>
      <c r="E180" s="8" t="n">
        <v>48</v>
      </c>
      <c r="H180" s="18" t="s">
        <v>172</v>
      </c>
      <c r="I180" s="0" t="n">
        <v>0.25</v>
      </c>
      <c r="K180" s="26" t="s">
        <v>173</v>
      </c>
      <c r="P180" s="2" t="s">
        <v>17</v>
      </c>
    </row>
    <row r="181" customFormat="false" ht="15" hidden="false" customHeight="false" outlineLevel="0" collapsed="false">
      <c r="A181" s="0" t="n">
        <v>174</v>
      </c>
      <c r="B181" s="26" t="s">
        <v>132</v>
      </c>
      <c r="C181" s="7" t="s">
        <v>171</v>
      </c>
      <c r="D181" s="7" t="s">
        <v>175</v>
      </c>
      <c r="E181" s="8" t="n">
        <v>48</v>
      </c>
      <c r="H181" s="18" t="s">
        <v>172</v>
      </c>
      <c r="I181" s="0" t="n">
        <v>0.25</v>
      </c>
      <c r="K181" s="26" t="s">
        <v>173</v>
      </c>
      <c r="P181" s="2" t="s">
        <v>17</v>
      </c>
    </row>
    <row r="182" customFormat="false" ht="15" hidden="false" customHeight="false" outlineLevel="0" collapsed="false">
      <c r="A182" s="0" t="n">
        <v>175</v>
      </c>
      <c r="B182" s="26" t="s">
        <v>132</v>
      </c>
      <c r="C182" s="7" t="s">
        <v>171</v>
      </c>
      <c r="D182" s="7" t="s">
        <v>175</v>
      </c>
      <c r="E182" s="8" t="n">
        <v>48</v>
      </c>
      <c r="H182" s="18" t="s">
        <v>172</v>
      </c>
      <c r="I182" s="0" t="n">
        <v>0.25</v>
      </c>
      <c r="K182" s="26" t="s">
        <v>173</v>
      </c>
      <c r="P182" s="2" t="s">
        <v>17</v>
      </c>
    </row>
    <row r="183" customFormat="false" ht="15" hidden="false" customHeight="false" outlineLevel="0" collapsed="false">
      <c r="A183" s="0" t="n">
        <v>176</v>
      </c>
      <c r="B183" s="26" t="s">
        <v>132</v>
      </c>
      <c r="C183" s="7" t="s">
        <v>171</v>
      </c>
      <c r="D183" s="7" t="s">
        <v>175</v>
      </c>
      <c r="E183" s="8" t="n">
        <v>48</v>
      </c>
      <c r="H183" s="18" t="s">
        <v>172</v>
      </c>
      <c r="I183" s="0" t="n">
        <v>0.25</v>
      </c>
      <c r="K183" s="26" t="s">
        <v>173</v>
      </c>
      <c r="P183" s="2" t="s">
        <v>17</v>
      </c>
    </row>
    <row r="184" customFormat="false" ht="15" hidden="false" customHeight="false" outlineLevel="0" collapsed="false">
      <c r="A184" s="0" t="n">
        <v>177</v>
      </c>
      <c r="B184" s="26" t="s">
        <v>132</v>
      </c>
      <c r="C184" s="7" t="s">
        <v>171</v>
      </c>
      <c r="D184" s="7" t="s">
        <v>175</v>
      </c>
      <c r="E184" s="8" t="n">
        <v>48</v>
      </c>
      <c r="H184" s="18" t="s">
        <v>172</v>
      </c>
      <c r="I184" s="0" t="n">
        <v>0.25</v>
      </c>
      <c r="K184" s="26" t="s">
        <v>173</v>
      </c>
      <c r="P184" s="2" t="s">
        <v>17</v>
      </c>
    </row>
    <row r="185" customFormat="false" ht="15" hidden="false" customHeight="false" outlineLevel="0" collapsed="false">
      <c r="A185" s="0" t="n">
        <v>178</v>
      </c>
      <c r="B185" s="26" t="s">
        <v>132</v>
      </c>
      <c r="C185" s="7" t="s">
        <v>171</v>
      </c>
      <c r="D185" s="7" t="s">
        <v>175</v>
      </c>
      <c r="E185" s="8" t="n">
        <v>48</v>
      </c>
      <c r="H185" s="18" t="s">
        <v>172</v>
      </c>
      <c r="I185" s="0" t="n">
        <v>0.25</v>
      </c>
      <c r="K185" s="26" t="s">
        <v>173</v>
      </c>
      <c r="P185" s="2" t="s">
        <v>17</v>
      </c>
    </row>
    <row r="186" customFormat="false" ht="15" hidden="false" customHeight="false" outlineLevel="0" collapsed="false">
      <c r="A186" s="0" t="n">
        <v>179</v>
      </c>
      <c r="B186" s="26" t="s">
        <v>132</v>
      </c>
      <c r="C186" s="7" t="s">
        <v>171</v>
      </c>
      <c r="D186" s="7" t="s">
        <v>175</v>
      </c>
      <c r="E186" s="8" t="n">
        <v>48</v>
      </c>
      <c r="H186" s="18" t="s">
        <v>172</v>
      </c>
      <c r="I186" s="0" t="n">
        <v>0.25</v>
      </c>
      <c r="K186" s="26" t="s">
        <v>173</v>
      </c>
      <c r="P186" s="2" t="s">
        <v>17</v>
      </c>
    </row>
    <row r="187" customFormat="false" ht="15" hidden="false" customHeight="false" outlineLevel="0" collapsed="false">
      <c r="A187" s="0" t="n">
        <v>180</v>
      </c>
      <c r="B187" s="26" t="s">
        <v>132</v>
      </c>
      <c r="C187" s="7" t="s">
        <v>171</v>
      </c>
      <c r="D187" s="7" t="s">
        <v>175</v>
      </c>
      <c r="E187" s="8" t="n">
        <v>48</v>
      </c>
      <c r="H187" s="18" t="s">
        <v>172</v>
      </c>
      <c r="I187" s="0" t="n">
        <v>0.25</v>
      </c>
      <c r="K187" s="26" t="s">
        <v>173</v>
      </c>
      <c r="P187" s="2" t="s">
        <v>17</v>
      </c>
    </row>
    <row r="188" customFormat="false" ht="15" hidden="false" customHeight="false" outlineLevel="0" collapsed="false">
      <c r="A188" s="0" t="n">
        <v>181</v>
      </c>
      <c r="B188" s="26" t="s">
        <v>132</v>
      </c>
      <c r="C188" s="7" t="s">
        <v>171</v>
      </c>
      <c r="D188" s="7" t="s">
        <v>175</v>
      </c>
      <c r="E188" s="8" t="n">
        <v>48</v>
      </c>
      <c r="H188" s="18" t="s">
        <v>172</v>
      </c>
      <c r="I188" s="0" t="n">
        <v>0.25</v>
      </c>
      <c r="K188" s="26" t="s">
        <v>173</v>
      </c>
      <c r="P188" s="2" t="s">
        <v>17</v>
      </c>
    </row>
    <row r="189" customFormat="false" ht="15" hidden="false" customHeight="false" outlineLevel="0" collapsed="false">
      <c r="A189" s="0" t="n">
        <v>182</v>
      </c>
      <c r="B189" s="26" t="s">
        <v>132</v>
      </c>
      <c r="C189" s="7" t="s">
        <v>171</v>
      </c>
      <c r="D189" s="7" t="s">
        <v>175</v>
      </c>
      <c r="E189" s="8" t="n">
        <v>48</v>
      </c>
      <c r="H189" s="18" t="s">
        <v>172</v>
      </c>
      <c r="I189" s="0" t="n">
        <v>0.25</v>
      </c>
      <c r="K189" s="26" t="s">
        <v>173</v>
      </c>
      <c r="P189" s="2" t="s">
        <v>17</v>
      </c>
    </row>
    <row r="190" customFormat="false" ht="15" hidden="false" customHeight="false" outlineLevel="0" collapsed="false">
      <c r="A190" s="0" t="n">
        <v>183</v>
      </c>
      <c r="B190" s="26" t="s">
        <v>132</v>
      </c>
      <c r="C190" s="7" t="s">
        <v>171</v>
      </c>
      <c r="D190" s="7" t="s">
        <v>175</v>
      </c>
      <c r="E190" s="8" t="n">
        <v>48</v>
      </c>
      <c r="H190" s="18" t="s">
        <v>172</v>
      </c>
      <c r="I190" s="0" t="n">
        <v>0.25</v>
      </c>
      <c r="K190" s="26" t="s">
        <v>173</v>
      </c>
      <c r="P190" s="2" t="s">
        <v>17</v>
      </c>
    </row>
    <row r="191" customFormat="false" ht="15.75" hidden="false" customHeight="false" outlineLevel="0" collapsed="false">
      <c r="A191" s="0" t="n">
        <v>184</v>
      </c>
      <c r="B191" s="26" t="s">
        <v>132</v>
      </c>
      <c r="C191" s="7" t="s">
        <v>171</v>
      </c>
      <c r="D191" s="7" t="s">
        <v>175</v>
      </c>
      <c r="E191" s="8" t="n">
        <v>48</v>
      </c>
      <c r="H191" s="18" t="s">
        <v>172</v>
      </c>
      <c r="I191" s="0" t="n">
        <v>0.25</v>
      </c>
      <c r="K191" s="26" t="s">
        <v>173</v>
      </c>
      <c r="P191" s="2" t="s">
        <v>17</v>
      </c>
    </row>
    <row r="192" customFormat="false" ht="15" hidden="false" customHeight="false" outlineLevel="0" collapsed="false">
      <c r="A192" s="0" t="n">
        <v>185</v>
      </c>
      <c r="B192" s="25" t="s">
        <v>102</v>
      </c>
      <c r="C192" s="21" t="s">
        <v>171</v>
      </c>
      <c r="D192" s="21" t="s">
        <v>175</v>
      </c>
      <c r="E192" s="22" t="n">
        <v>48</v>
      </c>
      <c r="F192" s="23"/>
      <c r="G192" s="23"/>
      <c r="H192" s="20" t="s">
        <v>172</v>
      </c>
      <c r="I192" s="23" t="n">
        <v>0.25</v>
      </c>
      <c r="K192" s="25" t="s">
        <v>177</v>
      </c>
      <c r="L192" s="23" t="s">
        <v>174</v>
      </c>
      <c r="P192" s="24" t="s">
        <v>22</v>
      </c>
    </row>
    <row r="193" customFormat="false" ht="15" hidden="false" customHeight="false" outlineLevel="0" collapsed="false">
      <c r="A193" s="0" t="n">
        <v>186</v>
      </c>
      <c r="B193" s="26" t="s">
        <v>102</v>
      </c>
      <c r="C193" s="7" t="s">
        <v>171</v>
      </c>
      <c r="D193" s="7" t="s">
        <v>175</v>
      </c>
      <c r="E193" s="8" t="n">
        <v>48</v>
      </c>
      <c r="H193" s="18" t="s">
        <v>172</v>
      </c>
      <c r="I193" s="0" t="n">
        <v>0.25</v>
      </c>
      <c r="K193" s="26" t="s">
        <v>177</v>
      </c>
      <c r="P193" s="2" t="s">
        <v>22</v>
      </c>
    </row>
    <row r="194" customFormat="false" ht="15" hidden="false" customHeight="false" outlineLevel="0" collapsed="false">
      <c r="A194" s="0" t="n">
        <v>187</v>
      </c>
      <c r="B194" s="26" t="s">
        <v>102</v>
      </c>
      <c r="C194" s="7" t="s">
        <v>171</v>
      </c>
      <c r="D194" s="7" t="s">
        <v>175</v>
      </c>
      <c r="E194" s="8" t="n">
        <v>48</v>
      </c>
      <c r="H194" s="18" t="s">
        <v>172</v>
      </c>
      <c r="I194" s="0" t="n">
        <v>0.25</v>
      </c>
      <c r="K194" s="26" t="s">
        <v>177</v>
      </c>
      <c r="P194" s="2" t="s">
        <v>22</v>
      </c>
    </row>
    <row r="195" customFormat="false" ht="15" hidden="false" customHeight="false" outlineLevel="0" collapsed="false">
      <c r="A195" s="0" t="n">
        <v>188</v>
      </c>
      <c r="B195" s="26" t="s">
        <v>102</v>
      </c>
      <c r="C195" s="7" t="s">
        <v>171</v>
      </c>
      <c r="D195" s="7" t="s">
        <v>175</v>
      </c>
      <c r="E195" s="8" t="n">
        <v>48</v>
      </c>
      <c r="H195" s="18" t="s">
        <v>172</v>
      </c>
      <c r="I195" s="0" t="n">
        <v>0.25</v>
      </c>
      <c r="K195" s="26" t="s">
        <v>177</v>
      </c>
      <c r="P195" s="2" t="s">
        <v>22</v>
      </c>
    </row>
    <row r="196" customFormat="false" ht="15" hidden="false" customHeight="false" outlineLevel="0" collapsed="false">
      <c r="A196" s="0" t="n">
        <v>189</v>
      </c>
      <c r="B196" s="26" t="s">
        <v>102</v>
      </c>
      <c r="C196" s="7" t="s">
        <v>171</v>
      </c>
      <c r="D196" s="7" t="s">
        <v>175</v>
      </c>
      <c r="E196" s="8" t="n">
        <v>48</v>
      </c>
      <c r="H196" s="18" t="s">
        <v>172</v>
      </c>
      <c r="I196" s="0" t="n">
        <v>0.25</v>
      </c>
      <c r="K196" s="26" t="s">
        <v>177</v>
      </c>
      <c r="P196" s="2" t="s">
        <v>22</v>
      </c>
    </row>
    <row r="197" customFormat="false" ht="15" hidden="false" customHeight="false" outlineLevel="0" collapsed="false">
      <c r="A197" s="0" t="n">
        <v>190</v>
      </c>
      <c r="B197" s="26" t="s">
        <v>102</v>
      </c>
      <c r="C197" s="7" t="s">
        <v>171</v>
      </c>
      <c r="D197" s="7" t="s">
        <v>175</v>
      </c>
      <c r="E197" s="8" t="n">
        <v>48</v>
      </c>
      <c r="H197" s="18" t="s">
        <v>172</v>
      </c>
      <c r="I197" s="0" t="n">
        <v>0.25</v>
      </c>
      <c r="K197" s="26" t="s">
        <v>177</v>
      </c>
      <c r="P197" s="2" t="s">
        <v>22</v>
      </c>
    </row>
    <row r="198" customFormat="false" ht="15" hidden="false" customHeight="false" outlineLevel="0" collapsed="false">
      <c r="A198" s="0" t="n">
        <v>191</v>
      </c>
      <c r="B198" s="26" t="s">
        <v>102</v>
      </c>
      <c r="C198" s="7" t="s">
        <v>171</v>
      </c>
      <c r="D198" s="7" t="s">
        <v>175</v>
      </c>
      <c r="E198" s="8" t="n">
        <v>48</v>
      </c>
      <c r="H198" s="18" t="s">
        <v>172</v>
      </c>
      <c r="I198" s="0" t="n">
        <v>0.25</v>
      </c>
      <c r="K198" s="26" t="s">
        <v>177</v>
      </c>
      <c r="P198" s="2" t="s">
        <v>22</v>
      </c>
    </row>
    <row r="199" customFormat="false" ht="15.75" hidden="false" customHeight="false" outlineLevel="0" collapsed="false">
      <c r="A199" s="0" t="n">
        <v>192</v>
      </c>
      <c r="B199" s="26" t="s">
        <v>102</v>
      </c>
      <c r="C199" s="7" t="s">
        <v>171</v>
      </c>
      <c r="D199" s="7" t="s">
        <v>175</v>
      </c>
      <c r="E199" s="8" t="n">
        <v>48</v>
      </c>
      <c r="H199" s="18" t="s">
        <v>172</v>
      </c>
      <c r="I199" s="0" t="n">
        <v>0.25</v>
      </c>
      <c r="K199" s="26" t="s">
        <v>177</v>
      </c>
      <c r="P199" s="2" t="s">
        <v>22</v>
      </c>
    </row>
    <row r="200" customFormat="false" ht="15.75" hidden="false" customHeight="false" outlineLevel="0" collapsed="false">
      <c r="A200" s="0" t="n">
        <v>193</v>
      </c>
      <c r="B200" s="28" t="s">
        <v>76</v>
      </c>
      <c r="C200" s="21" t="s">
        <v>171</v>
      </c>
      <c r="D200" s="21" t="s">
        <v>175</v>
      </c>
      <c r="E200" s="22" t="n">
        <v>48</v>
      </c>
      <c r="F200" s="23"/>
      <c r="G200" s="23"/>
      <c r="H200" s="20" t="s">
        <v>178</v>
      </c>
      <c r="I200" s="23" t="n">
        <v>0.382</v>
      </c>
      <c r="K200" s="25" t="s">
        <v>179</v>
      </c>
      <c r="L200" s="23" t="s">
        <v>174</v>
      </c>
      <c r="P200" s="24" t="s">
        <v>17</v>
      </c>
    </row>
    <row r="201" customFormat="false" ht="15.75" hidden="false" customHeight="false" outlineLevel="0" collapsed="false">
      <c r="A201" s="0" t="n">
        <v>194</v>
      </c>
      <c r="B201" s="28" t="s">
        <v>76</v>
      </c>
      <c r="C201" s="7" t="s">
        <v>171</v>
      </c>
      <c r="D201" s="7" t="s">
        <v>175</v>
      </c>
      <c r="E201" s="8" t="n">
        <v>48</v>
      </c>
      <c r="H201" s="20" t="s">
        <v>178</v>
      </c>
      <c r="I201" s="23" t="n">
        <v>0.382</v>
      </c>
      <c r="K201" s="26" t="s">
        <v>179</v>
      </c>
      <c r="P201" s="2" t="s">
        <v>17</v>
      </c>
    </row>
    <row r="202" customFormat="false" ht="15.75" hidden="false" customHeight="false" outlineLevel="0" collapsed="false">
      <c r="A202" s="0" t="n">
        <v>195</v>
      </c>
      <c r="B202" s="28" t="s">
        <v>76</v>
      </c>
      <c r="C202" s="7" t="s">
        <v>171</v>
      </c>
      <c r="D202" s="7" t="s">
        <v>175</v>
      </c>
      <c r="E202" s="8" t="n">
        <v>48</v>
      </c>
      <c r="H202" s="20" t="s">
        <v>178</v>
      </c>
      <c r="I202" s="23" t="n">
        <v>0.382</v>
      </c>
      <c r="K202" s="26" t="s">
        <v>179</v>
      </c>
      <c r="P202" s="2" t="s">
        <v>17</v>
      </c>
    </row>
    <row r="203" customFormat="false" ht="15.75" hidden="false" customHeight="false" outlineLevel="0" collapsed="false">
      <c r="A203" s="0" t="n">
        <v>196</v>
      </c>
      <c r="B203" s="28" t="s">
        <v>76</v>
      </c>
      <c r="C203" s="7" t="s">
        <v>171</v>
      </c>
      <c r="D203" s="7" t="s">
        <v>175</v>
      </c>
      <c r="E203" s="8" t="n">
        <v>48</v>
      </c>
      <c r="H203" s="20" t="s">
        <v>178</v>
      </c>
      <c r="I203" s="23" t="n">
        <v>0.382</v>
      </c>
      <c r="K203" s="26" t="s">
        <v>179</v>
      </c>
      <c r="P203" s="2" t="s">
        <v>17</v>
      </c>
    </row>
    <row r="204" customFormat="false" ht="15.75" hidden="false" customHeight="false" outlineLevel="0" collapsed="false">
      <c r="A204" s="0" t="n">
        <v>197</v>
      </c>
      <c r="B204" s="28" t="s">
        <v>76</v>
      </c>
      <c r="C204" s="7" t="s">
        <v>171</v>
      </c>
      <c r="D204" s="7" t="s">
        <v>175</v>
      </c>
      <c r="E204" s="8" t="n">
        <v>48</v>
      </c>
      <c r="H204" s="20" t="s">
        <v>178</v>
      </c>
      <c r="I204" s="23" t="n">
        <v>0.382</v>
      </c>
      <c r="K204" s="26" t="s">
        <v>179</v>
      </c>
      <c r="P204" s="2" t="s">
        <v>17</v>
      </c>
    </row>
    <row r="205" customFormat="false" ht="15.75" hidden="false" customHeight="false" outlineLevel="0" collapsed="false">
      <c r="A205" s="0" t="n">
        <v>198</v>
      </c>
      <c r="B205" s="28" t="s">
        <v>76</v>
      </c>
      <c r="C205" s="7" t="s">
        <v>171</v>
      </c>
      <c r="D205" s="7" t="s">
        <v>175</v>
      </c>
      <c r="E205" s="8" t="n">
        <v>48</v>
      </c>
      <c r="H205" s="20" t="s">
        <v>178</v>
      </c>
      <c r="I205" s="23" t="n">
        <v>0.382</v>
      </c>
      <c r="K205" s="26" t="s">
        <v>179</v>
      </c>
      <c r="P205" s="2" t="s">
        <v>17</v>
      </c>
    </row>
    <row r="206" customFormat="false" ht="15.75" hidden="false" customHeight="false" outlineLevel="0" collapsed="false">
      <c r="A206" s="0" t="n">
        <v>199</v>
      </c>
      <c r="B206" s="28" t="s">
        <v>76</v>
      </c>
      <c r="C206" s="7" t="s">
        <v>171</v>
      </c>
      <c r="D206" s="7" t="s">
        <v>175</v>
      </c>
      <c r="E206" s="8" t="n">
        <v>48</v>
      </c>
      <c r="H206" s="20" t="s">
        <v>178</v>
      </c>
      <c r="I206" s="23" t="n">
        <v>0.382</v>
      </c>
      <c r="K206" s="26" t="s">
        <v>179</v>
      </c>
      <c r="P206" s="2" t="s">
        <v>17</v>
      </c>
    </row>
    <row r="207" customFormat="false" ht="15" hidden="false" customHeight="false" outlineLevel="0" collapsed="false">
      <c r="A207" s="0" t="n">
        <v>200</v>
      </c>
      <c r="B207" s="28" t="s">
        <v>76</v>
      </c>
      <c r="C207" s="7" t="s">
        <v>171</v>
      </c>
      <c r="D207" s="7" t="s">
        <v>175</v>
      </c>
      <c r="E207" s="8" t="n">
        <v>48</v>
      </c>
      <c r="H207" s="20" t="s">
        <v>178</v>
      </c>
      <c r="I207" s="23" t="n">
        <v>0.382</v>
      </c>
      <c r="K207" s="26" t="s">
        <v>179</v>
      </c>
      <c r="P207" s="0" t="s">
        <v>17</v>
      </c>
    </row>
    <row r="208" customFormat="false" ht="15" hidden="false" customHeight="false" outlineLevel="0" collapsed="false">
      <c r="A208" s="0" t="n">
        <v>201</v>
      </c>
      <c r="B208" s="28" t="s">
        <v>76</v>
      </c>
      <c r="C208" s="16" t="s">
        <v>156</v>
      </c>
      <c r="E208" s="29" t="n">
        <v>38</v>
      </c>
      <c r="H208" s="28" t="s">
        <v>141</v>
      </c>
      <c r="I208" s="30" t="n">
        <v>0.25</v>
      </c>
      <c r="K208" s="26" t="s">
        <v>180</v>
      </c>
      <c r="P208" s="0" t="s">
        <v>17</v>
      </c>
    </row>
    <row r="209" customFormat="false" ht="15" hidden="false" customHeight="false" outlineLevel="0" collapsed="false">
      <c r="A209" s="0" t="n">
        <v>202</v>
      </c>
      <c r="B209" s="28" t="s">
        <v>76</v>
      </c>
      <c r="C209" s="16" t="s">
        <v>156</v>
      </c>
      <c r="E209" s="29" t="n">
        <v>38</v>
      </c>
      <c r="H209" s="28" t="s">
        <v>141</v>
      </c>
      <c r="I209" s="30" t="n">
        <v>0.25</v>
      </c>
      <c r="K209" s="26" t="s">
        <v>180</v>
      </c>
      <c r="P209" s="0" t="s">
        <v>17</v>
      </c>
    </row>
    <row r="210" customFormat="false" ht="15" hidden="false" customHeight="false" outlineLevel="0" collapsed="false">
      <c r="A210" s="0" t="n">
        <v>203</v>
      </c>
      <c r="B210" s="28" t="s">
        <v>76</v>
      </c>
      <c r="C210" s="16" t="s">
        <v>156</v>
      </c>
      <c r="E210" s="29" t="n">
        <v>38</v>
      </c>
      <c r="H210" s="28" t="s">
        <v>141</v>
      </c>
      <c r="I210" s="30" t="n">
        <v>0.25</v>
      </c>
      <c r="K210" s="26" t="s">
        <v>180</v>
      </c>
      <c r="P210" s="0" t="s">
        <v>17</v>
      </c>
    </row>
    <row r="211" customFormat="false" ht="15" hidden="false" customHeight="false" outlineLevel="0" collapsed="false">
      <c r="A211" s="0" t="n">
        <v>204</v>
      </c>
      <c r="B211" s="28" t="s">
        <v>76</v>
      </c>
      <c r="C211" s="16" t="s">
        <v>156</v>
      </c>
      <c r="E211" s="29" t="n">
        <v>38</v>
      </c>
      <c r="H211" s="28" t="s">
        <v>141</v>
      </c>
      <c r="I211" s="30" t="n">
        <v>0.25</v>
      </c>
      <c r="K211" s="26" t="s">
        <v>180</v>
      </c>
      <c r="P211" s="0" t="s">
        <v>17</v>
      </c>
    </row>
    <row r="212" customFormat="false" ht="15" hidden="false" customHeight="false" outlineLevel="0" collapsed="false">
      <c r="A212" s="0" t="n">
        <v>205</v>
      </c>
      <c r="B212" s="28" t="s">
        <v>76</v>
      </c>
      <c r="C212" s="16" t="s">
        <v>156</v>
      </c>
      <c r="E212" s="29" t="n">
        <v>38</v>
      </c>
      <c r="H212" s="28" t="s">
        <v>141</v>
      </c>
      <c r="I212" s="30" t="n">
        <v>0.25</v>
      </c>
      <c r="K212" s="26" t="s">
        <v>180</v>
      </c>
      <c r="P212" s="0" t="s">
        <v>17</v>
      </c>
    </row>
    <row r="213" customFormat="false" ht="15" hidden="false" customHeight="false" outlineLevel="0" collapsed="false">
      <c r="A213" s="0" t="n">
        <v>206</v>
      </c>
      <c r="B213" s="28" t="s">
        <v>76</v>
      </c>
      <c r="C213" s="16" t="s">
        <v>156</v>
      </c>
      <c r="E213" s="29" t="n">
        <v>38</v>
      </c>
      <c r="H213" s="28" t="s">
        <v>141</v>
      </c>
      <c r="I213" s="30" t="n">
        <v>0.25</v>
      </c>
      <c r="K213" s="26" t="s">
        <v>180</v>
      </c>
      <c r="P213" s="0" t="s">
        <v>17</v>
      </c>
    </row>
    <row r="214" customFormat="false" ht="15" hidden="false" customHeight="false" outlineLevel="0" collapsed="false">
      <c r="A214" s="0" t="n">
        <v>207</v>
      </c>
      <c r="B214" s="28" t="s">
        <v>76</v>
      </c>
      <c r="C214" s="16" t="s">
        <v>156</v>
      </c>
      <c r="E214" s="29" t="n">
        <v>42</v>
      </c>
      <c r="H214" s="28" t="s">
        <v>141</v>
      </c>
      <c r="I214" s="30" t="n">
        <v>0.25</v>
      </c>
      <c r="K214" s="26" t="s">
        <v>180</v>
      </c>
      <c r="P214" s="0" t="s">
        <v>17</v>
      </c>
    </row>
    <row r="215" customFormat="false" ht="15" hidden="false" customHeight="false" outlineLevel="0" collapsed="false">
      <c r="A215" s="0" t="n">
        <v>208</v>
      </c>
      <c r="B215" s="28" t="s">
        <v>76</v>
      </c>
      <c r="C215" s="16" t="s">
        <v>156</v>
      </c>
      <c r="E215" s="29" t="n">
        <v>42</v>
      </c>
      <c r="H215" s="28" t="s">
        <v>141</v>
      </c>
      <c r="I215" s="30" t="n">
        <v>0.25</v>
      </c>
      <c r="K215" s="26" t="s">
        <v>180</v>
      </c>
      <c r="P215" s="0" t="s">
        <v>17</v>
      </c>
    </row>
    <row r="216" customFormat="false" ht="15" hidden="false" customHeight="false" outlineLevel="0" collapsed="false">
      <c r="A216" s="0" t="n">
        <v>209</v>
      </c>
      <c r="B216" s="28" t="s">
        <v>76</v>
      </c>
      <c r="C216" s="16" t="s">
        <v>156</v>
      </c>
      <c r="E216" s="29" t="n">
        <v>42</v>
      </c>
      <c r="H216" s="28" t="s">
        <v>141</v>
      </c>
      <c r="I216" s="30" t="n">
        <v>0.25</v>
      </c>
      <c r="K216" s="26" t="s">
        <v>180</v>
      </c>
      <c r="P216" s="0" t="s">
        <v>17</v>
      </c>
    </row>
    <row r="217" customFormat="false" ht="15" hidden="false" customHeight="false" outlineLevel="0" collapsed="false">
      <c r="A217" s="0" t="n">
        <v>210</v>
      </c>
      <c r="B217" s="28" t="s">
        <v>76</v>
      </c>
      <c r="C217" s="16" t="s">
        <v>156</v>
      </c>
      <c r="E217" s="29" t="n">
        <v>42</v>
      </c>
      <c r="H217" s="28" t="s">
        <v>141</v>
      </c>
      <c r="I217" s="30" t="n">
        <v>0.25</v>
      </c>
      <c r="K217" s="26" t="s">
        <v>180</v>
      </c>
      <c r="P217" s="0" t="s">
        <v>17</v>
      </c>
    </row>
    <row r="218" customFormat="false" ht="15" hidden="false" customHeight="false" outlineLevel="0" collapsed="false">
      <c r="A218" s="0" t="n">
        <v>211</v>
      </c>
      <c r="B218" s="28" t="s">
        <v>76</v>
      </c>
      <c r="C218" s="16" t="s">
        <v>156</v>
      </c>
      <c r="E218" s="29" t="n">
        <v>42</v>
      </c>
      <c r="H218" s="28" t="s">
        <v>141</v>
      </c>
      <c r="I218" s="30" t="n">
        <v>0.25</v>
      </c>
      <c r="K218" s="26" t="s">
        <v>180</v>
      </c>
      <c r="P218" s="0" t="s">
        <v>17</v>
      </c>
    </row>
    <row r="219" customFormat="false" ht="15" hidden="false" customHeight="false" outlineLevel="0" collapsed="false">
      <c r="A219" s="0" t="n">
        <v>212</v>
      </c>
      <c r="B219" s="28" t="s">
        <v>76</v>
      </c>
      <c r="C219" s="16" t="s">
        <v>156</v>
      </c>
      <c r="E219" s="29" t="n">
        <v>42</v>
      </c>
      <c r="H219" s="28" t="s">
        <v>141</v>
      </c>
      <c r="I219" s="30" t="n">
        <v>0.25</v>
      </c>
      <c r="K219" s="26" t="s">
        <v>180</v>
      </c>
      <c r="P219" s="0" t="s">
        <v>17</v>
      </c>
    </row>
    <row r="220" customFormat="false" ht="15" hidden="false" customHeight="false" outlineLevel="0" collapsed="false">
      <c r="A220" s="0" t="n">
        <v>213</v>
      </c>
      <c r="B220" s="28" t="s">
        <v>76</v>
      </c>
      <c r="C220" s="16" t="s">
        <v>156</v>
      </c>
      <c r="E220" s="29" t="n">
        <v>48</v>
      </c>
      <c r="H220" s="28" t="s">
        <v>141</v>
      </c>
      <c r="I220" s="30" t="n">
        <v>0.25</v>
      </c>
      <c r="K220" s="26" t="s">
        <v>180</v>
      </c>
      <c r="P220" s="0" t="s">
        <v>17</v>
      </c>
    </row>
    <row r="221" customFormat="false" ht="15" hidden="false" customHeight="false" outlineLevel="0" collapsed="false">
      <c r="A221" s="0" t="n">
        <v>214</v>
      </c>
      <c r="B221" s="28" t="s">
        <v>76</v>
      </c>
      <c r="C221" s="16" t="s">
        <v>156</v>
      </c>
      <c r="E221" s="29" t="n">
        <v>48</v>
      </c>
      <c r="H221" s="28" t="s">
        <v>141</v>
      </c>
      <c r="I221" s="30" t="n">
        <v>0.25</v>
      </c>
      <c r="K221" s="26" t="s">
        <v>180</v>
      </c>
      <c r="P221" s="0" t="s">
        <v>17</v>
      </c>
    </row>
    <row r="222" customFormat="false" ht="15" hidden="false" customHeight="false" outlineLevel="0" collapsed="false">
      <c r="A222" s="0" t="n">
        <v>215</v>
      </c>
      <c r="B222" s="28" t="s">
        <v>76</v>
      </c>
      <c r="C222" s="16" t="s">
        <v>156</v>
      </c>
      <c r="E222" s="29" t="n">
        <v>48</v>
      </c>
      <c r="H222" s="28" t="s">
        <v>141</v>
      </c>
      <c r="I222" s="30" t="n">
        <v>0.25</v>
      </c>
      <c r="K222" s="26" t="s">
        <v>180</v>
      </c>
      <c r="P222" s="0" t="s">
        <v>17</v>
      </c>
    </row>
    <row r="223" customFormat="false" ht="15" hidden="false" customHeight="false" outlineLevel="0" collapsed="false">
      <c r="A223" s="0" t="n">
        <v>216</v>
      </c>
      <c r="B223" s="28" t="s">
        <v>76</v>
      </c>
      <c r="C223" s="16" t="s">
        <v>156</v>
      </c>
      <c r="E223" s="29" t="n">
        <v>48</v>
      </c>
      <c r="H223" s="28" t="s">
        <v>141</v>
      </c>
      <c r="I223" s="30" t="n">
        <v>0.25</v>
      </c>
      <c r="K223" s="26" t="s">
        <v>180</v>
      </c>
      <c r="P223" s="0" t="s">
        <v>17</v>
      </c>
    </row>
    <row r="224" customFormat="false" ht="15" hidden="false" customHeight="false" outlineLevel="0" collapsed="false">
      <c r="A224" s="0" t="n">
        <v>217</v>
      </c>
      <c r="B224" s="28" t="s">
        <v>76</v>
      </c>
      <c r="C224" s="16" t="s">
        <v>156</v>
      </c>
      <c r="E224" s="29" t="n">
        <v>48</v>
      </c>
      <c r="H224" s="28" t="s">
        <v>141</v>
      </c>
      <c r="I224" s="30" t="n">
        <v>0.25</v>
      </c>
      <c r="K224" s="26" t="s">
        <v>180</v>
      </c>
      <c r="P224" s="0" t="s">
        <v>17</v>
      </c>
    </row>
    <row r="225" customFormat="false" ht="15" hidden="false" customHeight="false" outlineLevel="0" collapsed="false">
      <c r="A225" s="0" t="n">
        <v>218</v>
      </c>
      <c r="B225" s="28" t="s">
        <v>76</v>
      </c>
      <c r="C225" s="16" t="s">
        <v>156</v>
      </c>
      <c r="E225" s="29" t="n">
        <v>48</v>
      </c>
      <c r="H225" s="28" t="s">
        <v>141</v>
      </c>
      <c r="I225" s="30" t="n">
        <v>0.25</v>
      </c>
      <c r="K225" s="26" t="s">
        <v>180</v>
      </c>
      <c r="P225" s="0" t="s">
        <v>17</v>
      </c>
    </row>
    <row r="226" customFormat="false" ht="15" hidden="false" customHeight="false" outlineLevel="0" collapsed="false">
      <c r="A226" s="0" t="n">
        <v>219</v>
      </c>
      <c r="B226" s="28" t="s">
        <v>76</v>
      </c>
      <c r="C226" s="16" t="s">
        <v>156</v>
      </c>
      <c r="E226" s="29" t="n">
        <v>48</v>
      </c>
      <c r="H226" s="28" t="s">
        <v>141</v>
      </c>
      <c r="I226" s="30" t="n">
        <v>0.25</v>
      </c>
      <c r="K226" s="26" t="s">
        <v>180</v>
      </c>
      <c r="P226" s="0" t="s">
        <v>17</v>
      </c>
    </row>
    <row r="227" customFormat="false" ht="15" hidden="false" customHeight="false" outlineLevel="0" collapsed="false">
      <c r="A227" s="0" t="n">
        <v>220</v>
      </c>
      <c r="B227" s="28" t="s">
        <v>76</v>
      </c>
      <c r="C227" s="16" t="s">
        <v>156</v>
      </c>
      <c r="D227" s="0" t="s">
        <v>181</v>
      </c>
      <c r="E227" s="29" t="n">
        <v>37.8</v>
      </c>
      <c r="H227" s="28" t="s">
        <v>141</v>
      </c>
      <c r="I227" s="30" t="n">
        <v>0.25</v>
      </c>
      <c r="K227" s="26" t="s">
        <v>180</v>
      </c>
      <c r="P227" s="0" t="s">
        <v>17</v>
      </c>
    </row>
    <row r="228" customFormat="false" ht="15" hidden="false" customHeight="false" outlineLevel="0" collapsed="false">
      <c r="A228" s="0" t="n">
        <v>221</v>
      </c>
      <c r="B228" s="28" t="s">
        <v>76</v>
      </c>
      <c r="C228" s="16" t="s">
        <v>156</v>
      </c>
      <c r="D228" s="0" t="s">
        <v>182</v>
      </c>
      <c r="E228" s="29" t="n">
        <v>35</v>
      </c>
      <c r="H228" s="28" t="s">
        <v>141</v>
      </c>
      <c r="I228" s="30" t="n">
        <v>0.25</v>
      </c>
      <c r="K228" s="26" t="s">
        <v>180</v>
      </c>
      <c r="P228" s="0" t="s">
        <v>17</v>
      </c>
    </row>
    <row r="229" customFormat="false" ht="15" hidden="false" customHeight="false" outlineLevel="0" collapsed="false">
      <c r="A229" s="0" t="n">
        <v>222</v>
      </c>
      <c r="B229" s="28" t="s">
        <v>76</v>
      </c>
      <c r="C229" s="16" t="s">
        <v>156</v>
      </c>
      <c r="D229" s="0" t="s">
        <v>182</v>
      </c>
      <c r="E229" s="29" t="n">
        <v>35</v>
      </c>
      <c r="H229" s="28" t="s">
        <v>141</v>
      </c>
      <c r="I229" s="30" t="n">
        <v>0.25</v>
      </c>
      <c r="K229" s="26" t="s">
        <v>180</v>
      </c>
      <c r="P229" s="0" t="s">
        <v>17</v>
      </c>
    </row>
    <row r="230" customFormat="false" ht="15" hidden="false" customHeight="false" outlineLevel="0" collapsed="false">
      <c r="A230" s="0" t="n">
        <v>223</v>
      </c>
      <c r="B230" s="28" t="s">
        <v>76</v>
      </c>
      <c r="C230" s="16" t="s">
        <v>156</v>
      </c>
      <c r="D230" s="0" t="s">
        <v>182</v>
      </c>
      <c r="E230" s="29" t="n">
        <v>35</v>
      </c>
      <c r="H230" s="28" t="s">
        <v>141</v>
      </c>
      <c r="I230" s="30" t="n">
        <v>0.25</v>
      </c>
      <c r="K230" s="26" t="s">
        <v>180</v>
      </c>
      <c r="P230" s="0" t="s">
        <v>17</v>
      </c>
    </row>
    <row r="231" customFormat="false" ht="15" hidden="false" customHeight="false" outlineLevel="0" collapsed="false">
      <c r="A231" s="0" t="n">
        <v>224</v>
      </c>
      <c r="B231" s="28" t="s">
        <v>76</v>
      </c>
      <c r="C231" s="16" t="s">
        <v>156</v>
      </c>
      <c r="D231" s="0" t="s">
        <v>182</v>
      </c>
      <c r="E231" s="29" t="n">
        <v>35</v>
      </c>
      <c r="H231" s="28" t="s">
        <v>141</v>
      </c>
      <c r="I231" s="30" t="n">
        <v>0.25</v>
      </c>
      <c r="K231" s="26" t="s">
        <v>180</v>
      </c>
      <c r="P231" s="0" t="s">
        <v>17</v>
      </c>
    </row>
    <row r="232" customFormat="false" ht="15" hidden="false" customHeight="false" outlineLevel="0" collapsed="false">
      <c r="A232" s="0" t="n">
        <v>225</v>
      </c>
      <c r="B232" s="28" t="s">
        <v>76</v>
      </c>
      <c r="C232" s="16" t="s">
        <v>156</v>
      </c>
      <c r="D232" s="0" t="s">
        <v>182</v>
      </c>
      <c r="E232" s="29" t="n">
        <v>35</v>
      </c>
      <c r="H232" s="28" t="s">
        <v>141</v>
      </c>
      <c r="I232" s="30" t="n">
        <v>0.25</v>
      </c>
      <c r="K232" s="26" t="s">
        <v>180</v>
      </c>
      <c r="P232" s="0" t="s">
        <v>17</v>
      </c>
    </row>
    <row r="233" customFormat="false" ht="15" hidden="false" customHeight="false" outlineLevel="0" collapsed="false">
      <c r="A233" s="0" t="n">
        <v>226</v>
      </c>
      <c r="B233" s="28" t="s">
        <v>76</v>
      </c>
      <c r="C233" s="16" t="s">
        <v>156</v>
      </c>
      <c r="D233" s="0" t="s">
        <v>182</v>
      </c>
      <c r="E233" s="29" t="n">
        <v>35</v>
      </c>
      <c r="H233" s="28" t="s">
        <v>141</v>
      </c>
      <c r="I233" s="30" t="n">
        <v>0.25</v>
      </c>
      <c r="K233" s="26" t="s">
        <v>180</v>
      </c>
      <c r="P233" s="0" t="s">
        <v>17</v>
      </c>
    </row>
    <row r="234" customFormat="false" ht="15" hidden="false" customHeight="false" outlineLevel="0" collapsed="false">
      <c r="A234" s="0" t="n">
        <v>227</v>
      </c>
      <c r="B234" s="28" t="s">
        <v>76</v>
      </c>
      <c r="C234" s="16" t="s">
        <v>156</v>
      </c>
      <c r="D234" s="0" t="s">
        <v>183</v>
      </c>
      <c r="E234" s="29" t="n">
        <v>51</v>
      </c>
      <c r="H234" s="28" t="s">
        <v>141</v>
      </c>
      <c r="I234" s="30" t="n">
        <v>0.25</v>
      </c>
      <c r="K234" s="26" t="s">
        <v>180</v>
      </c>
      <c r="P234" s="0" t="s">
        <v>17</v>
      </c>
    </row>
    <row r="235" customFormat="false" ht="15" hidden="false" customHeight="false" outlineLevel="0" collapsed="false">
      <c r="A235" s="0" t="n">
        <v>228</v>
      </c>
      <c r="B235" s="28" t="s">
        <v>76</v>
      </c>
      <c r="C235" s="16" t="s">
        <v>156</v>
      </c>
      <c r="D235" s="0" t="s">
        <v>183</v>
      </c>
      <c r="E235" s="29" t="n">
        <v>51</v>
      </c>
      <c r="H235" s="28" t="s">
        <v>141</v>
      </c>
      <c r="I235" s="30" t="n">
        <v>0.25</v>
      </c>
      <c r="K235" s="26" t="s">
        <v>180</v>
      </c>
      <c r="P235" s="0" t="s">
        <v>17</v>
      </c>
    </row>
    <row r="236" customFormat="false" ht="15" hidden="false" customHeight="false" outlineLevel="0" collapsed="false">
      <c r="A236" s="0" t="n">
        <v>229</v>
      </c>
      <c r="B236" s="28" t="s">
        <v>76</v>
      </c>
      <c r="C236" s="16" t="s">
        <v>156</v>
      </c>
      <c r="D236" s="0" t="s">
        <v>183</v>
      </c>
      <c r="E236" s="29" t="n">
        <v>51</v>
      </c>
      <c r="H236" s="28" t="s">
        <v>141</v>
      </c>
      <c r="I236" s="30" t="n">
        <v>0.25</v>
      </c>
      <c r="K236" s="26" t="s">
        <v>180</v>
      </c>
      <c r="P236" s="0" t="s">
        <v>17</v>
      </c>
    </row>
    <row r="237" customFormat="false" ht="15" hidden="false" customHeight="false" outlineLevel="0" collapsed="false">
      <c r="A237" s="0" t="n">
        <v>230</v>
      </c>
      <c r="B237" s="28" t="s">
        <v>76</v>
      </c>
      <c r="C237" s="16" t="s">
        <v>156</v>
      </c>
      <c r="D237" s="0" t="s">
        <v>183</v>
      </c>
      <c r="E237" s="29" t="n">
        <v>51</v>
      </c>
      <c r="H237" s="28" t="s">
        <v>141</v>
      </c>
      <c r="I237" s="30" t="n">
        <v>0.25</v>
      </c>
      <c r="K237" s="26" t="s">
        <v>180</v>
      </c>
      <c r="P237" s="0" t="s">
        <v>17</v>
      </c>
    </row>
    <row r="238" customFormat="false" ht="15" hidden="false" customHeight="false" outlineLevel="0" collapsed="false">
      <c r="A238" s="0" t="n">
        <v>231</v>
      </c>
      <c r="B238" s="28" t="s">
        <v>76</v>
      </c>
      <c r="C238" s="16" t="s">
        <v>156</v>
      </c>
      <c r="D238" s="0" t="s">
        <v>183</v>
      </c>
      <c r="E238" s="29" t="n">
        <v>51</v>
      </c>
      <c r="H238" s="28" t="s">
        <v>141</v>
      </c>
      <c r="I238" s="30" t="n">
        <v>0.25</v>
      </c>
      <c r="K238" s="26" t="s">
        <v>180</v>
      </c>
      <c r="P238" s="0" t="s">
        <v>17</v>
      </c>
    </row>
    <row r="239" customFormat="false" ht="15" hidden="false" customHeight="false" outlineLevel="0" collapsed="false">
      <c r="A239" s="0" t="n">
        <v>232</v>
      </c>
      <c r="B239" s="13" t="s">
        <v>132</v>
      </c>
      <c r="C239" s="7" t="s">
        <v>103</v>
      </c>
      <c r="D239" s="7" t="s">
        <v>45</v>
      </c>
      <c r="E239" s="14" t="n">
        <v>38.4</v>
      </c>
      <c r="F239" s="14" t="s">
        <v>184</v>
      </c>
      <c r="H239" s="14" t="s">
        <v>133</v>
      </c>
      <c r="I239" s="0" t="n">
        <v>0.356</v>
      </c>
      <c r="P239" s="0" t="s">
        <v>17</v>
      </c>
    </row>
    <row r="240" customFormat="false" ht="15" hidden="false" customHeight="false" outlineLevel="0" collapsed="false">
      <c r="A240" s="0" t="n">
        <v>233</v>
      </c>
      <c r="B240" s="12" t="s">
        <v>102</v>
      </c>
      <c r="C240" s="7" t="s">
        <v>103</v>
      </c>
      <c r="D240" s="7" t="s">
        <v>185</v>
      </c>
      <c r="E240" s="7" t="n">
        <v>38.4</v>
      </c>
      <c r="F240" s="7" t="n">
        <v>10</v>
      </c>
      <c r="H240" s="7" t="s">
        <v>116</v>
      </c>
      <c r="I240" s="0" t="n">
        <v>0.25</v>
      </c>
      <c r="P240" s="0" t="s">
        <v>25</v>
      </c>
    </row>
    <row r="241" customFormat="false" ht="15" hidden="false" customHeight="false" outlineLevel="0" collapsed="false">
      <c r="A241" s="0" t="n">
        <v>234</v>
      </c>
      <c r="B241" s="12" t="s">
        <v>102</v>
      </c>
      <c r="C241" s="7" t="s">
        <v>103</v>
      </c>
      <c r="D241" s="7" t="s">
        <v>45</v>
      </c>
      <c r="E241" s="7" t="n">
        <v>38.4</v>
      </c>
      <c r="F241" s="7" t="n">
        <v>10</v>
      </c>
      <c r="H241" s="7" t="s">
        <v>125</v>
      </c>
      <c r="I241" s="0" t="n">
        <v>0.25</v>
      </c>
      <c r="P241" s="0" t="s">
        <v>25</v>
      </c>
    </row>
    <row r="242" customFormat="false" ht="13.8" hidden="false" customHeight="false" outlineLevel="0" collapsed="false">
      <c r="A242" s="0" t="n">
        <v>235</v>
      </c>
      <c r="B242" s="28" t="s">
        <v>76</v>
      </c>
      <c r="C242" s="16" t="s">
        <v>156</v>
      </c>
      <c r="E242" s="29" t="n">
        <v>48</v>
      </c>
      <c r="H242" s="28" t="s">
        <v>141</v>
      </c>
      <c r="I242" s="30" t="n">
        <v>0.25</v>
      </c>
      <c r="K242" s="26" t="s">
        <v>180</v>
      </c>
      <c r="P242" s="0" t="s">
        <v>17</v>
      </c>
    </row>
    <row r="243" customFormat="false" ht="13.8" hidden="false" customHeight="false" outlineLevel="0" collapsed="false">
      <c r="A243" s="0" t="n">
        <v>236</v>
      </c>
      <c r="B243" s="28" t="s">
        <v>76</v>
      </c>
      <c r="C243" s="16" t="s">
        <v>156</v>
      </c>
      <c r="E243" s="29" t="n">
        <v>48</v>
      </c>
      <c r="H243" s="28" t="s">
        <v>141</v>
      </c>
      <c r="I243" s="30" t="n">
        <v>0.25</v>
      </c>
      <c r="K243" s="26" t="s">
        <v>180</v>
      </c>
    </row>
    <row r="244" customFormat="false" ht="13.8" hidden="false" customHeight="false" outlineLevel="0" collapsed="false">
      <c r="A244" s="0" t="n">
        <v>237</v>
      </c>
      <c r="B244" s="28" t="s">
        <v>76</v>
      </c>
      <c r="C244" s="16" t="s">
        <v>156</v>
      </c>
      <c r="E244" s="29" t="n">
        <v>48</v>
      </c>
      <c r="H244" s="28" t="s">
        <v>141</v>
      </c>
      <c r="I244" s="30" t="n">
        <v>0.25</v>
      </c>
      <c r="K244" s="26" t="s">
        <v>180</v>
      </c>
    </row>
    <row r="245" customFormat="false" ht="13.8" hidden="false" customHeight="false" outlineLevel="0" collapsed="false">
      <c r="A245" s="0" t="n">
        <v>238</v>
      </c>
      <c r="B245" s="28" t="s">
        <v>76</v>
      </c>
      <c r="C245" s="16" t="s">
        <v>156</v>
      </c>
      <c r="E245" s="29" t="n">
        <v>48</v>
      </c>
      <c r="H245" s="28" t="s">
        <v>141</v>
      </c>
      <c r="I245" s="30" t="n">
        <v>0.25</v>
      </c>
      <c r="K245" s="26" t="s">
        <v>180</v>
      </c>
    </row>
    <row r="246" customFormat="false" ht="13.8" hidden="false" customHeight="false" outlineLevel="0" collapsed="false">
      <c r="A246" s="0" t="n">
        <v>239</v>
      </c>
      <c r="B246" s="28" t="s">
        <v>76</v>
      </c>
      <c r="C246" s="16" t="s">
        <v>156</v>
      </c>
      <c r="E246" s="29" t="n">
        <v>48</v>
      </c>
      <c r="H246" s="28" t="s">
        <v>141</v>
      </c>
      <c r="I246" s="30" t="n">
        <v>0.25</v>
      </c>
      <c r="K246" s="26" t="s">
        <v>180</v>
      </c>
    </row>
    <row r="247" customFormat="false" ht="13.8" hidden="false" customHeight="false" outlineLevel="0" collapsed="false">
      <c r="A247" s="0" t="n">
        <v>240</v>
      </c>
      <c r="B247" s="28" t="s">
        <v>76</v>
      </c>
      <c r="C247" s="16" t="s">
        <v>156</v>
      </c>
      <c r="E247" s="29" t="n">
        <v>48</v>
      </c>
      <c r="H247" s="28" t="s">
        <v>141</v>
      </c>
      <c r="I247" s="30" t="n">
        <v>0.25</v>
      </c>
      <c r="K247" s="26" t="s">
        <v>180</v>
      </c>
    </row>
    <row r="248" customFormat="false" ht="13.8" hidden="false" customHeight="false" outlineLevel="0" collapsed="false">
      <c r="A248" s="0" t="n">
        <v>241</v>
      </c>
      <c r="B248" s="28" t="s">
        <v>76</v>
      </c>
      <c r="C248" s="16" t="s">
        <v>156</v>
      </c>
      <c r="E248" s="29" t="n">
        <v>48</v>
      </c>
      <c r="H248" s="28" t="s">
        <v>141</v>
      </c>
      <c r="I248" s="30" t="n">
        <v>0.25</v>
      </c>
      <c r="K248" s="26" t="s">
        <v>180</v>
      </c>
    </row>
    <row r="249" customFormat="false" ht="13.8" hidden="false" customHeight="false" outlineLevel="0" collapsed="false">
      <c r="A249" s="0" t="n">
        <v>242</v>
      </c>
      <c r="B249" s="28" t="s">
        <v>76</v>
      </c>
      <c r="C249" s="16" t="s">
        <v>156</v>
      </c>
      <c r="E249" s="29" t="n">
        <v>48</v>
      </c>
      <c r="H249" s="28" t="s">
        <v>141</v>
      </c>
      <c r="I249" s="30" t="n">
        <v>0.25</v>
      </c>
      <c r="K249" s="26" t="s">
        <v>180</v>
      </c>
    </row>
    <row r="250" customFormat="false" ht="13.8" hidden="false" customHeight="false" outlineLevel="0" collapsed="false">
      <c r="A250" s="0" t="n">
        <v>243</v>
      </c>
      <c r="B250" s="28" t="s">
        <v>76</v>
      </c>
      <c r="C250" s="16" t="s">
        <v>156</v>
      </c>
      <c r="E250" s="29" t="n">
        <v>48</v>
      </c>
      <c r="H250" s="28" t="s">
        <v>141</v>
      </c>
      <c r="I250" s="30" t="n">
        <v>0.25</v>
      </c>
      <c r="K250" s="26" t="s">
        <v>180</v>
      </c>
    </row>
    <row r="251" customFormat="false" ht="13.8" hidden="false" customHeight="false" outlineLevel="0" collapsed="false">
      <c r="A251" s="0" t="n">
        <v>244</v>
      </c>
      <c r="B251" s="28" t="s">
        <v>76</v>
      </c>
      <c r="C251" s="16" t="s">
        <v>156</v>
      </c>
      <c r="E251" s="29" t="n">
        <v>48</v>
      </c>
      <c r="H251" s="28" t="s">
        <v>141</v>
      </c>
      <c r="I251" s="30" t="n">
        <v>0.25</v>
      </c>
      <c r="K251" s="26" t="s">
        <v>180</v>
      </c>
    </row>
    <row r="252" customFormat="false" ht="13.8" hidden="false" customHeight="false" outlineLevel="0" collapsed="false">
      <c r="A252" s="0" t="n">
        <v>245</v>
      </c>
      <c r="B252" s="28" t="s">
        <v>76</v>
      </c>
      <c r="C252" s="16" t="s">
        <v>156</v>
      </c>
      <c r="E252" s="29" t="n">
        <v>48</v>
      </c>
      <c r="H252" s="28" t="s">
        <v>141</v>
      </c>
      <c r="I252" s="30" t="n">
        <v>0.25</v>
      </c>
      <c r="K252" s="26" t="s">
        <v>180</v>
      </c>
    </row>
    <row r="253" customFormat="false" ht="13.8" hidden="false" customHeight="false" outlineLevel="0" collapsed="false">
      <c r="A253" s="0" t="n">
        <v>246</v>
      </c>
      <c r="B253" s="28" t="s">
        <v>76</v>
      </c>
      <c r="C253" s="16" t="s">
        <v>156</v>
      </c>
      <c r="E253" s="29" t="n">
        <v>48</v>
      </c>
      <c r="H253" s="28" t="s">
        <v>141</v>
      </c>
      <c r="I253" s="30" t="n">
        <v>0.25</v>
      </c>
      <c r="K253" s="26" t="s">
        <v>180</v>
      </c>
    </row>
    <row r="254" customFormat="false" ht="13.8" hidden="false" customHeight="false" outlineLevel="0" collapsed="false">
      <c r="A254" s="0" t="n">
        <v>247</v>
      </c>
      <c r="B254" s="28" t="s">
        <v>76</v>
      </c>
      <c r="C254" s="16" t="s">
        <v>156</v>
      </c>
      <c r="E254" s="29" t="n">
        <v>48</v>
      </c>
      <c r="H254" s="28" t="s">
        <v>141</v>
      </c>
      <c r="I254" s="30" t="n">
        <v>0.25</v>
      </c>
      <c r="K254" s="26" t="s">
        <v>180</v>
      </c>
    </row>
  </sheetData>
  <dataValidations count="1">
    <dataValidation allowBlank="true" errorStyle="stop" operator="between" showDropDown="false" showErrorMessage="true" showInputMessage="true" sqref="P1:P1254" type="list">
      <formula1>Voltage</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7:Q3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29" activeCellId="0" sqref="G29"/>
    </sheetView>
  </sheetViews>
  <sheetFormatPr defaultColWidth="8.8671875" defaultRowHeight="15" zeroHeight="false" outlineLevelRow="0" outlineLevelCol="0"/>
  <sheetData>
    <row r="7" customFormat="false" ht="18.75" hidden="false" customHeight="false" outlineLevel="0" collapsed="false">
      <c r="A7" s="31" t="s">
        <v>186</v>
      </c>
      <c r="B7" s="31"/>
    </row>
    <row r="9" customFormat="false" ht="15" hidden="false" customHeight="true" outlineLevel="0" collapsed="false">
      <c r="A9" s="32" t="s">
        <v>187</v>
      </c>
      <c r="B9" s="32"/>
      <c r="C9" s="32"/>
      <c r="D9" s="32"/>
      <c r="E9" s="32"/>
      <c r="F9" s="32"/>
      <c r="G9" s="32"/>
      <c r="H9" s="32"/>
      <c r="I9" s="32"/>
      <c r="J9" s="32"/>
      <c r="K9" s="32"/>
      <c r="L9" s="32"/>
      <c r="M9" s="32"/>
      <c r="N9" s="32"/>
      <c r="O9" s="32"/>
      <c r="P9" s="32"/>
      <c r="Q9" s="32"/>
    </row>
    <row r="11" customFormat="false" ht="15" hidden="false" customHeight="true" outlineLevel="0" collapsed="false">
      <c r="A11" s="32" t="s">
        <v>188</v>
      </c>
      <c r="B11" s="32"/>
      <c r="C11" s="32"/>
      <c r="D11" s="32"/>
      <c r="E11" s="32"/>
      <c r="F11" s="32"/>
      <c r="G11" s="32"/>
      <c r="H11" s="32"/>
      <c r="I11" s="32"/>
      <c r="J11" s="32"/>
      <c r="K11" s="32"/>
      <c r="L11" s="32"/>
      <c r="M11" s="32"/>
      <c r="N11" s="32"/>
      <c r="O11" s="32"/>
      <c r="P11" s="32"/>
      <c r="Q11" s="32"/>
    </row>
    <row r="15" customFormat="false" ht="18.75" hidden="false" customHeight="false" outlineLevel="0" collapsed="false">
      <c r="A15" s="31" t="s">
        <v>189</v>
      </c>
      <c r="B15" s="31"/>
      <c r="C15" s="31"/>
    </row>
    <row r="17" customFormat="false" ht="15" hidden="false" customHeight="true" outlineLevel="0" collapsed="false">
      <c r="A17" s="32" t="s">
        <v>190</v>
      </c>
      <c r="B17" s="32"/>
      <c r="C17" s="32"/>
      <c r="D17" s="32"/>
      <c r="E17" s="32"/>
      <c r="F17" s="32"/>
      <c r="G17" s="32"/>
      <c r="H17" s="32"/>
      <c r="I17" s="32"/>
      <c r="J17" s="32"/>
      <c r="K17" s="32"/>
      <c r="L17" s="32"/>
      <c r="M17" s="32"/>
      <c r="N17" s="32"/>
      <c r="O17" s="32"/>
      <c r="P17" s="32"/>
      <c r="Q17" s="32"/>
    </row>
    <row r="19" customFormat="false" ht="15" hidden="false" customHeight="true" outlineLevel="0" collapsed="false">
      <c r="A19" s="32" t="s">
        <v>191</v>
      </c>
      <c r="B19" s="32"/>
      <c r="C19" s="32"/>
      <c r="D19" s="32"/>
      <c r="E19" s="32"/>
      <c r="F19" s="32"/>
      <c r="G19" s="32"/>
      <c r="H19" s="32"/>
      <c r="I19" s="32"/>
      <c r="J19" s="32"/>
      <c r="K19" s="32"/>
      <c r="L19" s="32"/>
      <c r="M19" s="32"/>
      <c r="N19" s="32"/>
      <c r="O19" s="32"/>
      <c r="P19" s="32"/>
      <c r="Q19" s="32"/>
    </row>
    <row r="21" customFormat="false" ht="15" hidden="false" customHeight="false" outlineLevel="0" collapsed="false">
      <c r="A21" s="33" t="s">
        <v>192</v>
      </c>
      <c r="B21" s="33"/>
      <c r="C21" s="33"/>
      <c r="D21" s="33"/>
    </row>
    <row r="25" customFormat="false" ht="18.75" hidden="false" customHeight="false" outlineLevel="0" collapsed="false">
      <c r="A25" s="31" t="s">
        <v>193</v>
      </c>
      <c r="B25" s="31"/>
      <c r="C25" s="31"/>
      <c r="D25" s="31"/>
      <c r="E25" s="31"/>
      <c r="F25" s="31"/>
    </row>
    <row r="27" customFormat="false" ht="15" hidden="false" customHeight="true" outlineLevel="0" collapsed="false">
      <c r="A27" s="32" t="s">
        <v>194</v>
      </c>
      <c r="B27" s="32"/>
      <c r="C27" s="32"/>
      <c r="D27" s="32"/>
      <c r="E27" s="32"/>
      <c r="F27" s="32"/>
      <c r="G27" s="32"/>
      <c r="H27" s="32"/>
      <c r="I27" s="32"/>
      <c r="J27" s="32"/>
      <c r="K27" s="32"/>
    </row>
    <row r="30" customFormat="false" ht="18.75" hidden="false" customHeight="false" outlineLevel="0" collapsed="false">
      <c r="A30" s="31" t="s">
        <v>195</v>
      </c>
      <c r="B30" s="31"/>
      <c r="C30" s="31"/>
    </row>
    <row r="32" customFormat="false" ht="30.75" hidden="false" customHeight="true" outlineLevel="0" collapsed="false">
      <c r="A32" s="32" t="s">
        <v>196</v>
      </c>
      <c r="B32" s="32"/>
      <c r="C32" s="32"/>
      <c r="D32" s="32"/>
      <c r="E32" s="32"/>
      <c r="F32" s="32"/>
      <c r="G32" s="32"/>
      <c r="H32" s="32"/>
      <c r="I32" s="32"/>
      <c r="J32" s="32"/>
      <c r="K32" s="32"/>
    </row>
    <row r="35" customFormat="false" ht="18.75" hidden="false" customHeight="false" outlineLevel="0" collapsed="false">
      <c r="A35" s="31" t="s">
        <v>197</v>
      </c>
      <c r="B35" s="31"/>
      <c r="C35" s="31"/>
    </row>
    <row r="37" customFormat="false" ht="32.25" hidden="false" customHeight="true" outlineLevel="0" collapsed="false">
      <c r="A37" s="32" t="s">
        <v>198</v>
      </c>
      <c r="B37" s="32"/>
      <c r="C37" s="32"/>
      <c r="D37" s="32"/>
      <c r="E37" s="32"/>
      <c r="F37" s="32"/>
      <c r="G37" s="32"/>
      <c r="H37" s="32"/>
      <c r="I37" s="32"/>
      <c r="J37" s="32"/>
      <c r="K37" s="32"/>
      <c r="L37" s="32"/>
      <c r="M37" s="32"/>
      <c r="N37" s="32"/>
      <c r="O37" s="32"/>
      <c r="P37" s="32"/>
      <c r="Q37" s="32"/>
    </row>
  </sheetData>
  <mergeCells count="13">
    <mergeCell ref="A7:B7"/>
    <mergeCell ref="A9:Q9"/>
    <mergeCell ref="A11:Q11"/>
    <mergeCell ref="A15:C15"/>
    <mergeCell ref="A17:Q17"/>
    <mergeCell ref="A19:Q19"/>
    <mergeCell ref="A21:D21"/>
    <mergeCell ref="A25:F25"/>
    <mergeCell ref="A27:K27"/>
    <mergeCell ref="A30:C30"/>
    <mergeCell ref="A32:K32"/>
    <mergeCell ref="A35:C35"/>
    <mergeCell ref="A37:Q37"/>
  </mergeCells>
  <printOptions headings="false" gridLines="false" gridLinesSet="true" horizontalCentered="false" verticalCentered="false"/>
  <pageMargins left="0.7" right="0.7" top="0.75" bottom="0.75" header="0.511811023622047" footer="0.511811023622047"/>
  <pageSetup paperSize="1" scale="8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U3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4" activeCellId="0" sqref="A14"/>
    </sheetView>
  </sheetViews>
  <sheetFormatPr defaultColWidth="8.8671875" defaultRowHeight="15" zeroHeight="false" outlineLevelRow="0" outlineLevelCol="0"/>
  <cols>
    <col collapsed="false" customWidth="true" hidden="false" outlineLevel="0" max="1" min="1" style="0" width="15.57"/>
    <col collapsed="false" customWidth="true" hidden="false" outlineLevel="0" max="6" min="6" style="0" width="7.42"/>
    <col collapsed="false" customWidth="true" hidden="false" outlineLevel="0" max="7" min="7" style="0" width="22.57"/>
  </cols>
  <sheetData>
    <row r="2" customFormat="false" ht="15" hidden="false" customHeight="true" outlineLevel="0" collapsed="false">
      <c r="H2" s="34" t="s">
        <v>199</v>
      </c>
      <c r="I2" s="34"/>
      <c r="J2" s="35" t="s">
        <v>200</v>
      </c>
      <c r="K2" s="35"/>
    </row>
    <row r="3" customFormat="false" ht="15.75" hidden="false" customHeight="false" outlineLevel="0" collapsed="false">
      <c r="H3" s="34" t="s">
        <v>201</v>
      </c>
      <c r="I3" s="34"/>
      <c r="J3" s="35" t="s">
        <v>4</v>
      </c>
      <c r="K3" s="35"/>
    </row>
    <row r="5" customFormat="false" ht="18.75" hidden="false" customHeight="false" outlineLevel="0" collapsed="false">
      <c r="A5" s="36" t="s">
        <v>202</v>
      </c>
      <c r="B5" s="36"/>
      <c r="C5" s="36"/>
      <c r="D5" s="36"/>
      <c r="E5" s="36"/>
      <c r="F5" s="36"/>
      <c r="G5" s="36"/>
      <c r="H5" s="36"/>
      <c r="I5" s="36"/>
      <c r="J5" s="36"/>
      <c r="K5" s="36"/>
      <c r="L5" s="36"/>
      <c r="M5" s="36"/>
      <c r="N5" s="36"/>
      <c r="O5" s="36"/>
      <c r="P5" s="36"/>
      <c r="Q5" s="36"/>
      <c r="R5" s="36"/>
      <c r="S5" s="36"/>
      <c r="T5" s="36"/>
      <c r="U5" s="36"/>
    </row>
    <row r="6" customFormat="false" ht="15.75" hidden="false" customHeight="true" outlineLevel="0" collapsed="false">
      <c r="A6" s="37" t="s">
        <v>203</v>
      </c>
      <c r="B6" s="38" t="s">
        <v>204</v>
      </c>
      <c r="C6" s="38"/>
      <c r="D6" s="38"/>
      <c r="E6" s="38"/>
      <c r="F6" s="38"/>
      <c r="G6" s="37" t="s">
        <v>205</v>
      </c>
      <c r="H6" s="39" t="s">
        <v>206</v>
      </c>
      <c r="I6" s="39"/>
      <c r="J6" s="39"/>
      <c r="K6" s="39"/>
      <c r="L6" s="39"/>
      <c r="M6" s="39"/>
      <c r="N6" s="39"/>
      <c r="O6" s="39"/>
      <c r="P6" s="39"/>
      <c r="Q6" s="39"/>
      <c r="R6" s="39"/>
      <c r="S6" s="39"/>
      <c r="T6" s="39"/>
      <c r="U6" s="39"/>
    </row>
    <row r="7" customFormat="false" ht="71.25" hidden="false" customHeight="true" outlineLevel="0" collapsed="false">
      <c r="A7" s="40" t="n">
        <v>1</v>
      </c>
      <c r="B7" s="41" t="s">
        <v>207</v>
      </c>
      <c r="C7" s="41"/>
      <c r="D7" s="41"/>
      <c r="E7" s="41"/>
      <c r="F7" s="41"/>
      <c r="G7" s="40" t="n">
        <v>1</v>
      </c>
      <c r="H7" s="42" t="s">
        <v>208</v>
      </c>
      <c r="I7" s="42"/>
      <c r="J7" s="42"/>
      <c r="K7" s="42"/>
      <c r="L7" s="42"/>
      <c r="M7" s="42"/>
      <c r="N7" s="42"/>
      <c r="O7" s="42"/>
      <c r="P7" s="42"/>
      <c r="Q7" s="42"/>
      <c r="R7" s="42"/>
      <c r="S7" s="42"/>
      <c r="T7" s="42"/>
      <c r="U7" s="42"/>
    </row>
    <row r="8" customFormat="false" ht="270" hidden="false" customHeight="true" outlineLevel="0" collapsed="false">
      <c r="A8" s="40" t="n">
        <v>2</v>
      </c>
      <c r="B8" s="42" t="s">
        <v>209</v>
      </c>
      <c r="C8" s="42"/>
      <c r="D8" s="42"/>
      <c r="E8" s="42"/>
      <c r="F8" s="42"/>
      <c r="G8" s="43" t="s">
        <v>210</v>
      </c>
      <c r="H8" s="42" t="s">
        <v>211</v>
      </c>
      <c r="I8" s="42"/>
      <c r="J8" s="42"/>
      <c r="K8" s="42"/>
      <c r="L8" s="42"/>
      <c r="M8" s="42"/>
      <c r="N8" s="42"/>
      <c r="O8" s="42"/>
      <c r="P8" s="42"/>
      <c r="Q8" s="42"/>
      <c r="R8" s="42"/>
      <c r="S8" s="42"/>
      <c r="T8" s="42"/>
      <c r="U8" s="42"/>
    </row>
    <row r="9" customFormat="false" ht="81.75" hidden="false" customHeight="true" outlineLevel="0" collapsed="false">
      <c r="A9" s="40" t="n">
        <v>3</v>
      </c>
      <c r="B9" s="42" t="s">
        <v>212</v>
      </c>
      <c r="C9" s="42"/>
      <c r="D9" s="42"/>
      <c r="E9" s="42"/>
      <c r="F9" s="42"/>
      <c r="G9" s="43" t="s">
        <v>213</v>
      </c>
      <c r="H9" s="42" t="s">
        <v>214</v>
      </c>
      <c r="I9" s="42"/>
      <c r="J9" s="42"/>
      <c r="K9" s="42"/>
      <c r="L9" s="42"/>
      <c r="M9" s="42"/>
      <c r="N9" s="42"/>
      <c r="O9" s="42"/>
      <c r="P9" s="42"/>
      <c r="Q9" s="42"/>
      <c r="R9" s="42"/>
      <c r="S9" s="42"/>
      <c r="T9" s="42"/>
      <c r="U9" s="42"/>
    </row>
    <row r="10" customFormat="false" ht="69.75" hidden="false" customHeight="true" outlineLevel="0" collapsed="false">
      <c r="A10" s="40" t="n">
        <v>4</v>
      </c>
      <c r="B10" s="42" t="s">
        <v>215</v>
      </c>
      <c r="C10" s="42"/>
      <c r="D10" s="42"/>
      <c r="E10" s="42"/>
      <c r="F10" s="42"/>
      <c r="G10" s="44" t="s">
        <v>216</v>
      </c>
      <c r="H10" s="42" t="s">
        <v>217</v>
      </c>
      <c r="I10" s="42"/>
      <c r="J10" s="42"/>
      <c r="K10" s="42"/>
      <c r="L10" s="42"/>
      <c r="M10" s="42"/>
      <c r="N10" s="42"/>
      <c r="O10" s="42"/>
      <c r="P10" s="42"/>
      <c r="Q10" s="42"/>
      <c r="R10" s="42"/>
      <c r="S10" s="42"/>
      <c r="T10" s="42"/>
      <c r="U10" s="42"/>
    </row>
    <row r="12" customFormat="false" ht="15" hidden="false" customHeight="false" outlineLevel="0" collapsed="false">
      <c r="A12" s="45"/>
    </row>
    <row r="14" customFormat="false" ht="15.75" hidden="false" customHeight="false" outlineLevel="0" collapsed="false">
      <c r="A14" s="46" t="s">
        <v>218</v>
      </c>
      <c r="B14" s="46"/>
      <c r="C14" s="46"/>
    </row>
    <row r="17" customFormat="false" ht="15" hidden="false" customHeight="false" outlineLevel="0" collapsed="false">
      <c r="A17" s="33" t="s">
        <v>219</v>
      </c>
      <c r="B17" s="33"/>
      <c r="C17" s="33"/>
      <c r="D17" s="33"/>
      <c r="E17" s="33"/>
      <c r="F17" s="33"/>
      <c r="G17" s="33"/>
      <c r="H17" s="33"/>
      <c r="I17" s="33"/>
      <c r="J17" s="33"/>
      <c r="K17" s="33"/>
      <c r="L17" s="33"/>
      <c r="M17" s="33"/>
      <c r="N17" s="33"/>
      <c r="O17" s="33"/>
      <c r="P17" s="33"/>
      <c r="Q17" s="33"/>
      <c r="R17" s="33"/>
      <c r="S17" s="33"/>
      <c r="T17" s="33"/>
      <c r="U17" s="33"/>
    </row>
    <row r="19" customFormat="false" ht="15" hidden="false" customHeight="false" outlineLevel="0" collapsed="false">
      <c r="A19" s="26" t="s">
        <v>157</v>
      </c>
      <c r="B19" s="26" t="s">
        <v>220</v>
      </c>
      <c r="C19" s="26" t="s">
        <v>221</v>
      </c>
      <c r="D19" s="26" t="s">
        <v>222</v>
      </c>
      <c r="E19" s="26" t="s">
        <v>223</v>
      </c>
      <c r="F19" s="26" t="s">
        <v>224</v>
      </c>
      <c r="G19" s="26" t="s">
        <v>225</v>
      </c>
      <c r="H19" s="26"/>
      <c r="I19" s="26"/>
    </row>
    <row r="21" customFormat="false" ht="17.25" hidden="false" customHeight="false" outlineLevel="0" collapsed="false">
      <c r="A21" s="33" t="s">
        <v>226</v>
      </c>
      <c r="B21" s="33"/>
      <c r="C21" s="33"/>
      <c r="D21" s="33"/>
      <c r="E21" s="33"/>
      <c r="F21" s="33"/>
      <c r="G21" s="33"/>
      <c r="H21" s="33"/>
      <c r="I21" s="33"/>
      <c r="J21" s="33"/>
      <c r="K21" s="33"/>
      <c r="L21" s="33"/>
      <c r="M21" s="33"/>
      <c r="N21" s="33"/>
      <c r="O21" s="33"/>
      <c r="P21" s="33"/>
      <c r="Q21" s="33"/>
      <c r="R21" s="33"/>
      <c r="S21" s="33"/>
      <c r="T21" s="33"/>
      <c r="U21" s="33"/>
    </row>
    <row r="23" customFormat="false" ht="15" hidden="false" customHeight="false" outlineLevel="0" collapsed="false">
      <c r="A23" s="26" t="s">
        <v>157</v>
      </c>
      <c r="B23" s="26" t="s">
        <v>227</v>
      </c>
      <c r="C23" s="26" t="s">
        <v>228</v>
      </c>
      <c r="D23" s="26" t="s">
        <v>229</v>
      </c>
      <c r="E23" s="26" t="s">
        <v>230</v>
      </c>
      <c r="F23" s="26" t="s">
        <v>231</v>
      </c>
      <c r="G23" s="26" t="s">
        <v>225</v>
      </c>
    </row>
    <row r="26" customFormat="false" ht="15" hidden="false" customHeight="false" outlineLevel="0" collapsed="false">
      <c r="A26" s="0" t="s">
        <v>232</v>
      </c>
      <c r="B26" s="33" t="s">
        <v>233</v>
      </c>
      <c r="C26" s="33"/>
      <c r="D26" s="33"/>
      <c r="E26" s="33"/>
      <c r="F26" s="33"/>
      <c r="G26" s="33"/>
      <c r="H26" s="33"/>
      <c r="I26" s="33"/>
      <c r="J26" s="33"/>
      <c r="K26" s="33"/>
      <c r="L26" s="33"/>
      <c r="M26" s="33"/>
      <c r="N26" s="33"/>
      <c r="O26" s="33"/>
    </row>
    <row r="29" customFormat="false" ht="15" hidden="false" customHeight="false" outlineLevel="0" collapsed="false">
      <c r="A29" s="0" t="s">
        <v>234</v>
      </c>
      <c r="B29" s="33" t="s">
        <v>235</v>
      </c>
      <c r="C29" s="33"/>
      <c r="D29" s="33"/>
      <c r="E29" s="33"/>
      <c r="F29" s="33"/>
      <c r="G29" s="33"/>
      <c r="H29" s="33"/>
      <c r="I29" s="33"/>
      <c r="J29" s="33"/>
      <c r="K29" s="33"/>
      <c r="L29" s="33"/>
      <c r="M29" s="33"/>
      <c r="N29" s="33"/>
      <c r="O29" s="33"/>
    </row>
    <row r="32" customFormat="false" ht="15" hidden="false" customHeight="false" outlineLevel="0" collapsed="false">
      <c r="A32" s="0" t="s">
        <v>236</v>
      </c>
      <c r="B32" s="33" t="s">
        <v>237</v>
      </c>
      <c r="C32" s="33"/>
      <c r="D32" s="33"/>
      <c r="E32" s="33"/>
      <c r="F32" s="33"/>
      <c r="G32" s="33"/>
      <c r="H32" s="33"/>
      <c r="I32" s="33"/>
      <c r="J32" s="33"/>
      <c r="K32" s="33"/>
      <c r="L32" s="33"/>
      <c r="M32" s="33"/>
      <c r="N32" s="33"/>
      <c r="O32" s="33"/>
    </row>
    <row r="35" customFormat="false" ht="15" hidden="false" customHeight="false" outlineLevel="0" collapsed="false">
      <c r="A35" s="0" t="s">
        <v>238</v>
      </c>
      <c r="B35" s="33" t="s">
        <v>239</v>
      </c>
      <c r="C35" s="33"/>
      <c r="D35" s="33"/>
      <c r="E35" s="33"/>
      <c r="F35" s="33"/>
      <c r="G35" s="33"/>
      <c r="H35" s="33"/>
      <c r="I35" s="33"/>
      <c r="J35" s="33"/>
      <c r="K35" s="33"/>
      <c r="L35" s="33"/>
      <c r="M35" s="33"/>
      <c r="N35" s="33"/>
      <c r="O35" s="33"/>
      <c r="P35" s="33"/>
      <c r="Q35" s="33"/>
      <c r="R35" s="33"/>
    </row>
    <row r="36" customFormat="false" ht="15" hidden="false" customHeight="false" outlineLevel="0" collapsed="false">
      <c r="B36" s="33"/>
      <c r="C36" s="33"/>
      <c r="D36" s="33"/>
      <c r="E36" s="33"/>
      <c r="F36" s="33"/>
      <c r="G36" s="33"/>
      <c r="H36" s="33"/>
      <c r="I36" s="33"/>
      <c r="J36" s="33"/>
      <c r="K36" s="33"/>
      <c r="L36" s="33"/>
      <c r="M36" s="33"/>
      <c r="N36" s="33"/>
      <c r="O36" s="33"/>
    </row>
    <row r="37" customFormat="false" ht="26.25" hidden="false" customHeight="true" outlineLevel="0" collapsed="false">
      <c r="A37" s="47" t="s">
        <v>240</v>
      </c>
      <c r="B37" s="47"/>
      <c r="C37" s="47"/>
      <c r="D37" s="47"/>
      <c r="E37" s="47"/>
      <c r="F37" s="47"/>
      <c r="G37" s="47"/>
      <c r="H37" s="47"/>
      <c r="I37" s="47"/>
      <c r="J37" s="47"/>
      <c r="K37" s="47"/>
      <c r="L37" s="47"/>
      <c r="M37" s="47"/>
      <c r="N37" s="47"/>
      <c r="O37" s="47"/>
      <c r="P37" s="47"/>
    </row>
  </sheetData>
  <mergeCells count="24">
    <mergeCell ref="H2:I2"/>
    <mergeCell ref="J2:K2"/>
    <mergeCell ref="H3:I3"/>
    <mergeCell ref="J3:K3"/>
    <mergeCell ref="A5:U5"/>
    <mergeCell ref="B6:F6"/>
    <mergeCell ref="H6:U6"/>
    <mergeCell ref="B7:F7"/>
    <mergeCell ref="H7:U7"/>
    <mergeCell ref="B8:F8"/>
    <mergeCell ref="H8:U8"/>
    <mergeCell ref="B9:F9"/>
    <mergeCell ref="H9:U9"/>
    <mergeCell ref="B10:F10"/>
    <mergeCell ref="H10:U10"/>
    <mergeCell ref="A14:C14"/>
    <mergeCell ref="A17:U17"/>
    <mergeCell ref="A21:U21"/>
    <mergeCell ref="B26:O26"/>
    <mergeCell ref="B29:O29"/>
    <mergeCell ref="B32:O32"/>
    <mergeCell ref="B35:R35"/>
    <mergeCell ref="B36:O36"/>
    <mergeCell ref="A37:P37"/>
  </mergeCells>
  <printOptions headings="false" gridLines="false" gridLinesSet="true" horizontalCentered="false" verticalCentered="false"/>
  <pageMargins left="0.7" right="0.7" top="0.75" bottom="0.75" header="0.511811023622047" footer="0.511811023622047"/>
  <pageSetup paperSize="3" scale="8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true">
    <pageSetUpPr fitToPage="false"/>
  </sheetPr>
  <dimension ref="A2:T25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7" topLeftCell="A235" activePane="bottomLeft" state="frozen"/>
      <selection pane="topLeft" activeCell="A1" activeCellId="0" sqref="A1"/>
      <selection pane="bottomLeft" activeCell="G253" activeCellId="0" sqref="G253"/>
    </sheetView>
  </sheetViews>
  <sheetFormatPr defaultColWidth="8.6875" defaultRowHeight="15" zeroHeight="false" outlineLevelRow="0" outlineLevelCol="0"/>
  <cols>
    <col collapsed="false" customWidth="true" hidden="false" outlineLevel="0" max="1" min="1" style="0" width="10.29"/>
    <col collapsed="false" customWidth="true" hidden="false" outlineLevel="0" max="2" min="2" style="0" width="14.28"/>
    <col collapsed="false" customWidth="true" hidden="false" outlineLevel="0" max="3" min="3" style="0" width="16.86"/>
    <col collapsed="false" customWidth="true" hidden="false" outlineLevel="0" max="4" min="4" style="0" width="13.57"/>
    <col collapsed="false" customWidth="true" hidden="false" outlineLevel="0" max="5" min="5" style="0" width="12.86"/>
    <col collapsed="false" customWidth="true" hidden="false" outlineLevel="0" max="6" min="6" style="0" width="11.99"/>
    <col collapsed="false" customWidth="true" hidden="false" outlineLevel="0" max="7" min="7" style="0" width="12.42"/>
    <col collapsed="false" customWidth="true" hidden="false" outlineLevel="0" max="16" min="8" style="0" width="11.86"/>
    <col collapsed="false" customWidth="true" hidden="false" outlineLevel="0" max="17" min="17" style="0" width="12.86"/>
    <col collapsed="false" customWidth="true" hidden="false" outlineLevel="0" max="18" min="18" style="0" width="8.86"/>
    <col collapsed="false" customWidth="true" hidden="false" outlineLevel="0" max="23" min="19" style="0" width="6.86"/>
  </cols>
  <sheetData>
    <row r="2" customFormat="false" ht="15" hidden="false" customHeight="false" outlineLevel="0" collapsed="false">
      <c r="A2" s="0" t="s">
        <v>241</v>
      </c>
      <c r="B2" s="0" t="n">
        <f aca="false">SUM(F:F)</f>
        <v>34.9584649519021</v>
      </c>
      <c r="E2" s="0" t="str">
        <f aca="false">'Cable Entry'!E2</f>
        <v>Author</v>
      </c>
      <c r="F2" s="0" t="n">
        <f aca="false">'Cable Entry'!F2</f>
        <v>0</v>
      </c>
      <c r="H2" s="0" t="s">
        <v>242</v>
      </c>
      <c r="I2" s="0" t="s">
        <v>243</v>
      </c>
      <c r="J2" s="0" t="s">
        <v>244</v>
      </c>
      <c r="K2" s="0" t="s">
        <v>245</v>
      </c>
      <c r="L2" s="0" t="s">
        <v>246</v>
      </c>
      <c r="M2" s="0" t="s">
        <v>247</v>
      </c>
      <c r="N2" s="0" t="s">
        <v>248</v>
      </c>
      <c r="O2" s="0" t="s">
        <v>249</v>
      </c>
      <c r="P2" s="0" t="s">
        <v>250</v>
      </c>
      <c r="Q2" s="0" t="s">
        <v>251</v>
      </c>
      <c r="R2" s="0" t="s">
        <v>252</v>
      </c>
      <c r="S2" s="0" t="s">
        <v>253</v>
      </c>
      <c r="T2" s="0" t="s">
        <v>254</v>
      </c>
    </row>
    <row r="3" customFormat="false" ht="15" hidden="false" customHeight="false" outlineLevel="0" collapsed="false">
      <c r="E3" s="0" t="str">
        <f aca="false">'Cable Entry'!E3</f>
        <v>Exp. Abrv.</v>
      </c>
      <c r="F3" s="0" t="str">
        <f aca="false">'Cable Entry'!F3</f>
        <v>BMM</v>
      </c>
      <c r="H3" s="0" t="s">
        <v>242</v>
      </c>
      <c r="I3" s="0" t="s">
        <v>255</v>
      </c>
      <c r="J3" s="0" t="s">
        <v>256</v>
      </c>
      <c r="K3" s="0" t="s">
        <v>257</v>
      </c>
      <c r="L3" s="0" t="s">
        <v>258</v>
      </c>
      <c r="M3" s="0" t="s">
        <v>259</v>
      </c>
      <c r="N3" s="0" t="s">
        <v>260</v>
      </c>
      <c r="O3" s="0" t="s">
        <v>261</v>
      </c>
      <c r="P3" s="0" t="s">
        <v>262</v>
      </c>
      <c r="Q3" s="0" t="s">
        <v>263</v>
      </c>
    </row>
    <row r="4" customFormat="false" ht="15" hidden="false" customHeight="false" outlineLevel="0" collapsed="false">
      <c r="A4" s="0" t="s">
        <v>264</v>
      </c>
      <c r="B4" s="48" t="n">
        <f aca="false">SUMIF(H:H,"BL3?",F:F)+SUMIF(I:I,"BL3?",F:F)+SUMIF(J:J,"BL3?",F:F)+SUMIF(K:K,"BL3?",F:F)+SUMIF(L:L,"BL3?",F:F)+SUMIF(M:M,"BL3?",F:F)+SUMIF(N:N,"BL3?",F:F)+SUMIF(O:O,"BL3?",F:F)+SUMIF(P:P,"BL3?",F:F)+SUMIF(Q:Q,"BL3?",F:F)</f>
        <v>17.728770751222</v>
      </c>
      <c r="D4" s="0" t="str">
        <f aca="false">'Cable Entry'!D4</f>
        <v>Max ID #</v>
      </c>
      <c r="E4" s="0" t="str">
        <f aca="false">'Cable Entry'!E4</f>
        <v>Beam Line</v>
      </c>
      <c r="F4" s="0" t="str">
        <f aca="false">'Cable Entry'!F4</f>
        <v>6-BM</v>
      </c>
      <c r="P4" s="49" t="n">
        <v>0.5</v>
      </c>
      <c r="Q4" s="49" t="n">
        <v>0.8</v>
      </c>
    </row>
    <row r="5" customFormat="false" ht="15" hidden="false" customHeight="false" outlineLevel="0" collapsed="false">
      <c r="A5" s="0" t="s">
        <v>265</v>
      </c>
      <c r="B5" s="48" t="n">
        <f aca="false">SUMIF(H:H,"BL4?",F:F)+SUMIF(I:I,"BL4?",F:F)+SUMIF(J:J,"BL4?",F:F)+SUMIF(K:K,"BL4?",F:F)+SUMIF(L:L,"BL4?",F:F)+SUMIF(M:M,"BL4?",F:F)+SUMIF(N:N,"BL4?",F:F)+SUMIF(O:O,"BL4?",F:F)+SUMIF(P:P,"BL4?",F:F)+SUMIF(Q:Q,"BL4?",F:F)</f>
        <v>15.7831981288171</v>
      </c>
      <c r="D5" s="0" t="n">
        <f aca="false">'Cable Entry'!D5</f>
        <v>247</v>
      </c>
      <c r="E5" s="0" t="str">
        <f aca="false">'Cable Entry'!E5</f>
        <v>Hutch</v>
      </c>
      <c r="F5" s="0" t="str">
        <f aca="false">'Cable Entry'!F5</f>
        <v>B</v>
      </c>
      <c r="H5" s="0" t="s">
        <v>266</v>
      </c>
      <c r="I5" s="0" t="s">
        <v>267</v>
      </c>
      <c r="J5" s="0" t="s">
        <v>268</v>
      </c>
      <c r="K5" s="0" t="s">
        <v>269</v>
      </c>
      <c r="N5" s="0" t="s">
        <v>270</v>
      </c>
      <c r="O5" s="0" t="n">
        <f aca="false">6*6</f>
        <v>36</v>
      </c>
      <c r="P5" s="0" t="n">
        <f aca="false">O5*P4</f>
        <v>18</v>
      </c>
      <c r="Q5" s="0" t="n">
        <f aca="false">O5*Q4</f>
        <v>28.8</v>
      </c>
    </row>
    <row r="6" customFormat="false" ht="15" hidden="false" customHeight="false" outlineLevel="0" collapsed="false">
      <c r="N6" s="0" t="s">
        <v>271</v>
      </c>
      <c r="O6" s="0" t="n">
        <f aca="false">6*6</f>
        <v>36</v>
      </c>
      <c r="P6" s="0" t="n">
        <f aca="false">O6*P4</f>
        <v>18</v>
      </c>
      <c r="Q6" s="0" t="n">
        <f aca="false">O6*Q4</f>
        <v>28.8</v>
      </c>
    </row>
    <row r="7" customFormat="false" ht="15" hidden="false" customHeight="false" outlineLevel="0" collapsed="false">
      <c r="A7" s="48" t="str">
        <f aca="false">'Cable Entry'!A7</f>
        <v>Cable ID #</v>
      </c>
      <c r="B7" s="48" t="str">
        <f aca="false">'Cable Entry'!B7</f>
        <v>Cable Type</v>
      </c>
      <c r="C7" s="48" t="str">
        <f aca="false">'Cable Entry'!C7</f>
        <v>Source</v>
      </c>
      <c r="D7" s="48" t="str">
        <f aca="false">'Cable Entry'!E7</f>
        <v>Z Location (m)</v>
      </c>
      <c r="E7" s="48" t="str">
        <f aca="false">'Cable Entry'!I7</f>
        <v>Outer dia (in)</v>
      </c>
      <c r="F7" s="48" t="s">
        <v>272</v>
      </c>
      <c r="G7" s="48" t="str">
        <f aca="false">'Cable Entry'!H7</f>
        <v>Cable Func.</v>
      </c>
      <c r="H7" s="48" t="s">
        <v>273</v>
      </c>
      <c r="I7" s="48" t="s">
        <v>274</v>
      </c>
      <c r="J7" s="48" t="s">
        <v>275</v>
      </c>
      <c r="K7" s="48" t="s">
        <v>276</v>
      </c>
      <c r="L7" s="48" t="s">
        <v>277</v>
      </c>
      <c r="M7" s="48" t="s">
        <v>278</v>
      </c>
      <c r="N7" s="48" t="s">
        <v>279</v>
      </c>
      <c r="O7" s="48" t="s">
        <v>280</v>
      </c>
      <c r="P7" s="48" t="s">
        <v>281</v>
      </c>
      <c r="Q7" s="48" t="s">
        <v>282</v>
      </c>
      <c r="R7" s="48" t="s">
        <v>283</v>
      </c>
      <c r="S7" s="48"/>
      <c r="T7" s="48"/>
    </row>
    <row r="8" customFormat="false" ht="15" hidden="false" customHeight="false" outlineLevel="0" collapsed="false">
      <c r="A8" s="0" t="n">
        <f aca="false">'Cable Entry'!A8</f>
        <v>1</v>
      </c>
      <c r="B8" s="0" t="str">
        <f aca="false">'Cable Entry'!B8</f>
        <v>Power</v>
      </c>
      <c r="C8" s="0" t="str">
        <f aca="false">'Cable Entry'!C8</f>
        <v>RG:C1</v>
      </c>
      <c r="D8" s="0" t="n">
        <f aca="false">'Cable Entry'!E8</f>
        <v>38.4</v>
      </c>
      <c r="E8" s="0" t="n">
        <f aca="false">'Cable Entry'!I8</f>
        <v>0.65</v>
      </c>
      <c r="F8" s="0" t="n">
        <f aca="false">PI()*POWER(E8/2,2)</f>
        <v>0.331830724035422</v>
      </c>
      <c r="G8" s="0" t="str">
        <f aca="false">'Cable Entry'!H8</f>
        <v>Motor</v>
      </c>
      <c r="H8" s="0" t="s">
        <v>284</v>
      </c>
      <c r="I8" s="0" t="s">
        <v>285</v>
      </c>
      <c r="J8" s="0" t="s">
        <v>286</v>
      </c>
      <c r="K8" s="0" t="s">
        <v>287</v>
      </c>
      <c r="L8" s="0" t="s">
        <v>288</v>
      </c>
      <c r="R8" s="0" t="s">
        <v>288</v>
      </c>
    </row>
    <row r="9" customFormat="false" ht="15" hidden="true" customHeight="false" outlineLevel="0" collapsed="false">
      <c r="A9" s="0" t="n">
        <f aca="false">'Cable Entry'!A9</f>
        <v>2</v>
      </c>
      <c r="B9" s="0" t="str">
        <f aca="false">'Cable Entry'!B9</f>
        <v>Power</v>
      </c>
      <c r="C9" s="0" t="str">
        <f aca="false">'Cable Entry'!C9</f>
        <v>RG:C1</v>
      </c>
      <c r="D9" s="0" t="n">
        <f aca="false">'Cable Entry'!E9</f>
        <v>39.4</v>
      </c>
      <c r="E9" s="0" t="n">
        <f aca="false">'Cable Entry'!I9</f>
        <v>0.65</v>
      </c>
      <c r="F9" s="0" t="n">
        <f aca="false">PI()*POWER(E9/2,2)</f>
        <v>0.331830724035422</v>
      </c>
      <c r="G9" s="0" t="str">
        <f aca="false">'Cable Entry'!H9</f>
        <v>Motor</v>
      </c>
      <c r="H9" s="0" t="s">
        <v>289</v>
      </c>
      <c r="I9" s="0" t="s">
        <v>290</v>
      </c>
      <c r="J9" s="0" t="s">
        <v>286</v>
      </c>
      <c r="K9" s="0" t="s">
        <v>287</v>
      </c>
      <c r="L9" s="0" t="s">
        <v>288</v>
      </c>
      <c r="R9" s="0" t="s">
        <v>288</v>
      </c>
    </row>
    <row r="10" customFormat="false" ht="15" hidden="true" customHeight="false" outlineLevel="0" collapsed="false">
      <c r="A10" s="0" t="n">
        <f aca="false">'Cable Entry'!A10</f>
        <v>3</v>
      </c>
      <c r="B10" s="0" t="str">
        <f aca="false">'Cable Entry'!B10</f>
        <v>Power</v>
      </c>
      <c r="C10" s="0" t="str">
        <f aca="false">'Cable Entry'!C10</f>
        <v>RG:C1</v>
      </c>
      <c r="D10" s="0" t="n">
        <f aca="false">'Cable Entry'!E10</f>
        <v>39.4</v>
      </c>
      <c r="E10" s="0" t="n">
        <f aca="false">'Cable Entry'!I10</f>
        <v>0.65</v>
      </c>
      <c r="F10" s="0" t="n">
        <f aca="false">PI()*POWER(E10/2,2)</f>
        <v>0.331830724035422</v>
      </c>
      <c r="G10" s="0" t="str">
        <f aca="false">'Cable Entry'!H10</f>
        <v>Motor</v>
      </c>
      <c r="H10" s="0" t="s">
        <v>289</v>
      </c>
      <c r="I10" s="0" t="s">
        <v>290</v>
      </c>
      <c r="J10" s="0" t="s">
        <v>286</v>
      </c>
      <c r="K10" s="0" t="s">
        <v>287</v>
      </c>
      <c r="L10" s="0" t="s">
        <v>288</v>
      </c>
      <c r="R10" s="0" t="s">
        <v>288</v>
      </c>
    </row>
    <row r="11" customFormat="false" ht="15" hidden="true" customHeight="false" outlineLevel="0" collapsed="false">
      <c r="A11" s="0" t="n">
        <f aca="false">'Cable Entry'!A11</f>
        <v>4</v>
      </c>
      <c r="B11" s="0" t="str">
        <f aca="false">'Cable Entry'!B11</f>
        <v>Power</v>
      </c>
      <c r="C11" s="0" t="str">
        <f aca="false">'Cable Entry'!C11</f>
        <v>RG:C1</v>
      </c>
      <c r="D11" s="0" t="n">
        <f aca="false">'Cable Entry'!E11</f>
        <v>39.4</v>
      </c>
      <c r="E11" s="0" t="n">
        <f aca="false">'Cable Entry'!I11</f>
        <v>0.65</v>
      </c>
      <c r="F11" s="0" t="n">
        <f aca="false">PI()*POWER(E11/2,2)</f>
        <v>0.331830724035422</v>
      </c>
      <c r="G11" s="0" t="str">
        <f aca="false">'Cable Entry'!H11</f>
        <v>Motor</v>
      </c>
      <c r="H11" s="0" t="s">
        <v>289</v>
      </c>
      <c r="I11" s="0" t="s">
        <v>290</v>
      </c>
      <c r="J11" s="0" t="s">
        <v>286</v>
      </c>
      <c r="K11" s="0" t="s">
        <v>287</v>
      </c>
      <c r="L11" s="0" t="s">
        <v>288</v>
      </c>
      <c r="R11" s="0" t="s">
        <v>288</v>
      </c>
    </row>
    <row r="12" customFormat="false" ht="15" hidden="true" customHeight="false" outlineLevel="0" collapsed="false">
      <c r="A12" s="0" t="n">
        <f aca="false">'Cable Entry'!A12</f>
        <v>5</v>
      </c>
      <c r="B12" s="0" t="str">
        <f aca="false">'Cable Entry'!B12</f>
        <v>Power</v>
      </c>
      <c r="C12" s="0" t="str">
        <f aca="false">'Cable Entry'!C12</f>
        <v>RG:C1</v>
      </c>
      <c r="D12" s="0" t="n">
        <f aca="false">'Cable Entry'!E12</f>
        <v>39.4</v>
      </c>
      <c r="E12" s="0" t="n">
        <f aca="false">'Cable Entry'!I12</f>
        <v>0.65</v>
      </c>
      <c r="F12" s="0" t="n">
        <f aca="false">PI()*POWER(E12/2,2)</f>
        <v>0.331830724035422</v>
      </c>
      <c r="G12" s="0" t="str">
        <f aca="false">'Cable Entry'!H12</f>
        <v>Motor</v>
      </c>
      <c r="H12" s="0" t="s">
        <v>289</v>
      </c>
      <c r="I12" s="0" t="s">
        <v>290</v>
      </c>
      <c r="J12" s="0" t="s">
        <v>286</v>
      </c>
      <c r="K12" s="0" t="s">
        <v>287</v>
      </c>
      <c r="L12" s="0" t="s">
        <v>288</v>
      </c>
      <c r="R12" s="0" t="s">
        <v>288</v>
      </c>
    </row>
    <row r="13" customFormat="false" ht="15" hidden="true" customHeight="false" outlineLevel="0" collapsed="false">
      <c r="A13" s="0" t="n">
        <f aca="false">'Cable Entry'!A13</f>
        <v>6</v>
      </c>
      <c r="B13" s="0" t="str">
        <f aca="false">'Cable Entry'!B13</f>
        <v>Power</v>
      </c>
      <c r="C13" s="0" t="str">
        <f aca="false">'Cable Entry'!C13</f>
        <v>RG:C1</v>
      </c>
      <c r="D13" s="0" t="n">
        <f aca="false">'Cable Entry'!E13</f>
        <v>39.4</v>
      </c>
      <c r="E13" s="0" t="n">
        <f aca="false">'Cable Entry'!I13</f>
        <v>0.65</v>
      </c>
      <c r="F13" s="0" t="n">
        <f aca="false">PI()*POWER(E13/2,2)</f>
        <v>0.331830724035422</v>
      </c>
      <c r="G13" s="0" t="str">
        <f aca="false">'Cable Entry'!H13</f>
        <v>Motor</v>
      </c>
      <c r="H13" s="0" t="s">
        <v>289</v>
      </c>
      <c r="I13" s="0" t="s">
        <v>290</v>
      </c>
      <c r="J13" s="0" t="s">
        <v>286</v>
      </c>
      <c r="K13" s="0" t="s">
        <v>287</v>
      </c>
      <c r="L13" s="0" t="s">
        <v>288</v>
      </c>
      <c r="R13" s="0" t="s">
        <v>288</v>
      </c>
    </row>
    <row r="14" customFormat="false" ht="15" hidden="true" customHeight="false" outlineLevel="0" collapsed="false">
      <c r="A14" s="0" t="n">
        <f aca="false">'Cable Entry'!A14</f>
        <v>7</v>
      </c>
      <c r="B14" s="0" t="str">
        <f aca="false">'Cable Entry'!B14</f>
        <v>Power</v>
      </c>
      <c r="C14" s="0" t="str">
        <f aca="false">'Cable Entry'!C14</f>
        <v>RG:C1</v>
      </c>
      <c r="D14" s="0" t="n">
        <f aca="false">'Cable Entry'!E14</f>
        <v>39.4</v>
      </c>
      <c r="E14" s="0" t="n">
        <f aca="false">'Cable Entry'!I14</f>
        <v>0.65</v>
      </c>
      <c r="F14" s="0" t="n">
        <f aca="false">PI()*POWER(E14/2,2)</f>
        <v>0.331830724035422</v>
      </c>
      <c r="G14" s="0" t="str">
        <f aca="false">'Cable Entry'!H14</f>
        <v>Motor</v>
      </c>
      <c r="H14" s="0" t="s">
        <v>289</v>
      </c>
      <c r="I14" s="0" t="s">
        <v>290</v>
      </c>
      <c r="J14" s="0" t="s">
        <v>286</v>
      </c>
      <c r="K14" s="0" t="s">
        <v>287</v>
      </c>
      <c r="L14" s="0" t="s">
        <v>288</v>
      </c>
      <c r="R14" s="0" t="s">
        <v>288</v>
      </c>
    </row>
    <row r="15" customFormat="false" ht="15" hidden="true" customHeight="false" outlineLevel="0" collapsed="false">
      <c r="A15" s="0" t="n">
        <f aca="false">'Cable Entry'!A15</f>
        <v>8</v>
      </c>
      <c r="B15" s="0" t="str">
        <f aca="false">'Cable Entry'!B15</f>
        <v>Power</v>
      </c>
      <c r="C15" s="0" t="str">
        <f aca="false">'Cable Entry'!C15</f>
        <v>RG:C1</v>
      </c>
      <c r="D15" s="0" t="n">
        <f aca="false">'Cable Entry'!E15</f>
        <v>39.4</v>
      </c>
      <c r="E15" s="0" t="n">
        <f aca="false">'Cable Entry'!I15</f>
        <v>0.65</v>
      </c>
      <c r="F15" s="0" t="n">
        <f aca="false">PI()*POWER(E15/2,2)</f>
        <v>0.331830724035422</v>
      </c>
      <c r="G15" s="0" t="str">
        <f aca="false">'Cable Entry'!H15</f>
        <v>Motor</v>
      </c>
      <c r="H15" s="0" t="s">
        <v>289</v>
      </c>
      <c r="I15" s="0" t="s">
        <v>290</v>
      </c>
      <c r="J15" s="0" t="s">
        <v>286</v>
      </c>
      <c r="K15" s="0" t="s">
        <v>287</v>
      </c>
      <c r="L15" s="0" t="s">
        <v>288</v>
      </c>
      <c r="R15" s="0" t="s">
        <v>288</v>
      </c>
    </row>
    <row r="16" customFormat="false" ht="15" hidden="false" customHeight="false" outlineLevel="0" collapsed="false">
      <c r="A16" s="0" t="n">
        <f aca="false">'Cable Entry'!A16</f>
        <v>9</v>
      </c>
      <c r="B16" s="0" t="str">
        <f aca="false">'Cable Entry'!B16</f>
        <v>Digital</v>
      </c>
      <c r="C16" s="0" t="str">
        <f aca="false">'Cable Entry'!C16</f>
        <v>RG:C1</v>
      </c>
      <c r="D16" s="0" t="n">
        <f aca="false">'Cable Entry'!E16</f>
        <v>38.4</v>
      </c>
      <c r="E16" s="0" t="n">
        <f aca="false">'Cable Entry'!I16</f>
        <v>0.37</v>
      </c>
      <c r="F16" s="0" t="n">
        <f aca="false">PI()*POWER(E16/2,2)</f>
        <v>0.107521008569111</v>
      </c>
      <c r="G16" s="0" t="str">
        <f aca="false">'Cable Entry'!H16</f>
        <v>Encoder</v>
      </c>
      <c r="H16" s="0" t="s">
        <v>291</v>
      </c>
      <c r="I16" s="0" t="s">
        <v>292</v>
      </c>
      <c r="J16" s="0" t="s">
        <v>293</v>
      </c>
      <c r="K16" s="0" t="s">
        <v>294</v>
      </c>
      <c r="L16" s="0" t="s">
        <v>295</v>
      </c>
      <c r="R16" s="0" t="s">
        <v>295</v>
      </c>
    </row>
    <row r="17" customFormat="false" ht="15" hidden="true" customHeight="false" outlineLevel="0" collapsed="false">
      <c r="A17" s="0" t="n">
        <f aca="false">'Cable Entry'!A17</f>
        <v>10</v>
      </c>
      <c r="B17" s="0" t="str">
        <f aca="false">'Cable Entry'!B17</f>
        <v>Digital</v>
      </c>
      <c r="C17" s="0" t="str">
        <f aca="false">'Cable Entry'!C17</f>
        <v>RG:C1</v>
      </c>
      <c r="D17" s="0" t="n">
        <f aca="false">'Cable Entry'!E17</f>
        <v>39.4</v>
      </c>
      <c r="E17" s="0" t="n">
        <f aca="false">'Cable Entry'!I17</f>
        <v>0.37</v>
      </c>
      <c r="F17" s="0" t="n">
        <f aca="false">PI()*POWER(E17/2,2)</f>
        <v>0.107521008569111</v>
      </c>
      <c r="G17" s="0" t="str">
        <f aca="false">'Cable Entry'!H17</f>
        <v>Encoder</v>
      </c>
      <c r="H17" s="0" t="s">
        <v>291</v>
      </c>
      <c r="I17" s="0" t="s">
        <v>292</v>
      </c>
      <c r="J17" s="0" t="s">
        <v>293</v>
      </c>
      <c r="K17" s="0" t="s">
        <v>294</v>
      </c>
      <c r="L17" s="0" t="s">
        <v>295</v>
      </c>
      <c r="R17" s="0" t="s">
        <v>295</v>
      </c>
    </row>
    <row r="18" customFormat="false" ht="15" hidden="true" customHeight="false" outlineLevel="0" collapsed="false">
      <c r="A18" s="0" t="n">
        <f aca="false">'Cable Entry'!A18</f>
        <v>11</v>
      </c>
      <c r="B18" s="0" t="str">
        <f aca="false">'Cable Entry'!B18</f>
        <v>Digital</v>
      </c>
      <c r="C18" s="0" t="str">
        <f aca="false">'Cable Entry'!C18</f>
        <v>RG:C1</v>
      </c>
      <c r="D18" s="0" t="n">
        <f aca="false">'Cable Entry'!E18</f>
        <v>39.4</v>
      </c>
      <c r="E18" s="0" t="n">
        <f aca="false">'Cable Entry'!I18</f>
        <v>0.37</v>
      </c>
      <c r="F18" s="0" t="n">
        <f aca="false">PI()*POWER(E18/2,2)</f>
        <v>0.107521008569111</v>
      </c>
      <c r="G18" s="0" t="str">
        <f aca="false">'Cable Entry'!H18</f>
        <v>Encoder</v>
      </c>
      <c r="H18" s="0" t="s">
        <v>291</v>
      </c>
      <c r="I18" s="0" t="s">
        <v>292</v>
      </c>
      <c r="J18" s="0" t="s">
        <v>293</v>
      </c>
      <c r="K18" s="0" t="s">
        <v>294</v>
      </c>
      <c r="L18" s="0" t="s">
        <v>295</v>
      </c>
      <c r="R18" s="0" t="s">
        <v>295</v>
      </c>
    </row>
    <row r="19" customFormat="false" ht="15" hidden="true" customHeight="false" outlineLevel="0" collapsed="false">
      <c r="A19" s="0" t="n">
        <f aca="false">'Cable Entry'!A19</f>
        <v>12</v>
      </c>
      <c r="B19" s="0" t="str">
        <f aca="false">'Cable Entry'!B19</f>
        <v>Digital</v>
      </c>
      <c r="C19" s="0" t="str">
        <f aca="false">'Cable Entry'!C19</f>
        <v>RG:C1</v>
      </c>
      <c r="D19" s="0" t="n">
        <f aca="false">'Cable Entry'!E19</f>
        <v>39.4</v>
      </c>
      <c r="E19" s="0" t="n">
        <f aca="false">'Cable Entry'!I19</f>
        <v>0.37</v>
      </c>
      <c r="F19" s="0" t="n">
        <f aca="false">PI()*POWER(E19/2,2)</f>
        <v>0.107521008569111</v>
      </c>
      <c r="G19" s="0" t="str">
        <f aca="false">'Cable Entry'!H19</f>
        <v>Encoder</v>
      </c>
      <c r="H19" s="0" t="s">
        <v>291</v>
      </c>
      <c r="I19" s="0" t="s">
        <v>292</v>
      </c>
      <c r="J19" s="0" t="s">
        <v>293</v>
      </c>
      <c r="K19" s="0" t="s">
        <v>294</v>
      </c>
      <c r="L19" s="0" t="s">
        <v>295</v>
      </c>
      <c r="R19" s="0" t="s">
        <v>295</v>
      </c>
    </row>
    <row r="20" customFormat="false" ht="15" hidden="true" customHeight="false" outlineLevel="0" collapsed="false">
      <c r="A20" s="0" t="n">
        <f aca="false">'Cable Entry'!A20</f>
        <v>13</v>
      </c>
      <c r="B20" s="0" t="str">
        <f aca="false">'Cable Entry'!B20</f>
        <v>Digital</v>
      </c>
      <c r="C20" s="0" t="str">
        <f aca="false">'Cable Entry'!C20</f>
        <v>RG:C1</v>
      </c>
      <c r="D20" s="0" t="n">
        <f aca="false">'Cable Entry'!E20</f>
        <v>39.4</v>
      </c>
      <c r="E20" s="0" t="n">
        <f aca="false">'Cable Entry'!I20</f>
        <v>0.37</v>
      </c>
      <c r="F20" s="0" t="n">
        <f aca="false">PI()*POWER(E20/2,2)</f>
        <v>0.107521008569111</v>
      </c>
      <c r="G20" s="0" t="str">
        <f aca="false">'Cable Entry'!H20</f>
        <v>Encoder</v>
      </c>
      <c r="H20" s="0" t="s">
        <v>291</v>
      </c>
      <c r="I20" s="0" t="s">
        <v>292</v>
      </c>
      <c r="J20" s="0" t="s">
        <v>293</v>
      </c>
      <c r="K20" s="0" t="s">
        <v>294</v>
      </c>
      <c r="L20" s="0" t="s">
        <v>295</v>
      </c>
      <c r="R20" s="0" t="s">
        <v>295</v>
      </c>
    </row>
    <row r="21" customFormat="false" ht="15" hidden="true" customHeight="false" outlineLevel="0" collapsed="false">
      <c r="A21" s="0" t="n">
        <f aca="false">'Cable Entry'!A21</f>
        <v>14</v>
      </c>
      <c r="B21" s="0" t="str">
        <f aca="false">'Cable Entry'!B21</f>
        <v>Digital</v>
      </c>
      <c r="C21" s="0" t="str">
        <f aca="false">'Cable Entry'!C21</f>
        <v>RG:C1</v>
      </c>
      <c r="D21" s="0" t="n">
        <f aca="false">'Cable Entry'!E21</f>
        <v>39.4</v>
      </c>
      <c r="E21" s="0" t="n">
        <f aca="false">'Cable Entry'!I21</f>
        <v>0.37</v>
      </c>
      <c r="F21" s="0" t="n">
        <f aca="false">PI()*POWER(E21/2,2)</f>
        <v>0.107521008569111</v>
      </c>
      <c r="G21" s="0" t="str">
        <f aca="false">'Cable Entry'!H21</f>
        <v>Encoder</v>
      </c>
      <c r="H21" s="0" t="s">
        <v>291</v>
      </c>
      <c r="I21" s="0" t="s">
        <v>292</v>
      </c>
      <c r="J21" s="0" t="s">
        <v>293</v>
      </c>
      <c r="K21" s="0" t="s">
        <v>294</v>
      </c>
      <c r="L21" s="0" t="s">
        <v>295</v>
      </c>
      <c r="R21" s="0" t="s">
        <v>295</v>
      </c>
    </row>
    <row r="22" customFormat="false" ht="15" hidden="true" customHeight="false" outlineLevel="0" collapsed="false">
      <c r="A22" s="0" t="n">
        <f aca="false">'Cable Entry'!A22</f>
        <v>15</v>
      </c>
      <c r="B22" s="0" t="str">
        <f aca="false">'Cable Entry'!B22</f>
        <v>Digital</v>
      </c>
      <c r="C22" s="0" t="str">
        <f aca="false">'Cable Entry'!C22</f>
        <v>RG:C1</v>
      </c>
      <c r="D22" s="0" t="n">
        <f aca="false">'Cable Entry'!E22</f>
        <v>39.4</v>
      </c>
      <c r="E22" s="0" t="n">
        <f aca="false">'Cable Entry'!I22</f>
        <v>0.37</v>
      </c>
      <c r="F22" s="0" t="n">
        <f aca="false">PI()*POWER(E22/2,2)</f>
        <v>0.107521008569111</v>
      </c>
      <c r="G22" s="0" t="str">
        <f aca="false">'Cable Entry'!H22</f>
        <v>Encoder</v>
      </c>
      <c r="H22" s="0" t="s">
        <v>291</v>
      </c>
      <c r="I22" s="0" t="s">
        <v>292</v>
      </c>
      <c r="J22" s="0" t="s">
        <v>293</v>
      </c>
      <c r="K22" s="0" t="s">
        <v>294</v>
      </c>
      <c r="L22" s="0" t="s">
        <v>295</v>
      </c>
      <c r="R22" s="0" t="s">
        <v>295</v>
      </c>
    </row>
    <row r="23" customFormat="false" ht="15" hidden="true" customHeight="false" outlineLevel="0" collapsed="false">
      <c r="A23" s="0" t="n">
        <f aca="false">'Cable Entry'!A23</f>
        <v>16</v>
      </c>
      <c r="B23" s="0" t="str">
        <f aca="false">'Cable Entry'!B23</f>
        <v>Digital</v>
      </c>
      <c r="C23" s="0" t="str">
        <f aca="false">'Cable Entry'!C23</f>
        <v>RG:C1</v>
      </c>
      <c r="D23" s="0" t="n">
        <f aca="false">'Cable Entry'!E23</f>
        <v>39.4</v>
      </c>
      <c r="E23" s="0" t="n">
        <f aca="false">'Cable Entry'!I23</f>
        <v>0.37</v>
      </c>
      <c r="F23" s="0" t="n">
        <f aca="false">PI()*POWER(E23/2,2)</f>
        <v>0.107521008569111</v>
      </c>
      <c r="G23" s="0" t="str">
        <f aca="false">'Cable Entry'!H23</f>
        <v>Encoder</v>
      </c>
      <c r="H23" s="0" t="s">
        <v>291</v>
      </c>
      <c r="I23" s="0" t="s">
        <v>292</v>
      </c>
      <c r="J23" s="0" t="s">
        <v>293</v>
      </c>
      <c r="K23" s="0" t="s">
        <v>294</v>
      </c>
      <c r="L23" s="0" t="s">
        <v>295</v>
      </c>
      <c r="R23" s="0" t="s">
        <v>295</v>
      </c>
    </row>
    <row r="24" customFormat="false" ht="15" hidden="true" customHeight="false" outlineLevel="0" collapsed="false">
      <c r="A24" s="0" t="n">
        <f aca="false">'Cable Entry'!A24</f>
        <v>17</v>
      </c>
      <c r="B24" s="0" t="str">
        <f aca="false">'Cable Entry'!B24</f>
        <v>HV</v>
      </c>
      <c r="C24" s="0" t="str">
        <f aca="false">'Cable Entry'!C24</f>
        <v>RG:B1</v>
      </c>
      <c r="D24" s="0" t="n">
        <f aca="false">'Cable Entry'!E24</f>
        <v>32.3</v>
      </c>
      <c r="E24" s="0" t="n">
        <f aca="false">'Cable Entry'!I24</f>
        <v>0.3</v>
      </c>
      <c r="F24" s="0" t="n">
        <f aca="false">PI()*POWER(E24/2,2)</f>
        <v>0.0706858347057703</v>
      </c>
      <c r="G24" s="0" t="str">
        <f aca="false">'Cable Entry'!H24</f>
        <v>Ion pump HV</v>
      </c>
      <c r="H24" s="0" t="s">
        <v>296</v>
      </c>
      <c r="I24" s="0" t="s">
        <v>297</v>
      </c>
      <c r="J24" s="0" t="s">
        <v>298</v>
      </c>
      <c r="R24" s="0" t="s">
        <v>297</v>
      </c>
    </row>
    <row r="25" customFormat="false" ht="15" hidden="false" customHeight="false" outlineLevel="0" collapsed="false">
      <c r="A25" s="0" t="n">
        <f aca="false">'Cable Entry'!A25</f>
        <v>18</v>
      </c>
      <c r="B25" s="0" t="str">
        <f aca="false">'Cable Entry'!B25</f>
        <v>HV</v>
      </c>
      <c r="C25" s="0" t="str">
        <f aca="false">'Cable Entry'!C25</f>
        <v>RG:B1</v>
      </c>
      <c r="D25" s="0" t="n">
        <f aca="false">'Cable Entry'!E25</f>
        <v>38.4</v>
      </c>
      <c r="E25" s="0" t="n">
        <f aca="false">'Cable Entry'!I25</f>
        <v>0.3</v>
      </c>
      <c r="F25" s="0" t="n">
        <f aca="false">PI()*POWER(E25/2,2)</f>
        <v>0.0706858347057703</v>
      </c>
      <c r="G25" s="0" t="str">
        <f aca="false">'Cable Entry'!H25</f>
        <v>Ion pump HV</v>
      </c>
      <c r="H25" s="0" t="s">
        <v>296</v>
      </c>
      <c r="I25" s="0" t="s">
        <v>299</v>
      </c>
      <c r="J25" s="0" t="s">
        <v>300</v>
      </c>
      <c r="K25" s="0" t="s">
        <v>301</v>
      </c>
      <c r="L25" s="0" t="s">
        <v>302</v>
      </c>
      <c r="M25" s="0" t="s">
        <v>303</v>
      </c>
      <c r="R25" s="0" t="s">
        <v>303</v>
      </c>
    </row>
    <row r="26" customFormat="false" ht="15" hidden="true" customHeight="false" outlineLevel="0" collapsed="false">
      <c r="A26" s="0" t="n">
        <f aca="false">'Cable Entry'!A26</f>
        <v>19</v>
      </c>
      <c r="B26" s="0" t="str">
        <f aca="false">'Cable Entry'!B26</f>
        <v>HV</v>
      </c>
      <c r="C26" s="0" t="str">
        <f aca="false">'Cable Entry'!C26</f>
        <v>RG:B1</v>
      </c>
      <c r="D26" s="0" t="n">
        <f aca="false">'Cable Entry'!E26</f>
        <v>32.3</v>
      </c>
      <c r="E26" s="0" t="n">
        <f aca="false">'Cable Entry'!I26</f>
        <v>0.25</v>
      </c>
      <c r="F26" s="0" t="n">
        <f aca="false">PI()*POWER(E26/2,2)</f>
        <v>0.0490873852123405</v>
      </c>
      <c r="G26" s="0" t="str">
        <f aca="false">'Cable Entry'!H26</f>
        <v>CCG HV</v>
      </c>
      <c r="H26" s="0" t="s">
        <v>296</v>
      </c>
      <c r="I26" s="0" t="s">
        <v>297</v>
      </c>
      <c r="J26" s="0" t="s">
        <v>298</v>
      </c>
      <c r="R26" s="0" t="s">
        <v>297</v>
      </c>
    </row>
    <row r="27" customFormat="false" ht="15" hidden="false" customHeight="false" outlineLevel="0" collapsed="false">
      <c r="A27" s="0" t="n">
        <f aca="false">'Cable Entry'!A27</f>
        <v>20</v>
      </c>
      <c r="B27" s="0" t="str">
        <f aca="false">'Cable Entry'!B27</f>
        <v>HV</v>
      </c>
      <c r="C27" s="0" t="str">
        <f aca="false">'Cable Entry'!C27</f>
        <v>RG:B1</v>
      </c>
      <c r="D27" s="0" t="n">
        <f aca="false">'Cable Entry'!E27</f>
        <v>38.4</v>
      </c>
      <c r="E27" s="0" t="n">
        <f aca="false">'Cable Entry'!I27</f>
        <v>0.25</v>
      </c>
      <c r="F27" s="0" t="n">
        <f aca="false">PI()*POWER(E27/2,2)</f>
        <v>0.0490873852123405</v>
      </c>
      <c r="G27" s="0" t="str">
        <f aca="false">'Cable Entry'!H27</f>
        <v>CCG HV</v>
      </c>
      <c r="H27" s="0" t="s">
        <v>296</v>
      </c>
      <c r="I27" s="0" t="s">
        <v>299</v>
      </c>
      <c r="J27" s="0" t="s">
        <v>300</v>
      </c>
      <c r="K27" s="0" t="s">
        <v>301</v>
      </c>
      <c r="L27" s="0" t="s">
        <v>302</v>
      </c>
      <c r="M27" s="0" t="s">
        <v>303</v>
      </c>
      <c r="R27" s="0" t="s">
        <v>303</v>
      </c>
    </row>
    <row r="28" customFormat="false" ht="15" hidden="true" customHeight="false" outlineLevel="0" collapsed="false">
      <c r="A28" s="0" t="n">
        <f aca="false">'Cable Entry'!A28</f>
        <v>21</v>
      </c>
      <c r="B28" s="0" t="str">
        <f aca="false">'Cable Entry'!B28</f>
        <v>HV</v>
      </c>
      <c r="C28" s="0" t="str">
        <f aca="false">'Cable Entry'!C28</f>
        <v>RG:B1</v>
      </c>
      <c r="D28" s="0" t="n">
        <f aca="false">'Cable Entry'!E28</f>
        <v>32.3</v>
      </c>
      <c r="E28" s="0" t="n">
        <f aca="false">'Cable Entry'!I28</f>
        <v>0.25</v>
      </c>
      <c r="F28" s="0" t="n">
        <f aca="false">PI()*POWER(E28/2,2)</f>
        <v>0.0490873852123405</v>
      </c>
      <c r="G28" s="0" t="str">
        <f aca="false">'Cable Entry'!H28</f>
        <v>CCG Signal</v>
      </c>
      <c r="H28" s="0" t="s">
        <v>296</v>
      </c>
      <c r="I28" s="0" t="s">
        <v>297</v>
      </c>
      <c r="J28" s="0" t="s">
        <v>298</v>
      </c>
      <c r="R28" s="0" t="s">
        <v>297</v>
      </c>
    </row>
    <row r="29" customFormat="false" ht="15" hidden="false" customHeight="false" outlineLevel="0" collapsed="false">
      <c r="A29" s="0" t="n">
        <f aca="false">'Cable Entry'!A29</f>
        <v>22</v>
      </c>
      <c r="B29" s="0" t="str">
        <f aca="false">'Cable Entry'!B29</f>
        <v>HV</v>
      </c>
      <c r="C29" s="0" t="str">
        <f aca="false">'Cable Entry'!C29</f>
        <v>RG:B1</v>
      </c>
      <c r="D29" s="0" t="n">
        <f aca="false">'Cable Entry'!E29</f>
        <v>38.4</v>
      </c>
      <c r="E29" s="0" t="n">
        <f aca="false">'Cable Entry'!I29</f>
        <v>0.25</v>
      </c>
      <c r="F29" s="0" t="n">
        <f aca="false">PI()*POWER(E29/2,2)</f>
        <v>0.0490873852123405</v>
      </c>
      <c r="G29" s="0" t="str">
        <f aca="false">'Cable Entry'!H29</f>
        <v>CCG Signal</v>
      </c>
      <c r="H29" s="0" t="s">
        <v>296</v>
      </c>
      <c r="I29" s="0" t="s">
        <v>299</v>
      </c>
      <c r="J29" s="0" t="s">
        <v>300</v>
      </c>
      <c r="K29" s="0" t="s">
        <v>301</v>
      </c>
      <c r="L29" s="0" t="s">
        <v>302</v>
      </c>
      <c r="M29" s="0" t="s">
        <v>303</v>
      </c>
      <c r="R29" s="0" t="s">
        <v>303</v>
      </c>
    </row>
    <row r="30" customFormat="false" ht="15" hidden="true" customHeight="false" outlineLevel="0" collapsed="false">
      <c r="A30" s="0" t="n">
        <f aca="false">'Cable Entry'!A30</f>
        <v>23</v>
      </c>
      <c r="B30" s="0" t="str">
        <f aca="false">'Cable Entry'!B30</f>
        <v>Analog</v>
      </c>
      <c r="C30" s="0" t="str">
        <f aca="false">'Cable Entry'!C30</f>
        <v>RG:B1</v>
      </c>
      <c r="D30" s="0" t="n">
        <f aca="false">'Cable Entry'!E30</f>
        <v>32.3</v>
      </c>
      <c r="E30" s="0" t="n">
        <f aca="false">'Cable Entry'!I30</f>
        <v>0.356</v>
      </c>
      <c r="F30" s="0" t="n">
        <f aca="false">PI()*POWER(E30/2,2)</f>
        <v>0.099538221636339</v>
      </c>
      <c r="G30" s="0" t="str">
        <f aca="false">'Cable Entry'!H30</f>
        <v>Pirani signal</v>
      </c>
      <c r="H30" s="0" t="s">
        <v>304</v>
      </c>
      <c r="I30" s="0" t="s">
        <v>305</v>
      </c>
      <c r="J30" s="0" t="s">
        <v>298</v>
      </c>
      <c r="R30" s="0" t="s">
        <v>305</v>
      </c>
    </row>
    <row r="31" customFormat="false" ht="15" hidden="false" customHeight="false" outlineLevel="0" collapsed="false">
      <c r="A31" s="0" t="n">
        <f aca="false">'Cable Entry'!A31</f>
        <v>24</v>
      </c>
      <c r="B31" s="0" t="str">
        <f aca="false">'Cable Entry'!B31</f>
        <v>Analog</v>
      </c>
      <c r="C31" s="0" t="str">
        <f aca="false">'Cable Entry'!C31</f>
        <v>RG:B1</v>
      </c>
      <c r="D31" s="0" t="n">
        <f aca="false">'Cable Entry'!E31</f>
        <v>38.4</v>
      </c>
      <c r="E31" s="0" t="n">
        <f aca="false">'Cable Entry'!I31</f>
        <v>0.356</v>
      </c>
      <c r="F31" s="0" t="n">
        <f aca="false">PI()*POWER(E31/2,2)</f>
        <v>0.099538221636339</v>
      </c>
      <c r="G31" s="0" t="str">
        <f aca="false">'Cable Entry'!H31</f>
        <v>Pirani signal</v>
      </c>
      <c r="H31" s="0" t="s">
        <v>304</v>
      </c>
      <c r="I31" s="0" t="s">
        <v>306</v>
      </c>
      <c r="J31" s="0" t="s">
        <v>307</v>
      </c>
      <c r="K31" s="0" t="s">
        <v>308</v>
      </c>
      <c r="L31" s="0" t="s">
        <v>309</v>
      </c>
      <c r="R31" s="0" t="s">
        <v>309</v>
      </c>
    </row>
    <row r="32" customFormat="false" ht="15" hidden="false" customHeight="false" outlineLevel="0" collapsed="false">
      <c r="A32" s="0" t="n">
        <f aca="false">'Cable Entry'!A32</f>
        <v>25</v>
      </c>
      <c r="B32" s="0" t="str">
        <f aca="false">'Cable Entry'!B32</f>
        <v>Digital</v>
      </c>
      <c r="C32" s="0" t="str">
        <f aca="false">'Cable Entry'!C32</f>
        <v>RG:C1</v>
      </c>
      <c r="D32" s="0" t="n">
        <f aca="false">'Cable Entry'!E32</f>
        <v>38.4</v>
      </c>
      <c r="E32" s="0" t="n">
        <f aca="false">'Cable Entry'!I32</f>
        <v>0.25</v>
      </c>
      <c r="F32" s="0" t="n">
        <f aca="false">PI()*POWER(E32/2,2)</f>
        <v>0.0490873852123405</v>
      </c>
      <c r="G32" s="0" t="str">
        <f aca="false">'Cable Entry'!H32</f>
        <v>Ethernet</v>
      </c>
      <c r="H32" s="0" t="s">
        <v>291</v>
      </c>
      <c r="I32" s="0" t="s">
        <v>310</v>
      </c>
      <c r="J32" s="0" t="s">
        <v>294</v>
      </c>
      <c r="K32" s="0" t="s">
        <v>295</v>
      </c>
      <c r="R32" s="0" t="s">
        <v>295</v>
      </c>
    </row>
    <row r="33" customFormat="false" ht="15" hidden="false" customHeight="false" outlineLevel="0" collapsed="false">
      <c r="A33" s="0" t="n">
        <f aca="false">'Cable Entry'!A33</f>
        <v>26</v>
      </c>
      <c r="B33" s="0" t="str">
        <f aca="false">'Cable Entry'!B33</f>
        <v>Digital</v>
      </c>
      <c r="C33" s="0" t="str">
        <f aca="false">'Cable Entry'!C33</f>
        <v>RG:B1</v>
      </c>
      <c r="D33" s="0" t="n">
        <f aca="false">'Cable Entry'!E33</f>
        <v>39.4</v>
      </c>
      <c r="E33" s="0" t="n">
        <f aca="false">'Cable Entry'!I33</f>
        <v>0.25</v>
      </c>
      <c r="F33" s="0" t="n">
        <f aca="false">PI()*POWER(E33/2,2)</f>
        <v>0.0490873852123405</v>
      </c>
      <c r="G33" s="0" t="str">
        <f aca="false">'Cable Entry'!H33</f>
        <v>Ethernet</v>
      </c>
      <c r="H33" s="0" t="s">
        <v>311</v>
      </c>
      <c r="I33" s="0" t="s">
        <v>312</v>
      </c>
      <c r="J33" s="0" t="s">
        <v>293</v>
      </c>
      <c r="K33" s="0" t="s">
        <v>294</v>
      </c>
      <c r="L33" s="0" t="s">
        <v>313</v>
      </c>
      <c r="R33" s="0" t="s">
        <v>313</v>
      </c>
    </row>
    <row r="34" customFormat="false" ht="15" hidden="false" customHeight="false" outlineLevel="0" collapsed="false">
      <c r="A34" s="0" t="n">
        <f aca="false">'Cable Entry'!A34</f>
        <v>27</v>
      </c>
      <c r="B34" s="0" t="str">
        <f aca="false">'Cable Entry'!B34</f>
        <v>Power</v>
      </c>
      <c r="C34" s="0" t="str">
        <f aca="false">'Cable Entry'!C34</f>
        <v>RG:B1</v>
      </c>
      <c r="D34" s="0" t="n">
        <f aca="false">'Cable Entry'!E34</f>
        <v>0</v>
      </c>
      <c r="E34" s="0" t="n">
        <f aca="false">'Cable Entry'!I34</f>
        <v>0</v>
      </c>
      <c r="F34" s="0" t="n">
        <f aca="false">PI()*POWER(E34/2,2)</f>
        <v>0</v>
      </c>
      <c r="G34" s="0" t="n">
        <f aca="false">'Cable Entry'!H34</f>
        <v>0</v>
      </c>
      <c r="R34" s="0" t="s">
        <v>314</v>
      </c>
    </row>
    <row r="35" customFormat="false" ht="15" hidden="false" customHeight="false" outlineLevel="0" collapsed="false">
      <c r="A35" s="0" t="n">
        <f aca="false">'Cable Entry'!A35</f>
        <v>28</v>
      </c>
      <c r="B35" s="0" t="str">
        <f aca="false">'Cable Entry'!B35</f>
        <v>Digital</v>
      </c>
      <c r="C35" s="0" t="str">
        <f aca="false">'Cable Entry'!C35</f>
        <v>RG:B1</v>
      </c>
      <c r="D35" s="0" t="n">
        <f aca="false">'Cable Entry'!E35</f>
        <v>0</v>
      </c>
      <c r="E35" s="0" t="n">
        <f aca="false">'Cable Entry'!I35</f>
        <v>0.25</v>
      </c>
      <c r="F35" s="0" t="n">
        <f aca="false">PI()*POWER(E35/2,2)</f>
        <v>0.0490873852123405</v>
      </c>
      <c r="G35" s="0" t="str">
        <f aca="false">'Cable Entry'!H35</f>
        <v>Ethernet</v>
      </c>
      <c r="R35" s="15" t="s">
        <v>153</v>
      </c>
    </row>
    <row r="36" customFormat="false" ht="15" hidden="false" customHeight="false" outlineLevel="0" collapsed="false">
      <c r="A36" s="0" t="n">
        <f aca="false">'Cable Entry'!A36</f>
        <v>29</v>
      </c>
      <c r="B36" s="0" t="str">
        <f aca="false">'Cable Entry'!B36</f>
        <v>Digital</v>
      </c>
      <c r="C36" s="0" t="str">
        <f aca="false">'Cable Entry'!C36</f>
        <v>RG:B1</v>
      </c>
      <c r="D36" s="0" t="n">
        <f aca="false">'Cable Entry'!E36</f>
        <v>0</v>
      </c>
      <c r="E36" s="0" t="n">
        <f aca="false">'Cable Entry'!I36</f>
        <v>0.25</v>
      </c>
      <c r="F36" s="0" t="n">
        <f aca="false">PI()*POWER(E36/2,2)</f>
        <v>0.0490873852123405</v>
      </c>
      <c r="G36" s="0" t="str">
        <f aca="false">'Cable Entry'!H36</f>
        <v>Ethernet</v>
      </c>
      <c r="R36" s="15" t="s">
        <v>44</v>
      </c>
    </row>
    <row r="37" customFormat="false" ht="15" hidden="false" customHeight="false" outlineLevel="0" collapsed="false">
      <c r="A37" s="0" t="n">
        <f aca="false">'Cable Entry'!A37</f>
        <v>30</v>
      </c>
      <c r="B37" s="0" t="str">
        <f aca="false">'Cable Entry'!B37</f>
        <v>Digital</v>
      </c>
      <c r="C37" s="0" t="str">
        <f aca="false">'Cable Entry'!C37</f>
        <v>RG:B1</v>
      </c>
      <c r="D37" s="0" t="n">
        <f aca="false">'Cable Entry'!E37</f>
        <v>0</v>
      </c>
      <c r="E37" s="0" t="n">
        <f aca="false">'Cable Entry'!I37</f>
        <v>0.25</v>
      </c>
      <c r="F37" s="0" t="n">
        <f aca="false">PI()*POWER(E37/2,2)</f>
        <v>0.0490873852123405</v>
      </c>
      <c r="G37" s="0" t="str">
        <f aca="false">'Cable Entry'!H37</f>
        <v>Ethernet</v>
      </c>
      <c r="R37" s="0" t="s">
        <v>313</v>
      </c>
    </row>
    <row r="38" customFormat="false" ht="15" hidden="false" customHeight="false" outlineLevel="0" collapsed="false">
      <c r="A38" s="0" t="n">
        <f aca="false">'Cable Entry'!A38</f>
        <v>31</v>
      </c>
      <c r="B38" s="0" t="str">
        <f aca="false">'Cable Entry'!B38</f>
        <v>Digital</v>
      </c>
      <c r="C38" s="0" t="str">
        <f aca="false">'Cable Entry'!C38</f>
        <v>RG:B1</v>
      </c>
      <c r="D38" s="0" t="n">
        <f aca="false">'Cable Entry'!E38</f>
        <v>0</v>
      </c>
      <c r="E38" s="0" t="n">
        <f aca="false">'Cable Entry'!I38</f>
        <v>0.25</v>
      </c>
      <c r="F38" s="0" t="n">
        <f aca="false">PI()*POWER(E38/2,2)</f>
        <v>0.0490873852123405</v>
      </c>
      <c r="G38" s="0" t="str">
        <f aca="false">'Cable Entry'!H38</f>
        <v>Ethernet</v>
      </c>
      <c r="R38" s="15" t="s">
        <v>153</v>
      </c>
    </row>
    <row r="39" customFormat="false" ht="15" hidden="false" customHeight="false" outlineLevel="0" collapsed="false">
      <c r="A39" s="0" t="n">
        <f aca="false">'Cable Entry'!A39</f>
        <v>32</v>
      </c>
      <c r="B39" s="0" t="str">
        <f aca="false">'Cable Entry'!B39</f>
        <v>Digital</v>
      </c>
      <c r="C39" s="0" t="str">
        <f aca="false">'Cable Entry'!C39</f>
        <v>RG:C3</v>
      </c>
      <c r="D39" s="0" t="n">
        <f aca="false">'Cable Entry'!E39</f>
        <v>0</v>
      </c>
      <c r="E39" s="0" t="n">
        <f aca="false">'Cable Entry'!I39</f>
        <v>0.25</v>
      </c>
      <c r="F39" s="0" t="n">
        <f aca="false">PI()*POWER(E39/2,2)</f>
        <v>0.0490873852123405</v>
      </c>
      <c r="G39" s="0" t="str">
        <f aca="false">'Cable Entry'!H39</f>
        <v>Ethernet</v>
      </c>
      <c r="H39" s="0" t="s">
        <v>315</v>
      </c>
      <c r="I39" s="0" t="s">
        <v>316</v>
      </c>
      <c r="J39" s="0" t="s">
        <v>317</v>
      </c>
      <c r="K39" s="0" t="s">
        <v>318</v>
      </c>
      <c r="L39" s="0" t="s">
        <v>319</v>
      </c>
      <c r="M39" s="0" t="s">
        <v>320</v>
      </c>
      <c r="N39" s="0" t="s">
        <v>321</v>
      </c>
      <c r="O39" s="0" t="s">
        <v>322</v>
      </c>
      <c r="P39" s="0" t="s">
        <v>323</v>
      </c>
      <c r="Q39" s="0" t="s">
        <v>324</v>
      </c>
      <c r="R39" s="30" t="s">
        <v>157</v>
      </c>
    </row>
    <row r="40" customFormat="false" ht="15" hidden="false" customHeight="false" outlineLevel="0" collapsed="false">
      <c r="A40" s="0" t="n">
        <f aca="false">'Cable Entry'!A40</f>
        <v>33</v>
      </c>
      <c r="B40" s="0" t="str">
        <f aca="false">'Cable Entry'!B40</f>
        <v>Digital</v>
      </c>
      <c r="C40" s="0" t="str">
        <f aca="false">'Cable Entry'!C40</f>
        <v>RG:C3</v>
      </c>
      <c r="D40" s="0" t="n">
        <f aca="false">'Cable Entry'!E40</f>
        <v>0</v>
      </c>
      <c r="E40" s="0" t="n">
        <f aca="false">'Cable Entry'!I40</f>
        <v>0.25</v>
      </c>
      <c r="F40" s="0" t="n">
        <f aca="false">PI()*POWER(E40/2,2)</f>
        <v>0.0490873852123405</v>
      </c>
      <c r="G40" s="0" t="str">
        <f aca="false">'Cable Entry'!H40</f>
        <v>Ethernet</v>
      </c>
      <c r="H40" s="0" t="s">
        <v>315</v>
      </c>
      <c r="I40" s="0" t="s">
        <v>316</v>
      </c>
      <c r="J40" s="0" t="s">
        <v>317</v>
      </c>
      <c r="K40" s="0" t="s">
        <v>318</v>
      </c>
      <c r="L40" s="0" t="s">
        <v>319</v>
      </c>
      <c r="M40" s="0" t="s">
        <v>320</v>
      </c>
      <c r="N40" s="0" t="s">
        <v>321</v>
      </c>
      <c r="O40" s="0" t="s">
        <v>322</v>
      </c>
      <c r="P40" s="0" t="s">
        <v>323</v>
      </c>
      <c r="Q40" s="0" t="s">
        <v>324</v>
      </c>
      <c r="R40" s="30" t="s">
        <v>157</v>
      </c>
    </row>
    <row r="41" customFormat="false" ht="15" hidden="false" customHeight="false" outlineLevel="0" collapsed="false">
      <c r="A41" s="0" t="n">
        <f aca="false">'Cable Entry'!A41</f>
        <v>34</v>
      </c>
      <c r="B41" s="0" t="str">
        <f aca="false">'Cable Entry'!B41</f>
        <v>Digital</v>
      </c>
      <c r="C41" s="0" t="str">
        <f aca="false">'Cable Entry'!C41</f>
        <v>RG:C3</v>
      </c>
      <c r="D41" s="0" t="n">
        <f aca="false">'Cable Entry'!E41</f>
        <v>0</v>
      </c>
      <c r="E41" s="0" t="n">
        <f aca="false">'Cable Entry'!I41</f>
        <v>0.25</v>
      </c>
      <c r="F41" s="0" t="n">
        <f aca="false">PI()*POWER(E41/2,2)</f>
        <v>0.0490873852123405</v>
      </c>
      <c r="G41" s="0" t="str">
        <f aca="false">'Cable Entry'!H41</f>
        <v>Ethernet</v>
      </c>
      <c r="H41" s="0" t="s">
        <v>315</v>
      </c>
      <c r="I41" s="0" t="s">
        <v>316</v>
      </c>
      <c r="J41" s="0" t="s">
        <v>317</v>
      </c>
      <c r="K41" s="0" t="s">
        <v>318</v>
      </c>
      <c r="L41" s="0" t="s">
        <v>319</v>
      </c>
      <c r="M41" s="0" t="s">
        <v>320</v>
      </c>
      <c r="N41" s="0" t="s">
        <v>321</v>
      </c>
      <c r="O41" s="0" t="s">
        <v>322</v>
      </c>
      <c r="P41" s="0" t="s">
        <v>323</v>
      </c>
      <c r="Q41" s="0" t="s">
        <v>324</v>
      </c>
      <c r="R41" s="30" t="s">
        <v>157</v>
      </c>
    </row>
    <row r="42" customFormat="false" ht="15" hidden="false" customHeight="false" outlineLevel="0" collapsed="false">
      <c r="A42" s="0" t="n">
        <f aca="false">'Cable Entry'!A42</f>
        <v>35</v>
      </c>
      <c r="B42" s="0" t="str">
        <f aca="false">'Cable Entry'!B42</f>
        <v>Digital</v>
      </c>
      <c r="C42" s="0" t="str">
        <f aca="false">'Cable Entry'!C42</f>
        <v>RG:C3</v>
      </c>
      <c r="D42" s="0" t="n">
        <f aca="false">'Cable Entry'!E42</f>
        <v>0</v>
      </c>
      <c r="E42" s="0" t="n">
        <f aca="false">'Cable Entry'!I42</f>
        <v>0.25</v>
      </c>
      <c r="F42" s="0" t="n">
        <f aca="false">PI()*POWER(E42/2,2)</f>
        <v>0.0490873852123405</v>
      </c>
      <c r="G42" s="0" t="str">
        <f aca="false">'Cable Entry'!H42</f>
        <v>Ethernet</v>
      </c>
      <c r="H42" s="0" t="s">
        <v>315</v>
      </c>
      <c r="I42" s="0" t="s">
        <v>316</v>
      </c>
      <c r="J42" s="0" t="s">
        <v>317</v>
      </c>
      <c r="K42" s="0" t="s">
        <v>318</v>
      </c>
      <c r="L42" s="0" t="s">
        <v>319</v>
      </c>
      <c r="M42" s="0" t="s">
        <v>320</v>
      </c>
      <c r="N42" s="0" t="s">
        <v>321</v>
      </c>
      <c r="O42" s="0" t="s">
        <v>322</v>
      </c>
      <c r="P42" s="0" t="s">
        <v>323</v>
      </c>
      <c r="Q42" s="0" t="s">
        <v>324</v>
      </c>
      <c r="R42" s="30" t="s">
        <v>157</v>
      </c>
    </row>
    <row r="43" customFormat="false" ht="15" hidden="false" customHeight="false" outlineLevel="0" collapsed="false">
      <c r="A43" s="0" t="n">
        <f aca="false">'Cable Entry'!A43</f>
        <v>36</v>
      </c>
      <c r="B43" s="0" t="str">
        <f aca="false">'Cable Entry'!B43</f>
        <v>Digital</v>
      </c>
      <c r="C43" s="0" t="str">
        <f aca="false">'Cable Entry'!C43</f>
        <v>RG:C3</v>
      </c>
      <c r="D43" s="0" t="n">
        <f aca="false">'Cable Entry'!E43</f>
        <v>0</v>
      </c>
      <c r="E43" s="0" t="n">
        <f aca="false">'Cable Entry'!I43</f>
        <v>0.25</v>
      </c>
      <c r="F43" s="0" t="n">
        <f aca="false">PI()*POWER(E43/2,2)</f>
        <v>0.0490873852123405</v>
      </c>
      <c r="G43" s="0" t="str">
        <f aca="false">'Cable Entry'!H43</f>
        <v>Ethernet</v>
      </c>
      <c r="H43" s="0" t="s">
        <v>315</v>
      </c>
      <c r="I43" s="0" t="s">
        <v>316</v>
      </c>
      <c r="J43" s="0" t="s">
        <v>317</v>
      </c>
      <c r="K43" s="0" t="s">
        <v>318</v>
      </c>
      <c r="L43" s="0" t="s">
        <v>319</v>
      </c>
      <c r="M43" s="0" t="s">
        <v>320</v>
      </c>
      <c r="N43" s="0" t="s">
        <v>321</v>
      </c>
      <c r="O43" s="0" t="s">
        <v>322</v>
      </c>
      <c r="P43" s="0" t="s">
        <v>323</v>
      </c>
      <c r="Q43" s="0" t="s">
        <v>324</v>
      </c>
      <c r="R43" s="30" t="s">
        <v>157</v>
      </c>
    </row>
    <row r="44" customFormat="false" ht="15" hidden="false" customHeight="false" outlineLevel="0" collapsed="false">
      <c r="A44" s="0" t="n">
        <f aca="false">'Cable Entry'!A44</f>
        <v>37</v>
      </c>
      <c r="B44" s="0" t="str">
        <f aca="false">'Cable Entry'!B44</f>
        <v>Digital</v>
      </c>
      <c r="C44" s="0" t="str">
        <f aca="false">'Cable Entry'!C44</f>
        <v>RG:C3</v>
      </c>
      <c r="D44" s="0" t="n">
        <f aca="false">'Cable Entry'!E44</f>
        <v>0</v>
      </c>
      <c r="E44" s="0" t="n">
        <f aca="false">'Cable Entry'!I44</f>
        <v>0.25</v>
      </c>
      <c r="F44" s="0" t="n">
        <f aca="false">PI()*POWER(E44/2,2)</f>
        <v>0.0490873852123405</v>
      </c>
      <c r="G44" s="0" t="str">
        <f aca="false">'Cable Entry'!H44</f>
        <v>Ethernet</v>
      </c>
      <c r="H44" s="0" t="s">
        <v>315</v>
      </c>
      <c r="I44" s="0" t="s">
        <v>316</v>
      </c>
      <c r="J44" s="0" t="s">
        <v>317</v>
      </c>
      <c r="K44" s="0" t="s">
        <v>318</v>
      </c>
      <c r="L44" s="0" t="s">
        <v>319</v>
      </c>
      <c r="M44" s="0" t="s">
        <v>320</v>
      </c>
      <c r="N44" s="0" t="s">
        <v>321</v>
      </c>
      <c r="O44" s="0" t="s">
        <v>322</v>
      </c>
      <c r="P44" s="0" t="s">
        <v>323</v>
      </c>
      <c r="Q44" s="0" t="s">
        <v>324</v>
      </c>
      <c r="R44" s="30" t="s">
        <v>157</v>
      </c>
    </row>
    <row r="45" customFormat="false" ht="15" hidden="false" customHeight="false" outlineLevel="0" collapsed="false">
      <c r="A45" s="0" t="n">
        <f aca="false">'Cable Entry'!A45</f>
        <v>38</v>
      </c>
      <c r="B45" s="0" t="str">
        <f aca="false">'Cable Entry'!B45</f>
        <v>Digital</v>
      </c>
      <c r="C45" s="0" t="str">
        <f aca="false">'Cable Entry'!C45</f>
        <v>RG:C3</v>
      </c>
      <c r="D45" s="0" t="n">
        <f aca="false">'Cable Entry'!E45</f>
        <v>0</v>
      </c>
      <c r="E45" s="0" t="n">
        <f aca="false">'Cable Entry'!I45</f>
        <v>0.25</v>
      </c>
      <c r="F45" s="0" t="n">
        <f aca="false">PI()*POWER(E45/2,2)</f>
        <v>0.0490873852123405</v>
      </c>
      <c r="G45" s="0" t="str">
        <f aca="false">'Cable Entry'!H45</f>
        <v>Ethernet</v>
      </c>
      <c r="H45" s="0" t="s">
        <v>315</v>
      </c>
      <c r="I45" s="0" t="s">
        <v>316</v>
      </c>
      <c r="J45" s="0" t="s">
        <v>317</v>
      </c>
      <c r="K45" s="0" t="s">
        <v>318</v>
      </c>
      <c r="L45" s="0" t="s">
        <v>319</v>
      </c>
      <c r="M45" s="0" t="s">
        <v>320</v>
      </c>
      <c r="N45" s="0" t="s">
        <v>325</v>
      </c>
      <c r="R45" s="30" t="s">
        <v>103</v>
      </c>
    </row>
    <row r="46" customFormat="false" ht="15" hidden="false" customHeight="false" outlineLevel="0" collapsed="false">
      <c r="A46" s="0" t="n">
        <f aca="false">'Cable Entry'!A46</f>
        <v>39</v>
      </c>
      <c r="B46" s="0" t="str">
        <f aca="false">'Cable Entry'!B46</f>
        <v>Digital</v>
      </c>
      <c r="C46" s="0" t="str">
        <f aca="false">'Cable Entry'!C46</f>
        <v>RG:C3</v>
      </c>
      <c r="D46" s="0" t="n">
        <f aca="false">'Cable Entry'!E46</f>
        <v>0</v>
      </c>
      <c r="E46" s="0" t="n">
        <f aca="false">'Cable Entry'!I46</f>
        <v>0.25</v>
      </c>
      <c r="F46" s="0" t="n">
        <f aca="false">PI()*POWER(E46/2,2)</f>
        <v>0.0490873852123405</v>
      </c>
      <c r="G46" s="0" t="str">
        <f aca="false">'Cable Entry'!H46</f>
        <v>Ethernet</v>
      </c>
      <c r="H46" s="0" t="s">
        <v>315</v>
      </c>
      <c r="I46" s="0" t="s">
        <v>316</v>
      </c>
      <c r="J46" s="0" t="s">
        <v>317</v>
      </c>
      <c r="K46" s="0" t="s">
        <v>318</v>
      </c>
      <c r="L46" s="0" t="s">
        <v>319</v>
      </c>
      <c r="M46" s="0" t="s">
        <v>320</v>
      </c>
      <c r="N46" s="0" t="s">
        <v>326</v>
      </c>
      <c r="R46" s="30" t="s">
        <v>103</v>
      </c>
    </row>
    <row r="47" customFormat="false" ht="15" hidden="false" customHeight="false" outlineLevel="0" collapsed="false">
      <c r="A47" s="0" t="n">
        <f aca="false">'Cable Entry'!A47</f>
        <v>40</v>
      </c>
      <c r="B47" s="0" t="str">
        <f aca="false">'Cable Entry'!B47</f>
        <v>Power</v>
      </c>
      <c r="C47" s="0" t="str">
        <f aca="false">'Cable Entry'!C47</f>
        <v>RG:C1</v>
      </c>
      <c r="D47" s="0" t="n">
        <f aca="false">'Cable Entry'!E47</f>
        <v>40.3</v>
      </c>
      <c r="E47" s="0" t="n">
        <f aca="false">'Cable Entry'!I47</f>
        <v>0.65</v>
      </c>
      <c r="F47" s="0" t="n">
        <f aca="false">PI()*POWER(E47/2,2)</f>
        <v>0.331830724035422</v>
      </c>
      <c r="G47" s="0" t="str">
        <f aca="false">'Cable Entry'!H47</f>
        <v>Motor</v>
      </c>
      <c r="H47" s="0" t="s">
        <v>289</v>
      </c>
      <c r="I47" s="0" t="s">
        <v>290</v>
      </c>
      <c r="J47" s="0" t="s">
        <v>286</v>
      </c>
      <c r="K47" s="0" t="s">
        <v>287</v>
      </c>
      <c r="L47" s="0" t="s">
        <v>288</v>
      </c>
      <c r="R47" s="0" t="s">
        <v>288</v>
      </c>
    </row>
    <row r="48" customFormat="false" ht="15" hidden="false" customHeight="false" outlineLevel="0" collapsed="false">
      <c r="A48" s="0" t="n">
        <f aca="false">'Cable Entry'!A48</f>
        <v>41</v>
      </c>
      <c r="B48" s="0" t="str">
        <f aca="false">'Cable Entry'!B48</f>
        <v>Power</v>
      </c>
      <c r="C48" s="0" t="str">
        <f aca="false">'Cable Entry'!C48</f>
        <v>RG:C1</v>
      </c>
      <c r="D48" s="0" t="n">
        <f aca="false">'Cable Entry'!E48</f>
        <v>40.3</v>
      </c>
      <c r="E48" s="0" t="n">
        <f aca="false">'Cable Entry'!I48</f>
        <v>0.65</v>
      </c>
      <c r="F48" s="0" t="n">
        <f aca="false">PI()*POWER(E48/2,2)</f>
        <v>0.331830724035422</v>
      </c>
      <c r="G48" s="0" t="str">
        <f aca="false">'Cable Entry'!H48</f>
        <v>Motor</v>
      </c>
      <c r="H48" s="0" t="s">
        <v>289</v>
      </c>
      <c r="I48" s="0" t="s">
        <v>290</v>
      </c>
      <c r="J48" s="0" t="s">
        <v>286</v>
      </c>
      <c r="K48" s="0" t="s">
        <v>287</v>
      </c>
      <c r="L48" s="0" t="s">
        <v>288</v>
      </c>
      <c r="R48" s="0" t="s">
        <v>288</v>
      </c>
    </row>
    <row r="49" customFormat="false" ht="15" hidden="false" customHeight="false" outlineLevel="0" collapsed="false">
      <c r="A49" s="0" t="n">
        <f aca="false">'Cable Entry'!A49</f>
        <v>42</v>
      </c>
      <c r="B49" s="0" t="str">
        <f aca="false">'Cable Entry'!B49</f>
        <v>Power</v>
      </c>
      <c r="C49" s="0" t="str">
        <f aca="false">'Cable Entry'!C49</f>
        <v>RG:C1</v>
      </c>
      <c r="D49" s="0" t="n">
        <f aca="false">'Cable Entry'!E49</f>
        <v>40.3</v>
      </c>
      <c r="E49" s="0" t="n">
        <f aca="false">'Cable Entry'!I49</f>
        <v>0.65</v>
      </c>
      <c r="F49" s="0" t="n">
        <f aca="false">PI()*POWER(E49/2,2)</f>
        <v>0.331830724035422</v>
      </c>
      <c r="G49" s="0" t="str">
        <f aca="false">'Cable Entry'!H49</f>
        <v>Motor</v>
      </c>
      <c r="H49" s="0" t="s">
        <v>289</v>
      </c>
      <c r="I49" s="0" t="s">
        <v>290</v>
      </c>
      <c r="J49" s="0" t="s">
        <v>286</v>
      </c>
      <c r="K49" s="0" t="s">
        <v>287</v>
      </c>
      <c r="L49" s="0" t="s">
        <v>288</v>
      </c>
      <c r="R49" s="0" t="s">
        <v>288</v>
      </c>
    </row>
    <row r="50" customFormat="false" ht="15" hidden="false" customHeight="false" outlineLevel="0" collapsed="false">
      <c r="A50" s="0" t="n">
        <f aca="false">'Cable Entry'!A50</f>
        <v>43</v>
      </c>
      <c r="B50" s="0" t="str">
        <f aca="false">'Cable Entry'!B50</f>
        <v>Power</v>
      </c>
      <c r="C50" s="0" t="str">
        <f aca="false">'Cable Entry'!C50</f>
        <v>RG:C1</v>
      </c>
      <c r="D50" s="0" t="n">
        <f aca="false">'Cable Entry'!E50</f>
        <v>40.3</v>
      </c>
      <c r="E50" s="0" t="n">
        <f aca="false">'Cable Entry'!I50</f>
        <v>0.65</v>
      </c>
      <c r="F50" s="0" t="n">
        <f aca="false">PI()*POWER(E50/2,2)</f>
        <v>0.331830724035422</v>
      </c>
      <c r="G50" s="0" t="str">
        <f aca="false">'Cable Entry'!H50</f>
        <v>Motor</v>
      </c>
      <c r="H50" s="0" t="s">
        <v>289</v>
      </c>
      <c r="I50" s="0" t="s">
        <v>290</v>
      </c>
      <c r="J50" s="0" t="s">
        <v>286</v>
      </c>
      <c r="K50" s="0" t="s">
        <v>287</v>
      </c>
      <c r="L50" s="0" t="s">
        <v>288</v>
      </c>
      <c r="R50" s="0" t="s">
        <v>288</v>
      </c>
    </row>
    <row r="51" customFormat="false" ht="15" hidden="false" customHeight="false" outlineLevel="0" collapsed="false">
      <c r="A51" s="0" t="n">
        <f aca="false">'Cable Entry'!A51</f>
        <v>44</v>
      </c>
      <c r="B51" s="0" t="str">
        <f aca="false">'Cable Entry'!B51</f>
        <v>Power</v>
      </c>
      <c r="C51" s="0" t="str">
        <f aca="false">'Cable Entry'!C51</f>
        <v>RG:C1</v>
      </c>
      <c r="D51" s="0" t="n">
        <f aca="false">'Cable Entry'!E51</f>
        <v>40.3</v>
      </c>
      <c r="E51" s="0" t="n">
        <f aca="false">'Cable Entry'!I51</f>
        <v>0.65</v>
      </c>
      <c r="F51" s="0" t="n">
        <f aca="false">PI()*POWER(E51/2,2)</f>
        <v>0.331830724035422</v>
      </c>
      <c r="G51" s="0" t="str">
        <f aca="false">'Cable Entry'!H51</f>
        <v>Motor</v>
      </c>
      <c r="H51" s="0" t="s">
        <v>289</v>
      </c>
      <c r="I51" s="0" t="s">
        <v>290</v>
      </c>
      <c r="J51" s="0" t="s">
        <v>286</v>
      </c>
      <c r="K51" s="0" t="s">
        <v>287</v>
      </c>
      <c r="L51" s="0" t="s">
        <v>288</v>
      </c>
      <c r="R51" s="0" t="s">
        <v>288</v>
      </c>
    </row>
    <row r="52" customFormat="false" ht="15" hidden="false" customHeight="false" outlineLevel="0" collapsed="false">
      <c r="A52" s="0" t="n">
        <f aca="false">'Cable Entry'!A52</f>
        <v>45</v>
      </c>
      <c r="B52" s="0" t="str">
        <f aca="false">'Cable Entry'!B52</f>
        <v>Digital</v>
      </c>
      <c r="C52" s="0" t="str">
        <f aca="false">'Cable Entry'!C52</f>
        <v>RG:C1</v>
      </c>
      <c r="D52" s="0" t="n">
        <f aca="false">'Cable Entry'!E52</f>
        <v>40.3</v>
      </c>
      <c r="E52" s="0" t="n">
        <f aca="false">'Cable Entry'!I52</f>
        <v>0.37</v>
      </c>
      <c r="F52" s="0" t="n">
        <f aca="false">PI()*POWER(E52/2,2)</f>
        <v>0.107521008569111</v>
      </c>
      <c r="G52" s="0" t="str">
        <f aca="false">'Cable Entry'!H52</f>
        <v>Encoder</v>
      </c>
      <c r="H52" s="0" t="s">
        <v>291</v>
      </c>
      <c r="I52" s="0" t="s">
        <v>292</v>
      </c>
      <c r="J52" s="0" t="s">
        <v>293</v>
      </c>
      <c r="K52" s="0" t="s">
        <v>294</v>
      </c>
      <c r="L52" s="0" t="s">
        <v>295</v>
      </c>
      <c r="R52" s="0" t="s">
        <v>295</v>
      </c>
    </row>
    <row r="53" customFormat="false" ht="15" hidden="false" customHeight="false" outlineLevel="0" collapsed="false">
      <c r="A53" s="0" t="n">
        <f aca="false">'Cable Entry'!A53</f>
        <v>46</v>
      </c>
      <c r="B53" s="0" t="str">
        <f aca="false">'Cable Entry'!B53</f>
        <v>Digital</v>
      </c>
      <c r="C53" s="0" t="str">
        <f aca="false">'Cable Entry'!C53</f>
        <v>RG:C1</v>
      </c>
      <c r="D53" s="0" t="n">
        <f aca="false">'Cable Entry'!E53</f>
        <v>40.3</v>
      </c>
      <c r="E53" s="0" t="n">
        <f aca="false">'Cable Entry'!I53</f>
        <v>0.37</v>
      </c>
      <c r="F53" s="0" t="n">
        <f aca="false">PI()*POWER(E53/2,2)</f>
        <v>0.107521008569111</v>
      </c>
      <c r="G53" s="0" t="str">
        <f aca="false">'Cable Entry'!H53</f>
        <v>Encoder</v>
      </c>
      <c r="H53" s="0" t="s">
        <v>291</v>
      </c>
      <c r="I53" s="0" t="s">
        <v>292</v>
      </c>
      <c r="J53" s="0" t="s">
        <v>293</v>
      </c>
      <c r="K53" s="0" t="s">
        <v>294</v>
      </c>
      <c r="L53" s="0" t="s">
        <v>295</v>
      </c>
      <c r="R53" s="0" t="s">
        <v>295</v>
      </c>
    </row>
    <row r="54" customFormat="false" ht="15" hidden="false" customHeight="false" outlineLevel="0" collapsed="false">
      <c r="A54" s="0" t="n">
        <f aca="false">'Cable Entry'!A54</f>
        <v>47</v>
      </c>
      <c r="B54" s="0" t="str">
        <f aca="false">'Cable Entry'!B54</f>
        <v>Digital</v>
      </c>
      <c r="C54" s="0" t="str">
        <f aca="false">'Cable Entry'!C54</f>
        <v>RG:C1</v>
      </c>
      <c r="D54" s="0" t="n">
        <f aca="false">'Cable Entry'!E54</f>
        <v>40.3</v>
      </c>
      <c r="E54" s="0" t="n">
        <f aca="false">'Cable Entry'!I54</f>
        <v>0.37</v>
      </c>
      <c r="F54" s="0" t="n">
        <f aca="false">PI()*POWER(E54/2,2)</f>
        <v>0.107521008569111</v>
      </c>
      <c r="G54" s="0" t="str">
        <f aca="false">'Cable Entry'!H54</f>
        <v>Encoder</v>
      </c>
      <c r="H54" s="0" t="s">
        <v>291</v>
      </c>
      <c r="I54" s="0" t="s">
        <v>292</v>
      </c>
      <c r="J54" s="0" t="s">
        <v>293</v>
      </c>
      <c r="K54" s="0" t="s">
        <v>294</v>
      </c>
      <c r="L54" s="0" t="s">
        <v>295</v>
      </c>
      <c r="R54" s="0" t="s">
        <v>295</v>
      </c>
    </row>
    <row r="55" customFormat="false" ht="15" hidden="false" customHeight="false" outlineLevel="0" collapsed="false">
      <c r="A55" s="0" t="n">
        <f aca="false">'Cable Entry'!A55</f>
        <v>48</v>
      </c>
      <c r="B55" s="0" t="str">
        <f aca="false">'Cable Entry'!B55</f>
        <v>Digital</v>
      </c>
      <c r="C55" s="0" t="str">
        <f aca="false">'Cable Entry'!C55</f>
        <v>RG:C1</v>
      </c>
      <c r="D55" s="0" t="n">
        <f aca="false">'Cable Entry'!E55</f>
        <v>40.3</v>
      </c>
      <c r="E55" s="0" t="n">
        <f aca="false">'Cable Entry'!I55</f>
        <v>0.37</v>
      </c>
      <c r="F55" s="0" t="n">
        <f aca="false">PI()*POWER(E55/2,2)</f>
        <v>0.107521008569111</v>
      </c>
      <c r="G55" s="0" t="str">
        <f aca="false">'Cable Entry'!H55</f>
        <v>Encoder</v>
      </c>
      <c r="H55" s="0" t="s">
        <v>291</v>
      </c>
      <c r="I55" s="0" t="s">
        <v>292</v>
      </c>
      <c r="J55" s="0" t="s">
        <v>293</v>
      </c>
      <c r="K55" s="0" t="s">
        <v>294</v>
      </c>
      <c r="L55" s="0" t="s">
        <v>295</v>
      </c>
      <c r="R55" s="0" t="s">
        <v>295</v>
      </c>
    </row>
    <row r="56" customFormat="false" ht="15" hidden="false" customHeight="false" outlineLevel="0" collapsed="false">
      <c r="A56" s="0" t="n">
        <f aca="false">'Cable Entry'!A56</f>
        <v>49</v>
      </c>
      <c r="B56" s="0" t="str">
        <f aca="false">'Cable Entry'!B56</f>
        <v>Digital</v>
      </c>
      <c r="C56" s="0" t="str">
        <f aca="false">'Cable Entry'!C56</f>
        <v>RG:C1</v>
      </c>
      <c r="D56" s="0" t="n">
        <f aca="false">'Cable Entry'!E56</f>
        <v>40.3</v>
      </c>
      <c r="E56" s="0" t="n">
        <f aca="false">'Cable Entry'!I56</f>
        <v>0.37</v>
      </c>
      <c r="F56" s="0" t="n">
        <f aca="false">PI()*POWER(E56/2,2)</f>
        <v>0.107521008569111</v>
      </c>
      <c r="G56" s="0" t="str">
        <f aca="false">'Cable Entry'!H56</f>
        <v>Encoder</v>
      </c>
      <c r="H56" s="0" t="s">
        <v>291</v>
      </c>
      <c r="I56" s="0" t="s">
        <v>292</v>
      </c>
      <c r="J56" s="0" t="s">
        <v>293</v>
      </c>
      <c r="K56" s="0" t="s">
        <v>294</v>
      </c>
      <c r="L56" s="0" t="s">
        <v>295</v>
      </c>
      <c r="R56" s="0" t="s">
        <v>295</v>
      </c>
    </row>
    <row r="57" customFormat="false" ht="15" hidden="false" customHeight="false" outlineLevel="0" collapsed="false">
      <c r="A57" s="0" t="n">
        <f aca="false">'Cable Entry'!A57</f>
        <v>50</v>
      </c>
      <c r="B57" s="0" t="str">
        <f aca="false">'Cable Entry'!B57</f>
        <v>Power</v>
      </c>
      <c r="C57" s="0" t="str">
        <f aca="false">'Cable Entry'!C57</f>
        <v>RG:C1</v>
      </c>
      <c r="D57" s="0" t="n">
        <f aca="false">'Cable Entry'!E57</f>
        <v>40.3</v>
      </c>
      <c r="E57" s="0" t="n">
        <f aca="false">'Cable Entry'!I57</f>
        <v>0.65</v>
      </c>
      <c r="F57" s="0" t="n">
        <f aca="false">PI()*POWER(E57/2,2)</f>
        <v>0.331830724035422</v>
      </c>
      <c r="G57" s="0" t="str">
        <f aca="false">'Cable Entry'!H57</f>
        <v>Motor</v>
      </c>
      <c r="H57" s="0" t="s">
        <v>289</v>
      </c>
      <c r="I57" s="0" t="s">
        <v>290</v>
      </c>
      <c r="J57" s="0" t="s">
        <v>286</v>
      </c>
      <c r="K57" s="0" t="s">
        <v>287</v>
      </c>
      <c r="L57" s="0" t="s">
        <v>288</v>
      </c>
      <c r="R57" s="0" t="s">
        <v>288</v>
      </c>
    </row>
    <row r="58" customFormat="false" ht="15" hidden="false" customHeight="false" outlineLevel="0" collapsed="false">
      <c r="A58" s="0" t="n">
        <f aca="false">'Cable Entry'!A58</f>
        <v>51</v>
      </c>
      <c r="B58" s="0" t="str">
        <f aca="false">'Cable Entry'!B58</f>
        <v>Power</v>
      </c>
      <c r="C58" s="0" t="str">
        <f aca="false">'Cable Entry'!C58</f>
        <v>RG:C1</v>
      </c>
      <c r="D58" s="0" t="n">
        <f aca="false">'Cable Entry'!E58</f>
        <v>40.3</v>
      </c>
      <c r="E58" s="0" t="n">
        <f aca="false">'Cable Entry'!I58</f>
        <v>0.65</v>
      </c>
      <c r="F58" s="0" t="n">
        <f aca="false">PI()*POWER(E58/2,2)</f>
        <v>0.331830724035422</v>
      </c>
      <c r="G58" s="0" t="str">
        <f aca="false">'Cable Entry'!H58</f>
        <v>Motor</v>
      </c>
      <c r="H58" s="0" t="s">
        <v>289</v>
      </c>
      <c r="I58" s="0" t="s">
        <v>290</v>
      </c>
      <c r="J58" s="0" t="s">
        <v>286</v>
      </c>
      <c r="K58" s="0" t="s">
        <v>287</v>
      </c>
      <c r="L58" s="0" t="s">
        <v>288</v>
      </c>
      <c r="R58" s="0" t="s">
        <v>288</v>
      </c>
    </row>
    <row r="59" customFormat="false" ht="15" hidden="false" customHeight="false" outlineLevel="0" collapsed="false">
      <c r="A59" s="0" t="n">
        <f aca="false">'Cable Entry'!A59</f>
        <v>52</v>
      </c>
      <c r="B59" s="0" t="str">
        <f aca="false">'Cable Entry'!B59</f>
        <v>Power</v>
      </c>
      <c r="C59" s="0" t="str">
        <f aca="false">'Cable Entry'!C59</f>
        <v>RG:C1</v>
      </c>
      <c r="D59" s="0" t="n">
        <f aca="false">'Cable Entry'!E59</f>
        <v>40.3</v>
      </c>
      <c r="E59" s="0" t="n">
        <f aca="false">'Cable Entry'!I59</f>
        <v>0.65</v>
      </c>
      <c r="F59" s="0" t="n">
        <f aca="false">PI()*POWER(E59/2,2)</f>
        <v>0.331830724035422</v>
      </c>
      <c r="G59" s="0" t="str">
        <f aca="false">'Cable Entry'!H59</f>
        <v>Motor</v>
      </c>
      <c r="H59" s="0" t="s">
        <v>289</v>
      </c>
      <c r="I59" s="0" t="s">
        <v>290</v>
      </c>
      <c r="J59" s="0" t="s">
        <v>286</v>
      </c>
      <c r="K59" s="0" t="s">
        <v>287</v>
      </c>
      <c r="L59" s="0" t="s">
        <v>288</v>
      </c>
      <c r="R59" s="0" t="s">
        <v>288</v>
      </c>
    </row>
    <row r="60" customFormat="false" ht="15" hidden="false" customHeight="false" outlineLevel="0" collapsed="false">
      <c r="A60" s="0" t="n">
        <f aca="false">'Cable Entry'!A60</f>
        <v>53</v>
      </c>
      <c r="B60" s="0" t="str">
        <f aca="false">'Cable Entry'!B60</f>
        <v>Power</v>
      </c>
      <c r="C60" s="0" t="str">
        <f aca="false">'Cable Entry'!C60</f>
        <v>RG:C1</v>
      </c>
      <c r="D60" s="0" t="n">
        <f aca="false">'Cable Entry'!E60</f>
        <v>40.3</v>
      </c>
      <c r="E60" s="0" t="n">
        <f aca="false">'Cable Entry'!I60</f>
        <v>0.65</v>
      </c>
      <c r="F60" s="0" t="n">
        <f aca="false">PI()*POWER(E60/2,2)</f>
        <v>0.331830724035422</v>
      </c>
      <c r="G60" s="0" t="str">
        <f aca="false">'Cable Entry'!H60</f>
        <v>Motor</v>
      </c>
      <c r="H60" s="0" t="s">
        <v>289</v>
      </c>
      <c r="I60" s="0" t="s">
        <v>290</v>
      </c>
      <c r="J60" s="0" t="s">
        <v>286</v>
      </c>
      <c r="K60" s="0" t="s">
        <v>287</v>
      </c>
      <c r="L60" s="0" t="s">
        <v>288</v>
      </c>
      <c r="R60" s="0" t="s">
        <v>288</v>
      </c>
    </row>
    <row r="61" customFormat="false" ht="15" hidden="false" customHeight="false" outlineLevel="0" collapsed="false">
      <c r="A61" s="0" t="n">
        <f aca="false">'Cable Entry'!A61</f>
        <v>54</v>
      </c>
      <c r="B61" s="0" t="str">
        <f aca="false">'Cable Entry'!B61</f>
        <v>Power</v>
      </c>
      <c r="C61" s="0" t="str">
        <f aca="false">'Cable Entry'!C61</f>
        <v>RG:C1</v>
      </c>
      <c r="D61" s="0" t="n">
        <f aca="false">'Cable Entry'!E61</f>
        <v>40.3</v>
      </c>
      <c r="E61" s="0" t="n">
        <f aca="false">'Cable Entry'!I61</f>
        <v>0.65</v>
      </c>
      <c r="F61" s="0" t="n">
        <f aca="false">PI()*POWER(E61/2,2)</f>
        <v>0.331830724035422</v>
      </c>
      <c r="G61" s="0" t="str">
        <f aca="false">'Cable Entry'!H61</f>
        <v>Motor</v>
      </c>
      <c r="H61" s="0" t="s">
        <v>289</v>
      </c>
      <c r="I61" s="0" t="s">
        <v>290</v>
      </c>
      <c r="J61" s="0" t="s">
        <v>286</v>
      </c>
      <c r="K61" s="0" t="s">
        <v>287</v>
      </c>
      <c r="L61" s="0" t="s">
        <v>288</v>
      </c>
      <c r="R61" s="0" t="s">
        <v>288</v>
      </c>
    </row>
    <row r="62" customFormat="false" ht="15" hidden="false" customHeight="false" outlineLevel="0" collapsed="false">
      <c r="A62" s="0" t="n">
        <f aca="false">'Cable Entry'!A62</f>
        <v>55</v>
      </c>
      <c r="B62" s="0" t="str">
        <f aca="false">'Cable Entry'!B62</f>
        <v>Power</v>
      </c>
      <c r="C62" s="0" t="str">
        <f aca="false">'Cable Entry'!C62</f>
        <v>RG:C1</v>
      </c>
      <c r="D62" s="0" t="n">
        <f aca="false">'Cable Entry'!E62</f>
        <v>40.3</v>
      </c>
      <c r="E62" s="0" t="n">
        <f aca="false">'Cable Entry'!I62</f>
        <v>0.65</v>
      </c>
      <c r="F62" s="0" t="n">
        <f aca="false">PI()*POWER(E62/2,2)</f>
        <v>0.331830724035422</v>
      </c>
      <c r="G62" s="0" t="str">
        <f aca="false">'Cable Entry'!H62</f>
        <v>Motor</v>
      </c>
      <c r="H62" s="0" t="s">
        <v>289</v>
      </c>
      <c r="I62" s="0" t="s">
        <v>290</v>
      </c>
      <c r="J62" s="0" t="s">
        <v>286</v>
      </c>
      <c r="K62" s="0" t="s">
        <v>287</v>
      </c>
      <c r="L62" s="0" t="s">
        <v>288</v>
      </c>
      <c r="R62" s="0" t="s">
        <v>288</v>
      </c>
    </row>
    <row r="63" customFormat="false" ht="15" hidden="false" customHeight="false" outlineLevel="0" collapsed="false">
      <c r="A63" s="0" t="n">
        <f aca="false">'Cable Entry'!A63</f>
        <v>56</v>
      </c>
      <c r="B63" s="0" t="str">
        <f aca="false">'Cable Entry'!B63</f>
        <v>Power</v>
      </c>
      <c r="C63" s="0" t="str">
        <f aca="false">'Cable Entry'!C63</f>
        <v>RG:C1</v>
      </c>
      <c r="D63" s="0" t="n">
        <f aca="false">'Cable Entry'!E63</f>
        <v>40.3</v>
      </c>
      <c r="E63" s="0" t="n">
        <f aca="false">'Cable Entry'!I63</f>
        <v>0.65</v>
      </c>
      <c r="F63" s="0" t="n">
        <f aca="false">PI()*POWER(E63/2,2)</f>
        <v>0.331830724035422</v>
      </c>
      <c r="G63" s="0" t="str">
        <f aca="false">'Cable Entry'!H63</f>
        <v>Motor</v>
      </c>
      <c r="H63" s="0" t="s">
        <v>289</v>
      </c>
      <c r="I63" s="0" t="s">
        <v>290</v>
      </c>
      <c r="J63" s="0" t="s">
        <v>286</v>
      </c>
      <c r="K63" s="0" t="s">
        <v>287</v>
      </c>
      <c r="L63" s="0" t="s">
        <v>288</v>
      </c>
      <c r="R63" s="0" t="s">
        <v>288</v>
      </c>
    </row>
    <row r="64" customFormat="false" ht="15" hidden="false" customHeight="false" outlineLevel="0" collapsed="false">
      <c r="A64" s="0" t="n">
        <f aca="false">'Cable Entry'!A64</f>
        <v>57</v>
      </c>
      <c r="B64" s="0" t="str">
        <f aca="false">'Cable Entry'!B64</f>
        <v>Power</v>
      </c>
      <c r="C64" s="0" t="str">
        <f aca="false">'Cable Entry'!C64</f>
        <v>RG:C1</v>
      </c>
      <c r="D64" s="0" t="n">
        <f aca="false">'Cable Entry'!E64</f>
        <v>40.3</v>
      </c>
      <c r="E64" s="0" t="n">
        <f aca="false">'Cable Entry'!I64</f>
        <v>0.65</v>
      </c>
      <c r="F64" s="0" t="n">
        <f aca="false">PI()*POWER(E64/2,2)</f>
        <v>0.331830724035422</v>
      </c>
      <c r="G64" s="0" t="str">
        <f aca="false">'Cable Entry'!H64</f>
        <v>Motor</v>
      </c>
      <c r="H64" s="0" t="s">
        <v>289</v>
      </c>
      <c r="I64" s="0" t="s">
        <v>290</v>
      </c>
      <c r="J64" s="0" t="s">
        <v>286</v>
      </c>
      <c r="K64" s="0" t="s">
        <v>287</v>
      </c>
      <c r="L64" s="0" t="s">
        <v>288</v>
      </c>
      <c r="R64" s="0" t="s">
        <v>288</v>
      </c>
    </row>
    <row r="65" customFormat="false" ht="15" hidden="false" customHeight="false" outlineLevel="0" collapsed="false">
      <c r="A65" s="0" t="n">
        <f aca="false">'Cable Entry'!A65</f>
        <v>58</v>
      </c>
      <c r="B65" s="0" t="str">
        <f aca="false">'Cable Entry'!B65</f>
        <v>Power</v>
      </c>
      <c r="C65" s="0" t="str">
        <f aca="false">'Cable Entry'!C65</f>
        <v>RG:C1</v>
      </c>
      <c r="D65" s="0" t="n">
        <f aca="false">'Cable Entry'!E65</f>
        <v>40.3</v>
      </c>
      <c r="E65" s="0" t="n">
        <f aca="false">'Cable Entry'!I65</f>
        <v>0.65</v>
      </c>
      <c r="F65" s="0" t="n">
        <f aca="false">PI()*POWER(E65/2,2)</f>
        <v>0.331830724035422</v>
      </c>
      <c r="G65" s="0" t="str">
        <f aca="false">'Cable Entry'!H65</f>
        <v>Motor</v>
      </c>
      <c r="H65" s="0" t="s">
        <v>289</v>
      </c>
      <c r="I65" s="0" t="s">
        <v>290</v>
      </c>
      <c r="J65" s="0" t="s">
        <v>286</v>
      </c>
      <c r="K65" s="0" t="s">
        <v>287</v>
      </c>
      <c r="L65" s="0" t="s">
        <v>288</v>
      </c>
      <c r="R65" s="0" t="s">
        <v>288</v>
      </c>
    </row>
    <row r="66" customFormat="false" ht="15" hidden="false" customHeight="false" outlineLevel="0" collapsed="false">
      <c r="A66" s="0" t="n">
        <f aca="false">'Cable Entry'!A66</f>
        <v>59</v>
      </c>
      <c r="B66" s="0" t="str">
        <f aca="false">'Cable Entry'!B66</f>
        <v>Power</v>
      </c>
      <c r="C66" s="0" t="str">
        <f aca="false">'Cable Entry'!C66</f>
        <v>RG:C1</v>
      </c>
      <c r="D66" s="0" t="n">
        <f aca="false">'Cable Entry'!E66</f>
        <v>40.3</v>
      </c>
      <c r="E66" s="0" t="n">
        <f aca="false">'Cable Entry'!I66</f>
        <v>0.65</v>
      </c>
      <c r="F66" s="0" t="n">
        <f aca="false">PI()*POWER(E66/2,2)</f>
        <v>0.331830724035422</v>
      </c>
      <c r="G66" s="0" t="str">
        <f aca="false">'Cable Entry'!H66</f>
        <v>Motor</v>
      </c>
      <c r="H66" s="0" t="s">
        <v>289</v>
      </c>
      <c r="I66" s="0" t="s">
        <v>290</v>
      </c>
      <c r="J66" s="0" t="s">
        <v>286</v>
      </c>
      <c r="K66" s="0" t="s">
        <v>287</v>
      </c>
      <c r="L66" s="0" t="s">
        <v>288</v>
      </c>
      <c r="R66" s="0" t="s">
        <v>288</v>
      </c>
    </row>
    <row r="67" customFormat="false" ht="15" hidden="false" customHeight="false" outlineLevel="0" collapsed="false">
      <c r="A67" s="0" t="n">
        <f aca="false">'Cable Entry'!A67</f>
        <v>60</v>
      </c>
      <c r="B67" s="0" t="str">
        <f aca="false">'Cable Entry'!B67</f>
        <v>Power</v>
      </c>
      <c r="C67" s="0" t="str">
        <f aca="false">'Cable Entry'!C67</f>
        <v>RG:C1</v>
      </c>
      <c r="D67" s="0" t="n">
        <f aca="false">'Cable Entry'!E67</f>
        <v>40.3</v>
      </c>
      <c r="E67" s="0" t="n">
        <f aca="false">'Cable Entry'!I67</f>
        <v>0.65</v>
      </c>
      <c r="F67" s="0" t="n">
        <f aca="false">PI()*POWER(E67/2,2)</f>
        <v>0.331830724035422</v>
      </c>
      <c r="G67" s="0" t="str">
        <f aca="false">'Cable Entry'!H67</f>
        <v>Motor</v>
      </c>
      <c r="H67" s="0" t="s">
        <v>289</v>
      </c>
      <c r="I67" s="0" t="s">
        <v>290</v>
      </c>
      <c r="J67" s="0" t="s">
        <v>286</v>
      </c>
      <c r="K67" s="0" t="s">
        <v>287</v>
      </c>
      <c r="L67" s="0" t="s">
        <v>288</v>
      </c>
      <c r="R67" s="0" t="s">
        <v>288</v>
      </c>
    </row>
    <row r="68" customFormat="false" ht="15" hidden="false" customHeight="false" outlineLevel="0" collapsed="false">
      <c r="A68" s="0" t="n">
        <f aca="false">'Cable Entry'!A68</f>
        <v>61</v>
      </c>
      <c r="B68" s="0" t="str">
        <f aca="false">'Cable Entry'!B68</f>
        <v>Digital</v>
      </c>
      <c r="C68" s="0" t="str">
        <f aca="false">'Cable Entry'!C68</f>
        <v>RG:C1</v>
      </c>
      <c r="D68" s="0" t="n">
        <f aca="false">'Cable Entry'!E68</f>
        <v>40.3</v>
      </c>
      <c r="E68" s="0" t="n">
        <f aca="false">'Cable Entry'!I68</f>
        <v>0.37</v>
      </c>
      <c r="F68" s="0" t="n">
        <f aca="false">PI()*POWER(E68/2,2)</f>
        <v>0.107521008569111</v>
      </c>
      <c r="G68" s="0" t="str">
        <f aca="false">'Cable Entry'!H68</f>
        <v>Encoder</v>
      </c>
      <c r="H68" s="0" t="s">
        <v>291</v>
      </c>
      <c r="I68" s="0" t="s">
        <v>292</v>
      </c>
      <c r="J68" s="0" t="s">
        <v>293</v>
      </c>
      <c r="K68" s="0" t="s">
        <v>294</v>
      </c>
      <c r="L68" s="0" t="s">
        <v>295</v>
      </c>
      <c r="R68" s="0" t="s">
        <v>295</v>
      </c>
    </row>
    <row r="69" customFormat="false" ht="15" hidden="false" customHeight="false" outlineLevel="0" collapsed="false">
      <c r="A69" s="0" t="n">
        <f aca="false">'Cable Entry'!A69</f>
        <v>62</v>
      </c>
      <c r="B69" s="0" t="str">
        <f aca="false">'Cable Entry'!B69</f>
        <v>Power</v>
      </c>
      <c r="C69" s="0" t="str">
        <f aca="false">'Cable Entry'!C69</f>
        <v>RG:C1</v>
      </c>
      <c r="D69" s="0" t="n">
        <f aca="false">'Cable Entry'!E69</f>
        <v>40.3</v>
      </c>
      <c r="E69" s="0" t="n">
        <f aca="false">'Cable Entry'!I69</f>
        <v>0.65</v>
      </c>
      <c r="F69" s="0" t="n">
        <f aca="false">PI()*POWER(E69/2,2)</f>
        <v>0.331830724035422</v>
      </c>
      <c r="G69" s="0" t="str">
        <f aca="false">'Cable Entry'!H69</f>
        <v>Motor</v>
      </c>
      <c r="H69" s="0" t="s">
        <v>289</v>
      </c>
      <c r="I69" s="0" t="s">
        <v>290</v>
      </c>
      <c r="J69" s="0" t="s">
        <v>286</v>
      </c>
      <c r="K69" s="0" t="s">
        <v>287</v>
      </c>
      <c r="L69" s="0" t="s">
        <v>288</v>
      </c>
      <c r="R69" s="0" t="s">
        <v>288</v>
      </c>
    </row>
    <row r="70" customFormat="false" ht="15" hidden="false" customHeight="false" outlineLevel="0" collapsed="false">
      <c r="A70" s="0" t="n">
        <f aca="false">'Cable Entry'!A70</f>
        <v>63</v>
      </c>
      <c r="B70" s="0" t="str">
        <f aca="false">'Cable Entry'!B70</f>
        <v>Digital</v>
      </c>
      <c r="C70" s="0" t="str">
        <f aca="false">'Cable Entry'!C70</f>
        <v>RG:C1</v>
      </c>
      <c r="D70" s="0" t="n">
        <f aca="false">'Cable Entry'!E70</f>
        <v>40.3</v>
      </c>
      <c r="E70" s="0" t="n">
        <f aca="false">'Cable Entry'!I70</f>
        <v>0.37</v>
      </c>
      <c r="F70" s="0" t="n">
        <f aca="false">PI()*POWER(E70/2,2)</f>
        <v>0.107521008569111</v>
      </c>
      <c r="G70" s="0" t="str">
        <f aca="false">'Cable Entry'!H70</f>
        <v>Encoder</v>
      </c>
      <c r="H70" s="0" t="s">
        <v>291</v>
      </c>
      <c r="I70" s="0" t="s">
        <v>292</v>
      </c>
      <c r="J70" s="0" t="s">
        <v>293</v>
      </c>
      <c r="K70" s="0" t="s">
        <v>294</v>
      </c>
      <c r="L70" s="0" t="s">
        <v>295</v>
      </c>
      <c r="R70" s="0" t="s">
        <v>295</v>
      </c>
    </row>
    <row r="71" customFormat="false" ht="15" hidden="false" customHeight="false" outlineLevel="0" collapsed="false">
      <c r="A71" s="0" t="n">
        <f aca="false">'Cable Entry'!A71</f>
        <v>64</v>
      </c>
      <c r="B71" s="0" t="str">
        <f aca="false">'Cable Entry'!B71</f>
        <v>Power</v>
      </c>
      <c r="C71" s="0" t="str">
        <f aca="false">'Cable Entry'!C71</f>
        <v>RG:C1</v>
      </c>
      <c r="D71" s="0" t="n">
        <f aca="false">'Cable Entry'!E71</f>
        <v>40.3</v>
      </c>
      <c r="E71" s="0" t="n">
        <f aca="false">'Cable Entry'!I71</f>
        <v>0.65</v>
      </c>
      <c r="F71" s="0" t="n">
        <f aca="false">PI()*POWER(E71/2,2)</f>
        <v>0.331830724035422</v>
      </c>
      <c r="G71" s="0" t="str">
        <f aca="false">'Cable Entry'!H71</f>
        <v>Motor</v>
      </c>
      <c r="H71" s="0" t="s">
        <v>289</v>
      </c>
      <c r="I71" s="0" t="s">
        <v>290</v>
      </c>
      <c r="J71" s="0" t="s">
        <v>286</v>
      </c>
      <c r="K71" s="0" t="s">
        <v>287</v>
      </c>
      <c r="L71" s="0" t="s">
        <v>288</v>
      </c>
      <c r="R71" s="0" t="s">
        <v>288</v>
      </c>
    </row>
    <row r="72" customFormat="false" ht="15" hidden="false" customHeight="false" outlineLevel="0" collapsed="false">
      <c r="A72" s="0" t="n">
        <f aca="false">'Cable Entry'!A72</f>
        <v>65</v>
      </c>
      <c r="B72" s="0" t="str">
        <f aca="false">'Cable Entry'!B72</f>
        <v>Digital</v>
      </c>
      <c r="C72" s="0" t="str">
        <f aca="false">'Cable Entry'!C72</f>
        <v>RG:C1</v>
      </c>
      <c r="D72" s="0" t="n">
        <f aca="false">'Cable Entry'!E72</f>
        <v>40.3</v>
      </c>
      <c r="E72" s="0" t="n">
        <f aca="false">'Cable Entry'!I72</f>
        <v>0.37</v>
      </c>
      <c r="F72" s="0" t="n">
        <f aca="false">PI()*POWER(E72/2,2)</f>
        <v>0.107521008569111</v>
      </c>
      <c r="G72" s="0" t="str">
        <f aca="false">'Cable Entry'!H72</f>
        <v>Encoder</v>
      </c>
      <c r="H72" s="0" t="s">
        <v>291</v>
      </c>
      <c r="I72" s="0" t="s">
        <v>292</v>
      </c>
      <c r="J72" s="0" t="s">
        <v>293</v>
      </c>
      <c r="K72" s="0" t="s">
        <v>294</v>
      </c>
      <c r="L72" s="0" t="s">
        <v>295</v>
      </c>
      <c r="R72" s="0" t="s">
        <v>295</v>
      </c>
    </row>
    <row r="73" customFormat="false" ht="15" hidden="false" customHeight="false" outlineLevel="0" collapsed="false">
      <c r="A73" s="0" t="n">
        <f aca="false">'Cable Entry'!A73</f>
        <v>66</v>
      </c>
      <c r="B73" s="0" t="str">
        <f aca="false">'Cable Entry'!B73</f>
        <v>Power</v>
      </c>
      <c r="C73" s="0" t="str">
        <f aca="false">'Cable Entry'!C73</f>
        <v>RG:C1</v>
      </c>
      <c r="D73" s="0" t="n">
        <f aca="false">'Cable Entry'!E73</f>
        <v>40.3</v>
      </c>
      <c r="E73" s="0" t="n">
        <f aca="false">'Cable Entry'!I73</f>
        <v>0.65</v>
      </c>
      <c r="F73" s="0" t="n">
        <f aca="false">PI()*POWER(E73/2,2)</f>
        <v>0.331830724035422</v>
      </c>
      <c r="G73" s="0" t="str">
        <f aca="false">'Cable Entry'!H73</f>
        <v>Motor</v>
      </c>
      <c r="H73" s="0" t="s">
        <v>289</v>
      </c>
      <c r="I73" s="0" t="s">
        <v>290</v>
      </c>
      <c r="J73" s="0" t="s">
        <v>286</v>
      </c>
      <c r="K73" s="0" t="s">
        <v>287</v>
      </c>
      <c r="L73" s="0" t="s">
        <v>288</v>
      </c>
      <c r="R73" s="0" t="s">
        <v>288</v>
      </c>
    </row>
    <row r="74" customFormat="false" ht="15" hidden="false" customHeight="false" outlineLevel="0" collapsed="false">
      <c r="A74" s="0" t="n">
        <f aca="false">'Cable Entry'!A74</f>
        <v>67</v>
      </c>
      <c r="B74" s="0" t="str">
        <f aca="false">'Cable Entry'!B74</f>
        <v>Digital</v>
      </c>
      <c r="C74" s="0" t="str">
        <f aca="false">'Cable Entry'!C74</f>
        <v>RG:C1</v>
      </c>
      <c r="D74" s="0" t="n">
        <f aca="false">'Cable Entry'!E74</f>
        <v>40.3</v>
      </c>
      <c r="E74" s="0" t="n">
        <f aca="false">'Cable Entry'!I74</f>
        <v>0.37</v>
      </c>
      <c r="F74" s="0" t="n">
        <f aca="false">PI()*POWER(E74/2,2)</f>
        <v>0.107521008569111</v>
      </c>
      <c r="G74" s="0" t="str">
        <f aca="false">'Cable Entry'!H74</f>
        <v>Encoder</v>
      </c>
      <c r="H74" s="0" t="s">
        <v>291</v>
      </c>
      <c r="I74" s="0" t="s">
        <v>292</v>
      </c>
      <c r="J74" s="0" t="s">
        <v>293</v>
      </c>
      <c r="K74" s="0" t="s">
        <v>294</v>
      </c>
      <c r="L74" s="0" t="s">
        <v>295</v>
      </c>
      <c r="R74" s="0" t="s">
        <v>295</v>
      </c>
    </row>
    <row r="75" customFormat="false" ht="15" hidden="false" customHeight="false" outlineLevel="0" collapsed="false">
      <c r="A75" s="0" t="n">
        <f aca="false">'Cable Entry'!A75</f>
        <v>68</v>
      </c>
      <c r="B75" s="0" t="str">
        <f aca="false">'Cable Entry'!B75</f>
        <v>Power</v>
      </c>
      <c r="C75" s="0" t="str">
        <f aca="false">'Cable Entry'!C75</f>
        <v>RG:C1</v>
      </c>
      <c r="D75" s="0" t="n">
        <f aca="false">'Cable Entry'!E75</f>
        <v>40.3</v>
      </c>
      <c r="E75" s="0" t="n">
        <f aca="false">'Cable Entry'!I75</f>
        <v>0.65</v>
      </c>
      <c r="F75" s="0" t="n">
        <f aca="false">PI()*POWER(E75/2,2)</f>
        <v>0.331830724035422</v>
      </c>
      <c r="G75" s="0" t="str">
        <f aca="false">'Cable Entry'!H75</f>
        <v>Motor</v>
      </c>
      <c r="H75" s="0" t="s">
        <v>289</v>
      </c>
      <c r="I75" s="0" t="s">
        <v>290</v>
      </c>
      <c r="J75" s="0" t="s">
        <v>286</v>
      </c>
      <c r="K75" s="0" t="s">
        <v>287</v>
      </c>
      <c r="L75" s="0" t="s">
        <v>288</v>
      </c>
      <c r="R75" s="0" t="s">
        <v>288</v>
      </c>
    </row>
    <row r="76" customFormat="false" ht="15" hidden="false" customHeight="false" outlineLevel="0" collapsed="false">
      <c r="A76" s="0" t="n">
        <f aca="false">'Cable Entry'!A76</f>
        <v>69</v>
      </c>
      <c r="B76" s="0" t="str">
        <f aca="false">'Cable Entry'!B76</f>
        <v>Digital</v>
      </c>
      <c r="C76" s="0" t="str">
        <f aca="false">'Cable Entry'!C76</f>
        <v>RG:C1</v>
      </c>
      <c r="D76" s="0" t="n">
        <f aca="false">'Cable Entry'!E76</f>
        <v>40.3</v>
      </c>
      <c r="E76" s="0" t="n">
        <f aca="false">'Cable Entry'!I76</f>
        <v>0.37</v>
      </c>
      <c r="F76" s="0" t="n">
        <f aca="false">PI()*POWER(E76/2,2)</f>
        <v>0.107521008569111</v>
      </c>
      <c r="G76" s="0" t="str">
        <f aca="false">'Cable Entry'!H76</f>
        <v>Encoder</v>
      </c>
      <c r="H76" s="0" t="s">
        <v>291</v>
      </c>
      <c r="I76" s="0" t="s">
        <v>292</v>
      </c>
      <c r="J76" s="0" t="s">
        <v>293</v>
      </c>
      <c r="K76" s="0" t="s">
        <v>294</v>
      </c>
      <c r="L76" s="0" t="s">
        <v>295</v>
      </c>
      <c r="R76" s="0" t="s">
        <v>295</v>
      </c>
    </row>
    <row r="77" customFormat="false" ht="15" hidden="false" customHeight="false" outlineLevel="0" collapsed="false">
      <c r="A77" s="0" t="n">
        <f aca="false">'Cable Entry'!A77</f>
        <v>70</v>
      </c>
      <c r="B77" s="0" t="str">
        <f aca="false">'Cable Entry'!B77</f>
        <v>Power</v>
      </c>
      <c r="C77" s="0" t="str">
        <f aca="false">'Cable Entry'!C77</f>
        <v>RG:C1</v>
      </c>
      <c r="D77" s="0" t="n">
        <f aca="false">'Cable Entry'!E77</f>
        <v>40.3</v>
      </c>
      <c r="E77" s="0" t="n">
        <f aca="false">'Cable Entry'!I77</f>
        <v>0.65</v>
      </c>
      <c r="F77" s="0" t="n">
        <f aca="false">PI()*POWER(E77/2,2)</f>
        <v>0.331830724035422</v>
      </c>
      <c r="G77" s="0" t="str">
        <f aca="false">'Cable Entry'!H77</f>
        <v>Motor</v>
      </c>
      <c r="H77" s="0" t="s">
        <v>289</v>
      </c>
      <c r="I77" s="0" t="s">
        <v>290</v>
      </c>
      <c r="J77" s="0" t="s">
        <v>286</v>
      </c>
      <c r="K77" s="0" t="s">
        <v>287</v>
      </c>
      <c r="L77" s="0" t="s">
        <v>288</v>
      </c>
      <c r="R77" s="0" t="s">
        <v>288</v>
      </c>
    </row>
    <row r="78" customFormat="false" ht="15" hidden="false" customHeight="false" outlineLevel="0" collapsed="false">
      <c r="A78" s="0" t="n">
        <f aca="false">'Cable Entry'!A78</f>
        <v>71</v>
      </c>
      <c r="B78" s="0" t="str">
        <f aca="false">'Cable Entry'!B78</f>
        <v>Power</v>
      </c>
      <c r="C78" s="0" t="str">
        <f aca="false">'Cable Entry'!C78</f>
        <v>RG:C1</v>
      </c>
      <c r="D78" s="0" t="n">
        <f aca="false">'Cable Entry'!E78</f>
        <v>40.3</v>
      </c>
      <c r="E78" s="0" t="n">
        <f aca="false">'Cable Entry'!I78</f>
        <v>0.65</v>
      </c>
      <c r="F78" s="0" t="n">
        <f aca="false">PI()*POWER(E78/2,2)</f>
        <v>0.331830724035422</v>
      </c>
      <c r="G78" s="0" t="str">
        <f aca="false">'Cable Entry'!H78</f>
        <v>Motor</v>
      </c>
      <c r="H78" s="0" t="s">
        <v>289</v>
      </c>
      <c r="I78" s="0" t="s">
        <v>290</v>
      </c>
      <c r="J78" s="0" t="s">
        <v>286</v>
      </c>
      <c r="K78" s="0" t="s">
        <v>287</v>
      </c>
      <c r="L78" s="0" t="s">
        <v>288</v>
      </c>
      <c r="R78" s="0" t="s">
        <v>288</v>
      </c>
    </row>
    <row r="79" customFormat="false" ht="15" hidden="false" customHeight="false" outlineLevel="0" collapsed="false">
      <c r="A79" s="0" t="n">
        <f aca="false">'Cable Entry'!A79</f>
        <v>72</v>
      </c>
      <c r="B79" s="0" t="str">
        <f aca="false">'Cable Entry'!B79</f>
        <v>Power</v>
      </c>
      <c r="C79" s="0" t="str">
        <f aca="false">'Cable Entry'!C79</f>
        <v>RG:C1</v>
      </c>
      <c r="D79" s="0" t="n">
        <f aca="false">'Cable Entry'!E79</f>
        <v>40.3</v>
      </c>
      <c r="E79" s="0" t="n">
        <f aca="false">'Cable Entry'!I79</f>
        <v>0.65</v>
      </c>
      <c r="F79" s="0" t="n">
        <f aca="false">PI()*POWER(E79/2,2)</f>
        <v>0.331830724035422</v>
      </c>
      <c r="G79" s="0" t="str">
        <f aca="false">'Cable Entry'!H79</f>
        <v>Motor</v>
      </c>
      <c r="H79" s="0" t="s">
        <v>289</v>
      </c>
      <c r="I79" s="0" t="s">
        <v>290</v>
      </c>
      <c r="J79" s="0" t="s">
        <v>286</v>
      </c>
      <c r="K79" s="0" t="s">
        <v>287</v>
      </c>
      <c r="L79" s="0" t="s">
        <v>288</v>
      </c>
      <c r="R79" s="0" t="s">
        <v>288</v>
      </c>
    </row>
    <row r="80" customFormat="false" ht="15" hidden="false" customHeight="false" outlineLevel="0" collapsed="false">
      <c r="A80" s="0" t="n">
        <f aca="false">'Cable Entry'!A80</f>
        <v>73</v>
      </c>
      <c r="B80" s="0" t="str">
        <f aca="false">'Cable Entry'!B80</f>
        <v>Power</v>
      </c>
      <c r="C80" s="0" t="str">
        <f aca="false">'Cable Entry'!C80</f>
        <v>RG:C1</v>
      </c>
      <c r="D80" s="0" t="n">
        <f aca="false">'Cable Entry'!E80</f>
        <v>40.3</v>
      </c>
      <c r="E80" s="0" t="n">
        <f aca="false">'Cable Entry'!I80</f>
        <v>0.65</v>
      </c>
      <c r="F80" s="0" t="n">
        <f aca="false">PI()*POWER(E80/2,2)</f>
        <v>0.331830724035422</v>
      </c>
      <c r="G80" s="0" t="str">
        <f aca="false">'Cable Entry'!H80</f>
        <v>Motor</v>
      </c>
      <c r="H80" s="0" t="s">
        <v>289</v>
      </c>
      <c r="I80" s="0" t="s">
        <v>290</v>
      </c>
      <c r="J80" s="0" t="s">
        <v>286</v>
      </c>
      <c r="K80" s="0" t="s">
        <v>287</v>
      </c>
      <c r="L80" s="0" t="s">
        <v>288</v>
      </c>
      <c r="R80" s="0" t="s">
        <v>288</v>
      </c>
    </row>
    <row r="81" customFormat="false" ht="15" hidden="false" customHeight="false" outlineLevel="0" collapsed="false">
      <c r="A81" s="0" t="n">
        <f aca="false">'Cable Entry'!A81</f>
        <v>74</v>
      </c>
      <c r="B81" s="0" t="str">
        <f aca="false">'Cable Entry'!B81</f>
        <v>Digital</v>
      </c>
      <c r="C81" s="0" t="str">
        <f aca="false">'Cable Entry'!C81</f>
        <v>RG:C1</v>
      </c>
      <c r="D81" s="0" t="n">
        <f aca="false">'Cable Entry'!E81</f>
        <v>40.3</v>
      </c>
      <c r="E81" s="0" t="n">
        <f aca="false">'Cable Entry'!I81</f>
        <v>0.37</v>
      </c>
      <c r="F81" s="0" t="n">
        <f aca="false">PI()*POWER(E81/2,2)</f>
        <v>0.107521008569111</v>
      </c>
      <c r="G81" s="0" t="str">
        <f aca="false">'Cable Entry'!H81</f>
        <v>Encoder</v>
      </c>
      <c r="H81" s="0" t="s">
        <v>291</v>
      </c>
      <c r="I81" s="0" t="s">
        <v>292</v>
      </c>
      <c r="J81" s="0" t="s">
        <v>293</v>
      </c>
      <c r="K81" s="0" t="s">
        <v>294</v>
      </c>
      <c r="L81" s="0" t="s">
        <v>295</v>
      </c>
      <c r="R81" s="0" t="s">
        <v>295</v>
      </c>
    </row>
    <row r="82" customFormat="false" ht="15" hidden="false" customHeight="false" outlineLevel="0" collapsed="false">
      <c r="A82" s="0" t="n">
        <f aca="false">'Cable Entry'!A82</f>
        <v>75</v>
      </c>
      <c r="B82" s="0" t="str">
        <f aca="false">'Cable Entry'!B82</f>
        <v>Digital</v>
      </c>
      <c r="C82" s="0" t="str">
        <f aca="false">'Cable Entry'!C82</f>
        <v>RG:C1</v>
      </c>
      <c r="D82" s="0" t="n">
        <f aca="false">'Cable Entry'!E82</f>
        <v>40.3</v>
      </c>
      <c r="E82" s="0" t="n">
        <f aca="false">'Cable Entry'!I82</f>
        <v>0.37</v>
      </c>
      <c r="F82" s="0" t="n">
        <f aca="false">PI()*POWER(E82/2,2)</f>
        <v>0.107521008569111</v>
      </c>
      <c r="G82" s="0" t="str">
        <f aca="false">'Cable Entry'!H82</f>
        <v>Encoder</v>
      </c>
      <c r="H82" s="0" t="s">
        <v>291</v>
      </c>
      <c r="I82" s="0" t="s">
        <v>292</v>
      </c>
      <c r="J82" s="0" t="s">
        <v>293</v>
      </c>
      <c r="K82" s="0" t="s">
        <v>294</v>
      </c>
      <c r="L82" s="0" t="s">
        <v>295</v>
      </c>
      <c r="R82" s="0" t="s">
        <v>295</v>
      </c>
    </row>
    <row r="83" customFormat="false" ht="15" hidden="false" customHeight="false" outlineLevel="0" collapsed="false">
      <c r="A83" s="0" t="n">
        <f aca="false">'Cable Entry'!A83</f>
        <v>76</v>
      </c>
      <c r="B83" s="0" t="str">
        <f aca="false">'Cable Entry'!B83</f>
        <v>Digital</v>
      </c>
      <c r="C83" s="0" t="str">
        <f aca="false">'Cable Entry'!C83</f>
        <v>RG:C1</v>
      </c>
      <c r="D83" s="0" t="n">
        <f aca="false">'Cable Entry'!E83</f>
        <v>40.3</v>
      </c>
      <c r="E83" s="0" t="n">
        <f aca="false">'Cable Entry'!I83</f>
        <v>0.37</v>
      </c>
      <c r="F83" s="0" t="n">
        <f aca="false">PI()*POWER(E83/2,2)</f>
        <v>0.107521008569111</v>
      </c>
      <c r="G83" s="0" t="str">
        <f aca="false">'Cable Entry'!H83</f>
        <v>Encoder</v>
      </c>
      <c r="H83" s="0" t="s">
        <v>291</v>
      </c>
      <c r="I83" s="0" t="s">
        <v>292</v>
      </c>
      <c r="J83" s="0" t="s">
        <v>293</v>
      </c>
      <c r="K83" s="0" t="s">
        <v>294</v>
      </c>
      <c r="L83" s="0" t="s">
        <v>295</v>
      </c>
      <c r="R83" s="0" t="s">
        <v>295</v>
      </c>
    </row>
    <row r="84" customFormat="false" ht="15" hidden="false" customHeight="false" outlineLevel="0" collapsed="false">
      <c r="A84" s="0" t="n">
        <f aca="false">'Cable Entry'!A84</f>
        <v>77</v>
      </c>
      <c r="B84" s="0" t="str">
        <f aca="false">'Cable Entry'!B84</f>
        <v>Digital</v>
      </c>
      <c r="C84" s="0" t="str">
        <f aca="false">'Cable Entry'!C84</f>
        <v>RG:C1</v>
      </c>
      <c r="D84" s="0" t="n">
        <f aca="false">'Cable Entry'!E84</f>
        <v>40.3</v>
      </c>
      <c r="E84" s="0" t="n">
        <f aca="false">'Cable Entry'!I84</f>
        <v>0.37</v>
      </c>
      <c r="F84" s="0" t="n">
        <f aca="false">PI()*POWER(E84/2,2)</f>
        <v>0.107521008569111</v>
      </c>
      <c r="G84" s="0" t="str">
        <f aca="false">'Cable Entry'!H84</f>
        <v>Encoder</v>
      </c>
      <c r="H84" s="0" t="s">
        <v>291</v>
      </c>
      <c r="I84" s="0" t="s">
        <v>292</v>
      </c>
      <c r="J84" s="0" t="s">
        <v>293</v>
      </c>
      <c r="K84" s="0" t="s">
        <v>294</v>
      </c>
      <c r="L84" s="0" t="s">
        <v>295</v>
      </c>
      <c r="R84" s="0" t="s">
        <v>295</v>
      </c>
    </row>
    <row r="85" customFormat="false" ht="15" hidden="false" customHeight="false" outlineLevel="0" collapsed="false">
      <c r="A85" s="0" t="n">
        <f aca="false">'Cable Entry'!A85</f>
        <v>78</v>
      </c>
      <c r="B85" s="0" t="str">
        <f aca="false">'Cable Entry'!B85</f>
        <v>Power</v>
      </c>
      <c r="C85" s="0" t="str">
        <f aca="false">'Cable Entry'!C85</f>
        <v>RG:C1</v>
      </c>
      <c r="D85" s="0" t="n">
        <f aca="false">'Cable Entry'!E85</f>
        <v>40.3</v>
      </c>
      <c r="E85" s="0" t="n">
        <f aca="false">'Cable Entry'!I85</f>
        <v>0.65</v>
      </c>
      <c r="F85" s="0" t="n">
        <f aca="false">PI()*POWER(E85/2,2)</f>
        <v>0.331830724035422</v>
      </c>
      <c r="G85" s="0" t="str">
        <f aca="false">'Cable Entry'!H85</f>
        <v>Motor</v>
      </c>
      <c r="H85" s="0" t="s">
        <v>289</v>
      </c>
      <c r="I85" s="0" t="s">
        <v>290</v>
      </c>
      <c r="J85" s="0" t="s">
        <v>286</v>
      </c>
      <c r="K85" s="0" t="s">
        <v>287</v>
      </c>
      <c r="L85" s="0" t="s">
        <v>288</v>
      </c>
      <c r="R85" s="0" t="s">
        <v>288</v>
      </c>
    </row>
    <row r="86" customFormat="false" ht="15" hidden="false" customHeight="false" outlineLevel="0" collapsed="false">
      <c r="A86" s="0" t="n">
        <f aca="false">'Cable Entry'!A86</f>
        <v>79</v>
      </c>
      <c r="B86" s="0" t="str">
        <f aca="false">'Cable Entry'!B86</f>
        <v>Power</v>
      </c>
      <c r="C86" s="0" t="str">
        <f aca="false">'Cable Entry'!C86</f>
        <v>RG:C1</v>
      </c>
      <c r="D86" s="0" t="n">
        <f aca="false">'Cable Entry'!E86</f>
        <v>40.3</v>
      </c>
      <c r="E86" s="0" t="n">
        <f aca="false">'Cable Entry'!I86</f>
        <v>0.65</v>
      </c>
      <c r="F86" s="0" t="n">
        <f aca="false">PI()*POWER(E86/2,2)</f>
        <v>0.331830724035422</v>
      </c>
      <c r="G86" s="0" t="str">
        <f aca="false">'Cable Entry'!H86</f>
        <v>Motor</v>
      </c>
      <c r="H86" s="0" t="s">
        <v>289</v>
      </c>
      <c r="I86" s="0" t="s">
        <v>290</v>
      </c>
      <c r="J86" s="0" t="s">
        <v>286</v>
      </c>
      <c r="K86" s="0" t="s">
        <v>287</v>
      </c>
      <c r="L86" s="0" t="s">
        <v>288</v>
      </c>
      <c r="R86" s="0" t="s">
        <v>288</v>
      </c>
    </row>
    <row r="87" customFormat="false" ht="15" hidden="false" customHeight="false" outlineLevel="0" collapsed="false">
      <c r="A87" s="0" t="n">
        <f aca="false">'Cable Entry'!A87</f>
        <v>80</v>
      </c>
      <c r="B87" s="0" t="str">
        <f aca="false">'Cable Entry'!B87</f>
        <v>Power</v>
      </c>
      <c r="C87" s="0" t="str">
        <f aca="false">'Cable Entry'!C87</f>
        <v>RG:C1</v>
      </c>
      <c r="D87" s="0" t="n">
        <f aca="false">'Cable Entry'!E87</f>
        <v>40.3</v>
      </c>
      <c r="E87" s="0" t="n">
        <f aca="false">'Cable Entry'!I87</f>
        <v>0.65</v>
      </c>
      <c r="F87" s="0" t="n">
        <f aca="false">PI()*POWER(E87/2,2)</f>
        <v>0.331830724035422</v>
      </c>
      <c r="G87" s="0" t="str">
        <f aca="false">'Cable Entry'!H87</f>
        <v>Motor</v>
      </c>
      <c r="H87" s="0" t="s">
        <v>289</v>
      </c>
      <c r="I87" s="0" t="s">
        <v>290</v>
      </c>
      <c r="J87" s="0" t="s">
        <v>286</v>
      </c>
      <c r="K87" s="0" t="s">
        <v>287</v>
      </c>
      <c r="L87" s="0" t="s">
        <v>288</v>
      </c>
      <c r="R87" s="0" t="s">
        <v>288</v>
      </c>
    </row>
    <row r="88" customFormat="false" ht="15" hidden="false" customHeight="false" outlineLevel="0" collapsed="false">
      <c r="A88" s="0" t="n">
        <f aca="false">'Cable Entry'!A88</f>
        <v>81</v>
      </c>
      <c r="B88" s="0" t="str">
        <f aca="false">'Cable Entry'!B88</f>
        <v>Power</v>
      </c>
      <c r="C88" s="0" t="str">
        <f aca="false">'Cable Entry'!C88</f>
        <v>RG:C1</v>
      </c>
      <c r="D88" s="0" t="n">
        <f aca="false">'Cable Entry'!E88</f>
        <v>40.3</v>
      </c>
      <c r="E88" s="0" t="n">
        <f aca="false">'Cable Entry'!I88</f>
        <v>0.65</v>
      </c>
      <c r="F88" s="0" t="n">
        <f aca="false">PI()*POWER(E88/2,2)</f>
        <v>0.331830724035422</v>
      </c>
      <c r="G88" s="0" t="str">
        <f aca="false">'Cable Entry'!H88</f>
        <v>Motor</v>
      </c>
      <c r="H88" s="0" t="s">
        <v>289</v>
      </c>
      <c r="I88" s="0" t="s">
        <v>290</v>
      </c>
      <c r="J88" s="0" t="s">
        <v>286</v>
      </c>
      <c r="K88" s="0" t="s">
        <v>287</v>
      </c>
      <c r="L88" s="0" t="s">
        <v>288</v>
      </c>
      <c r="R88" s="0" t="s">
        <v>288</v>
      </c>
    </row>
    <row r="89" customFormat="false" ht="15" hidden="false" customHeight="false" outlineLevel="0" collapsed="false">
      <c r="A89" s="0" t="n">
        <f aca="false">'Cable Entry'!A89</f>
        <v>82</v>
      </c>
      <c r="B89" s="0" t="str">
        <f aca="false">'Cable Entry'!B89</f>
        <v>Digital</v>
      </c>
      <c r="C89" s="0" t="str">
        <f aca="false">'Cable Entry'!C89</f>
        <v>RG:C1</v>
      </c>
      <c r="D89" s="0" t="n">
        <f aca="false">'Cable Entry'!E89</f>
        <v>40.3</v>
      </c>
      <c r="E89" s="0" t="n">
        <f aca="false">'Cable Entry'!I89</f>
        <v>0.37</v>
      </c>
      <c r="F89" s="0" t="n">
        <f aca="false">PI()*POWER(E89/2,2)</f>
        <v>0.107521008569111</v>
      </c>
      <c r="G89" s="0" t="str">
        <f aca="false">'Cable Entry'!H89</f>
        <v>Encoder</v>
      </c>
      <c r="H89" s="0" t="s">
        <v>291</v>
      </c>
      <c r="I89" s="0" t="s">
        <v>292</v>
      </c>
      <c r="J89" s="0" t="s">
        <v>293</v>
      </c>
      <c r="K89" s="0" t="s">
        <v>294</v>
      </c>
      <c r="L89" s="0" t="s">
        <v>295</v>
      </c>
      <c r="R89" s="0" t="s">
        <v>295</v>
      </c>
    </row>
    <row r="90" customFormat="false" ht="15" hidden="false" customHeight="false" outlineLevel="0" collapsed="false">
      <c r="A90" s="0" t="n">
        <f aca="false">'Cable Entry'!A90</f>
        <v>83</v>
      </c>
      <c r="B90" s="0" t="str">
        <f aca="false">'Cable Entry'!B90</f>
        <v>Digital</v>
      </c>
      <c r="C90" s="0" t="str">
        <f aca="false">'Cable Entry'!C90</f>
        <v>RG:C1</v>
      </c>
      <c r="D90" s="0" t="n">
        <f aca="false">'Cable Entry'!E90</f>
        <v>40.3</v>
      </c>
      <c r="E90" s="0" t="n">
        <f aca="false">'Cable Entry'!I90</f>
        <v>0.37</v>
      </c>
      <c r="F90" s="0" t="n">
        <f aca="false">PI()*POWER(E90/2,2)</f>
        <v>0.107521008569111</v>
      </c>
      <c r="G90" s="0" t="str">
        <f aca="false">'Cable Entry'!H90</f>
        <v>Encoder</v>
      </c>
      <c r="H90" s="0" t="s">
        <v>291</v>
      </c>
      <c r="I90" s="0" t="s">
        <v>292</v>
      </c>
      <c r="J90" s="0" t="s">
        <v>293</v>
      </c>
      <c r="K90" s="0" t="s">
        <v>294</v>
      </c>
      <c r="L90" s="0" t="s">
        <v>295</v>
      </c>
      <c r="R90" s="0" t="s">
        <v>295</v>
      </c>
    </row>
    <row r="91" customFormat="false" ht="15" hidden="false" customHeight="false" outlineLevel="0" collapsed="false">
      <c r="A91" s="0" t="n">
        <f aca="false">'Cable Entry'!A91</f>
        <v>84</v>
      </c>
      <c r="B91" s="0" t="str">
        <f aca="false">'Cable Entry'!B91</f>
        <v>Digital</v>
      </c>
      <c r="C91" s="0" t="str">
        <f aca="false">'Cable Entry'!C91</f>
        <v>RG:C1</v>
      </c>
      <c r="D91" s="0" t="n">
        <f aca="false">'Cable Entry'!E91</f>
        <v>40.3</v>
      </c>
      <c r="E91" s="0" t="n">
        <f aca="false">'Cable Entry'!I91</f>
        <v>0.37</v>
      </c>
      <c r="F91" s="0" t="n">
        <f aca="false">PI()*POWER(E91/2,2)</f>
        <v>0.107521008569111</v>
      </c>
      <c r="G91" s="0" t="str">
        <f aca="false">'Cable Entry'!H91</f>
        <v>Encoder</v>
      </c>
      <c r="H91" s="0" t="s">
        <v>291</v>
      </c>
      <c r="I91" s="0" t="s">
        <v>292</v>
      </c>
      <c r="J91" s="0" t="s">
        <v>293</v>
      </c>
      <c r="K91" s="0" t="s">
        <v>294</v>
      </c>
      <c r="L91" s="0" t="s">
        <v>295</v>
      </c>
      <c r="R91" s="0" t="s">
        <v>295</v>
      </c>
    </row>
    <row r="92" customFormat="false" ht="15" hidden="false" customHeight="false" outlineLevel="0" collapsed="false">
      <c r="A92" s="0" t="n">
        <f aca="false">'Cable Entry'!A92</f>
        <v>85</v>
      </c>
      <c r="B92" s="0" t="str">
        <f aca="false">'Cable Entry'!B92</f>
        <v>Digital</v>
      </c>
      <c r="C92" s="0" t="str">
        <f aca="false">'Cable Entry'!C92</f>
        <v>RG:C1</v>
      </c>
      <c r="D92" s="0" t="n">
        <f aca="false">'Cable Entry'!E92</f>
        <v>40.3</v>
      </c>
      <c r="E92" s="0" t="n">
        <f aca="false">'Cable Entry'!I92</f>
        <v>0.37</v>
      </c>
      <c r="F92" s="0" t="n">
        <f aca="false">PI()*POWER(E92/2,2)</f>
        <v>0.107521008569111</v>
      </c>
      <c r="G92" s="0" t="str">
        <f aca="false">'Cable Entry'!H92</f>
        <v>Encoder</v>
      </c>
      <c r="H92" s="0" t="s">
        <v>291</v>
      </c>
      <c r="I92" s="0" t="s">
        <v>292</v>
      </c>
      <c r="J92" s="0" t="s">
        <v>293</v>
      </c>
      <c r="K92" s="0" t="s">
        <v>294</v>
      </c>
      <c r="L92" s="0" t="s">
        <v>295</v>
      </c>
      <c r="R92" s="0" t="s">
        <v>295</v>
      </c>
    </row>
    <row r="93" customFormat="false" ht="15" hidden="false" customHeight="false" outlineLevel="0" collapsed="false">
      <c r="A93" s="0" t="n">
        <f aca="false">'Cable Entry'!A93</f>
        <v>86</v>
      </c>
      <c r="B93" s="0" t="str">
        <f aca="false">'Cable Entry'!B93</f>
        <v>Power</v>
      </c>
      <c r="C93" s="0" t="str">
        <f aca="false">'Cable Entry'!C93</f>
        <v>RG:C1</v>
      </c>
      <c r="D93" s="0" t="n">
        <f aca="false">'Cable Entry'!E93</f>
        <v>40.3</v>
      </c>
      <c r="E93" s="0" t="n">
        <f aca="false">'Cable Entry'!I93</f>
        <v>0.65</v>
      </c>
      <c r="F93" s="0" t="n">
        <f aca="false">PI()*POWER(E93/2,2)</f>
        <v>0.331830724035422</v>
      </c>
      <c r="G93" s="0" t="str">
        <f aca="false">'Cable Entry'!H93</f>
        <v>Motor</v>
      </c>
      <c r="H93" s="0" t="s">
        <v>289</v>
      </c>
      <c r="I93" s="0" t="s">
        <v>290</v>
      </c>
      <c r="J93" s="0" t="s">
        <v>286</v>
      </c>
      <c r="K93" s="0" t="s">
        <v>287</v>
      </c>
      <c r="L93" s="0" t="s">
        <v>288</v>
      </c>
      <c r="R93" s="0" t="s">
        <v>288</v>
      </c>
    </row>
    <row r="94" customFormat="false" ht="15" hidden="false" customHeight="false" outlineLevel="0" collapsed="false">
      <c r="A94" s="0" t="n">
        <f aca="false">'Cable Entry'!A94</f>
        <v>87</v>
      </c>
      <c r="B94" s="0" t="str">
        <f aca="false">'Cable Entry'!B94</f>
        <v>Power</v>
      </c>
      <c r="C94" s="0" t="str">
        <f aca="false">'Cable Entry'!C94</f>
        <v>RG:C1</v>
      </c>
      <c r="D94" s="0" t="n">
        <f aca="false">'Cable Entry'!E94</f>
        <v>40.3</v>
      </c>
      <c r="E94" s="0" t="n">
        <f aca="false">'Cable Entry'!I94</f>
        <v>0.65</v>
      </c>
      <c r="F94" s="0" t="n">
        <f aca="false">PI()*POWER(E94/2,2)</f>
        <v>0.331830724035422</v>
      </c>
      <c r="G94" s="0" t="str">
        <f aca="false">'Cable Entry'!H94</f>
        <v>Motor</v>
      </c>
      <c r="H94" s="0" t="s">
        <v>289</v>
      </c>
      <c r="I94" s="0" t="s">
        <v>290</v>
      </c>
      <c r="J94" s="0" t="s">
        <v>286</v>
      </c>
      <c r="K94" s="0" t="s">
        <v>287</v>
      </c>
      <c r="L94" s="0" t="s">
        <v>288</v>
      </c>
      <c r="R94" s="0" t="s">
        <v>288</v>
      </c>
    </row>
    <row r="95" customFormat="false" ht="15" hidden="false" customHeight="false" outlineLevel="0" collapsed="false">
      <c r="A95" s="0" t="n">
        <f aca="false">'Cable Entry'!A95</f>
        <v>88</v>
      </c>
      <c r="B95" s="0" t="str">
        <f aca="false">'Cable Entry'!B95</f>
        <v>Power</v>
      </c>
      <c r="C95" s="0" t="str">
        <f aca="false">'Cable Entry'!C95</f>
        <v>RG:C1</v>
      </c>
      <c r="D95" s="0" t="n">
        <f aca="false">'Cable Entry'!E95</f>
        <v>40.3</v>
      </c>
      <c r="E95" s="0" t="n">
        <f aca="false">'Cable Entry'!I95</f>
        <v>0.65</v>
      </c>
      <c r="F95" s="0" t="n">
        <f aca="false">PI()*POWER(E95/2,2)</f>
        <v>0.331830724035422</v>
      </c>
      <c r="G95" s="0" t="str">
        <f aca="false">'Cable Entry'!H95</f>
        <v>Motor</v>
      </c>
      <c r="H95" s="0" t="s">
        <v>289</v>
      </c>
      <c r="I95" s="0" t="s">
        <v>290</v>
      </c>
      <c r="J95" s="0" t="s">
        <v>286</v>
      </c>
      <c r="K95" s="0" t="s">
        <v>287</v>
      </c>
      <c r="L95" s="0" t="s">
        <v>288</v>
      </c>
      <c r="R95" s="0" t="s">
        <v>288</v>
      </c>
    </row>
    <row r="96" customFormat="false" ht="15" hidden="false" customHeight="false" outlineLevel="0" collapsed="false">
      <c r="A96" s="0" t="n">
        <f aca="false">'Cable Entry'!A96</f>
        <v>89</v>
      </c>
      <c r="B96" s="0" t="str">
        <f aca="false">'Cable Entry'!B96</f>
        <v>Power</v>
      </c>
      <c r="C96" s="0" t="str">
        <f aca="false">'Cable Entry'!C96</f>
        <v>RG:C1</v>
      </c>
      <c r="D96" s="0" t="n">
        <f aca="false">'Cable Entry'!E96</f>
        <v>40.3</v>
      </c>
      <c r="E96" s="0" t="n">
        <f aca="false">'Cable Entry'!I96</f>
        <v>0.65</v>
      </c>
      <c r="F96" s="0" t="n">
        <f aca="false">PI()*POWER(E96/2,2)</f>
        <v>0.331830724035422</v>
      </c>
      <c r="G96" s="0" t="str">
        <f aca="false">'Cable Entry'!H96</f>
        <v>Motor</v>
      </c>
      <c r="H96" s="0" t="s">
        <v>289</v>
      </c>
      <c r="I96" s="0" t="s">
        <v>290</v>
      </c>
      <c r="J96" s="0" t="s">
        <v>286</v>
      </c>
      <c r="K96" s="0" t="s">
        <v>287</v>
      </c>
      <c r="L96" s="0" t="s">
        <v>288</v>
      </c>
      <c r="R96" s="0" t="s">
        <v>288</v>
      </c>
    </row>
    <row r="97" customFormat="false" ht="15" hidden="false" customHeight="false" outlineLevel="0" collapsed="false">
      <c r="A97" s="0" t="n">
        <f aca="false">'Cable Entry'!A97</f>
        <v>90</v>
      </c>
      <c r="B97" s="0" t="str">
        <f aca="false">'Cable Entry'!B97</f>
        <v>Digital</v>
      </c>
      <c r="C97" s="0" t="str">
        <f aca="false">'Cable Entry'!C97</f>
        <v>RG:C1</v>
      </c>
      <c r="D97" s="0" t="n">
        <f aca="false">'Cable Entry'!E97</f>
        <v>40.3</v>
      </c>
      <c r="E97" s="0" t="n">
        <f aca="false">'Cable Entry'!I97</f>
        <v>0.37</v>
      </c>
      <c r="F97" s="0" t="n">
        <f aca="false">PI()*POWER(E97/2,2)</f>
        <v>0.107521008569111</v>
      </c>
      <c r="G97" s="0" t="str">
        <f aca="false">'Cable Entry'!H97</f>
        <v>Encoder</v>
      </c>
      <c r="H97" s="0" t="s">
        <v>291</v>
      </c>
      <c r="I97" s="0" t="s">
        <v>292</v>
      </c>
      <c r="J97" s="0" t="s">
        <v>293</v>
      </c>
      <c r="K97" s="0" t="s">
        <v>294</v>
      </c>
      <c r="L97" s="0" t="s">
        <v>295</v>
      </c>
      <c r="R97" s="0" t="s">
        <v>295</v>
      </c>
    </row>
    <row r="98" customFormat="false" ht="15" hidden="false" customHeight="false" outlineLevel="0" collapsed="false">
      <c r="A98" s="0" t="n">
        <f aca="false">'Cable Entry'!A98</f>
        <v>91</v>
      </c>
      <c r="B98" s="0" t="str">
        <f aca="false">'Cable Entry'!B98</f>
        <v>Digital</v>
      </c>
      <c r="C98" s="0" t="str">
        <f aca="false">'Cable Entry'!C98</f>
        <v>RG:C1</v>
      </c>
      <c r="D98" s="0" t="n">
        <f aca="false">'Cable Entry'!E98</f>
        <v>40.3</v>
      </c>
      <c r="E98" s="0" t="n">
        <f aca="false">'Cable Entry'!I98</f>
        <v>0.37</v>
      </c>
      <c r="F98" s="0" t="n">
        <f aca="false">PI()*POWER(E98/2,2)</f>
        <v>0.107521008569111</v>
      </c>
      <c r="G98" s="0" t="str">
        <f aca="false">'Cable Entry'!H98</f>
        <v>Encoder</v>
      </c>
      <c r="H98" s="0" t="s">
        <v>291</v>
      </c>
      <c r="I98" s="0" t="s">
        <v>292</v>
      </c>
      <c r="J98" s="0" t="s">
        <v>293</v>
      </c>
      <c r="K98" s="0" t="s">
        <v>294</v>
      </c>
      <c r="L98" s="0" t="s">
        <v>295</v>
      </c>
      <c r="R98" s="0" t="s">
        <v>295</v>
      </c>
    </row>
    <row r="99" customFormat="false" ht="15" hidden="false" customHeight="false" outlineLevel="0" collapsed="false">
      <c r="A99" s="0" t="n">
        <f aca="false">'Cable Entry'!A99</f>
        <v>92</v>
      </c>
      <c r="B99" s="0" t="str">
        <f aca="false">'Cable Entry'!B99</f>
        <v>Digital</v>
      </c>
      <c r="C99" s="0" t="str">
        <f aca="false">'Cable Entry'!C99</f>
        <v>RG:C1</v>
      </c>
      <c r="D99" s="0" t="n">
        <f aca="false">'Cable Entry'!E99</f>
        <v>40.3</v>
      </c>
      <c r="E99" s="0" t="n">
        <f aca="false">'Cable Entry'!I99</f>
        <v>0.37</v>
      </c>
      <c r="F99" s="0" t="n">
        <f aca="false">PI()*POWER(E99/2,2)</f>
        <v>0.107521008569111</v>
      </c>
      <c r="G99" s="0" t="str">
        <f aca="false">'Cable Entry'!H99</f>
        <v>Encoder</v>
      </c>
      <c r="H99" s="0" t="s">
        <v>291</v>
      </c>
      <c r="I99" s="0" t="s">
        <v>292</v>
      </c>
      <c r="J99" s="0" t="s">
        <v>293</v>
      </c>
      <c r="K99" s="0" t="s">
        <v>294</v>
      </c>
      <c r="L99" s="0" t="s">
        <v>295</v>
      </c>
      <c r="R99" s="0" t="s">
        <v>295</v>
      </c>
    </row>
    <row r="100" customFormat="false" ht="15" hidden="false" customHeight="false" outlineLevel="0" collapsed="false">
      <c r="A100" s="0" t="n">
        <f aca="false">'Cable Entry'!A100</f>
        <v>93</v>
      </c>
      <c r="B100" s="0" t="str">
        <f aca="false">'Cable Entry'!B100</f>
        <v>Digital</v>
      </c>
      <c r="C100" s="0" t="str">
        <f aca="false">'Cable Entry'!C100</f>
        <v>RG:C1</v>
      </c>
      <c r="D100" s="0" t="n">
        <f aca="false">'Cable Entry'!E100</f>
        <v>40.3</v>
      </c>
      <c r="E100" s="0" t="n">
        <f aca="false">'Cable Entry'!I100</f>
        <v>0.37</v>
      </c>
      <c r="F100" s="0" t="n">
        <f aca="false">PI()*POWER(E100/2,2)</f>
        <v>0.107521008569111</v>
      </c>
      <c r="G100" s="0" t="str">
        <f aca="false">'Cable Entry'!H100</f>
        <v>Encoder</v>
      </c>
      <c r="H100" s="0" t="s">
        <v>291</v>
      </c>
      <c r="I100" s="0" t="s">
        <v>292</v>
      </c>
      <c r="J100" s="0" t="s">
        <v>293</v>
      </c>
      <c r="K100" s="0" t="s">
        <v>294</v>
      </c>
      <c r="L100" s="0" t="s">
        <v>295</v>
      </c>
      <c r="R100" s="0" t="s">
        <v>295</v>
      </c>
    </row>
    <row r="101" customFormat="false" ht="15" hidden="false" customHeight="false" outlineLevel="0" collapsed="false">
      <c r="A101" s="0" t="n">
        <f aca="false">'Cable Entry'!A101</f>
        <v>94</v>
      </c>
      <c r="B101" s="0" t="str">
        <f aca="false">'Cable Entry'!B101</f>
        <v>Power</v>
      </c>
      <c r="C101" s="0" t="str">
        <f aca="false">'Cable Entry'!C101</f>
        <v>RG:C2</v>
      </c>
      <c r="D101" s="0" t="n">
        <f aca="false">'Cable Entry'!E101</f>
        <v>44.5</v>
      </c>
      <c r="E101" s="0" t="n">
        <f aca="false">'Cable Entry'!I101</f>
        <v>0.65</v>
      </c>
      <c r="F101" s="0" t="n">
        <f aca="false">PI()*POWER(E101/2,2)</f>
        <v>0.331830724035422</v>
      </c>
      <c r="G101" s="0" t="str">
        <f aca="false">'Cable Entry'!H101</f>
        <v>Motor</v>
      </c>
      <c r="H101" s="0" t="s">
        <v>327</v>
      </c>
      <c r="I101" s="0" t="s">
        <v>289</v>
      </c>
      <c r="J101" s="0" t="s">
        <v>328</v>
      </c>
      <c r="K101" s="0" t="s">
        <v>287</v>
      </c>
      <c r="L101" s="0" t="s">
        <v>288</v>
      </c>
      <c r="R101" s="0" t="s">
        <v>288</v>
      </c>
    </row>
    <row r="102" customFormat="false" ht="15" hidden="false" customHeight="false" outlineLevel="0" collapsed="false">
      <c r="A102" s="0" t="n">
        <f aca="false">'Cable Entry'!A102</f>
        <v>95</v>
      </c>
      <c r="B102" s="0" t="str">
        <f aca="false">'Cable Entry'!B102</f>
        <v>Power</v>
      </c>
      <c r="C102" s="0" t="str">
        <f aca="false">'Cable Entry'!C102</f>
        <v>RG:C2</v>
      </c>
      <c r="D102" s="0" t="n">
        <f aca="false">'Cable Entry'!E102</f>
        <v>44.5</v>
      </c>
      <c r="E102" s="0" t="n">
        <f aca="false">'Cable Entry'!I102</f>
        <v>0.65</v>
      </c>
      <c r="F102" s="0" t="n">
        <f aca="false">PI()*POWER(E102/2,2)</f>
        <v>0.331830724035422</v>
      </c>
      <c r="G102" s="0" t="str">
        <f aca="false">'Cable Entry'!H102</f>
        <v>Motor</v>
      </c>
      <c r="H102" s="0" t="s">
        <v>327</v>
      </c>
      <c r="I102" s="0" t="s">
        <v>289</v>
      </c>
      <c r="J102" s="0" t="s">
        <v>328</v>
      </c>
      <c r="K102" s="0" t="s">
        <v>287</v>
      </c>
      <c r="L102" s="0" t="s">
        <v>288</v>
      </c>
      <c r="R102" s="0" t="s">
        <v>288</v>
      </c>
    </row>
    <row r="103" customFormat="false" ht="15" hidden="false" customHeight="false" outlineLevel="0" collapsed="false">
      <c r="A103" s="0" t="n">
        <f aca="false">'Cable Entry'!A103</f>
        <v>96</v>
      </c>
      <c r="B103" s="0" t="str">
        <f aca="false">'Cable Entry'!B103</f>
        <v>Power</v>
      </c>
      <c r="C103" s="0" t="str">
        <f aca="false">'Cable Entry'!C103</f>
        <v>RG:C2</v>
      </c>
      <c r="D103" s="0" t="n">
        <f aca="false">'Cable Entry'!E103</f>
        <v>44.5</v>
      </c>
      <c r="E103" s="0" t="n">
        <f aca="false">'Cable Entry'!I103</f>
        <v>0.65</v>
      </c>
      <c r="F103" s="0" t="n">
        <f aca="false">PI()*POWER(E103/2,2)</f>
        <v>0.331830724035422</v>
      </c>
      <c r="G103" s="0" t="str">
        <f aca="false">'Cable Entry'!H103</f>
        <v>Motor</v>
      </c>
      <c r="H103" s="0" t="s">
        <v>327</v>
      </c>
      <c r="I103" s="0" t="s">
        <v>289</v>
      </c>
      <c r="J103" s="0" t="s">
        <v>328</v>
      </c>
      <c r="K103" s="0" t="s">
        <v>287</v>
      </c>
      <c r="L103" s="0" t="s">
        <v>288</v>
      </c>
      <c r="R103" s="0" t="s">
        <v>288</v>
      </c>
    </row>
    <row r="104" customFormat="false" ht="15" hidden="false" customHeight="false" outlineLevel="0" collapsed="false">
      <c r="A104" s="0" t="n">
        <f aca="false">'Cable Entry'!A104</f>
        <v>97</v>
      </c>
      <c r="B104" s="0" t="str">
        <f aca="false">'Cable Entry'!B104</f>
        <v>Power</v>
      </c>
      <c r="C104" s="0" t="str">
        <f aca="false">'Cable Entry'!C104</f>
        <v>RG:C2</v>
      </c>
      <c r="D104" s="0" t="n">
        <f aca="false">'Cable Entry'!E104</f>
        <v>44.5</v>
      </c>
      <c r="E104" s="0" t="n">
        <f aca="false">'Cable Entry'!I104</f>
        <v>0.65</v>
      </c>
      <c r="F104" s="0" t="n">
        <f aca="false">PI()*POWER(E104/2,2)</f>
        <v>0.331830724035422</v>
      </c>
      <c r="G104" s="0" t="str">
        <f aca="false">'Cable Entry'!H104</f>
        <v>Motor</v>
      </c>
      <c r="H104" s="0" t="s">
        <v>327</v>
      </c>
      <c r="I104" s="0" t="s">
        <v>289</v>
      </c>
      <c r="J104" s="0" t="s">
        <v>328</v>
      </c>
      <c r="K104" s="0" t="s">
        <v>287</v>
      </c>
      <c r="L104" s="0" t="s">
        <v>288</v>
      </c>
      <c r="R104" s="0" t="s">
        <v>288</v>
      </c>
    </row>
    <row r="105" customFormat="false" ht="15" hidden="false" customHeight="false" outlineLevel="0" collapsed="false">
      <c r="A105" s="0" t="n">
        <f aca="false">'Cable Entry'!A105</f>
        <v>98</v>
      </c>
      <c r="B105" s="0" t="str">
        <f aca="false">'Cable Entry'!B105</f>
        <v>Power</v>
      </c>
      <c r="C105" s="0" t="str">
        <f aca="false">'Cable Entry'!C105</f>
        <v>RG:C2</v>
      </c>
      <c r="D105" s="0" t="n">
        <f aca="false">'Cable Entry'!E105</f>
        <v>44.5</v>
      </c>
      <c r="E105" s="0" t="n">
        <f aca="false">'Cable Entry'!I105</f>
        <v>0.65</v>
      </c>
      <c r="F105" s="0" t="n">
        <f aca="false">PI()*POWER(E105/2,2)</f>
        <v>0.331830724035422</v>
      </c>
      <c r="G105" s="0" t="str">
        <f aca="false">'Cable Entry'!H105</f>
        <v>Motor</v>
      </c>
      <c r="H105" s="0" t="s">
        <v>327</v>
      </c>
      <c r="I105" s="0" t="s">
        <v>289</v>
      </c>
      <c r="J105" s="0" t="s">
        <v>328</v>
      </c>
      <c r="K105" s="0" t="s">
        <v>287</v>
      </c>
      <c r="L105" s="0" t="s">
        <v>288</v>
      </c>
      <c r="R105" s="0" t="s">
        <v>288</v>
      </c>
    </row>
    <row r="106" customFormat="false" ht="15" hidden="false" customHeight="false" outlineLevel="0" collapsed="false">
      <c r="A106" s="0" t="n">
        <f aca="false">'Cable Entry'!A106</f>
        <v>99</v>
      </c>
      <c r="B106" s="0" t="str">
        <f aca="false">'Cable Entry'!B106</f>
        <v>Power</v>
      </c>
      <c r="C106" s="0" t="str">
        <f aca="false">'Cable Entry'!C106</f>
        <v>RG:C2</v>
      </c>
      <c r="D106" s="0" t="n">
        <f aca="false">'Cable Entry'!E106</f>
        <v>44.5</v>
      </c>
      <c r="E106" s="0" t="n">
        <f aca="false">'Cable Entry'!I106</f>
        <v>0.65</v>
      </c>
      <c r="F106" s="0" t="n">
        <f aca="false">PI()*POWER(E106/2,2)</f>
        <v>0.331830724035422</v>
      </c>
      <c r="G106" s="0" t="str">
        <f aca="false">'Cable Entry'!H106</f>
        <v>Motor</v>
      </c>
      <c r="H106" s="0" t="s">
        <v>327</v>
      </c>
      <c r="I106" s="0" t="s">
        <v>289</v>
      </c>
      <c r="J106" s="0" t="s">
        <v>328</v>
      </c>
      <c r="K106" s="0" t="s">
        <v>287</v>
      </c>
      <c r="L106" s="0" t="s">
        <v>288</v>
      </c>
      <c r="R106" s="0" t="s">
        <v>288</v>
      </c>
    </row>
    <row r="107" customFormat="false" ht="15" hidden="false" customHeight="false" outlineLevel="0" collapsed="false">
      <c r="A107" s="0" t="n">
        <f aca="false">'Cable Entry'!A107</f>
        <v>100</v>
      </c>
      <c r="B107" s="0" t="str">
        <f aca="false">'Cable Entry'!B107</f>
        <v>Power</v>
      </c>
      <c r="C107" s="0" t="str">
        <f aca="false">'Cable Entry'!C107</f>
        <v>RG:C2</v>
      </c>
      <c r="D107" s="0" t="n">
        <f aca="false">'Cable Entry'!E107</f>
        <v>44.5</v>
      </c>
      <c r="E107" s="0" t="n">
        <f aca="false">'Cable Entry'!I107</f>
        <v>0.65</v>
      </c>
      <c r="F107" s="0" t="n">
        <f aca="false">PI()*POWER(E107/2,2)</f>
        <v>0.331830724035422</v>
      </c>
      <c r="G107" s="0" t="str">
        <f aca="false">'Cable Entry'!H107</f>
        <v>Motor</v>
      </c>
      <c r="H107" s="0" t="s">
        <v>327</v>
      </c>
      <c r="I107" s="0" t="s">
        <v>289</v>
      </c>
      <c r="J107" s="0" t="s">
        <v>328</v>
      </c>
      <c r="K107" s="0" t="s">
        <v>287</v>
      </c>
      <c r="L107" s="0" t="s">
        <v>288</v>
      </c>
      <c r="R107" s="0" t="s">
        <v>288</v>
      </c>
    </row>
    <row r="108" customFormat="false" ht="15" hidden="false" customHeight="false" outlineLevel="0" collapsed="false">
      <c r="A108" s="0" t="n">
        <f aca="false">'Cable Entry'!A108</f>
        <v>101</v>
      </c>
      <c r="B108" s="0" t="str">
        <f aca="false">'Cable Entry'!B108</f>
        <v>Power</v>
      </c>
      <c r="C108" s="0" t="str">
        <f aca="false">'Cable Entry'!C108</f>
        <v>RG:C2</v>
      </c>
      <c r="D108" s="0" t="n">
        <f aca="false">'Cable Entry'!E108</f>
        <v>44.5</v>
      </c>
      <c r="E108" s="0" t="n">
        <f aca="false">'Cable Entry'!I108</f>
        <v>0.65</v>
      </c>
      <c r="F108" s="0" t="n">
        <f aca="false">PI()*POWER(E108/2,2)</f>
        <v>0.331830724035422</v>
      </c>
      <c r="G108" s="0" t="str">
        <f aca="false">'Cable Entry'!H108</f>
        <v>Motor</v>
      </c>
      <c r="H108" s="0" t="s">
        <v>327</v>
      </c>
      <c r="I108" s="0" t="s">
        <v>289</v>
      </c>
      <c r="J108" s="0" t="s">
        <v>328</v>
      </c>
      <c r="K108" s="0" t="s">
        <v>287</v>
      </c>
      <c r="L108" s="0" t="s">
        <v>288</v>
      </c>
      <c r="R108" s="0" t="s">
        <v>288</v>
      </c>
    </row>
    <row r="109" customFormat="false" ht="15" hidden="false" customHeight="false" outlineLevel="0" collapsed="false">
      <c r="A109" s="0" t="n">
        <f aca="false">'Cable Entry'!A109</f>
        <v>102</v>
      </c>
      <c r="B109" s="0" t="str">
        <f aca="false">'Cable Entry'!B109</f>
        <v>Digital</v>
      </c>
      <c r="C109" s="0" t="str">
        <f aca="false">'Cable Entry'!C109</f>
        <v>RG:C2</v>
      </c>
      <c r="D109" s="0" t="n">
        <f aca="false">'Cable Entry'!E109</f>
        <v>44.5</v>
      </c>
      <c r="E109" s="0" t="n">
        <f aca="false">'Cable Entry'!I109</f>
        <v>0.37</v>
      </c>
      <c r="F109" s="0" t="n">
        <f aca="false">PI()*POWER(E109/2,2)</f>
        <v>0.107521008569111</v>
      </c>
      <c r="G109" s="0" t="str">
        <f aca="false">'Cable Entry'!H109</f>
        <v>Encoder</v>
      </c>
      <c r="H109" s="0" t="s">
        <v>329</v>
      </c>
      <c r="I109" s="0" t="s">
        <v>291</v>
      </c>
      <c r="J109" s="0" t="s">
        <v>310</v>
      </c>
      <c r="K109" s="0" t="s">
        <v>294</v>
      </c>
      <c r="L109" s="0" t="s">
        <v>295</v>
      </c>
      <c r="R109" s="0" t="s">
        <v>295</v>
      </c>
    </row>
    <row r="110" customFormat="false" ht="15" hidden="false" customHeight="false" outlineLevel="0" collapsed="false">
      <c r="A110" s="0" t="n">
        <f aca="false">'Cable Entry'!A110</f>
        <v>103</v>
      </c>
      <c r="B110" s="0" t="str">
        <f aca="false">'Cable Entry'!B110</f>
        <v>Digital</v>
      </c>
      <c r="C110" s="0" t="str">
        <f aca="false">'Cable Entry'!C110</f>
        <v>RG:C2</v>
      </c>
      <c r="D110" s="0" t="n">
        <f aca="false">'Cable Entry'!E110</f>
        <v>44.5</v>
      </c>
      <c r="E110" s="0" t="n">
        <f aca="false">'Cable Entry'!I110</f>
        <v>0.37</v>
      </c>
      <c r="F110" s="0" t="n">
        <f aca="false">PI()*POWER(E110/2,2)</f>
        <v>0.107521008569111</v>
      </c>
      <c r="G110" s="0" t="str">
        <f aca="false">'Cable Entry'!H110</f>
        <v>Encoder</v>
      </c>
      <c r="H110" s="0" t="s">
        <v>329</v>
      </c>
      <c r="I110" s="0" t="s">
        <v>291</v>
      </c>
      <c r="J110" s="0" t="s">
        <v>310</v>
      </c>
      <c r="K110" s="0" t="s">
        <v>294</v>
      </c>
      <c r="L110" s="0" t="s">
        <v>295</v>
      </c>
      <c r="R110" s="0" t="s">
        <v>295</v>
      </c>
    </row>
    <row r="111" customFormat="false" ht="15" hidden="false" customHeight="false" outlineLevel="0" collapsed="false">
      <c r="A111" s="0" t="n">
        <f aca="false">'Cable Entry'!A111</f>
        <v>104</v>
      </c>
      <c r="B111" s="0" t="str">
        <f aca="false">'Cable Entry'!B111</f>
        <v>Digital</v>
      </c>
      <c r="C111" s="0" t="str">
        <f aca="false">'Cable Entry'!C111</f>
        <v>RG:C2</v>
      </c>
      <c r="D111" s="0" t="n">
        <f aca="false">'Cable Entry'!E111</f>
        <v>44.5</v>
      </c>
      <c r="E111" s="0" t="n">
        <f aca="false">'Cable Entry'!I111</f>
        <v>0.37</v>
      </c>
      <c r="F111" s="0" t="n">
        <f aca="false">PI()*POWER(E111/2,2)</f>
        <v>0.107521008569111</v>
      </c>
      <c r="G111" s="0" t="str">
        <f aca="false">'Cable Entry'!H111</f>
        <v>Encoder</v>
      </c>
      <c r="H111" s="0" t="s">
        <v>329</v>
      </c>
      <c r="I111" s="0" t="s">
        <v>291</v>
      </c>
      <c r="J111" s="0" t="s">
        <v>310</v>
      </c>
      <c r="K111" s="0" t="s">
        <v>294</v>
      </c>
      <c r="L111" s="0" t="s">
        <v>295</v>
      </c>
      <c r="R111" s="0" t="s">
        <v>295</v>
      </c>
    </row>
    <row r="112" customFormat="false" ht="15" hidden="false" customHeight="false" outlineLevel="0" collapsed="false">
      <c r="A112" s="0" t="n">
        <f aca="false">'Cable Entry'!A112</f>
        <v>105</v>
      </c>
      <c r="B112" s="0" t="str">
        <f aca="false">'Cable Entry'!B112</f>
        <v>Digital</v>
      </c>
      <c r="C112" s="0" t="str">
        <f aca="false">'Cable Entry'!C112</f>
        <v>RG:C2</v>
      </c>
      <c r="D112" s="0" t="n">
        <f aca="false">'Cable Entry'!E112</f>
        <v>44.5</v>
      </c>
      <c r="E112" s="0" t="n">
        <f aca="false">'Cable Entry'!I112</f>
        <v>0.37</v>
      </c>
      <c r="F112" s="0" t="n">
        <f aca="false">PI()*POWER(E112/2,2)</f>
        <v>0.107521008569111</v>
      </c>
      <c r="G112" s="0" t="str">
        <f aca="false">'Cable Entry'!H112</f>
        <v>Encoder</v>
      </c>
      <c r="H112" s="0" t="s">
        <v>329</v>
      </c>
      <c r="I112" s="0" t="s">
        <v>291</v>
      </c>
      <c r="J112" s="0" t="s">
        <v>310</v>
      </c>
      <c r="K112" s="0" t="s">
        <v>294</v>
      </c>
      <c r="L112" s="0" t="s">
        <v>295</v>
      </c>
      <c r="R112" s="0" t="s">
        <v>295</v>
      </c>
    </row>
    <row r="113" customFormat="false" ht="15" hidden="false" customHeight="false" outlineLevel="0" collapsed="false">
      <c r="A113" s="0" t="n">
        <f aca="false">'Cable Entry'!A113</f>
        <v>106</v>
      </c>
      <c r="B113" s="0" t="str">
        <f aca="false">'Cable Entry'!B113</f>
        <v>Digital</v>
      </c>
      <c r="C113" s="0" t="str">
        <f aca="false">'Cable Entry'!C113</f>
        <v>RG:C2</v>
      </c>
      <c r="D113" s="0" t="n">
        <f aca="false">'Cable Entry'!E113</f>
        <v>44.5</v>
      </c>
      <c r="E113" s="0" t="n">
        <f aca="false">'Cable Entry'!I113</f>
        <v>0.37</v>
      </c>
      <c r="F113" s="0" t="n">
        <f aca="false">PI()*POWER(E113/2,2)</f>
        <v>0.107521008569111</v>
      </c>
      <c r="G113" s="0" t="str">
        <f aca="false">'Cable Entry'!H113</f>
        <v>Encoder</v>
      </c>
      <c r="H113" s="0" t="s">
        <v>329</v>
      </c>
      <c r="I113" s="0" t="s">
        <v>291</v>
      </c>
      <c r="J113" s="0" t="s">
        <v>310</v>
      </c>
      <c r="K113" s="0" t="s">
        <v>294</v>
      </c>
      <c r="L113" s="0" t="s">
        <v>295</v>
      </c>
      <c r="R113" s="0" t="s">
        <v>295</v>
      </c>
    </row>
    <row r="114" customFormat="false" ht="15" hidden="false" customHeight="false" outlineLevel="0" collapsed="false">
      <c r="A114" s="0" t="n">
        <f aca="false">'Cable Entry'!A114</f>
        <v>107</v>
      </c>
      <c r="B114" s="0" t="str">
        <f aca="false">'Cable Entry'!B114</f>
        <v>Digital</v>
      </c>
      <c r="C114" s="0" t="str">
        <f aca="false">'Cable Entry'!C114</f>
        <v>RG:C2</v>
      </c>
      <c r="D114" s="0" t="n">
        <f aca="false">'Cable Entry'!E114</f>
        <v>44.5</v>
      </c>
      <c r="E114" s="0" t="n">
        <f aca="false">'Cable Entry'!I114</f>
        <v>0.37</v>
      </c>
      <c r="F114" s="0" t="n">
        <f aca="false">PI()*POWER(E114/2,2)</f>
        <v>0.107521008569111</v>
      </c>
      <c r="G114" s="0" t="str">
        <f aca="false">'Cable Entry'!H114</f>
        <v>Encoder</v>
      </c>
      <c r="H114" s="0" t="s">
        <v>329</v>
      </c>
      <c r="I114" s="0" t="s">
        <v>291</v>
      </c>
      <c r="J114" s="0" t="s">
        <v>310</v>
      </c>
      <c r="K114" s="0" t="s">
        <v>294</v>
      </c>
      <c r="L114" s="0" t="s">
        <v>295</v>
      </c>
      <c r="R114" s="0" t="s">
        <v>295</v>
      </c>
    </row>
    <row r="115" customFormat="false" ht="15" hidden="false" customHeight="false" outlineLevel="0" collapsed="false">
      <c r="A115" s="0" t="n">
        <f aca="false">'Cable Entry'!A115</f>
        <v>108</v>
      </c>
      <c r="B115" s="0" t="str">
        <f aca="false">'Cable Entry'!B115</f>
        <v>Digital</v>
      </c>
      <c r="C115" s="0" t="str">
        <f aca="false">'Cable Entry'!C115</f>
        <v>RG:C2</v>
      </c>
      <c r="D115" s="0" t="n">
        <f aca="false">'Cable Entry'!E115</f>
        <v>44.5</v>
      </c>
      <c r="E115" s="0" t="n">
        <f aca="false">'Cable Entry'!I115</f>
        <v>0.37</v>
      </c>
      <c r="F115" s="0" t="n">
        <f aca="false">PI()*POWER(E115/2,2)</f>
        <v>0.107521008569111</v>
      </c>
      <c r="G115" s="0" t="str">
        <f aca="false">'Cable Entry'!H115</f>
        <v>Encoder</v>
      </c>
      <c r="H115" s="0" t="s">
        <v>329</v>
      </c>
      <c r="I115" s="0" t="s">
        <v>291</v>
      </c>
      <c r="J115" s="0" t="s">
        <v>310</v>
      </c>
      <c r="K115" s="0" t="s">
        <v>294</v>
      </c>
      <c r="L115" s="0" t="s">
        <v>295</v>
      </c>
      <c r="R115" s="0" t="s">
        <v>295</v>
      </c>
    </row>
    <row r="116" customFormat="false" ht="15" hidden="false" customHeight="false" outlineLevel="0" collapsed="false">
      <c r="A116" s="0" t="n">
        <f aca="false">'Cable Entry'!A116</f>
        <v>109</v>
      </c>
      <c r="B116" s="0" t="str">
        <f aca="false">'Cable Entry'!B116</f>
        <v>Digital</v>
      </c>
      <c r="C116" s="0" t="str">
        <f aca="false">'Cable Entry'!C116</f>
        <v>RG:C2</v>
      </c>
      <c r="D116" s="0" t="n">
        <f aca="false">'Cable Entry'!E116</f>
        <v>44.5</v>
      </c>
      <c r="E116" s="0" t="n">
        <f aca="false">'Cable Entry'!I116</f>
        <v>0.37</v>
      </c>
      <c r="F116" s="0" t="n">
        <f aca="false">PI()*POWER(E116/2,2)</f>
        <v>0.107521008569111</v>
      </c>
      <c r="G116" s="0" t="str">
        <f aca="false">'Cable Entry'!H116</f>
        <v>Encoder</v>
      </c>
      <c r="H116" s="0" t="s">
        <v>329</v>
      </c>
      <c r="I116" s="0" t="s">
        <v>291</v>
      </c>
      <c r="J116" s="0" t="s">
        <v>310</v>
      </c>
      <c r="K116" s="0" t="s">
        <v>294</v>
      </c>
      <c r="L116" s="0" t="s">
        <v>295</v>
      </c>
      <c r="R116" s="0" t="s">
        <v>295</v>
      </c>
    </row>
    <row r="117" customFormat="false" ht="15" hidden="false" customHeight="false" outlineLevel="0" collapsed="false">
      <c r="A117" s="0" t="n">
        <f aca="false">'Cable Entry'!A117</f>
        <v>110</v>
      </c>
      <c r="B117" s="0" t="str">
        <f aca="false">'Cable Entry'!B117</f>
        <v>Power</v>
      </c>
      <c r="C117" s="0" t="str">
        <f aca="false">'Cable Entry'!C117</f>
        <v>RG:C2</v>
      </c>
      <c r="D117" s="0" t="n">
        <f aca="false">'Cable Entry'!E117</f>
        <v>44.5</v>
      </c>
      <c r="E117" s="0" t="n">
        <f aca="false">'Cable Entry'!I117</f>
        <v>0.65</v>
      </c>
      <c r="F117" s="0" t="n">
        <f aca="false">PI()*POWER(E117/2,2)</f>
        <v>0.331830724035422</v>
      </c>
      <c r="G117" s="0" t="str">
        <f aca="false">'Cable Entry'!H117</f>
        <v>Motor</v>
      </c>
      <c r="H117" s="0" t="s">
        <v>327</v>
      </c>
      <c r="I117" s="0" t="s">
        <v>289</v>
      </c>
      <c r="J117" s="0" t="s">
        <v>328</v>
      </c>
      <c r="K117" s="0" t="s">
        <v>287</v>
      </c>
      <c r="L117" s="0" t="s">
        <v>288</v>
      </c>
      <c r="R117" s="0" t="s">
        <v>288</v>
      </c>
    </row>
    <row r="118" customFormat="false" ht="15" hidden="false" customHeight="false" outlineLevel="0" collapsed="false">
      <c r="A118" s="0" t="n">
        <f aca="false">'Cable Entry'!A118</f>
        <v>111</v>
      </c>
      <c r="B118" s="0" t="str">
        <f aca="false">'Cable Entry'!B118</f>
        <v>Power</v>
      </c>
      <c r="C118" s="0" t="str">
        <f aca="false">'Cable Entry'!C118</f>
        <v>RG:C2</v>
      </c>
      <c r="D118" s="0" t="n">
        <f aca="false">'Cable Entry'!E118</f>
        <v>44.5</v>
      </c>
      <c r="E118" s="0" t="n">
        <f aca="false">'Cable Entry'!I118</f>
        <v>0.65</v>
      </c>
      <c r="F118" s="0" t="n">
        <f aca="false">PI()*POWER(E118/2,2)</f>
        <v>0.331830724035422</v>
      </c>
      <c r="G118" s="0" t="str">
        <f aca="false">'Cable Entry'!H118</f>
        <v>Motor</v>
      </c>
      <c r="H118" s="0" t="s">
        <v>327</v>
      </c>
      <c r="I118" s="0" t="s">
        <v>289</v>
      </c>
      <c r="J118" s="0" t="s">
        <v>328</v>
      </c>
      <c r="K118" s="0" t="s">
        <v>287</v>
      </c>
      <c r="L118" s="0" t="s">
        <v>288</v>
      </c>
      <c r="R118" s="0" t="s">
        <v>288</v>
      </c>
    </row>
    <row r="119" customFormat="false" ht="15" hidden="false" customHeight="false" outlineLevel="0" collapsed="false">
      <c r="A119" s="0" t="n">
        <f aca="false">'Cable Entry'!A119</f>
        <v>112</v>
      </c>
      <c r="B119" s="0" t="str">
        <f aca="false">'Cable Entry'!B119</f>
        <v>Power</v>
      </c>
      <c r="C119" s="0" t="str">
        <f aca="false">'Cable Entry'!C119</f>
        <v>RG:C2</v>
      </c>
      <c r="D119" s="0" t="n">
        <f aca="false">'Cable Entry'!E119</f>
        <v>44.5</v>
      </c>
      <c r="E119" s="0" t="n">
        <f aca="false">'Cable Entry'!I119</f>
        <v>0.65</v>
      </c>
      <c r="F119" s="0" t="n">
        <f aca="false">PI()*POWER(E119/2,2)</f>
        <v>0.331830724035422</v>
      </c>
      <c r="G119" s="0" t="str">
        <f aca="false">'Cable Entry'!H119</f>
        <v>Motor</v>
      </c>
      <c r="H119" s="0" t="s">
        <v>327</v>
      </c>
      <c r="I119" s="0" t="s">
        <v>289</v>
      </c>
      <c r="J119" s="0" t="s">
        <v>328</v>
      </c>
      <c r="K119" s="0" t="s">
        <v>287</v>
      </c>
      <c r="L119" s="0" t="s">
        <v>288</v>
      </c>
      <c r="R119" s="0" t="s">
        <v>288</v>
      </c>
    </row>
    <row r="120" customFormat="false" ht="15" hidden="false" customHeight="false" outlineLevel="0" collapsed="false">
      <c r="A120" s="0" t="n">
        <f aca="false">'Cable Entry'!A120</f>
        <v>113</v>
      </c>
      <c r="B120" s="0" t="str">
        <f aca="false">'Cable Entry'!B120</f>
        <v>Power</v>
      </c>
      <c r="C120" s="0" t="str">
        <f aca="false">'Cable Entry'!C120</f>
        <v>RG:C2</v>
      </c>
      <c r="D120" s="0" t="n">
        <f aca="false">'Cable Entry'!E120</f>
        <v>44.5</v>
      </c>
      <c r="E120" s="0" t="n">
        <f aca="false">'Cable Entry'!I120</f>
        <v>0.65</v>
      </c>
      <c r="F120" s="0" t="n">
        <f aca="false">PI()*POWER(E120/2,2)</f>
        <v>0.331830724035422</v>
      </c>
      <c r="G120" s="0" t="str">
        <f aca="false">'Cable Entry'!H120</f>
        <v>Motor</v>
      </c>
      <c r="H120" s="0" t="s">
        <v>327</v>
      </c>
      <c r="I120" s="0" t="s">
        <v>289</v>
      </c>
      <c r="J120" s="0" t="s">
        <v>328</v>
      </c>
      <c r="K120" s="0" t="s">
        <v>287</v>
      </c>
      <c r="L120" s="0" t="s">
        <v>288</v>
      </c>
      <c r="R120" s="0" t="s">
        <v>288</v>
      </c>
    </row>
    <row r="121" customFormat="false" ht="15" hidden="false" customHeight="false" outlineLevel="0" collapsed="false">
      <c r="A121" s="0" t="n">
        <f aca="false">'Cable Entry'!A121</f>
        <v>114</v>
      </c>
      <c r="B121" s="0" t="str">
        <f aca="false">'Cable Entry'!B121</f>
        <v>Power</v>
      </c>
      <c r="C121" s="0" t="str">
        <f aca="false">'Cable Entry'!C121</f>
        <v>RG:C2</v>
      </c>
      <c r="D121" s="0" t="n">
        <f aca="false">'Cable Entry'!E121</f>
        <v>44.5</v>
      </c>
      <c r="E121" s="0" t="n">
        <f aca="false">'Cable Entry'!I121</f>
        <v>0.65</v>
      </c>
      <c r="F121" s="0" t="n">
        <f aca="false">PI()*POWER(E121/2,2)</f>
        <v>0.331830724035422</v>
      </c>
      <c r="G121" s="0" t="str">
        <f aca="false">'Cable Entry'!H121</f>
        <v>Motor</v>
      </c>
      <c r="H121" s="0" t="s">
        <v>327</v>
      </c>
      <c r="I121" s="0" t="s">
        <v>289</v>
      </c>
      <c r="J121" s="0" t="s">
        <v>328</v>
      </c>
      <c r="K121" s="0" t="s">
        <v>287</v>
      </c>
      <c r="L121" s="0" t="s">
        <v>288</v>
      </c>
      <c r="R121" s="0" t="s">
        <v>288</v>
      </c>
    </row>
    <row r="122" customFormat="false" ht="15" hidden="false" customHeight="false" outlineLevel="0" collapsed="false">
      <c r="A122" s="0" t="n">
        <f aca="false">'Cable Entry'!A122</f>
        <v>115</v>
      </c>
      <c r="B122" s="0" t="str">
        <f aca="false">'Cable Entry'!B122</f>
        <v>Power</v>
      </c>
      <c r="C122" s="0" t="str">
        <f aca="false">'Cable Entry'!C122</f>
        <v>RG:C2</v>
      </c>
      <c r="D122" s="0" t="n">
        <f aca="false">'Cable Entry'!E122</f>
        <v>44.5</v>
      </c>
      <c r="E122" s="0" t="n">
        <f aca="false">'Cable Entry'!I122</f>
        <v>0.65</v>
      </c>
      <c r="F122" s="0" t="n">
        <f aca="false">PI()*POWER(E122/2,2)</f>
        <v>0.331830724035422</v>
      </c>
      <c r="G122" s="0" t="str">
        <f aca="false">'Cable Entry'!H122</f>
        <v>Motor</v>
      </c>
      <c r="H122" s="0" t="s">
        <v>327</v>
      </c>
      <c r="I122" s="0" t="s">
        <v>289</v>
      </c>
      <c r="J122" s="0" t="s">
        <v>328</v>
      </c>
      <c r="K122" s="0" t="s">
        <v>287</v>
      </c>
      <c r="L122" s="0" t="s">
        <v>288</v>
      </c>
      <c r="R122" s="0" t="s">
        <v>288</v>
      </c>
    </row>
    <row r="123" customFormat="false" ht="15" hidden="false" customHeight="false" outlineLevel="0" collapsed="false">
      <c r="A123" s="0" t="n">
        <f aca="false">'Cable Entry'!A123</f>
        <v>116</v>
      </c>
      <c r="B123" s="0" t="str">
        <f aca="false">'Cable Entry'!B123</f>
        <v>Digital</v>
      </c>
      <c r="C123" s="0" t="str">
        <f aca="false">'Cable Entry'!C123</f>
        <v>RG:C2</v>
      </c>
      <c r="D123" s="0" t="n">
        <f aca="false">'Cable Entry'!E123</f>
        <v>44.5</v>
      </c>
      <c r="E123" s="0" t="n">
        <f aca="false">'Cable Entry'!I123</f>
        <v>0.37</v>
      </c>
      <c r="F123" s="0" t="n">
        <f aca="false">PI()*POWER(E123/2,2)</f>
        <v>0.107521008569111</v>
      </c>
      <c r="G123" s="0" t="str">
        <f aca="false">'Cable Entry'!H123</f>
        <v>Encoder</v>
      </c>
      <c r="H123" s="0" t="s">
        <v>329</v>
      </c>
      <c r="I123" s="0" t="s">
        <v>291</v>
      </c>
      <c r="J123" s="0" t="s">
        <v>310</v>
      </c>
      <c r="K123" s="0" t="s">
        <v>294</v>
      </c>
      <c r="L123" s="0" t="s">
        <v>295</v>
      </c>
      <c r="R123" s="0" t="s">
        <v>295</v>
      </c>
    </row>
    <row r="124" customFormat="false" ht="15" hidden="false" customHeight="false" outlineLevel="0" collapsed="false">
      <c r="A124" s="0" t="n">
        <f aca="false">'Cable Entry'!A124</f>
        <v>117</v>
      </c>
      <c r="B124" s="0" t="str">
        <f aca="false">'Cable Entry'!B124</f>
        <v>Digital</v>
      </c>
      <c r="C124" s="0" t="str">
        <f aca="false">'Cable Entry'!C124</f>
        <v>RG:C2</v>
      </c>
      <c r="D124" s="0" t="n">
        <f aca="false">'Cable Entry'!E124</f>
        <v>44.5</v>
      </c>
      <c r="E124" s="0" t="n">
        <f aca="false">'Cable Entry'!I124</f>
        <v>0.37</v>
      </c>
      <c r="F124" s="0" t="n">
        <f aca="false">PI()*POWER(E124/2,2)</f>
        <v>0.107521008569111</v>
      </c>
      <c r="G124" s="0" t="str">
        <f aca="false">'Cable Entry'!H124</f>
        <v>Encoder</v>
      </c>
      <c r="H124" s="0" t="s">
        <v>329</v>
      </c>
      <c r="I124" s="0" t="s">
        <v>291</v>
      </c>
      <c r="J124" s="0" t="s">
        <v>310</v>
      </c>
      <c r="K124" s="0" t="s">
        <v>294</v>
      </c>
      <c r="L124" s="0" t="s">
        <v>295</v>
      </c>
      <c r="R124" s="0" t="s">
        <v>295</v>
      </c>
    </row>
    <row r="125" customFormat="false" ht="15" hidden="false" customHeight="false" outlineLevel="0" collapsed="false">
      <c r="A125" s="0" t="n">
        <f aca="false">'Cable Entry'!A125</f>
        <v>118</v>
      </c>
      <c r="B125" s="0" t="str">
        <f aca="false">'Cable Entry'!B125</f>
        <v>Digital</v>
      </c>
      <c r="C125" s="0" t="str">
        <f aca="false">'Cable Entry'!C125</f>
        <v>RG:C2</v>
      </c>
      <c r="D125" s="0" t="n">
        <f aca="false">'Cable Entry'!E125</f>
        <v>44.5</v>
      </c>
      <c r="E125" s="0" t="n">
        <f aca="false">'Cable Entry'!I125</f>
        <v>0.37</v>
      </c>
      <c r="F125" s="0" t="n">
        <f aca="false">PI()*POWER(E125/2,2)</f>
        <v>0.107521008569111</v>
      </c>
      <c r="G125" s="0" t="str">
        <f aca="false">'Cable Entry'!H125</f>
        <v>Encoder</v>
      </c>
      <c r="H125" s="0" t="s">
        <v>329</v>
      </c>
      <c r="I125" s="0" t="s">
        <v>291</v>
      </c>
      <c r="J125" s="0" t="s">
        <v>310</v>
      </c>
      <c r="K125" s="0" t="s">
        <v>294</v>
      </c>
      <c r="L125" s="0" t="s">
        <v>295</v>
      </c>
      <c r="R125" s="0" t="s">
        <v>295</v>
      </c>
    </row>
    <row r="126" customFormat="false" ht="15" hidden="false" customHeight="false" outlineLevel="0" collapsed="false">
      <c r="A126" s="0" t="n">
        <f aca="false">'Cable Entry'!A126</f>
        <v>119</v>
      </c>
      <c r="B126" s="0" t="str">
        <f aca="false">'Cable Entry'!B126</f>
        <v>Power</v>
      </c>
      <c r="C126" s="0" t="str">
        <f aca="false">'Cable Entry'!C126</f>
        <v>RG:C2</v>
      </c>
      <c r="D126" s="0" t="n">
        <f aca="false">'Cable Entry'!E126</f>
        <v>44.5</v>
      </c>
      <c r="E126" s="0" t="n">
        <f aca="false">'Cable Entry'!I126</f>
        <v>0.65</v>
      </c>
      <c r="F126" s="0" t="n">
        <f aca="false">PI()*POWER(E126/2,2)</f>
        <v>0.331830724035422</v>
      </c>
      <c r="G126" s="0" t="str">
        <f aca="false">'Cable Entry'!H126</f>
        <v>Motor</v>
      </c>
      <c r="H126" s="0" t="s">
        <v>327</v>
      </c>
      <c r="I126" s="0" t="s">
        <v>289</v>
      </c>
      <c r="J126" s="0" t="s">
        <v>328</v>
      </c>
      <c r="K126" s="0" t="s">
        <v>287</v>
      </c>
      <c r="L126" s="0" t="s">
        <v>288</v>
      </c>
      <c r="R126" s="0" t="s">
        <v>288</v>
      </c>
    </row>
    <row r="127" customFormat="false" ht="15" hidden="false" customHeight="false" outlineLevel="0" collapsed="false">
      <c r="A127" s="0" t="n">
        <f aca="false">'Cable Entry'!A127</f>
        <v>120</v>
      </c>
      <c r="B127" s="0" t="str">
        <f aca="false">'Cable Entry'!B127</f>
        <v>Power</v>
      </c>
      <c r="C127" s="0" t="str">
        <f aca="false">'Cable Entry'!C127</f>
        <v>RG:C2</v>
      </c>
      <c r="D127" s="0" t="n">
        <f aca="false">'Cable Entry'!E127</f>
        <v>44.5</v>
      </c>
      <c r="E127" s="0" t="n">
        <f aca="false">'Cable Entry'!I127</f>
        <v>0.65</v>
      </c>
      <c r="F127" s="0" t="n">
        <f aca="false">PI()*POWER(E127/2,2)</f>
        <v>0.331830724035422</v>
      </c>
      <c r="G127" s="0" t="str">
        <f aca="false">'Cable Entry'!H127</f>
        <v>Motor</v>
      </c>
      <c r="H127" s="0" t="s">
        <v>327</v>
      </c>
      <c r="I127" s="0" t="s">
        <v>289</v>
      </c>
      <c r="J127" s="0" t="s">
        <v>328</v>
      </c>
      <c r="K127" s="0" t="s">
        <v>287</v>
      </c>
      <c r="L127" s="0" t="s">
        <v>288</v>
      </c>
      <c r="R127" s="0" t="s">
        <v>288</v>
      </c>
    </row>
    <row r="128" customFormat="false" ht="15" hidden="false" customHeight="false" outlineLevel="0" collapsed="false">
      <c r="A128" s="0" t="n">
        <f aca="false">'Cable Entry'!A128</f>
        <v>121</v>
      </c>
      <c r="B128" s="0" t="str">
        <f aca="false">'Cable Entry'!B128</f>
        <v>Power</v>
      </c>
      <c r="C128" s="0" t="str">
        <f aca="false">'Cable Entry'!C128</f>
        <v>RG:C2</v>
      </c>
      <c r="D128" s="0" t="n">
        <f aca="false">'Cable Entry'!E128</f>
        <v>44.5</v>
      </c>
      <c r="E128" s="0" t="n">
        <f aca="false">'Cable Entry'!I128</f>
        <v>0.65</v>
      </c>
      <c r="F128" s="0" t="n">
        <f aca="false">PI()*POWER(E128/2,2)</f>
        <v>0.331830724035422</v>
      </c>
      <c r="G128" s="0" t="str">
        <f aca="false">'Cable Entry'!H128</f>
        <v>Motor</v>
      </c>
      <c r="H128" s="0" t="s">
        <v>327</v>
      </c>
      <c r="I128" s="0" t="s">
        <v>289</v>
      </c>
      <c r="J128" s="0" t="s">
        <v>328</v>
      </c>
      <c r="K128" s="0" t="s">
        <v>287</v>
      </c>
      <c r="L128" s="0" t="s">
        <v>288</v>
      </c>
      <c r="R128" s="0" t="s">
        <v>288</v>
      </c>
    </row>
    <row r="129" customFormat="false" ht="15" hidden="false" customHeight="false" outlineLevel="0" collapsed="false">
      <c r="A129" s="0" t="n">
        <f aca="false">'Cable Entry'!A129</f>
        <v>122</v>
      </c>
      <c r="B129" s="0" t="str">
        <f aca="false">'Cable Entry'!B129</f>
        <v>Power</v>
      </c>
      <c r="C129" s="0" t="str">
        <f aca="false">'Cable Entry'!C129</f>
        <v>RG:C2</v>
      </c>
      <c r="D129" s="0" t="n">
        <f aca="false">'Cable Entry'!E129</f>
        <v>44.5</v>
      </c>
      <c r="E129" s="0" t="n">
        <f aca="false">'Cable Entry'!I129</f>
        <v>0.65</v>
      </c>
      <c r="F129" s="0" t="n">
        <f aca="false">PI()*POWER(E129/2,2)</f>
        <v>0.331830724035422</v>
      </c>
      <c r="G129" s="0" t="str">
        <f aca="false">'Cable Entry'!H129</f>
        <v>Motor</v>
      </c>
      <c r="H129" s="0" t="s">
        <v>327</v>
      </c>
      <c r="I129" s="0" t="s">
        <v>289</v>
      </c>
      <c r="J129" s="0" t="s">
        <v>328</v>
      </c>
      <c r="K129" s="0" t="s">
        <v>287</v>
      </c>
      <c r="L129" s="0" t="s">
        <v>288</v>
      </c>
      <c r="R129" s="0" t="s">
        <v>288</v>
      </c>
    </row>
    <row r="130" customFormat="false" ht="15" hidden="false" customHeight="false" outlineLevel="0" collapsed="false">
      <c r="A130" s="0" t="n">
        <f aca="false">'Cable Entry'!A130</f>
        <v>123</v>
      </c>
      <c r="B130" s="0" t="str">
        <f aca="false">'Cable Entry'!B130</f>
        <v>Power</v>
      </c>
      <c r="C130" s="0" t="str">
        <f aca="false">'Cable Entry'!C130</f>
        <v>RG:C2</v>
      </c>
      <c r="D130" s="0" t="n">
        <f aca="false">'Cable Entry'!E130</f>
        <v>44.5</v>
      </c>
      <c r="E130" s="0" t="n">
        <f aca="false">'Cable Entry'!I130</f>
        <v>0.65</v>
      </c>
      <c r="F130" s="0" t="n">
        <f aca="false">PI()*POWER(E130/2,2)</f>
        <v>0.331830724035422</v>
      </c>
      <c r="G130" s="0" t="str">
        <f aca="false">'Cable Entry'!H130</f>
        <v>Motor</v>
      </c>
      <c r="H130" s="0" t="s">
        <v>327</v>
      </c>
      <c r="I130" s="0" t="s">
        <v>289</v>
      </c>
      <c r="J130" s="0" t="s">
        <v>328</v>
      </c>
      <c r="K130" s="0" t="s">
        <v>287</v>
      </c>
      <c r="L130" s="0" t="s">
        <v>288</v>
      </c>
      <c r="R130" s="0" t="s">
        <v>288</v>
      </c>
    </row>
    <row r="131" customFormat="false" ht="15" hidden="false" customHeight="false" outlineLevel="0" collapsed="false">
      <c r="A131" s="0" t="n">
        <f aca="false">'Cable Entry'!A131</f>
        <v>124</v>
      </c>
      <c r="B131" s="0" t="str">
        <f aca="false">'Cable Entry'!B131</f>
        <v>Power</v>
      </c>
      <c r="C131" s="0" t="str">
        <f aca="false">'Cable Entry'!C131</f>
        <v>RG:C2</v>
      </c>
      <c r="D131" s="0" t="n">
        <f aca="false">'Cable Entry'!E131</f>
        <v>44.5</v>
      </c>
      <c r="E131" s="0" t="n">
        <f aca="false">'Cable Entry'!I131</f>
        <v>0.65</v>
      </c>
      <c r="F131" s="0" t="n">
        <f aca="false">PI()*POWER(E131/2,2)</f>
        <v>0.331830724035422</v>
      </c>
      <c r="G131" s="0" t="str">
        <f aca="false">'Cable Entry'!H131</f>
        <v>Motor</v>
      </c>
      <c r="H131" s="0" t="s">
        <v>327</v>
      </c>
      <c r="I131" s="0" t="s">
        <v>289</v>
      </c>
      <c r="J131" s="0" t="s">
        <v>328</v>
      </c>
      <c r="K131" s="0" t="s">
        <v>287</v>
      </c>
      <c r="L131" s="0" t="s">
        <v>288</v>
      </c>
      <c r="R131" s="0" t="s">
        <v>288</v>
      </c>
    </row>
    <row r="132" customFormat="false" ht="15" hidden="false" customHeight="false" outlineLevel="0" collapsed="false">
      <c r="A132" s="0" t="n">
        <f aca="false">'Cable Entry'!A132</f>
        <v>125</v>
      </c>
      <c r="B132" s="0" t="str">
        <f aca="false">'Cable Entry'!B132</f>
        <v>Power</v>
      </c>
      <c r="C132" s="0" t="str">
        <f aca="false">'Cable Entry'!C132</f>
        <v>RG:C2</v>
      </c>
      <c r="D132" s="0" t="n">
        <f aca="false">'Cable Entry'!E132</f>
        <v>44.5</v>
      </c>
      <c r="E132" s="0" t="n">
        <f aca="false">'Cable Entry'!I132</f>
        <v>0.65</v>
      </c>
      <c r="F132" s="0" t="n">
        <f aca="false">PI()*POWER(E132/2,2)</f>
        <v>0.331830724035422</v>
      </c>
      <c r="G132" s="0" t="str">
        <f aca="false">'Cable Entry'!H132</f>
        <v>Motor</v>
      </c>
      <c r="H132" s="0" t="s">
        <v>327</v>
      </c>
      <c r="I132" s="0" t="s">
        <v>289</v>
      </c>
      <c r="J132" s="0" t="s">
        <v>328</v>
      </c>
      <c r="K132" s="0" t="s">
        <v>287</v>
      </c>
      <c r="L132" s="0" t="s">
        <v>288</v>
      </c>
      <c r="R132" s="0" t="s">
        <v>288</v>
      </c>
    </row>
    <row r="133" customFormat="false" ht="15" hidden="false" customHeight="false" outlineLevel="0" collapsed="false">
      <c r="A133" s="0" t="n">
        <f aca="false">'Cable Entry'!A133</f>
        <v>126</v>
      </c>
      <c r="B133" s="0" t="str">
        <f aca="false">'Cable Entry'!B133</f>
        <v>Power</v>
      </c>
      <c r="C133" s="0" t="str">
        <f aca="false">'Cable Entry'!C133</f>
        <v>RG:C2</v>
      </c>
      <c r="D133" s="0" t="n">
        <f aca="false">'Cable Entry'!E133</f>
        <v>44.5</v>
      </c>
      <c r="E133" s="0" t="n">
        <f aca="false">'Cable Entry'!I133</f>
        <v>0.65</v>
      </c>
      <c r="F133" s="0" t="n">
        <f aca="false">PI()*POWER(E133/2,2)</f>
        <v>0.331830724035422</v>
      </c>
      <c r="G133" s="0" t="str">
        <f aca="false">'Cable Entry'!H133</f>
        <v>Motor</v>
      </c>
      <c r="H133" s="0" t="s">
        <v>327</v>
      </c>
      <c r="I133" s="0" t="s">
        <v>289</v>
      </c>
      <c r="J133" s="0" t="s">
        <v>328</v>
      </c>
      <c r="K133" s="0" t="s">
        <v>287</v>
      </c>
      <c r="L133" s="0" t="s">
        <v>288</v>
      </c>
      <c r="R133" s="0" t="s">
        <v>288</v>
      </c>
    </row>
    <row r="134" customFormat="false" ht="15" hidden="false" customHeight="false" outlineLevel="0" collapsed="false">
      <c r="A134" s="0" t="n">
        <f aca="false">'Cable Entry'!A134</f>
        <v>127</v>
      </c>
      <c r="B134" s="0" t="str">
        <f aca="false">'Cable Entry'!B134</f>
        <v>Power</v>
      </c>
      <c r="C134" s="0" t="str">
        <f aca="false">'Cable Entry'!C134</f>
        <v>RG:C2</v>
      </c>
      <c r="D134" s="0" t="n">
        <f aca="false">'Cable Entry'!E134</f>
        <v>44.5</v>
      </c>
      <c r="E134" s="0" t="n">
        <f aca="false">'Cable Entry'!I134</f>
        <v>0.65</v>
      </c>
      <c r="F134" s="0" t="n">
        <f aca="false">PI()*POWER(E134/2,2)</f>
        <v>0.331830724035422</v>
      </c>
      <c r="G134" s="0" t="str">
        <f aca="false">'Cable Entry'!H134</f>
        <v>Motor</v>
      </c>
      <c r="H134" s="0" t="s">
        <v>327</v>
      </c>
      <c r="I134" s="0" t="s">
        <v>289</v>
      </c>
      <c r="J134" s="0" t="s">
        <v>328</v>
      </c>
      <c r="K134" s="0" t="s">
        <v>287</v>
      </c>
      <c r="L134" s="0" t="s">
        <v>288</v>
      </c>
      <c r="R134" s="0" t="s">
        <v>288</v>
      </c>
    </row>
    <row r="135" customFormat="false" ht="15" hidden="false" customHeight="false" outlineLevel="0" collapsed="false">
      <c r="A135" s="0" t="n">
        <f aca="false">'Cable Entry'!A135</f>
        <v>128</v>
      </c>
      <c r="B135" s="0" t="str">
        <f aca="false">'Cable Entry'!B135</f>
        <v>Power</v>
      </c>
      <c r="C135" s="0" t="str">
        <f aca="false">'Cable Entry'!C135</f>
        <v>RG:C2</v>
      </c>
      <c r="D135" s="0" t="n">
        <f aca="false">'Cable Entry'!E135</f>
        <v>44.5</v>
      </c>
      <c r="E135" s="0" t="n">
        <f aca="false">'Cable Entry'!I135</f>
        <v>0.65</v>
      </c>
      <c r="F135" s="0" t="n">
        <f aca="false">PI()*POWER(E135/2,2)</f>
        <v>0.331830724035422</v>
      </c>
      <c r="G135" s="0" t="str">
        <f aca="false">'Cable Entry'!H135</f>
        <v>Motor</v>
      </c>
      <c r="H135" s="0" t="s">
        <v>327</v>
      </c>
      <c r="I135" s="0" t="s">
        <v>289</v>
      </c>
      <c r="J135" s="0" t="s">
        <v>328</v>
      </c>
      <c r="K135" s="0" t="s">
        <v>287</v>
      </c>
      <c r="L135" s="0" t="s">
        <v>288</v>
      </c>
      <c r="R135" s="0" t="s">
        <v>288</v>
      </c>
    </row>
    <row r="136" customFormat="false" ht="15" hidden="false" customHeight="false" outlineLevel="0" collapsed="false">
      <c r="A136" s="0" t="n">
        <f aca="false">'Cable Entry'!A136</f>
        <v>129</v>
      </c>
      <c r="B136" s="0" t="str">
        <f aca="false">'Cable Entry'!B136</f>
        <v>Power</v>
      </c>
      <c r="C136" s="0" t="str">
        <f aca="false">'Cable Entry'!C136</f>
        <v>RG:C2</v>
      </c>
      <c r="D136" s="0" t="n">
        <f aca="false">'Cable Entry'!E136</f>
        <v>44.5</v>
      </c>
      <c r="E136" s="0" t="n">
        <f aca="false">'Cable Entry'!I136</f>
        <v>0.65</v>
      </c>
      <c r="F136" s="0" t="n">
        <f aca="false">PI()*POWER(E136/2,2)</f>
        <v>0.331830724035422</v>
      </c>
      <c r="G136" s="0" t="str">
        <f aca="false">'Cable Entry'!H136</f>
        <v>Motor</v>
      </c>
      <c r="H136" s="0" t="s">
        <v>327</v>
      </c>
      <c r="I136" s="0" t="s">
        <v>289</v>
      </c>
      <c r="J136" s="0" t="s">
        <v>328</v>
      </c>
      <c r="K136" s="0" t="s">
        <v>287</v>
      </c>
      <c r="L136" s="0" t="s">
        <v>288</v>
      </c>
      <c r="R136" s="0" t="s">
        <v>288</v>
      </c>
    </row>
    <row r="137" customFormat="false" ht="15" hidden="false" customHeight="false" outlineLevel="0" collapsed="false">
      <c r="A137" s="0" t="n">
        <f aca="false">'Cable Entry'!A137</f>
        <v>130</v>
      </c>
      <c r="B137" s="0" t="str">
        <f aca="false">'Cable Entry'!B137</f>
        <v>Power</v>
      </c>
      <c r="C137" s="0" t="str">
        <f aca="false">'Cable Entry'!C137</f>
        <v>RG:C2</v>
      </c>
      <c r="D137" s="0" t="n">
        <f aca="false">'Cable Entry'!E137</f>
        <v>44.5</v>
      </c>
      <c r="E137" s="0" t="n">
        <f aca="false">'Cable Entry'!I137</f>
        <v>0.65</v>
      </c>
      <c r="F137" s="0" t="n">
        <f aca="false">PI()*POWER(E137/2,2)</f>
        <v>0.331830724035422</v>
      </c>
      <c r="G137" s="0" t="str">
        <f aca="false">'Cable Entry'!H137</f>
        <v>Motor</v>
      </c>
      <c r="H137" s="0" t="s">
        <v>327</v>
      </c>
      <c r="I137" s="0" t="s">
        <v>289</v>
      </c>
      <c r="J137" s="0" t="s">
        <v>328</v>
      </c>
      <c r="K137" s="0" t="s">
        <v>287</v>
      </c>
      <c r="L137" s="0" t="s">
        <v>288</v>
      </c>
      <c r="R137" s="0" t="s">
        <v>288</v>
      </c>
    </row>
    <row r="138" customFormat="false" ht="15" hidden="false" customHeight="false" outlineLevel="0" collapsed="false">
      <c r="A138" s="0" t="n">
        <f aca="false">'Cable Entry'!A138</f>
        <v>131</v>
      </c>
      <c r="B138" s="0" t="str">
        <f aca="false">'Cable Entry'!B138</f>
        <v>Power</v>
      </c>
      <c r="C138" s="0" t="str">
        <f aca="false">'Cable Entry'!C138</f>
        <v>RG:C2</v>
      </c>
      <c r="D138" s="0" t="n">
        <f aca="false">'Cable Entry'!E138</f>
        <v>44.5</v>
      </c>
      <c r="E138" s="0" t="n">
        <f aca="false">'Cable Entry'!I138</f>
        <v>0.65</v>
      </c>
      <c r="F138" s="0" t="n">
        <f aca="false">PI()*POWER(E138/2,2)</f>
        <v>0.331830724035422</v>
      </c>
      <c r="G138" s="0" t="str">
        <f aca="false">'Cable Entry'!H138</f>
        <v>Motor</v>
      </c>
      <c r="H138" s="0" t="s">
        <v>327</v>
      </c>
      <c r="I138" s="0" t="s">
        <v>289</v>
      </c>
      <c r="J138" s="0" t="s">
        <v>328</v>
      </c>
      <c r="K138" s="0" t="s">
        <v>287</v>
      </c>
      <c r="L138" s="0" t="s">
        <v>288</v>
      </c>
      <c r="R138" s="0" t="s">
        <v>288</v>
      </c>
    </row>
    <row r="139" customFormat="false" ht="15" hidden="false" customHeight="false" outlineLevel="0" collapsed="false">
      <c r="A139" s="0" t="n">
        <f aca="false">'Cable Entry'!A139</f>
        <v>132</v>
      </c>
      <c r="B139" s="0" t="str">
        <f aca="false">'Cable Entry'!B139</f>
        <v>Power</v>
      </c>
      <c r="C139" s="0" t="str">
        <f aca="false">'Cable Entry'!C139</f>
        <v>RG:C2</v>
      </c>
      <c r="D139" s="0" t="n">
        <f aca="false">'Cable Entry'!E139</f>
        <v>44.5</v>
      </c>
      <c r="E139" s="0" t="n">
        <f aca="false">'Cable Entry'!I139</f>
        <v>0.65</v>
      </c>
      <c r="F139" s="0" t="n">
        <f aca="false">PI()*POWER(E139/2,2)</f>
        <v>0.331830724035422</v>
      </c>
      <c r="G139" s="0" t="str">
        <f aca="false">'Cable Entry'!H139</f>
        <v>Motor</v>
      </c>
      <c r="H139" s="0" t="s">
        <v>327</v>
      </c>
      <c r="I139" s="0" t="s">
        <v>289</v>
      </c>
      <c r="J139" s="0" t="s">
        <v>328</v>
      </c>
      <c r="K139" s="0" t="s">
        <v>287</v>
      </c>
      <c r="L139" s="0" t="s">
        <v>288</v>
      </c>
      <c r="R139" s="0" t="s">
        <v>288</v>
      </c>
    </row>
    <row r="140" customFormat="false" ht="15" hidden="false" customHeight="false" outlineLevel="0" collapsed="false">
      <c r="A140" s="0" t="n">
        <f aca="false">'Cable Entry'!A140</f>
        <v>133</v>
      </c>
      <c r="B140" s="0" t="str">
        <f aca="false">'Cable Entry'!B140</f>
        <v>Power</v>
      </c>
      <c r="C140" s="0" t="str">
        <f aca="false">'Cable Entry'!C140</f>
        <v>RG:C2</v>
      </c>
      <c r="D140" s="0" t="n">
        <f aca="false">'Cable Entry'!E140</f>
        <v>44.5</v>
      </c>
      <c r="E140" s="0" t="n">
        <f aca="false">'Cable Entry'!I140</f>
        <v>0.65</v>
      </c>
      <c r="F140" s="0" t="n">
        <f aca="false">PI()*POWER(E140/2,2)</f>
        <v>0.331830724035422</v>
      </c>
      <c r="G140" s="0" t="str">
        <f aca="false">'Cable Entry'!H140</f>
        <v>Motor</v>
      </c>
      <c r="H140" s="0" t="s">
        <v>327</v>
      </c>
      <c r="I140" s="0" t="s">
        <v>289</v>
      </c>
      <c r="J140" s="0" t="s">
        <v>328</v>
      </c>
      <c r="K140" s="0" t="s">
        <v>287</v>
      </c>
      <c r="L140" s="0" t="s">
        <v>288</v>
      </c>
      <c r="R140" s="0" t="s">
        <v>288</v>
      </c>
    </row>
    <row r="141" customFormat="false" ht="15" hidden="false" customHeight="false" outlineLevel="0" collapsed="false">
      <c r="A141" s="0" t="n">
        <f aca="false">'Cable Entry'!A141</f>
        <v>134</v>
      </c>
      <c r="B141" s="0" t="str">
        <f aca="false">'Cable Entry'!B141</f>
        <v>Power</v>
      </c>
      <c r="C141" s="0" t="str">
        <f aca="false">'Cable Entry'!C141</f>
        <v>RG:C2</v>
      </c>
      <c r="D141" s="0" t="n">
        <f aca="false">'Cable Entry'!E141</f>
        <v>44.5</v>
      </c>
      <c r="E141" s="0" t="n">
        <f aca="false">'Cable Entry'!I141</f>
        <v>0.65</v>
      </c>
      <c r="F141" s="0" t="n">
        <f aca="false">PI()*POWER(E141/2,2)</f>
        <v>0.331830724035422</v>
      </c>
      <c r="G141" s="0" t="str">
        <f aca="false">'Cable Entry'!H141</f>
        <v>Motor</v>
      </c>
      <c r="H141" s="0" t="s">
        <v>327</v>
      </c>
      <c r="I141" s="0" t="s">
        <v>289</v>
      </c>
      <c r="J141" s="0" t="s">
        <v>328</v>
      </c>
      <c r="K141" s="0" t="s">
        <v>287</v>
      </c>
      <c r="L141" s="0" t="s">
        <v>288</v>
      </c>
      <c r="R141" s="0" t="s">
        <v>288</v>
      </c>
    </row>
    <row r="142" customFormat="false" ht="15" hidden="false" customHeight="false" outlineLevel="0" collapsed="false">
      <c r="A142" s="0" t="n">
        <f aca="false">'Cable Entry'!A142</f>
        <v>135</v>
      </c>
      <c r="B142" s="0" t="str">
        <f aca="false">'Cable Entry'!B142</f>
        <v>Power</v>
      </c>
      <c r="C142" s="0" t="str">
        <f aca="false">'Cable Entry'!C142</f>
        <v>RG:C2</v>
      </c>
      <c r="D142" s="0" t="n">
        <f aca="false">'Cable Entry'!E142</f>
        <v>44.5</v>
      </c>
      <c r="E142" s="0" t="n">
        <f aca="false">'Cable Entry'!I142</f>
        <v>0.65</v>
      </c>
      <c r="F142" s="0" t="n">
        <f aca="false">PI()*POWER(E142/2,2)</f>
        <v>0.331830724035422</v>
      </c>
      <c r="G142" s="0" t="str">
        <f aca="false">'Cable Entry'!H142</f>
        <v>Motor</v>
      </c>
      <c r="H142" s="0" t="s">
        <v>327</v>
      </c>
      <c r="I142" s="0" t="s">
        <v>289</v>
      </c>
      <c r="J142" s="0" t="s">
        <v>328</v>
      </c>
      <c r="K142" s="0" t="s">
        <v>287</v>
      </c>
      <c r="L142" s="0" t="s">
        <v>288</v>
      </c>
      <c r="R142" s="0" t="s">
        <v>288</v>
      </c>
    </row>
    <row r="143" customFormat="false" ht="15" hidden="false" customHeight="false" outlineLevel="0" collapsed="false">
      <c r="A143" s="0" t="n">
        <f aca="false">'Cable Entry'!A143</f>
        <v>136</v>
      </c>
      <c r="B143" s="0" t="str">
        <f aca="false">'Cable Entry'!B143</f>
        <v>Power</v>
      </c>
      <c r="C143" s="0" t="str">
        <f aca="false">'Cable Entry'!C143</f>
        <v>RG:C2</v>
      </c>
      <c r="D143" s="0" t="n">
        <f aca="false">'Cable Entry'!E143</f>
        <v>44.5</v>
      </c>
      <c r="E143" s="0" t="n">
        <f aca="false">'Cable Entry'!I143</f>
        <v>0.65</v>
      </c>
      <c r="F143" s="0" t="n">
        <f aca="false">PI()*POWER(E143/2,2)</f>
        <v>0.331830724035422</v>
      </c>
      <c r="G143" s="0" t="str">
        <f aca="false">'Cable Entry'!H143</f>
        <v>Motor</v>
      </c>
      <c r="H143" s="0" t="s">
        <v>327</v>
      </c>
      <c r="I143" s="0" t="s">
        <v>289</v>
      </c>
      <c r="J143" s="0" t="s">
        <v>328</v>
      </c>
      <c r="K143" s="0" t="s">
        <v>287</v>
      </c>
      <c r="L143" s="0" t="s">
        <v>288</v>
      </c>
      <c r="R143" s="0" t="s">
        <v>288</v>
      </c>
    </row>
    <row r="144" customFormat="false" ht="15" hidden="false" customHeight="false" outlineLevel="0" collapsed="false">
      <c r="A144" s="0" t="n">
        <f aca="false">'Cable Entry'!A144</f>
        <v>137</v>
      </c>
      <c r="B144" s="0" t="str">
        <f aca="false">'Cable Entry'!B144</f>
        <v>Analog</v>
      </c>
      <c r="C144" s="0" t="str">
        <f aca="false">'Cable Entry'!C144</f>
        <v>RG:C3</v>
      </c>
      <c r="D144" s="0" t="n">
        <f aca="false">'Cable Entry'!E144</f>
        <v>43</v>
      </c>
      <c r="E144" s="0" t="n">
        <f aca="false">'Cable Entry'!I144</f>
        <v>0.25</v>
      </c>
      <c r="F144" s="0" t="n">
        <f aca="false">PI()*POWER(E144/2,2)</f>
        <v>0.0490873852123405</v>
      </c>
      <c r="G144" s="0" t="str">
        <f aca="false">'Cable Entry'!H144</f>
        <v>RG58</v>
      </c>
      <c r="H144" s="0" t="s">
        <v>330</v>
      </c>
      <c r="I144" s="0" t="s">
        <v>331</v>
      </c>
      <c r="J144" s="0" t="s">
        <v>284</v>
      </c>
      <c r="K144" s="0" t="s">
        <v>332</v>
      </c>
      <c r="L144" s="0" t="s">
        <v>308</v>
      </c>
      <c r="M144" s="0" t="s">
        <v>333</v>
      </c>
      <c r="R144" s="0" t="s">
        <v>333</v>
      </c>
    </row>
    <row r="145" customFormat="false" ht="15" hidden="false" customHeight="false" outlineLevel="0" collapsed="false">
      <c r="A145" s="0" t="n">
        <f aca="false">'Cable Entry'!A145</f>
        <v>138</v>
      </c>
      <c r="B145" s="0" t="str">
        <f aca="false">'Cable Entry'!B145</f>
        <v>Analog</v>
      </c>
      <c r="C145" s="0" t="str">
        <f aca="false">'Cable Entry'!C145</f>
        <v>RG:C3</v>
      </c>
      <c r="D145" s="0" t="n">
        <f aca="false">'Cable Entry'!E145</f>
        <v>43</v>
      </c>
      <c r="E145" s="0" t="n">
        <f aca="false">'Cable Entry'!I145</f>
        <v>0.25</v>
      </c>
      <c r="F145" s="0" t="n">
        <f aca="false">PI()*POWER(E145/2,2)</f>
        <v>0.0490873852123405</v>
      </c>
      <c r="G145" s="0" t="str">
        <f aca="false">'Cable Entry'!H145</f>
        <v>RG58</v>
      </c>
      <c r="H145" s="0" t="s">
        <v>330</v>
      </c>
      <c r="I145" s="0" t="s">
        <v>331</v>
      </c>
      <c r="J145" s="0" t="s">
        <v>284</v>
      </c>
      <c r="K145" s="0" t="s">
        <v>332</v>
      </c>
      <c r="L145" s="0" t="s">
        <v>308</v>
      </c>
      <c r="M145" s="0" t="s">
        <v>333</v>
      </c>
      <c r="R145" s="0" t="s">
        <v>333</v>
      </c>
    </row>
    <row r="146" customFormat="false" ht="15" hidden="false" customHeight="false" outlineLevel="0" collapsed="false">
      <c r="A146" s="0" t="n">
        <f aca="false">'Cable Entry'!A146</f>
        <v>139</v>
      </c>
      <c r="B146" s="0" t="str">
        <f aca="false">'Cable Entry'!B146</f>
        <v>Analog</v>
      </c>
      <c r="C146" s="0" t="str">
        <f aca="false">'Cable Entry'!C146</f>
        <v>RG:C3</v>
      </c>
      <c r="D146" s="0" t="n">
        <f aca="false">'Cable Entry'!E146</f>
        <v>43</v>
      </c>
      <c r="E146" s="0" t="n">
        <f aca="false">'Cable Entry'!I146</f>
        <v>0.25</v>
      </c>
      <c r="F146" s="0" t="n">
        <f aca="false">PI()*POWER(E146/2,2)</f>
        <v>0.0490873852123405</v>
      </c>
      <c r="G146" s="0" t="str">
        <f aca="false">'Cable Entry'!H146</f>
        <v>RG58</v>
      </c>
      <c r="H146" s="0" t="s">
        <v>330</v>
      </c>
      <c r="I146" s="0" t="s">
        <v>331</v>
      </c>
      <c r="J146" s="0" t="s">
        <v>284</v>
      </c>
      <c r="K146" s="0" t="s">
        <v>332</v>
      </c>
      <c r="L146" s="0" t="s">
        <v>308</v>
      </c>
      <c r="M146" s="0" t="s">
        <v>333</v>
      </c>
      <c r="R146" s="0" t="s">
        <v>333</v>
      </c>
    </row>
    <row r="147" customFormat="false" ht="15" hidden="false" customHeight="false" outlineLevel="0" collapsed="false">
      <c r="A147" s="0" t="n">
        <f aca="false">'Cable Entry'!A147</f>
        <v>140</v>
      </c>
      <c r="B147" s="0" t="str">
        <f aca="false">'Cable Entry'!B147</f>
        <v>Analog</v>
      </c>
      <c r="C147" s="0" t="str">
        <f aca="false">'Cable Entry'!C147</f>
        <v>RG:C3</v>
      </c>
      <c r="D147" s="0" t="n">
        <f aca="false">'Cable Entry'!E147</f>
        <v>43</v>
      </c>
      <c r="E147" s="0" t="n">
        <f aca="false">'Cable Entry'!I147</f>
        <v>0.25</v>
      </c>
      <c r="F147" s="0" t="n">
        <f aca="false">PI()*POWER(E147/2,2)</f>
        <v>0.0490873852123405</v>
      </c>
      <c r="G147" s="0" t="str">
        <f aca="false">'Cable Entry'!H147</f>
        <v>RG58</v>
      </c>
      <c r="H147" s="0" t="s">
        <v>330</v>
      </c>
      <c r="I147" s="0" t="s">
        <v>331</v>
      </c>
      <c r="J147" s="0" t="s">
        <v>284</v>
      </c>
      <c r="K147" s="0" t="s">
        <v>332</v>
      </c>
      <c r="L147" s="0" t="s">
        <v>308</v>
      </c>
      <c r="M147" s="0" t="s">
        <v>333</v>
      </c>
      <c r="R147" s="0" t="s">
        <v>333</v>
      </c>
    </row>
    <row r="148" customFormat="false" ht="15" hidden="false" customHeight="false" outlineLevel="0" collapsed="false">
      <c r="A148" s="0" t="n">
        <f aca="false">'Cable Entry'!A148</f>
        <v>141</v>
      </c>
      <c r="B148" s="0" t="str">
        <f aca="false">'Cable Entry'!B148</f>
        <v>Analog</v>
      </c>
      <c r="C148" s="0" t="str">
        <f aca="false">'Cable Entry'!C148</f>
        <v>RG:C3</v>
      </c>
      <c r="D148" s="0" t="n">
        <f aca="false">'Cable Entry'!E148</f>
        <v>43</v>
      </c>
      <c r="E148" s="0" t="n">
        <f aca="false">'Cable Entry'!I148</f>
        <v>0.25</v>
      </c>
      <c r="F148" s="0" t="n">
        <f aca="false">PI()*POWER(E148/2,2)</f>
        <v>0.0490873852123405</v>
      </c>
      <c r="G148" s="0" t="str">
        <f aca="false">'Cable Entry'!H148</f>
        <v>RG58</v>
      </c>
      <c r="H148" s="0" t="s">
        <v>330</v>
      </c>
      <c r="I148" s="0" t="s">
        <v>331</v>
      </c>
      <c r="J148" s="0" t="s">
        <v>284</v>
      </c>
      <c r="K148" s="0" t="s">
        <v>332</v>
      </c>
      <c r="L148" s="0" t="s">
        <v>308</v>
      </c>
      <c r="M148" s="0" t="s">
        <v>333</v>
      </c>
      <c r="R148" s="0" t="s">
        <v>333</v>
      </c>
    </row>
    <row r="149" customFormat="false" ht="15" hidden="false" customHeight="false" outlineLevel="0" collapsed="false">
      <c r="A149" s="0" t="n">
        <f aca="false">'Cable Entry'!A149</f>
        <v>142</v>
      </c>
      <c r="B149" s="0" t="str">
        <f aca="false">'Cable Entry'!B149</f>
        <v>Analog</v>
      </c>
      <c r="C149" s="0" t="str">
        <f aca="false">'Cable Entry'!C149</f>
        <v>RG:C3</v>
      </c>
      <c r="D149" s="0" t="n">
        <f aca="false">'Cable Entry'!E149</f>
        <v>43</v>
      </c>
      <c r="E149" s="0" t="n">
        <f aca="false">'Cable Entry'!I149</f>
        <v>0.25</v>
      </c>
      <c r="F149" s="0" t="n">
        <f aca="false">PI()*POWER(E149/2,2)</f>
        <v>0.0490873852123405</v>
      </c>
      <c r="G149" s="0" t="str">
        <f aca="false">'Cable Entry'!H149</f>
        <v>RG58</v>
      </c>
      <c r="H149" s="0" t="s">
        <v>330</v>
      </c>
      <c r="I149" s="0" t="s">
        <v>331</v>
      </c>
      <c r="J149" s="0" t="s">
        <v>284</v>
      </c>
      <c r="K149" s="0" t="s">
        <v>332</v>
      </c>
      <c r="L149" s="0" t="s">
        <v>308</v>
      </c>
      <c r="M149" s="0" t="s">
        <v>333</v>
      </c>
      <c r="R149" s="0" t="s">
        <v>333</v>
      </c>
    </row>
    <row r="150" customFormat="false" ht="15" hidden="false" customHeight="false" outlineLevel="0" collapsed="false">
      <c r="A150" s="0" t="n">
        <f aca="false">'Cable Entry'!A150</f>
        <v>143</v>
      </c>
      <c r="B150" s="0" t="str">
        <f aca="false">'Cable Entry'!B150</f>
        <v>Analog</v>
      </c>
      <c r="C150" s="0" t="str">
        <f aca="false">'Cable Entry'!C150</f>
        <v>RG:C3</v>
      </c>
      <c r="D150" s="0" t="n">
        <f aca="false">'Cable Entry'!E150</f>
        <v>43</v>
      </c>
      <c r="E150" s="0" t="n">
        <f aca="false">'Cable Entry'!I150</f>
        <v>0.25</v>
      </c>
      <c r="F150" s="0" t="n">
        <f aca="false">PI()*POWER(E150/2,2)</f>
        <v>0.0490873852123405</v>
      </c>
      <c r="G150" s="0" t="str">
        <f aca="false">'Cable Entry'!H150</f>
        <v>RG58</v>
      </c>
      <c r="H150" s="0" t="s">
        <v>330</v>
      </c>
      <c r="I150" s="0" t="s">
        <v>331</v>
      </c>
      <c r="J150" s="0" t="s">
        <v>284</v>
      </c>
      <c r="K150" s="0" t="s">
        <v>332</v>
      </c>
      <c r="L150" s="0" t="s">
        <v>308</v>
      </c>
      <c r="M150" s="0" t="s">
        <v>333</v>
      </c>
      <c r="R150" s="0" t="s">
        <v>333</v>
      </c>
    </row>
    <row r="151" customFormat="false" ht="15" hidden="false" customHeight="false" outlineLevel="0" collapsed="false">
      <c r="A151" s="0" t="n">
        <f aca="false">'Cable Entry'!A151</f>
        <v>144</v>
      </c>
      <c r="B151" s="0" t="str">
        <f aca="false">'Cable Entry'!B151</f>
        <v>Analog</v>
      </c>
      <c r="C151" s="0" t="str">
        <f aca="false">'Cable Entry'!C151</f>
        <v>RG:C3</v>
      </c>
      <c r="D151" s="0" t="n">
        <f aca="false">'Cable Entry'!E151</f>
        <v>43</v>
      </c>
      <c r="E151" s="0" t="n">
        <f aca="false">'Cable Entry'!I151</f>
        <v>0.25</v>
      </c>
      <c r="F151" s="0" t="n">
        <f aca="false">PI()*POWER(E151/2,2)</f>
        <v>0.0490873852123405</v>
      </c>
      <c r="G151" s="0" t="str">
        <f aca="false">'Cable Entry'!H151</f>
        <v>RG58</v>
      </c>
      <c r="H151" s="0" t="s">
        <v>330</v>
      </c>
      <c r="I151" s="0" t="s">
        <v>331</v>
      </c>
      <c r="J151" s="0" t="s">
        <v>284</v>
      </c>
      <c r="K151" s="0" t="s">
        <v>332</v>
      </c>
      <c r="L151" s="0" t="s">
        <v>308</v>
      </c>
      <c r="M151" s="0" t="s">
        <v>333</v>
      </c>
      <c r="R151" s="0" t="s">
        <v>333</v>
      </c>
    </row>
    <row r="152" customFormat="false" ht="15" hidden="false" customHeight="false" outlineLevel="0" collapsed="false">
      <c r="A152" s="0" t="n">
        <f aca="false">'Cable Entry'!A152</f>
        <v>145</v>
      </c>
      <c r="B152" s="0" t="str">
        <f aca="false">'Cable Entry'!B152</f>
        <v>Analog</v>
      </c>
      <c r="C152" s="0" t="str">
        <f aca="false">'Cable Entry'!C152</f>
        <v>RG:C3</v>
      </c>
      <c r="D152" s="0" t="n">
        <f aca="false">'Cable Entry'!E152</f>
        <v>43</v>
      </c>
      <c r="E152" s="0" t="n">
        <f aca="false">'Cable Entry'!I152</f>
        <v>0.25</v>
      </c>
      <c r="F152" s="0" t="n">
        <f aca="false">PI()*POWER(E152/2,2)</f>
        <v>0.0490873852123405</v>
      </c>
      <c r="G152" s="0" t="str">
        <f aca="false">'Cable Entry'!H152</f>
        <v>RG58</v>
      </c>
      <c r="H152" s="0" t="s">
        <v>330</v>
      </c>
      <c r="I152" s="0" t="s">
        <v>331</v>
      </c>
      <c r="J152" s="0" t="s">
        <v>284</v>
      </c>
      <c r="K152" s="0" t="s">
        <v>332</v>
      </c>
      <c r="L152" s="0" t="s">
        <v>308</v>
      </c>
      <c r="M152" s="0" t="s">
        <v>333</v>
      </c>
      <c r="R152" s="0" t="s">
        <v>333</v>
      </c>
    </row>
    <row r="153" customFormat="false" ht="15" hidden="false" customHeight="false" outlineLevel="0" collapsed="false">
      <c r="A153" s="0" t="n">
        <f aca="false">'Cable Entry'!A153</f>
        <v>146</v>
      </c>
      <c r="B153" s="0" t="str">
        <f aca="false">'Cable Entry'!B153</f>
        <v>Analog</v>
      </c>
      <c r="C153" s="0" t="str">
        <f aca="false">'Cable Entry'!C153</f>
        <v>RG:C3</v>
      </c>
      <c r="D153" s="0" t="n">
        <f aca="false">'Cable Entry'!E153</f>
        <v>43</v>
      </c>
      <c r="E153" s="0" t="n">
        <f aca="false">'Cable Entry'!I153</f>
        <v>0.25</v>
      </c>
      <c r="F153" s="0" t="n">
        <f aca="false">PI()*POWER(E153/2,2)</f>
        <v>0.0490873852123405</v>
      </c>
      <c r="G153" s="0" t="str">
        <f aca="false">'Cable Entry'!H153</f>
        <v>RG58</v>
      </c>
      <c r="H153" s="0" t="s">
        <v>330</v>
      </c>
      <c r="I153" s="0" t="s">
        <v>331</v>
      </c>
      <c r="J153" s="0" t="s">
        <v>284</v>
      </c>
      <c r="K153" s="0" t="s">
        <v>332</v>
      </c>
      <c r="L153" s="0" t="s">
        <v>308</v>
      </c>
      <c r="M153" s="0" t="s">
        <v>333</v>
      </c>
      <c r="R153" s="0" t="s">
        <v>333</v>
      </c>
    </row>
    <row r="154" customFormat="false" ht="15" hidden="false" customHeight="false" outlineLevel="0" collapsed="false">
      <c r="A154" s="0" t="n">
        <f aca="false">'Cable Entry'!A154</f>
        <v>147</v>
      </c>
      <c r="B154" s="0" t="str">
        <f aca="false">'Cable Entry'!B154</f>
        <v>Analog</v>
      </c>
      <c r="C154" s="0" t="str">
        <f aca="false">'Cable Entry'!C154</f>
        <v>RG:C3</v>
      </c>
      <c r="D154" s="0" t="n">
        <f aca="false">'Cable Entry'!E154</f>
        <v>43</v>
      </c>
      <c r="E154" s="0" t="n">
        <f aca="false">'Cable Entry'!I154</f>
        <v>0.25</v>
      </c>
      <c r="F154" s="0" t="n">
        <f aca="false">PI()*POWER(E154/2,2)</f>
        <v>0.0490873852123405</v>
      </c>
      <c r="G154" s="0" t="str">
        <f aca="false">'Cable Entry'!H154</f>
        <v>RG58</v>
      </c>
      <c r="H154" s="0" t="s">
        <v>330</v>
      </c>
      <c r="I154" s="0" t="s">
        <v>331</v>
      </c>
      <c r="J154" s="0" t="s">
        <v>284</v>
      </c>
      <c r="K154" s="0" t="s">
        <v>332</v>
      </c>
      <c r="L154" s="0" t="s">
        <v>308</v>
      </c>
      <c r="M154" s="0" t="s">
        <v>333</v>
      </c>
      <c r="R154" s="0" t="s">
        <v>333</v>
      </c>
    </row>
    <row r="155" customFormat="false" ht="15" hidden="false" customHeight="false" outlineLevel="0" collapsed="false">
      <c r="A155" s="0" t="n">
        <f aca="false">'Cable Entry'!A155</f>
        <v>148</v>
      </c>
      <c r="B155" s="0" t="str">
        <f aca="false">'Cable Entry'!B155</f>
        <v>Analog</v>
      </c>
      <c r="C155" s="0" t="str">
        <f aca="false">'Cable Entry'!C155</f>
        <v>RG:C3</v>
      </c>
      <c r="D155" s="0" t="n">
        <f aca="false">'Cable Entry'!E155</f>
        <v>43</v>
      </c>
      <c r="E155" s="0" t="n">
        <f aca="false">'Cable Entry'!I155</f>
        <v>0.25</v>
      </c>
      <c r="F155" s="0" t="n">
        <f aca="false">PI()*POWER(E155/2,2)</f>
        <v>0.0490873852123405</v>
      </c>
      <c r="G155" s="0" t="str">
        <f aca="false">'Cable Entry'!H155</f>
        <v>RG58</v>
      </c>
      <c r="H155" s="0" t="s">
        <v>330</v>
      </c>
      <c r="I155" s="0" t="s">
        <v>331</v>
      </c>
      <c r="J155" s="0" t="s">
        <v>284</v>
      </c>
      <c r="K155" s="0" t="s">
        <v>332</v>
      </c>
      <c r="L155" s="0" t="s">
        <v>308</v>
      </c>
      <c r="M155" s="0" t="s">
        <v>333</v>
      </c>
      <c r="R155" s="0" t="s">
        <v>333</v>
      </c>
    </row>
    <row r="156" customFormat="false" ht="15" hidden="false" customHeight="false" outlineLevel="0" collapsed="false">
      <c r="A156" s="0" t="n">
        <f aca="false">'Cable Entry'!A156</f>
        <v>149</v>
      </c>
      <c r="B156" s="0" t="str">
        <f aca="false">'Cable Entry'!B156</f>
        <v>Analog</v>
      </c>
      <c r="C156" s="0" t="str">
        <f aca="false">'Cable Entry'!C156</f>
        <v>RG:C3</v>
      </c>
      <c r="D156" s="0" t="n">
        <f aca="false">'Cable Entry'!E156</f>
        <v>43</v>
      </c>
      <c r="E156" s="0" t="n">
        <f aca="false">'Cable Entry'!I156</f>
        <v>0.25</v>
      </c>
      <c r="F156" s="0" t="n">
        <f aca="false">PI()*POWER(E156/2,2)</f>
        <v>0.0490873852123405</v>
      </c>
      <c r="G156" s="0" t="str">
        <f aca="false">'Cable Entry'!H156</f>
        <v>RG58</v>
      </c>
      <c r="H156" s="0" t="s">
        <v>330</v>
      </c>
      <c r="I156" s="0" t="s">
        <v>331</v>
      </c>
      <c r="J156" s="0" t="s">
        <v>284</v>
      </c>
      <c r="K156" s="0" t="s">
        <v>332</v>
      </c>
      <c r="L156" s="0" t="s">
        <v>308</v>
      </c>
      <c r="M156" s="0" t="s">
        <v>333</v>
      </c>
      <c r="R156" s="0" t="s">
        <v>333</v>
      </c>
    </row>
    <row r="157" customFormat="false" ht="15" hidden="false" customHeight="false" outlineLevel="0" collapsed="false">
      <c r="A157" s="0" t="n">
        <f aca="false">'Cable Entry'!A157</f>
        <v>150</v>
      </c>
      <c r="B157" s="0" t="str">
        <f aca="false">'Cable Entry'!B157</f>
        <v>Analog</v>
      </c>
      <c r="C157" s="0" t="str">
        <f aca="false">'Cable Entry'!C157</f>
        <v>RG:C3</v>
      </c>
      <c r="D157" s="0" t="n">
        <f aca="false">'Cable Entry'!E157</f>
        <v>43</v>
      </c>
      <c r="E157" s="0" t="n">
        <f aca="false">'Cable Entry'!I157</f>
        <v>0.25</v>
      </c>
      <c r="F157" s="0" t="n">
        <f aca="false">PI()*POWER(E157/2,2)</f>
        <v>0.0490873852123405</v>
      </c>
      <c r="G157" s="0" t="str">
        <f aca="false">'Cable Entry'!H157</f>
        <v>RG58</v>
      </c>
      <c r="H157" s="0" t="s">
        <v>330</v>
      </c>
      <c r="I157" s="0" t="s">
        <v>331</v>
      </c>
      <c r="J157" s="0" t="s">
        <v>284</v>
      </c>
      <c r="K157" s="0" t="s">
        <v>332</v>
      </c>
      <c r="L157" s="0" t="s">
        <v>308</v>
      </c>
      <c r="M157" s="0" t="s">
        <v>333</v>
      </c>
      <c r="R157" s="0" t="s">
        <v>333</v>
      </c>
    </row>
    <row r="158" customFormat="false" ht="15" hidden="false" customHeight="false" outlineLevel="0" collapsed="false">
      <c r="A158" s="0" t="n">
        <f aca="false">'Cable Entry'!A158</f>
        <v>151</v>
      </c>
      <c r="B158" s="0" t="str">
        <f aca="false">'Cable Entry'!B158</f>
        <v>Analog</v>
      </c>
      <c r="C158" s="0" t="str">
        <f aca="false">'Cable Entry'!C158</f>
        <v>RG:C3</v>
      </c>
      <c r="D158" s="0" t="n">
        <f aca="false">'Cable Entry'!E158</f>
        <v>43</v>
      </c>
      <c r="E158" s="0" t="n">
        <f aca="false">'Cable Entry'!I158</f>
        <v>0.25</v>
      </c>
      <c r="F158" s="0" t="n">
        <f aca="false">PI()*POWER(E158/2,2)</f>
        <v>0.0490873852123405</v>
      </c>
      <c r="G158" s="0" t="str">
        <f aca="false">'Cable Entry'!H158</f>
        <v>RG58</v>
      </c>
      <c r="H158" s="0" t="s">
        <v>330</v>
      </c>
      <c r="I158" s="0" t="s">
        <v>331</v>
      </c>
      <c r="J158" s="0" t="s">
        <v>284</v>
      </c>
      <c r="K158" s="0" t="s">
        <v>332</v>
      </c>
      <c r="L158" s="0" t="s">
        <v>308</v>
      </c>
      <c r="M158" s="0" t="s">
        <v>333</v>
      </c>
      <c r="R158" s="0" t="s">
        <v>333</v>
      </c>
    </row>
    <row r="159" customFormat="false" ht="15" hidden="false" customHeight="false" outlineLevel="0" collapsed="false">
      <c r="A159" s="0" t="n">
        <f aca="false">'Cable Entry'!A159</f>
        <v>152</v>
      </c>
      <c r="B159" s="0" t="str">
        <f aca="false">'Cable Entry'!B159</f>
        <v>Analog</v>
      </c>
      <c r="C159" s="0" t="str">
        <f aca="false">'Cable Entry'!C159</f>
        <v>RG:C3</v>
      </c>
      <c r="D159" s="0" t="n">
        <f aca="false">'Cable Entry'!E159</f>
        <v>43</v>
      </c>
      <c r="E159" s="0" t="n">
        <f aca="false">'Cable Entry'!I159</f>
        <v>0.25</v>
      </c>
      <c r="F159" s="0" t="n">
        <f aca="false">PI()*POWER(E159/2,2)</f>
        <v>0.0490873852123405</v>
      </c>
      <c r="G159" s="0" t="str">
        <f aca="false">'Cable Entry'!H159</f>
        <v>RG58</v>
      </c>
      <c r="H159" s="0" t="s">
        <v>330</v>
      </c>
      <c r="I159" s="0" t="s">
        <v>331</v>
      </c>
      <c r="J159" s="0" t="s">
        <v>284</v>
      </c>
      <c r="K159" s="0" t="s">
        <v>332</v>
      </c>
      <c r="L159" s="0" t="s">
        <v>308</v>
      </c>
      <c r="M159" s="0" t="s">
        <v>333</v>
      </c>
      <c r="R159" s="0" t="s">
        <v>333</v>
      </c>
    </row>
    <row r="160" customFormat="false" ht="15" hidden="false" customHeight="false" outlineLevel="0" collapsed="false">
      <c r="A160" s="0" t="n">
        <f aca="false">'Cable Entry'!A160</f>
        <v>153</v>
      </c>
      <c r="B160" s="0" t="str">
        <f aca="false">'Cable Entry'!B160</f>
        <v>Analog</v>
      </c>
      <c r="C160" s="0" t="str">
        <f aca="false">'Cable Entry'!C160</f>
        <v>RG:C3</v>
      </c>
      <c r="D160" s="0" t="n">
        <f aca="false">'Cable Entry'!E160</f>
        <v>48</v>
      </c>
      <c r="E160" s="0" t="n">
        <f aca="false">'Cable Entry'!I160</f>
        <v>0.25</v>
      </c>
      <c r="F160" s="0" t="n">
        <f aca="false">PI()*POWER(E160/2,2)</f>
        <v>0.0490873852123405</v>
      </c>
      <c r="G160" s="0" t="str">
        <f aca="false">'Cable Entry'!H160</f>
        <v>RG58</v>
      </c>
      <c r="H160" s="0" t="s">
        <v>330</v>
      </c>
      <c r="I160" s="0" t="s">
        <v>331</v>
      </c>
      <c r="J160" s="0" t="s">
        <v>284</v>
      </c>
      <c r="K160" s="0" t="s">
        <v>332</v>
      </c>
      <c r="L160" s="0" t="s">
        <v>308</v>
      </c>
      <c r="M160" s="0" t="s">
        <v>333</v>
      </c>
      <c r="R160" s="0" t="s">
        <v>333</v>
      </c>
    </row>
    <row r="161" customFormat="false" ht="15" hidden="false" customHeight="false" outlineLevel="0" collapsed="false">
      <c r="A161" s="0" t="n">
        <f aca="false">'Cable Entry'!A161</f>
        <v>154</v>
      </c>
      <c r="B161" s="0" t="str">
        <f aca="false">'Cable Entry'!B161</f>
        <v>Analog</v>
      </c>
      <c r="C161" s="0" t="str">
        <f aca="false">'Cable Entry'!C161</f>
        <v>RG:C3</v>
      </c>
      <c r="D161" s="0" t="n">
        <f aca="false">'Cable Entry'!E161</f>
        <v>48</v>
      </c>
      <c r="E161" s="0" t="n">
        <f aca="false">'Cable Entry'!I161</f>
        <v>0.25</v>
      </c>
      <c r="F161" s="0" t="n">
        <f aca="false">PI()*POWER(E161/2,2)</f>
        <v>0.0490873852123405</v>
      </c>
      <c r="G161" s="0" t="str">
        <f aca="false">'Cable Entry'!H161</f>
        <v>RG58</v>
      </c>
      <c r="H161" s="0" t="s">
        <v>330</v>
      </c>
      <c r="I161" s="0" t="s">
        <v>331</v>
      </c>
      <c r="J161" s="0" t="s">
        <v>284</v>
      </c>
      <c r="K161" s="0" t="s">
        <v>332</v>
      </c>
      <c r="L161" s="0" t="s">
        <v>308</v>
      </c>
      <c r="M161" s="0" t="s">
        <v>333</v>
      </c>
      <c r="R161" s="0" t="s">
        <v>333</v>
      </c>
    </row>
    <row r="162" customFormat="false" ht="15" hidden="false" customHeight="false" outlineLevel="0" collapsed="false">
      <c r="A162" s="0" t="n">
        <f aca="false">'Cable Entry'!A162</f>
        <v>155</v>
      </c>
      <c r="B162" s="0" t="str">
        <f aca="false">'Cable Entry'!B162</f>
        <v>Analog</v>
      </c>
      <c r="C162" s="0" t="str">
        <f aca="false">'Cable Entry'!C162</f>
        <v>RG:C3</v>
      </c>
      <c r="D162" s="0" t="n">
        <f aca="false">'Cable Entry'!E162</f>
        <v>48</v>
      </c>
      <c r="E162" s="0" t="n">
        <f aca="false">'Cable Entry'!I162</f>
        <v>0.25</v>
      </c>
      <c r="F162" s="0" t="n">
        <f aca="false">PI()*POWER(E162/2,2)</f>
        <v>0.0490873852123405</v>
      </c>
      <c r="G162" s="0" t="str">
        <f aca="false">'Cable Entry'!H162</f>
        <v>RG58</v>
      </c>
      <c r="H162" s="0" t="s">
        <v>330</v>
      </c>
      <c r="I162" s="0" t="s">
        <v>331</v>
      </c>
      <c r="J162" s="0" t="s">
        <v>284</v>
      </c>
      <c r="K162" s="0" t="s">
        <v>332</v>
      </c>
      <c r="L162" s="0" t="s">
        <v>308</v>
      </c>
      <c r="M162" s="0" t="s">
        <v>333</v>
      </c>
      <c r="R162" s="0" t="s">
        <v>333</v>
      </c>
    </row>
    <row r="163" customFormat="false" ht="15" hidden="false" customHeight="false" outlineLevel="0" collapsed="false">
      <c r="A163" s="0" t="n">
        <f aca="false">'Cable Entry'!A163</f>
        <v>156</v>
      </c>
      <c r="B163" s="0" t="str">
        <f aca="false">'Cable Entry'!B163</f>
        <v>Analog</v>
      </c>
      <c r="C163" s="0" t="str">
        <f aca="false">'Cable Entry'!C163</f>
        <v>RG:C3</v>
      </c>
      <c r="D163" s="0" t="n">
        <f aca="false">'Cable Entry'!E163</f>
        <v>48</v>
      </c>
      <c r="E163" s="0" t="n">
        <f aca="false">'Cable Entry'!I163</f>
        <v>0.25</v>
      </c>
      <c r="F163" s="0" t="n">
        <f aca="false">PI()*POWER(E163/2,2)</f>
        <v>0.0490873852123405</v>
      </c>
      <c r="G163" s="0" t="str">
        <f aca="false">'Cable Entry'!H163</f>
        <v>RG58</v>
      </c>
      <c r="H163" s="0" t="s">
        <v>330</v>
      </c>
      <c r="I163" s="0" t="s">
        <v>331</v>
      </c>
      <c r="J163" s="0" t="s">
        <v>284</v>
      </c>
      <c r="K163" s="0" t="s">
        <v>332</v>
      </c>
      <c r="L163" s="0" t="s">
        <v>308</v>
      </c>
      <c r="M163" s="0" t="s">
        <v>333</v>
      </c>
      <c r="R163" s="0" t="s">
        <v>333</v>
      </c>
    </row>
    <row r="164" customFormat="false" ht="15" hidden="false" customHeight="false" outlineLevel="0" collapsed="false">
      <c r="A164" s="0" t="n">
        <f aca="false">'Cable Entry'!A164</f>
        <v>157</v>
      </c>
      <c r="B164" s="0" t="str">
        <f aca="false">'Cable Entry'!B164</f>
        <v>Analog</v>
      </c>
      <c r="C164" s="0" t="str">
        <f aca="false">'Cable Entry'!C164</f>
        <v>RG:C3</v>
      </c>
      <c r="D164" s="0" t="n">
        <f aca="false">'Cable Entry'!E164</f>
        <v>48</v>
      </c>
      <c r="E164" s="0" t="n">
        <f aca="false">'Cable Entry'!I164</f>
        <v>0.25</v>
      </c>
      <c r="F164" s="0" t="n">
        <f aca="false">PI()*POWER(E164/2,2)</f>
        <v>0.0490873852123405</v>
      </c>
      <c r="G164" s="0" t="str">
        <f aca="false">'Cable Entry'!H164</f>
        <v>RG58</v>
      </c>
      <c r="H164" s="0" t="s">
        <v>330</v>
      </c>
      <c r="I164" s="0" t="s">
        <v>331</v>
      </c>
      <c r="J164" s="0" t="s">
        <v>284</v>
      </c>
      <c r="K164" s="0" t="s">
        <v>332</v>
      </c>
      <c r="L164" s="0" t="s">
        <v>308</v>
      </c>
      <c r="M164" s="0" t="s">
        <v>333</v>
      </c>
      <c r="R164" s="0" t="s">
        <v>333</v>
      </c>
    </row>
    <row r="165" customFormat="false" ht="15" hidden="false" customHeight="false" outlineLevel="0" collapsed="false">
      <c r="A165" s="0" t="n">
        <f aca="false">'Cable Entry'!A165</f>
        <v>158</v>
      </c>
      <c r="B165" s="0" t="str">
        <f aca="false">'Cable Entry'!B165</f>
        <v>Analog</v>
      </c>
      <c r="C165" s="0" t="str">
        <f aca="false">'Cable Entry'!C165</f>
        <v>RG:C3</v>
      </c>
      <c r="D165" s="0" t="n">
        <f aca="false">'Cable Entry'!E165</f>
        <v>48</v>
      </c>
      <c r="E165" s="0" t="n">
        <f aca="false">'Cable Entry'!I165</f>
        <v>0.25</v>
      </c>
      <c r="F165" s="0" t="n">
        <f aca="false">PI()*POWER(E165/2,2)</f>
        <v>0.0490873852123405</v>
      </c>
      <c r="G165" s="0" t="str">
        <f aca="false">'Cable Entry'!H165</f>
        <v>RG58</v>
      </c>
      <c r="H165" s="0" t="s">
        <v>330</v>
      </c>
      <c r="I165" s="0" t="s">
        <v>331</v>
      </c>
      <c r="J165" s="0" t="s">
        <v>284</v>
      </c>
      <c r="K165" s="0" t="s">
        <v>332</v>
      </c>
      <c r="L165" s="0" t="s">
        <v>308</v>
      </c>
      <c r="M165" s="0" t="s">
        <v>333</v>
      </c>
      <c r="R165" s="0" t="s">
        <v>333</v>
      </c>
    </row>
    <row r="166" customFormat="false" ht="15" hidden="false" customHeight="false" outlineLevel="0" collapsed="false">
      <c r="A166" s="0" t="n">
        <f aca="false">'Cable Entry'!A166</f>
        <v>159</v>
      </c>
      <c r="B166" s="0" t="str">
        <f aca="false">'Cable Entry'!B166</f>
        <v>Analog</v>
      </c>
      <c r="C166" s="0" t="str">
        <f aca="false">'Cable Entry'!C166</f>
        <v>RG:C3</v>
      </c>
      <c r="D166" s="0" t="n">
        <f aca="false">'Cable Entry'!E166</f>
        <v>48</v>
      </c>
      <c r="E166" s="0" t="n">
        <f aca="false">'Cable Entry'!I166</f>
        <v>0.25</v>
      </c>
      <c r="F166" s="0" t="n">
        <f aca="false">PI()*POWER(E166/2,2)</f>
        <v>0.0490873852123405</v>
      </c>
      <c r="G166" s="0" t="str">
        <f aca="false">'Cable Entry'!H166</f>
        <v>RG58</v>
      </c>
      <c r="H166" s="0" t="s">
        <v>330</v>
      </c>
      <c r="I166" s="0" t="s">
        <v>331</v>
      </c>
      <c r="J166" s="0" t="s">
        <v>284</v>
      </c>
      <c r="K166" s="0" t="s">
        <v>332</v>
      </c>
      <c r="L166" s="0" t="s">
        <v>308</v>
      </c>
      <c r="M166" s="0" t="s">
        <v>333</v>
      </c>
      <c r="R166" s="0" t="s">
        <v>333</v>
      </c>
    </row>
    <row r="167" customFormat="false" ht="15" hidden="false" customHeight="false" outlineLevel="0" collapsed="false">
      <c r="A167" s="0" t="n">
        <f aca="false">'Cable Entry'!A167</f>
        <v>160</v>
      </c>
      <c r="B167" s="0" t="str">
        <f aca="false">'Cable Entry'!B167</f>
        <v>Analog</v>
      </c>
      <c r="C167" s="0" t="str">
        <f aca="false">'Cable Entry'!C167</f>
        <v>RG:C3</v>
      </c>
      <c r="D167" s="0" t="n">
        <f aca="false">'Cable Entry'!E167</f>
        <v>48</v>
      </c>
      <c r="E167" s="0" t="n">
        <f aca="false">'Cable Entry'!I167</f>
        <v>0.25</v>
      </c>
      <c r="F167" s="0" t="n">
        <f aca="false">PI()*POWER(E167/2,2)</f>
        <v>0.0490873852123405</v>
      </c>
      <c r="G167" s="0" t="str">
        <f aca="false">'Cable Entry'!H167</f>
        <v>RG58</v>
      </c>
      <c r="H167" s="0" t="s">
        <v>330</v>
      </c>
      <c r="I167" s="0" t="s">
        <v>331</v>
      </c>
      <c r="J167" s="0" t="s">
        <v>284</v>
      </c>
      <c r="K167" s="0" t="s">
        <v>332</v>
      </c>
      <c r="L167" s="0" t="s">
        <v>308</v>
      </c>
      <c r="M167" s="0" t="s">
        <v>333</v>
      </c>
      <c r="R167" s="0" t="s">
        <v>333</v>
      </c>
    </row>
    <row r="168" customFormat="false" ht="15" hidden="false" customHeight="false" outlineLevel="0" collapsed="false">
      <c r="A168" s="0" t="n">
        <f aca="false">'Cable Entry'!A168</f>
        <v>161</v>
      </c>
      <c r="B168" s="0" t="str">
        <f aca="false">'Cable Entry'!B168</f>
        <v>Analog</v>
      </c>
      <c r="C168" s="0" t="str">
        <f aca="false">'Cable Entry'!C168</f>
        <v>RG:C3</v>
      </c>
      <c r="D168" s="0" t="n">
        <f aca="false">'Cable Entry'!E168</f>
        <v>48</v>
      </c>
      <c r="E168" s="0" t="n">
        <f aca="false">'Cable Entry'!I168</f>
        <v>0.25</v>
      </c>
      <c r="F168" s="0" t="n">
        <f aca="false">PI()*POWER(E168/2,2)</f>
        <v>0.0490873852123405</v>
      </c>
      <c r="G168" s="0" t="str">
        <f aca="false">'Cable Entry'!H168</f>
        <v>RG58</v>
      </c>
      <c r="H168" s="0" t="s">
        <v>330</v>
      </c>
      <c r="I168" s="0" t="s">
        <v>331</v>
      </c>
      <c r="J168" s="0" t="s">
        <v>284</v>
      </c>
      <c r="K168" s="0" t="s">
        <v>332</v>
      </c>
      <c r="L168" s="0" t="s">
        <v>308</v>
      </c>
      <c r="M168" s="0" t="s">
        <v>333</v>
      </c>
      <c r="R168" s="0" t="s">
        <v>333</v>
      </c>
    </row>
    <row r="169" customFormat="false" ht="15" hidden="false" customHeight="false" outlineLevel="0" collapsed="false">
      <c r="A169" s="0" t="n">
        <f aca="false">'Cable Entry'!A169</f>
        <v>162</v>
      </c>
      <c r="B169" s="0" t="str">
        <f aca="false">'Cable Entry'!B169</f>
        <v>Analog</v>
      </c>
      <c r="C169" s="0" t="str">
        <f aca="false">'Cable Entry'!C169</f>
        <v>RG:C3</v>
      </c>
      <c r="D169" s="0" t="n">
        <f aca="false">'Cable Entry'!E169</f>
        <v>48</v>
      </c>
      <c r="E169" s="0" t="n">
        <f aca="false">'Cable Entry'!I169</f>
        <v>0.25</v>
      </c>
      <c r="F169" s="0" t="n">
        <f aca="false">PI()*POWER(E169/2,2)</f>
        <v>0.0490873852123405</v>
      </c>
      <c r="G169" s="0" t="str">
        <f aca="false">'Cable Entry'!H169</f>
        <v>RG58</v>
      </c>
      <c r="H169" s="0" t="s">
        <v>330</v>
      </c>
      <c r="I169" s="0" t="s">
        <v>331</v>
      </c>
      <c r="J169" s="0" t="s">
        <v>284</v>
      </c>
      <c r="K169" s="0" t="s">
        <v>332</v>
      </c>
      <c r="L169" s="0" t="s">
        <v>308</v>
      </c>
      <c r="M169" s="0" t="s">
        <v>333</v>
      </c>
      <c r="R169" s="0" t="s">
        <v>333</v>
      </c>
    </row>
    <row r="170" customFormat="false" ht="15" hidden="false" customHeight="false" outlineLevel="0" collapsed="false">
      <c r="A170" s="0" t="n">
        <f aca="false">'Cable Entry'!A170</f>
        <v>163</v>
      </c>
      <c r="B170" s="0" t="str">
        <f aca="false">'Cable Entry'!B170</f>
        <v>Analog</v>
      </c>
      <c r="C170" s="0" t="str">
        <f aca="false">'Cable Entry'!C170</f>
        <v>RG:C3</v>
      </c>
      <c r="D170" s="0" t="n">
        <f aca="false">'Cable Entry'!E170</f>
        <v>48</v>
      </c>
      <c r="E170" s="0" t="n">
        <f aca="false">'Cable Entry'!I170</f>
        <v>0.25</v>
      </c>
      <c r="F170" s="0" t="n">
        <f aca="false">PI()*POWER(E170/2,2)</f>
        <v>0.0490873852123405</v>
      </c>
      <c r="G170" s="0" t="str">
        <f aca="false">'Cable Entry'!H170</f>
        <v>RG58</v>
      </c>
      <c r="H170" s="0" t="s">
        <v>330</v>
      </c>
      <c r="I170" s="0" t="s">
        <v>331</v>
      </c>
      <c r="J170" s="0" t="s">
        <v>284</v>
      </c>
      <c r="K170" s="0" t="s">
        <v>332</v>
      </c>
      <c r="L170" s="0" t="s">
        <v>308</v>
      </c>
      <c r="M170" s="0" t="s">
        <v>333</v>
      </c>
      <c r="R170" s="0" t="s">
        <v>333</v>
      </c>
    </row>
    <row r="171" customFormat="false" ht="15" hidden="false" customHeight="false" outlineLevel="0" collapsed="false">
      <c r="A171" s="0" t="n">
        <f aca="false">'Cable Entry'!A171</f>
        <v>164</v>
      </c>
      <c r="B171" s="0" t="str">
        <f aca="false">'Cable Entry'!B171</f>
        <v>Analog</v>
      </c>
      <c r="C171" s="0" t="str">
        <f aca="false">'Cable Entry'!C171</f>
        <v>RG:C3</v>
      </c>
      <c r="D171" s="0" t="n">
        <f aca="false">'Cable Entry'!E171</f>
        <v>48</v>
      </c>
      <c r="E171" s="0" t="n">
        <f aca="false">'Cable Entry'!I171</f>
        <v>0.25</v>
      </c>
      <c r="F171" s="0" t="n">
        <f aca="false">PI()*POWER(E171/2,2)</f>
        <v>0.0490873852123405</v>
      </c>
      <c r="G171" s="0" t="str">
        <f aca="false">'Cable Entry'!H171</f>
        <v>RG58</v>
      </c>
      <c r="H171" s="0" t="s">
        <v>330</v>
      </c>
      <c r="I171" s="0" t="s">
        <v>331</v>
      </c>
      <c r="J171" s="0" t="s">
        <v>284</v>
      </c>
      <c r="K171" s="0" t="s">
        <v>332</v>
      </c>
      <c r="L171" s="0" t="s">
        <v>308</v>
      </c>
      <c r="M171" s="0" t="s">
        <v>333</v>
      </c>
      <c r="R171" s="0" t="s">
        <v>333</v>
      </c>
    </row>
    <row r="172" customFormat="false" ht="15" hidden="false" customHeight="false" outlineLevel="0" collapsed="false">
      <c r="A172" s="0" t="n">
        <f aca="false">'Cable Entry'!A172</f>
        <v>165</v>
      </c>
      <c r="B172" s="0" t="str">
        <f aca="false">'Cable Entry'!B172</f>
        <v>Analog</v>
      </c>
      <c r="C172" s="0" t="str">
        <f aca="false">'Cable Entry'!C172</f>
        <v>RG:C3</v>
      </c>
      <c r="D172" s="0" t="n">
        <f aca="false">'Cable Entry'!E172</f>
        <v>48</v>
      </c>
      <c r="E172" s="0" t="n">
        <f aca="false">'Cable Entry'!I172</f>
        <v>0.25</v>
      </c>
      <c r="F172" s="0" t="n">
        <f aca="false">PI()*POWER(E172/2,2)</f>
        <v>0.0490873852123405</v>
      </c>
      <c r="G172" s="0" t="str">
        <f aca="false">'Cable Entry'!H172</f>
        <v>RG58</v>
      </c>
      <c r="H172" s="0" t="s">
        <v>330</v>
      </c>
      <c r="I172" s="0" t="s">
        <v>331</v>
      </c>
      <c r="J172" s="0" t="s">
        <v>284</v>
      </c>
      <c r="K172" s="0" t="s">
        <v>332</v>
      </c>
      <c r="L172" s="0" t="s">
        <v>308</v>
      </c>
      <c r="M172" s="0" t="s">
        <v>333</v>
      </c>
      <c r="R172" s="0" t="s">
        <v>333</v>
      </c>
    </row>
    <row r="173" customFormat="false" ht="15" hidden="false" customHeight="false" outlineLevel="0" collapsed="false">
      <c r="A173" s="0" t="n">
        <f aca="false">'Cable Entry'!A173</f>
        <v>166</v>
      </c>
      <c r="B173" s="0" t="str">
        <f aca="false">'Cable Entry'!B173</f>
        <v>Analog</v>
      </c>
      <c r="C173" s="0" t="str">
        <f aca="false">'Cable Entry'!C173</f>
        <v>RG:C3</v>
      </c>
      <c r="D173" s="0" t="n">
        <f aca="false">'Cable Entry'!E173</f>
        <v>48</v>
      </c>
      <c r="E173" s="0" t="n">
        <f aca="false">'Cable Entry'!I173</f>
        <v>0.25</v>
      </c>
      <c r="F173" s="0" t="n">
        <f aca="false">PI()*POWER(E173/2,2)</f>
        <v>0.0490873852123405</v>
      </c>
      <c r="G173" s="0" t="str">
        <f aca="false">'Cable Entry'!H173</f>
        <v>RG58</v>
      </c>
      <c r="H173" s="0" t="s">
        <v>330</v>
      </c>
      <c r="I173" s="0" t="s">
        <v>331</v>
      </c>
      <c r="J173" s="0" t="s">
        <v>284</v>
      </c>
      <c r="K173" s="0" t="s">
        <v>332</v>
      </c>
      <c r="L173" s="0" t="s">
        <v>308</v>
      </c>
      <c r="M173" s="0" t="s">
        <v>333</v>
      </c>
      <c r="R173" s="0" t="s">
        <v>333</v>
      </c>
    </row>
    <row r="174" customFormat="false" ht="15" hidden="false" customHeight="false" outlineLevel="0" collapsed="false">
      <c r="A174" s="0" t="n">
        <f aca="false">'Cable Entry'!A174</f>
        <v>167</v>
      </c>
      <c r="B174" s="0" t="str">
        <f aca="false">'Cable Entry'!B174</f>
        <v>Analog</v>
      </c>
      <c r="C174" s="0" t="str">
        <f aca="false">'Cable Entry'!C174</f>
        <v>RG:C3</v>
      </c>
      <c r="D174" s="0" t="n">
        <f aca="false">'Cable Entry'!E174</f>
        <v>48</v>
      </c>
      <c r="E174" s="0" t="n">
        <f aca="false">'Cable Entry'!I174</f>
        <v>0.25</v>
      </c>
      <c r="F174" s="0" t="n">
        <f aca="false">PI()*POWER(E174/2,2)</f>
        <v>0.0490873852123405</v>
      </c>
      <c r="G174" s="0" t="str">
        <f aca="false">'Cable Entry'!H174</f>
        <v>RG58</v>
      </c>
      <c r="H174" s="0" t="s">
        <v>330</v>
      </c>
      <c r="I174" s="0" t="s">
        <v>331</v>
      </c>
      <c r="J174" s="0" t="s">
        <v>284</v>
      </c>
      <c r="K174" s="0" t="s">
        <v>332</v>
      </c>
      <c r="L174" s="0" t="s">
        <v>308</v>
      </c>
      <c r="M174" s="0" t="s">
        <v>333</v>
      </c>
      <c r="R174" s="0" t="s">
        <v>333</v>
      </c>
    </row>
    <row r="175" customFormat="false" ht="15" hidden="false" customHeight="false" outlineLevel="0" collapsed="false">
      <c r="A175" s="0" t="n">
        <f aca="false">'Cable Entry'!A175</f>
        <v>168</v>
      </c>
      <c r="B175" s="0" t="str">
        <f aca="false">'Cable Entry'!B175</f>
        <v>Analog</v>
      </c>
      <c r="C175" s="0" t="str">
        <f aca="false">'Cable Entry'!C175</f>
        <v>RG:C3</v>
      </c>
      <c r="D175" s="0" t="n">
        <f aca="false">'Cable Entry'!E175</f>
        <v>48</v>
      </c>
      <c r="E175" s="0" t="n">
        <f aca="false">'Cable Entry'!I175</f>
        <v>0.25</v>
      </c>
      <c r="F175" s="0" t="n">
        <f aca="false">PI()*POWER(E175/2,2)</f>
        <v>0.0490873852123405</v>
      </c>
      <c r="G175" s="0" t="str">
        <f aca="false">'Cable Entry'!H175</f>
        <v>RG58</v>
      </c>
      <c r="H175" s="0" t="s">
        <v>330</v>
      </c>
      <c r="I175" s="0" t="s">
        <v>331</v>
      </c>
      <c r="J175" s="0" t="s">
        <v>284</v>
      </c>
      <c r="K175" s="0" t="s">
        <v>332</v>
      </c>
      <c r="L175" s="0" t="s">
        <v>308</v>
      </c>
      <c r="M175" s="0" t="s">
        <v>333</v>
      </c>
      <c r="R175" s="0" t="s">
        <v>333</v>
      </c>
    </row>
    <row r="176" customFormat="false" ht="15" hidden="false" customHeight="false" outlineLevel="0" collapsed="false">
      <c r="A176" s="0" t="n">
        <f aca="false">'Cable Entry'!A176</f>
        <v>169</v>
      </c>
      <c r="B176" s="0" t="str">
        <f aca="false">'Cable Entry'!B176</f>
        <v>Analog</v>
      </c>
      <c r="C176" s="0" t="str">
        <f aca="false">'Cable Entry'!C176</f>
        <v>RG:D1</v>
      </c>
      <c r="D176" s="0" t="n">
        <f aca="false">'Cable Entry'!E176</f>
        <v>48</v>
      </c>
      <c r="E176" s="0" t="n">
        <f aca="false">'Cable Entry'!I176</f>
        <v>0.25</v>
      </c>
      <c r="F176" s="0" t="n">
        <f aca="false">PI()*POWER(E176/2,2)</f>
        <v>0.0490873852123405</v>
      </c>
      <c r="G176" s="0" t="str">
        <f aca="false">'Cable Entry'!H176</f>
        <v>RG58</v>
      </c>
      <c r="H176" s="0" t="s">
        <v>334</v>
      </c>
      <c r="I176" s="0" t="s">
        <v>335</v>
      </c>
      <c r="J176" s="0" t="s">
        <v>336</v>
      </c>
      <c r="K176" s="0" t="s">
        <v>337</v>
      </c>
      <c r="L176" s="0" t="s">
        <v>338</v>
      </c>
      <c r="M176" s="0" t="s">
        <v>339</v>
      </c>
      <c r="N176" s="0" t="s">
        <v>332</v>
      </c>
      <c r="O176" s="0" t="s">
        <v>308</v>
      </c>
      <c r="P176" s="0" t="s">
        <v>333</v>
      </c>
      <c r="R176" s="0" t="s">
        <v>333</v>
      </c>
    </row>
    <row r="177" customFormat="false" ht="15" hidden="false" customHeight="false" outlineLevel="0" collapsed="false">
      <c r="A177" s="0" t="n">
        <f aca="false">'Cable Entry'!A177</f>
        <v>170</v>
      </c>
      <c r="B177" s="0" t="str">
        <f aca="false">'Cable Entry'!B177</f>
        <v>Analog</v>
      </c>
      <c r="C177" s="0" t="str">
        <f aca="false">'Cable Entry'!C177</f>
        <v>RG:D1</v>
      </c>
      <c r="D177" s="0" t="n">
        <f aca="false">'Cable Entry'!E177</f>
        <v>48</v>
      </c>
      <c r="E177" s="0" t="n">
        <f aca="false">'Cable Entry'!I177</f>
        <v>0.25</v>
      </c>
      <c r="F177" s="0" t="n">
        <f aca="false">PI()*POWER(E177/2,2)</f>
        <v>0.0490873852123405</v>
      </c>
      <c r="G177" s="0" t="str">
        <f aca="false">'Cable Entry'!H177</f>
        <v>RG58</v>
      </c>
      <c r="H177" s="0" t="s">
        <v>334</v>
      </c>
      <c r="I177" s="0" t="s">
        <v>335</v>
      </c>
      <c r="J177" s="0" t="s">
        <v>336</v>
      </c>
      <c r="K177" s="0" t="s">
        <v>337</v>
      </c>
      <c r="L177" s="0" t="s">
        <v>338</v>
      </c>
      <c r="M177" s="0" t="s">
        <v>339</v>
      </c>
      <c r="N177" s="0" t="s">
        <v>332</v>
      </c>
      <c r="O177" s="0" t="s">
        <v>308</v>
      </c>
      <c r="P177" s="0" t="s">
        <v>333</v>
      </c>
      <c r="R177" s="0" t="s">
        <v>333</v>
      </c>
    </row>
    <row r="178" customFormat="false" ht="15" hidden="false" customHeight="false" outlineLevel="0" collapsed="false">
      <c r="A178" s="0" t="n">
        <f aca="false">'Cable Entry'!A178</f>
        <v>171</v>
      </c>
      <c r="B178" s="0" t="str">
        <f aca="false">'Cable Entry'!B178</f>
        <v>Analog</v>
      </c>
      <c r="C178" s="0" t="str">
        <f aca="false">'Cable Entry'!C178</f>
        <v>RG:D1</v>
      </c>
      <c r="D178" s="0" t="n">
        <f aca="false">'Cable Entry'!E178</f>
        <v>48</v>
      </c>
      <c r="E178" s="0" t="n">
        <f aca="false">'Cable Entry'!I178</f>
        <v>0.25</v>
      </c>
      <c r="F178" s="0" t="n">
        <f aca="false">PI()*POWER(E178/2,2)</f>
        <v>0.0490873852123405</v>
      </c>
      <c r="G178" s="0" t="str">
        <f aca="false">'Cable Entry'!H178</f>
        <v>RG58</v>
      </c>
      <c r="H178" s="0" t="s">
        <v>334</v>
      </c>
      <c r="I178" s="0" t="s">
        <v>335</v>
      </c>
      <c r="J178" s="0" t="s">
        <v>336</v>
      </c>
      <c r="K178" s="0" t="s">
        <v>337</v>
      </c>
      <c r="L178" s="0" t="s">
        <v>338</v>
      </c>
      <c r="M178" s="0" t="s">
        <v>339</v>
      </c>
      <c r="N178" s="0" t="s">
        <v>332</v>
      </c>
      <c r="O178" s="0" t="s">
        <v>308</v>
      </c>
      <c r="P178" s="0" t="s">
        <v>333</v>
      </c>
      <c r="R178" s="0" t="s">
        <v>333</v>
      </c>
    </row>
    <row r="179" customFormat="false" ht="15" hidden="false" customHeight="false" outlineLevel="0" collapsed="false">
      <c r="A179" s="0" t="n">
        <f aca="false">'Cable Entry'!A179</f>
        <v>172</v>
      </c>
      <c r="B179" s="0" t="str">
        <f aca="false">'Cable Entry'!B179</f>
        <v>Analog</v>
      </c>
      <c r="C179" s="0" t="str">
        <f aca="false">'Cable Entry'!C179</f>
        <v>RG:D1</v>
      </c>
      <c r="D179" s="0" t="n">
        <f aca="false">'Cable Entry'!E179</f>
        <v>48</v>
      </c>
      <c r="E179" s="0" t="n">
        <f aca="false">'Cable Entry'!I179</f>
        <v>0.25</v>
      </c>
      <c r="F179" s="0" t="n">
        <f aca="false">PI()*POWER(E179/2,2)</f>
        <v>0.0490873852123405</v>
      </c>
      <c r="G179" s="0" t="str">
        <f aca="false">'Cable Entry'!H179</f>
        <v>RG58</v>
      </c>
      <c r="H179" s="0" t="s">
        <v>334</v>
      </c>
      <c r="I179" s="0" t="s">
        <v>335</v>
      </c>
      <c r="J179" s="0" t="s">
        <v>336</v>
      </c>
      <c r="K179" s="0" t="s">
        <v>337</v>
      </c>
      <c r="L179" s="0" t="s">
        <v>338</v>
      </c>
      <c r="M179" s="0" t="s">
        <v>339</v>
      </c>
      <c r="N179" s="0" t="s">
        <v>332</v>
      </c>
      <c r="O179" s="0" t="s">
        <v>308</v>
      </c>
      <c r="P179" s="0" t="s">
        <v>333</v>
      </c>
      <c r="R179" s="0" t="s">
        <v>333</v>
      </c>
    </row>
    <row r="180" customFormat="false" ht="15" hidden="false" customHeight="false" outlineLevel="0" collapsed="false">
      <c r="A180" s="0" t="n">
        <f aca="false">'Cable Entry'!A180</f>
        <v>173</v>
      </c>
      <c r="B180" s="0" t="str">
        <f aca="false">'Cable Entry'!B180</f>
        <v>Analog</v>
      </c>
      <c r="C180" s="0" t="str">
        <f aca="false">'Cable Entry'!C180</f>
        <v>RG:D1</v>
      </c>
      <c r="D180" s="0" t="n">
        <f aca="false">'Cable Entry'!E180</f>
        <v>48</v>
      </c>
      <c r="E180" s="0" t="n">
        <f aca="false">'Cable Entry'!I180</f>
        <v>0.25</v>
      </c>
      <c r="F180" s="0" t="n">
        <f aca="false">PI()*POWER(E180/2,2)</f>
        <v>0.0490873852123405</v>
      </c>
      <c r="G180" s="0" t="str">
        <f aca="false">'Cable Entry'!H180</f>
        <v>RG58</v>
      </c>
      <c r="H180" s="0" t="s">
        <v>334</v>
      </c>
      <c r="I180" s="0" t="s">
        <v>335</v>
      </c>
      <c r="J180" s="0" t="s">
        <v>336</v>
      </c>
      <c r="K180" s="0" t="s">
        <v>337</v>
      </c>
      <c r="L180" s="0" t="s">
        <v>338</v>
      </c>
      <c r="M180" s="0" t="s">
        <v>339</v>
      </c>
      <c r="N180" s="0" t="s">
        <v>332</v>
      </c>
      <c r="O180" s="0" t="s">
        <v>308</v>
      </c>
      <c r="P180" s="0" t="s">
        <v>333</v>
      </c>
      <c r="R180" s="0" t="s">
        <v>333</v>
      </c>
    </row>
    <row r="181" customFormat="false" ht="15" hidden="false" customHeight="false" outlineLevel="0" collapsed="false">
      <c r="A181" s="0" t="n">
        <f aca="false">'Cable Entry'!A181</f>
        <v>174</v>
      </c>
      <c r="B181" s="0" t="str">
        <f aca="false">'Cable Entry'!B181</f>
        <v>Analog</v>
      </c>
      <c r="C181" s="0" t="str">
        <f aca="false">'Cable Entry'!C181</f>
        <v>RG:D1</v>
      </c>
      <c r="D181" s="0" t="n">
        <f aca="false">'Cable Entry'!E181</f>
        <v>48</v>
      </c>
      <c r="E181" s="0" t="n">
        <f aca="false">'Cable Entry'!I181</f>
        <v>0.25</v>
      </c>
      <c r="F181" s="0" t="n">
        <f aca="false">PI()*POWER(E181/2,2)</f>
        <v>0.0490873852123405</v>
      </c>
      <c r="G181" s="0" t="str">
        <f aca="false">'Cable Entry'!H181</f>
        <v>RG58</v>
      </c>
      <c r="H181" s="0" t="s">
        <v>334</v>
      </c>
      <c r="I181" s="0" t="s">
        <v>335</v>
      </c>
      <c r="J181" s="0" t="s">
        <v>336</v>
      </c>
      <c r="K181" s="0" t="s">
        <v>337</v>
      </c>
      <c r="L181" s="0" t="s">
        <v>338</v>
      </c>
      <c r="M181" s="0" t="s">
        <v>339</v>
      </c>
      <c r="N181" s="0" t="s">
        <v>332</v>
      </c>
      <c r="O181" s="0" t="s">
        <v>308</v>
      </c>
      <c r="P181" s="0" t="s">
        <v>333</v>
      </c>
      <c r="R181" s="0" t="s">
        <v>333</v>
      </c>
    </row>
    <row r="182" customFormat="false" ht="15" hidden="false" customHeight="false" outlineLevel="0" collapsed="false">
      <c r="A182" s="0" t="n">
        <f aca="false">'Cable Entry'!A182</f>
        <v>175</v>
      </c>
      <c r="B182" s="0" t="str">
        <f aca="false">'Cable Entry'!B182</f>
        <v>Analog</v>
      </c>
      <c r="C182" s="0" t="str">
        <f aca="false">'Cable Entry'!C182</f>
        <v>RG:D1</v>
      </c>
      <c r="D182" s="0" t="n">
        <f aca="false">'Cable Entry'!E182</f>
        <v>48</v>
      </c>
      <c r="E182" s="0" t="n">
        <f aca="false">'Cable Entry'!I182</f>
        <v>0.25</v>
      </c>
      <c r="F182" s="0" t="n">
        <f aca="false">PI()*POWER(E182/2,2)</f>
        <v>0.0490873852123405</v>
      </c>
      <c r="G182" s="0" t="str">
        <f aca="false">'Cable Entry'!H182</f>
        <v>RG58</v>
      </c>
      <c r="H182" s="0" t="s">
        <v>334</v>
      </c>
      <c r="I182" s="0" t="s">
        <v>335</v>
      </c>
      <c r="J182" s="0" t="s">
        <v>336</v>
      </c>
      <c r="K182" s="0" t="s">
        <v>337</v>
      </c>
      <c r="L182" s="0" t="s">
        <v>338</v>
      </c>
      <c r="M182" s="0" t="s">
        <v>339</v>
      </c>
      <c r="N182" s="0" t="s">
        <v>332</v>
      </c>
      <c r="O182" s="0" t="s">
        <v>308</v>
      </c>
      <c r="P182" s="0" t="s">
        <v>333</v>
      </c>
      <c r="R182" s="0" t="s">
        <v>333</v>
      </c>
    </row>
    <row r="183" customFormat="false" ht="15" hidden="false" customHeight="false" outlineLevel="0" collapsed="false">
      <c r="A183" s="0" t="n">
        <f aca="false">'Cable Entry'!A183</f>
        <v>176</v>
      </c>
      <c r="B183" s="0" t="str">
        <f aca="false">'Cable Entry'!B183</f>
        <v>Analog</v>
      </c>
      <c r="C183" s="0" t="str">
        <f aca="false">'Cable Entry'!C183</f>
        <v>RG:D1</v>
      </c>
      <c r="D183" s="0" t="n">
        <f aca="false">'Cable Entry'!E183</f>
        <v>48</v>
      </c>
      <c r="E183" s="0" t="n">
        <f aca="false">'Cable Entry'!I183</f>
        <v>0.25</v>
      </c>
      <c r="F183" s="0" t="n">
        <f aca="false">PI()*POWER(E183/2,2)</f>
        <v>0.0490873852123405</v>
      </c>
      <c r="G183" s="0" t="str">
        <f aca="false">'Cable Entry'!H183</f>
        <v>RG58</v>
      </c>
      <c r="H183" s="0" t="s">
        <v>334</v>
      </c>
      <c r="I183" s="0" t="s">
        <v>335</v>
      </c>
      <c r="J183" s="0" t="s">
        <v>336</v>
      </c>
      <c r="K183" s="0" t="s">
        <v>337</v>
      </c>
      <c r="L183" s="0" t="s">
        <v>338</v>
      </c>
      <c r="M183" s="0" t="s">
        <v>339</v>
      </c>
      <c r="N183" s="0" t="s">
        <v>332</v>
      </c>
      <c r="O183" s="0" t="s">
        <v>308</v>
      </c>
      <c r="P183" s="0" t="s">
        <v>333</v>
      </c>
      <c r="R183" s="0" t="s">
        <v>333</v>
      </c>
    </row>
    <row r="184" customFormat="false" ht="15" hidden="false" customHeight="false" outlineLevel="0" collapsed="false">
      <c r="A184" s="0" t="n">
        <f aca="false">'Cable Entry'!A184</f>
        <v>177</v>
      </c>
      <c r="B184" s="0" t="str">
        <f aca="false">'Cable Entry'!B184</f>
        <v>Analog</v>
      </c>
      <c r="C184" s="0" t="str">
        <f aca="false">'Cable Entry'!C184</f>
        <v>RG:D1</v>
      </c>
      <c r="D184" s="0" t="n">
        <f aca="false">'Cable Entry'!E184</f>
        <v>48</v>
      </c>
      <c r="E184" s="0" t="n">
        <f aca="false">'Cable Entry'!I184</f>
        <v>0.25</v>
      </c>
      <c r="F184" s="0" t="n">
        <f aca="false">PI()*POWER(E184/2,2)</f>
        <v>0.0490873852123405</v>
      </c>
      <c r="G184" s="0" t="str">
        <f aca="false">'Cable Entry'!H184</f>
        <v>RG58</v>
      </c>
      <c r="H184" s="0" t="s">
        <v>334</v>
      </c>
      <c r="I184" s="0" t="s">
        <v>335</v>
      </c>
      <c r="J184" s="0" t="s">
        <v>336</v>
      </c>
      <c r="K184" s="0" t="s">
        <v>337</v>
      </c>
      <c r="L184" s="0" t="s">
        <v>338</v>
      </c>
      <c r="M184" s="0" t="s">
        <v>339</v>
      </c>
      <c r="N184" s="0" t="s">
        <v>332</v>
      </c>
      <c r="O184" s="0" t="s">
        <v>308</v>
      </c>
      <c r="P184" s="0" t="s">
        <v>333</v>
      </c>
      <c r="R184" s="0" t="s">
        <v>333</v>
      </c>
    </row>
    <row r="185" customFormat="false" ht="15" hidden="false" customHeight="false" outlineLevel="0" collapsed="false">
      <c r="A185" s="0" t="n">
        <f aca="false">'Cable Entry'!A185</f>
        <v>178</v>
      </c>
      <c r="B185" s="0" t="str">
        <f aca="false">'Cable Entry'!B185</f>
        <v>Analog</v>
      </c>
      <c r="C185" s="0" t="str">
        <f aca="false">'Cable Entry'!C185</f>
        <v>RG:D1</v>
      </c>
      <c r="D185" s="0" t="n">
        <f aca="false">'Cable Entry'!E185</f>
        <v>48</v>
      </c>
      <c r="E185" s="0" t="n">
        <f aca="false">'Cable Entry'!I185</f>
        <v>0.25</v>
      </c>
      <c r="F185" s="0" t="n">
        <f aca="false">PI()*POWER(E185/2,2)</f>
        <v>0.0490873852123405</v>
      </c>
      <c r="G185" s="0" t="str">
        <f aca="false">'Cable Entry'!H185</f>
        <v>RG58</v>
      </c>
      <c r="H185" s="0" t="s">
        <v>334</v>
      </c>
      <c r="I185" s="0" t="s">
        <v>335</v>
      </c>
      <c r="J185" s="0" t="s">
        <v>336</v>
      </c>
      <c r="K185" s="0" t="s">
        <v>337</v>
      </c>
      <c r="L185" s="0" t="s">
        <v>338</v>
      </c>
      <c r="M185" s="0" t="s">
        <v>339</v>
      </c>
      <c r="N185" s="0" t="s">
        <v>332</v>
      </c>
      <c r="O185" s="0" t="s">
        <v>308</v>
      </c>
      <c r="P185" s="0" t="s">
        <v>333</v>
      </c>
      <c r="R185" s="0" t="s">
        <v>333</v>
      </c>
    </row>
    <row r="186" customFormat="false" ht="15" hidden="false" customHeight="false" outlineLevel="0" collapsed="false">
      <c r="A186" s="0" t="n">
        <f aca="false">'Cable Entry'!A186</f>
        <v>179</v>
      </c>
      <c r="B186" s="0" t="str">
        <f aca="false">'Cable Entry'!B186</f>
        <v>Analog</v>
      </c>
      <c r="C186" s="0" t="str">
        <f aca="false">'Cable Entry'!C186</f>
        <v>RG:D1</v>
      </c>
      <c r="D186" s="0" t="n">
        <f aca="false">'Cable Entry'!E186</f>
        <v>48</v>
      </c>
      <c r="E186" s="0" t="n">
        <f aca="false">'Cable Entry'!I186</f>
        <v>0.25</v>
      </c>
      <c r="F186" s="0" t="n">
        <f aca="false">PI()*POWER(E186/2,2)</f>
        <v>0.0490873852123405</v>
      </c>
      <c r="G186" s="0" t="str">
        <f aca="false">'Cable Entry'!H186</f>
        <v>RG58</v>
      </c>
      <c r="H186" s="0" t="s">
        <v>334</v>
      </c>
      <c r="I186" s="0" t="s">
        <v>335</v>
      </c>
      <c r="J186" s="0" t="s">
        <v>336</v>
      </c>
      <c r="K186" s="0" t="s">
        <v>337</v>
      </c>
      <c r="L186" s="0" t="s">
        <v>338</v>
      </c>
      <c r="M186" s="0" t="s">
        <v>339</v>
      </c>
      <c r="N186" s="0" t="s">
        <v>332</v>
      </c>
      <c r="O186" s="0" t="s">
        <v>308</v>
      </c>
      <c r="P186" s="0" t="s">
        <v>333</v>
      </c>
      <c r="R186" s="0" t="s">
        <v>333</v>
      </c>
    </row>
    <row r="187" customFormat="false" ht="15" hidden="false" customHeight="false" outlineLevel="0" collapsed="false">
      <c r="A187" s="0" t="n">
        <f aca="false">'Cable Entry'!A187</f>
        <v>180</v>
      </c>
      <c r="B187" s="0" t="str">
        <f aca="false">'Cable Entry'!B187</f>
        <v>Analog</v>
      </c>
      <c r="C187" s="0" t="str">
        <f aca="false">'Cable Entry'!C187</f>
        <v>RG:D1</v>
      </c>
      <c r="D187" s="0" t="n">
        <f aca="false">'Cable Entry'!E187</f>
        <v>48</v>
      </c>
      <c r="E187" s="0" t="n">
        <f aca="false">'Cable Entry'!I187</f>
        <v>0.25</v>
      </c>
      <c r="F187" s="0" t="n">
        <f aca="false">PI()*POWER(E187/2,2)</f>
        <v>0.0490873852123405</v>
      </c>
      <c r="G187" s="0" t="str">
        <f aca="false">'Cable Entry'!H187</f>
        <v>RG58</v>
      </c>
      <c r="H187" s="0" t="s">
        <v>334</v>
      </c>
      <c r="I187" s="0" t="s">
        <v>335</v>
      </c>
      <c r="J187" s="0" t="s">
        <v>336</v>
      </c>
      <c r="K187" s="0" t="s">
        <v>337</v>
      </c>
      <c r="L187" s="0" t="s">
        <v>338</v>
      </c>
      <c r="M187" s="0" t="s">
        <v>339</v>
      </c>
      <c r="N187" s="0" t="s">
        <v>332</v>
      </c>
      <c r="O187" s="0" t="s">
        <v>308</v>
      </c>
      <c r="P187" s="0" t="s">
        <v>333</v>
      </c>
      <c r="R187" s="0" t="s">
        <v>333</v>
      </c>
    </row>
    <row r="188" customFormat="false" ht="15" hidden="false" customHeight="false" outlineLevel="0" collapsed="false">
      <c r="A188" s="0" t="n">
        <f aca="false">'Cable Entry'!A188</f>
        <v>181</v>
      </c>
      <c r="B188" s="0" t="str">
        <f aca="false">'Cable Entry'!B188</f>
        <v>Analog</v>
      </c>
      <c r="C188" s="0" t="str">
        <f aca="false">'Cable Entry'!C188</f>
        <v>RG:D1</v>
      </c>
      <c r="D188" s="0" t="n">
        <f aca="false">'Cable Entry'!E188</f>
        <v>48</v>
      </c>
      <c r="E188" s="0" t="n">
        <f aca="false">'Cable Entry'!I188</f>
        <v>0.25</v>
      </c>
      <c r="F188" s="0" t="n">
        <f aca="false">PI()*POWER(E188/2,2)</f>
        <v>0.0490873852123405</v>
      </c>
      <c r="G188" s="0" t="str">
        <f aca="false">'Cable Entry'!H188</f>
        <v>RG58</v>
      </c>
      <c r="H188" s="0" t="s">
        <v>334</v>
      </c>
      <c r="I188" s="0" t="s">
        <v>335</v>
      </c>
      <c r="J188" s="0" t="s">
        <v>336</v>
      </c>
      <c r="K188" s="0" t="s">
        <v>337</v>
      </c>
      <c r="L188" s="0" t="s">
        <v>338</v>
      </c>
      <c r="M188" s="0" t="s">
        <v>339</v>
      </c>
      <c r="N188" s="0" t="s">
        <v>332</v>
      </c>
      <c r="O188" s="0" t="s">
        <v>308</v>
      </c>
      <c r="P188" s="0" t="s">
        <v>333</v>
      </c>
      <c r="R188" s="0" t="s">
        <v>333</v>
      </c>
    </row>
    <row r="189" customFormat="false" ht="15" hidden="false" customHeight="false" outlineLevel="0" collapsed="false">
      <c r="A189" s="0" t="n">
        <f aca="false">'Cable Entry'!A189</f>
        <v>182</v>
      </c>
      <c r="B189" s="0" t="str">
        <f aca="false">'Cable Entry'!B189</f>
        <v>Analog</v>
      </c>
      <c r="C189" s="0" t="str">
        <f aca="false">'Cable Entry'!C189</f>
        <v>RG:D1</v>
      </c>
      <c r="D189" s="0" t="n">
        <f aca="false">'Cable Entry'!E189</f>
        <v>48</v>
      </c>
      <c r="E189" s="0" t="n">
        <f aca="false">'Cable Entry'!I189</f>
        <v>0.25</v>
      </c>
      <c r="F189" s="0" t="n">
        <f aca="false">PI()*POWER(E189/2,2)</f>
        <v>0.0490873852123405</v>
      </c>
      <c r="G189" s="0" t="str">
        <f aca="false">'Cable Entry'!H189</f>
        <v>RG58</v>
      </c>
      <c r="H189" s="0" t="s">
        <v>334</v>
      </c>
      <c r="I189" s="0" t="s">
        <v>335</v>
      </c>
      <c r="J189" s="0" t="s">
        <v>336</v>
      </c>
      <c r="K189" s="0" t="s">
        <v>337</v>
      </c>
      <c r="L189" s="0" t="s">
        <v>338</v>
      </c>
      <c r="M189" s="0" t="s">
        <v>339</v>
      </c>
      <c r="N189" s="0" t="s">
        <v>332</v>
      </c>
      <c r="O189" s="0" t="s">
        <v>308</v>
      </c>
      <c r="P189" s="0" t="s">
        <v>333</v>
      </c>
      <c r="R189" s="0" t="s">
        <v>333</v>
      </c>
    </row>
    <row r="190" customFormat="false" ht="15" hidden="false" customHeight="false" outlineLevel="0" collapsed="false">
      <c r="A190" s="0" t="n">
        <f aca="false">'Cable Entry'!A190</f>
        <v>183</v>
      </c>
      <c r="B190" s="0" t="str">
        <f aca="false">'Cable Entry'!B190</f>
        <v>Analog</v>
      </c>
      <c r="C190" s="0" t="str">
        <f aca="false">'Cable Entry'!C190</f>
        <v>RG:D1</v>
      </c>
      <c r="D190" s="0" t="n">
        <f aca="false">'Cable Entry'!E190</f>
        <v>48</v>
      </c>
      <c r="E190" s="0" t="n">
        <f aca="false">'Cable Entry'!I190</f>
        <v>0.25</v>
      </c>
      <c r="F190" s="0" t="n">
        <f aca="false">PI()*POWER(E190/2,2)</f>
        <v>0.0490873852123405</v>
      </c>
      <c r="G190" s="0" t="str">
        <f aca="false">'Cable Entry'!H190</f>
        <v>RG58</v>
      </c>
      <c r="H190" s="0" t="s">
        <v>334</v>
      </c>
      <c r="I190" s="0" t="s">
        <v>335</v>
      </c>
      <c r="J190" s="0" t="s">
        <v>336</v>
      </c>
      <c r="K190" s="0" t="s">
        <v>337</v>
      </c>
      <c r="L190" s="0" t="s">
        <v>338</v>
      </c>
      <c r="M190" s="0" t="s">
        <v>339</v>
      </c>
      <c r="N190" s="0" t="s">
        <v>332</v>
      </c>
      <c r="O190" s="0" t="s">
        <v>308</v>
      </c>
      <c r="P190" s="0" t="s">
        <v>333</v>
      </c>
      <c r="R190" s="0" t="s">
        <v>333</v>
      </c>
    </row>
    <row r="191" customFormat="false" ht="15" hidden="false" customHeight="false" outlineLevel="0" collapsed="false">
      <c r="A191" s="0" t="n">
        <f aca="false">'Cable Entry'!A191</f>
        <v>184</v>
      </c>
      <c r="B191" s="0" t="str">
        <f aca="false">'Cable Entry'!B191</f>
        <v>Analog</v>
      </c>
      <c r="C191" s="0" t="str">
        <f aca="false">'Cable Entry'!C191</f>
        <v>RG:D1</v>
      </c>
      <c r="D191" s="0" t="n">
        <f aca="false">'Cable Entry'!E191</f>
        <v>48</v>
      </c>
      <c r="E191" s="0" t="n">
        <f aca="false">'Cable Entry'!I191</f>
        <v>0.25</v>
      </c>
      <c r="F191" s="0" t="n">
        <f aca="false">PI()*POWER(E191/2,2)</f>
        <v>0.0490873852123405</v>
      </c>
      <c r="G191" s="0" t="str">
        <f aca="false">'Cable Entry'!H191</f>
        <v>RG58</v>
      </c>
      <c r="H191" s="0" t="s">
        <v>334</v>
      </c>
      <c r="I191" s="0" t="s">
        <v>335</v>
      </c>
      <c r="J191" s="0" t="s">
        <v>336</v>
      </c>
      <c r="K191" s="0" t="s">
        <v>337</v>
      </c>
      <c r="L191" s="0" t="s">
        <v>338</v>
      </c>
      <c r="M191" s="0" t="s">
        <v>339</v>
      </c>
      <c r="N191" s="0" t="s">
        <v>332</v>
      </c>
      <c r="O191" s="0" t="s">
        <v>308</v>
      </c>
      <c r="P191" s="0" t="s">
        <v>333</v>
      </c>
      <c r="R191" s="0" t="s">
        <v>333</v>
      </c>
    </row>
    <row r="192" customFormat="false" ht="15" hidden="false" customHeight="false" outlineLevel="0" collapsed="false">
      <c r="A192" s="0" t="n">
        <f aca="false">'Cable Entry'!A192</f>
        <v>185</v>
      </c>
      <c r="B192" s="0" t="str">
        <f aca="false">'Cable Entry'!B192</f>
        <v>HV</v>
      </c>
      <c r="C192" s="0" t="str">
        <f aca="false">'Cable Entry'!C192</f>
        <v>RG:D1</v>
      </c>
      <c r="D192" s="0" t="n">
        <f aca="false">'Cable Entry'!E192</f>
        <v>48</v>
      </c>
      <c r="E192" s="0" t="n">
        <f aca="false">'Cable Entry'!I192</f>
        <v>0.25</v>
      </c>
      <c r="F192" s="0" t="n">
        <f aca="false">PI()*POWER(E192/2,2)</f>
        <v>0.0490873852123405</v>
      </c>
      <c r="G192" s="0" t="str">
        <f aca="false">'Cable Entry'!H192</f>
        <v>RG58</v>
      </c>
      <c r="H192" s="0" t="s">
        <v>340</v>
      </c>
      <c r="I192" s="0" t="s">
        <v>341</v>
      </c>
      <c r="J192" s="0" t="s">
        <v>342</v>
      </c>
      <c r="K192" s="0" t="s">
        <v>343</v>
      </c>
      <c r="L192" s="0" t="s">
        <v>344</v>
      </c>
      <c r="M192" s="0" t="s">
        <v>345</v>
      </c>
      <c r="N192" s="0" t="s">
        <v>301</v>
      </c>
      <c r="O192" s="0" t="s">
        <v>302</v>
      </c>
      <c r="P192" s="0" t="s">
        <v>346</v>
      </c>
      <c r="R192" s="0" t="s">
        <v>346</v>
      </c>
    </row>
    <row r="193" customFormat="false" ht="15" hidden="false" customHeight="false" outlineLevel="0" collapsed="false">
      <c r="A193" s="0" t="n">
        <f aca="false">'Cable Entry'!A193</f>
        <v>186</v>
      </c>
      <c r="B193" s="0" t="str">
        <f aca="false">'Cable Entry'!B193</f>
        <v>HV</v>
      </c>
      <c r="C193" s="0" t="str">
        <f aca="false">'Cable Entry'!C193</f>
        <v>RG:D1</v>
      </c>
      <c r="D193" s="0" t="n">
        <f aca="false">'Cable Entry'!E193</f>
        <v>48</v>
      </c>
      <c r="E193" s="0" t="n">
        <f aca="false">'Cable Entry'!I193</f>
        <v>0.25</v>
      </c>
      <c r="F193" s="0" t="n">
        <f aca="false">PI()*POWER(E193/2,2)</f>
        <v>0.0490873852123405</v>
      </c>
      <c r="G193" s="0" t="str">
        <f aca="false">'Cable Entry'!H193</f>
        <v>RG58</v>
      </c>
      <c r="H193" s="0" t="s">
        <v>340</v>
      </c>
      <c r="I193" s="0" t="s">
        <v>341</v>
      </c>
      <c r="J193" s="0" t="s">
        <v>342</v>
      </c>
      <c r="K193" s="0" t="s">
        <v>343</v>
      </c>
      <c r="L193" s="0" t="s">
        <v>344</v>
      </c>
      <c r="M193" s="0" t="s">
        <v>345</v>
      </c>
      <c r="N193" s="0" t="s">
        <v>301</v>
      </c>
      <c r="O193" s="0" t="s">
        <v>302</v>
      </c>
      <c r="P193" s="0" t="s">
        <v>346</v>
      </c>
      <c r="R193" s="0" t="s">
        <v>346</v>
      </c>
    </row>
    <row r="194" customFormat="false" ht="15" hidden="false" customHeight="false" outlineLevel="0" collapsed="false">
      <c r="A194" s="0" t="n">
        <f aca="false">'Cable Entry'!A194</f>
        <v>187</v>
      </c>
      <c r="B194" s="0" t="str">
        <f aca="false">'Cable Entry'!B194</f>
        <v>HV</v>
      </c>
      <c r="C194" s="0" t="str">
        <f aca="false">'Cable Entry'!C194</f>
        <v>RG:D1</v>
      </c>
      <c r="D194" s="0" t="n">
        <f aca="false">'Cable Entry'!E194</f>
        <v>48</v>
      </c>
      <c r="E194" s="0" t="n">
        <f aca="false">'Cable Entry'!I194</f>
        <v>0.25</v>
      </c>
      <c r="F194" s="0" t="n">
        <f aca="false">PI()*POWER(E194/2,2)</f>
        <v>0.0490873852123405</v>
      </c>
      <c r="G194" s="0" t="str">
        <f aca="false">'Cable Entry'!H194</f>
        <v>RG58</v>
      </c>
      <c r="H194" s="0" t="s">
        <v>340</v>
      </c>
      <c r="I194" s="0" t="s">
        <v>341</v>
      </c>
      <c r="J194" s="0" t="s">
        <v>342</v>
      </c>
      <c r="K194" s="0" t="s">
        <v>343</v>
      </c>
      <c r="L194" s="0" t="s">
        <v>344</v>
      </c>
      <c r="M194" s="0" t="s">
        <v>345</v>
      </c>
      <c r="N194" s="0" t="s">
        <v>301</v>
      </c>
      <c r="O194" s="0" t="s">
        <v>302</v>
      </c>
      <c r="P194" s="0" t="s">
        <v>346</v>
      </c>
      <c r="R194" s="0" t="s">
        <v>346</v>
      </c>
    </row>
    <row r="195" customFormat="false" ht="15" hidden="false" customHeight="false" outlineLevel="0" collapsed="false">
      <c r="A195" s="0" t="n">
        <f aca="false">'Cable Entry'!A195</f>
        <v>188</v>
      </c>
      <c r="B195" s="0" t="str">
        <f aca="false">'Cable Entry'!B195</f>
        <v>HV</v>
      </c>
      <c r="C195" s="0" t="str">
        <f aca="false">'Cable Entry'!C195</f>
        <v>RG:D1</v>
      </c>
      <c r="D195" s="0" t="n">
        <f aca="false">'Cable Entry'!E195</f>
        <v>48</v>
      </c>
      <c r="E195" s="0" t="n">
        <f aca="false">'Cable Entry'!I195</f>
        <v>0.25</v>
      </c>
      <c r="F195" s="0" t="n">
        <f aca="false">PI()*POWER(E195/2,2)</f>
        <v>0.0490873852123405</v>
      </c>
      <c r="G195" s="0" t="str">
        <f aca="false">'Cable Entry'!H195</f>
        <v>RG58</v>
      </c>
      <c r="H195" s="0" t="s">
        <v>340</v>
      </c>
      <c r="I195" s="0" t="s">
        <v>341</v>
      </c>
      <c r="J195" s="0" t="s">
        <v>342</v>
      </c>
      <c r="K195" s="0" t="s">
        <v>343</v>
      </c>
      <c r="L195" s="0" t="s">
        <v>344</v>
      </c>
      <c r="M195" s="0" t="s">
        <v>345</v>
      </c>
      <c r="N195" s="0" t="s">
        <v>301</v>
      </c>
      <c r="O195" s="0" t="s">
        <v>302</v>
      </c>
      <c r="P195" s="0" t="s">
        <v>346</v>
      </c>
      <c r="R195" s="0" t="s">
        <v>346</v>
      </c>
    </row>
    <row r="196" customFormat="false" ht="15" hidden="false" customHeight="false" outlineLevel="0" collapsed="false">
      <c r="A196" s="0" t="n">
        <f aca="false">'Cable Entry'!A196</f>
        <v>189</v>
      </c>
      <c r="B196" s="0" t="str">
        <f aca="false">'Cable Entry'!B196</f>
        <v>HV</v>
      </c>
      <c r="C196" s="0" t="str">
        <f aca="false">'Cable Entry'!C196</f>
        <v>RG:D1</v>
      </c>
      <c r="D196" s="0" t="n">
        <f aca="false">'Cable Entry'!E196</f>
        <v>48</v>
      </c>
      <c r="E196" s="0" t="n">
        <f aca="false">'Cable Entry'!I196</f>
        <v>0.25</v>
      </c>
      <c r="F196" s="0" t="n">
        <f aca="false">PI()*POWER(E196/2,2)</f>
        <v>0.0490873852123405</v>
      </c>
      <c r="G196" s="0" t="str">
        <f aca="false">'Cable Entry'!H196</f>
        <v>RG58</v>
      </c>
      <c r="H196" s="0" t="s">
        <v>340</v>
      </c>
      <c r="I196" s="0" t="s">
        <v>341</v>
      </c>
      <c r="J196" s="0" t="s">
        <v>342</v>
      </c>
      <c r="K196" s="0" t="s">
        <v>343</v>
      </c>
      <c r="L196" s="0" t="s">
        <v>344</v>
      </c>
      <c r="M196" s="0" t="s">
        <v>345</v>
      </c>
      <c r="N196" s="0" t="s">
        <v>301</v>
      </c>
      <c r="O196" s="0" t="s">
        <v>302</v>
      </c>
      <c r="P196" s="0" t="s">
        <v>346</v>
      </c>
      <c r="R196" s="0" t="s">
        <v>346</v>
      </c>
    </row>
    <row r="197" customFormat="false" ht="15" hidden="false" customHeight="false" outlineLevel="0" collapsed="false">
      <c r="A197" s="0" t="n">
        <f aca="false">'Cable Entry'!A197</f>
        <v>190</v>
      </c>
      <c r="B197" s="0" t="str">
        <f aca="false">'Cable Entry'!B197</f>
        <v>HV</v>
      </c>
      <c r="C197" s="0" t="str">
        <f aca="false">'Cable Entry'!C197</f>
        <v>RG:D1</v>
      </c>
      <c r="D197" s="0" t="n">
        <f aca="false">'Cable Entry'!E197</f>
        <v>48</v>
      </c>
      <c r="E197" s="0" t="n">
        <f aca="false">'Cable Entry'!I197</f>
        <v>0.25</v>
      </c>
      <c r="F197" s="0" t="n">
        <f aca="false">PI()*POWER(E197/2,2)</f>
        <v>0.0490873852123405</v>
      </c>
      <c r="G197" s="0" t="str">
        <f aca="false">'Cable Entry'!H197</f>
        <v>RG58</v>
      </c>
      <c r="H197" s="0" t="s">
        <v>340</v>
      </c>
      <c r="I197" s="0" t="s">
        <v>341</v>
      </c>
      <c r="J197" s="0" t="s">
        <v>342</v>
      </c>
      <c r="K197" s="0" t="s">
        <v>343</v>
      </c>
      <c r="L197" s="0" t="s">
        <v>344</v>
      </c>
      <c r="M197" s="0" t="s">
        <v>345</v>
      </c>
      <c r="N197" s="0" t="s">
        <v>301</v>
      </c>
      <c r="O197" s="0" t="s">
        <v>302</v>
      </c>
      <c r="P197" s="0" t="s">
        <v>346</v>
      </c>
      <c r="R197" s="0" t="s">
        <v>346</v>
      </c>
    </row>
    <row r="198" customFormat="false" ht="15" hidden="false" customHeight="false" outlineLevel="0" collapsed="false">
      <c r="A198" s="0" t="n">
        <f aca="false">'Cable Entry'!A198</f>
        <v>191</v>
      </c>
      <c r="B198" s="0" t="str">
        <f aca="false">'Cable Entry'!B198</f>
        <v>HV</v>
      </c>
      <c r="C198" s="0" t="str">
        <f aca="false">'Cable Entry'!C198</f>
        <v>RG:D1</v>
      </c>
      <c r="D198" s="0" t="n">
        <f aca="false">'Cable Entry'!E198</f>
        <v>48</v>
      </c>
      <c r="E198" s="0" t="n">
        <f aca="false">'Cable Entry'!I198</f>
        <v>0.25</v>
      </c>
      <c r="F198" s="0" t="n">
        <f aca="false">PI()*POWER(E198/2,2)</f>
        <v>0.0490873852123405</v>
      </c>
      <c r="G198" s="0" t="str">
        <f aca="false">'Cable Entry'!H198</f>
        <v>RG58</v>
      </c>
      <c r="H198" s="0" t="s">
        <v>340</v>
      </c>
      <c r="I198" s="0" t="s">
        <v>341</v>
      </c>
      <c r="J198" s="0" t="s">
        <v>342</v>
      </c>
      <c r="K198" s="0" t="s">
        <v>343</v>
      </c>
      <c r="L198" s="0" t="s">
        <v>344</v>
      </c>
      <c r="M198" s="0" t="s">
        <v>345</v>
      </c>
      <c r="N198" s="0" t="s">
        <v>301</v>
      </c>
      <c r="O198" s="0" t="s">
        <v>302</v>
      </c>
      <c r="P198" s="0" t="s">
        <v>346</v>
      </c>
      <c r="R198" s="0" t="s">
        <v>346</v>
      </c>
    </row>
    <row r="199" customFormat="false" ht="15" hidden="false" customHeight="false" outlineLevel="0" collapsed="false">
      <c r="A199" s="0" t="n">
        <f aca="false">'Cable Entry'!A199</f>
        <v>192</v>
      </c>
      <c r="B199" s="0" t="str">
        <f aca="false">'Cable Entry'!B199</f>
        <v>HV</v>
      </c>
      <c r="C199" s="0" t="str">
        <f aca="false">'Cable Entry'!C199</f>
        <v>RG:D1</v>
      </c>
      <c r="D199" s="0" t="n">
        <f aca="false">'Cable Entry'!E199</f>
        <v>48</v>
      </c>
      <c r="E199" s="0" t="n">
        <f aca="false">'Cable Entry'!I199</f>
        <v>0.25</v>
      </c>
      <c r="F199" s="0" t="n">
        <f aca="false">PI()*POWER(E199/2,2)</f>
        <v>0.0490873852123405</v>
      </c>
      <c r="G199" s="0" t="str">
        <f aca="false">'Cable Entry'!H199</f>
        <v>RG58</v>
      </c>
      <c r="H199" s="0" t="s">
        <v>340</v>
      </c>
      <c r="I199" s="0" t="s">
        <v>341</v>
      </c>
      <c r="J199" s="0" t="s">
        <v>342</v>
      </c>
      <c r="K199" s="0" t="s">
        <v>343</v>
      </c>
      <c r="L199" s="0" t="s">
        <v>344</v>
      </c>
      <c r="M199" s="0" t="s">
        <v>345</v>
      </c>
      <c r="N199" s="0" t="s">
        <v>301</v>
      </c>
      <c r="O199" s="0" t="s">
        <v>302</v>
      </c>
      <c r="P199" s="0" t="s">
        <v>346</v>
      </c>
      <c r="R199" s="0" t="s">
        <v>346</v>
      </c>
    </row>
    <row r="200" customFormat="false" ht="15" hidden="false" customHeight="false" outlineLevel="0" collapsed="false">
      <c r="A200" s="0" t="n">
        <f aca="false">'Cable Entry'!A200</f>
        <v>193</v>
      </c>
      <c r="B200" s="0" t="str">
        <f aca="false">'Cable Entry'!B200</f>
        <v>Digital</v>
      </c>
      <c r="C200" s="0" t="str">
        <f aca="false">'Cable Entry'!C200</f>
        <v>RG:D1</v>
      </c>
      <c r="D200" s="0" t="n">
        <f aca="false">'Cable Entry'!E200</f>
        <v>48</v>
      </c>
      <c r="E200" s="0" t="n">
        <f aca="false">'Cable Entry'!I200</f>
        <v>0.382</v>
      </c>
      <c r="F200" s="0" t="n">
        <f aca="false">PI()*POWER(E200/2,2)</f>
        <v>0.114608441595609</v>
      </c>
      <c r="G200" s="0" t="str">
        <f aca="false">'Cable Entry'!H200</f>
        <v>25X24AWG</v>
      </c>
      <c r="H200" s="0" t="s">
        <v>347</v>
      </c>
      <c r="I200" s="0" t="s">
        <v>348</v>
      </c>
      <c r="J200" s="0" t="s">
        <v>315</v>
      </c>
      <c r="K200" s="0" t="s">
        <v>316</v>
      </c>
      <c r="L200" s="0" t="s">
        <v>317</v>
      </c>
      <c r="M200" s="0" t="s">
        <v>318</v>
      </c>
      <c r="N200" s="0" t="s">
        <v>310</v>
      </c>
      <c r="O200" s="0" t="s">
        <v>294</v>
      </c>
      <c r="P200" s="0" t="s">
        <v>295</v>
      </c>
      <c r="R200" s="0" t="s">
        <v>295</v>
      </c>
    </row>
    <row r="201" customFormat="false" ht="15" hidden="false" customHeight="false" outlineLevel="0" collapsed="false">
      <c r="A201" s="0" t="n">
        <f aca="false">'Cable Entry'!A201</f>
        <v>194</v>
      </c>
      <c r="B201" s="0" t="str">
        <f aca="false">'Cable Entry'!B201</f>
        <v>Digital</v>
      </c>
      <c r="C201" s="0" t="str">
        <f aca="false">'Cable Entry'!C201</f>
        <v>RG:D1</v>
      </c>
      <c r="D201" s="0" t="n">
        <f aca="false">'Cable Entry'!E201</f>
        <v>48</v>
      </c>
      <c r="E201" s="0" t="n">
        <f aca="false">'Cable Entry'!I201</f>
        <v>0.382</v>
      </c>
      <c r="F201" s="0" t="n">
        <f aca="false">PI()*POWER(E201/2,2)</f>
        <v>0.114608441595609</v>
      </c>
      <c r="G201" s="0" t="str">
        <f aca="false">'Cable Entry'!H201</f>
        <v>25X24AWG</v>
      </c>
      <c r="H201" s="0" t="s">
        <v>347</v>
      </c>
      <c r="I201" s="0" t="s">
        <v>348</v>
      </c>
      <c r="J201" s="0" t="s">
        <v>315</v>
      </c>
      <c r="K201" s="0" t="s">
        <v>316</v>
      </c>
      <c r="L201" s="0" t="s">
        <v>317</v>
      </c>
      <c r="M201" s="0" t="s">
        <v>318</v>
      </c>
      <c r="N201" s="0" t="s">
        <v>310</v>
      </c>
      <c r="O201" s="0" t="s">
        <v>294</v>
      </c>
      <c r="P201" s="0" t="s">
        <v>295</v>
      </c>
      <c r="R201" s="0" t="s">
        <v>295</v>
      </c>
    </row>
    <row r="202" customFormat="false" ht="15" hidden="false" customHeight="false" outlineLevel="0" collapsed="false">
      <c r="A202" s="0" t="n">
        <f aca="false">'Cable Entry'!A202</f>
        <v>195</v>
      </c>
      <c r="B202" s="0" t="str">
        <f aca="false">'Cable Entry'!B202</f>
        <v>Digital</v>
      </c>
      <c r="C202" s="0" t="str">
        <f aca="false">'Cable Entry'!C202</f>
        <v>RG:D1</v>
      </c>
      <c r="D202" s="0" t="n">
        <f aca="false">'Cable Entry'!E202</f>
        <v>48</v>
      </c>
      <c r="E202" s="0" t="n">
        <f aca="false">'Cable Entry'!I202</f>
        <v>0.382</v>
      </c>
      <c r="F202" s="0" t="n">
        <f aca="false">PI()*POWER(E202/2,2)</f>
        <v>0.114608441595609</v>
      </c>
      <c r="G202" s="0" t="str">
        <f aca="false">'Cable Entry'!H202</f>
        <v>25X24AWG</v>
      </c>
      <c r="H202" s="0" t="s">
        <v>347</v>
      </c>
      <c r="I202" s="0" t="s">
        <v>348</v>
      </c>
      <c r="J202" s="0" t="s">
        <v>315</v>
      </c>
      <c r="K202" s="0" t="s">
        <v>316</v>
      </c>
      <c r="L202" s="0" t="s">
        <v>317</v>
      </c>
      <c r="M202" s="0" t="s">
        <v>318</v>
      </c>
      <c r="N202" s="0" t="s">
        <v>310</v>
      </c>
      <c r="O202" s="0" t="s">
        <v>294</v>
      </c>
      <c r="P202" s="0" t="s">
        <v>295</v>
      </c>
      <c r="R202" s="0" t="s">
        <v>295</v>
      </c>
    </row>
    <row r="203" customFormat="false" ht="15" hidden="false" customHeight="false" outlineLevel="0" collapsed="false">
      <c r="A203" s="0" t="n">
        <f aca="false">'Cable Entry'!A203</f>
        <v>196</v>
      </c>
      <c r="B203" s="0" t="str">
        <f aca="false">'Cable Entry'!B203</f>
        <v>Digital</v>
      </c>
      <c r="C203" s="0" t="str">
        <f aca="false">'Cable Entry'!C203</f>
        <v>RG:D1</v>
      </c>
      <c r="D203" s="0" t="n">
        <f aca="false">'Cable Entry'!E203</f>
        <v>48</v>
      </c>
      <c r="E203" s="0" t="n">
        <f aca="false">'Cable Entry'!I203</f>
        <v>0.382</v>
      </c>
      <c r="F203" s="0" t="n">
        <f aca="false">PI()*POWER(E203/2,2)</f>
        <v>0.114608441595609</v>
      </c>
      <c r="G203" s="0" t="str">
        <f aca="false">'Cable Entry'!H203</f>
        <v>25X24AWG</v>
      </c>
      <c r="H203" s="0" t="s">
        <v>347</v>
      </c>
      <c r="I203" s="0" t="s">
        <v>348</v>
      </c>
      <c r="J203" s="0" t="s">
        <v>315</v>
      </c>
      <c r="K203" s="0" t="s">
        <v>316</v>
      </c>
      <c r="L203" s="0" t="s">
        <v>317</v>
      </c>
      <c r="M203" s="0" t="s">
        <v>318</v>
      </c>
      <c r="N203" s="0" t="s">
        <v>310</v>
      </c>
      <c r="O203" s="0" t="s">
        <v>294</v>
      </c>
      <c r="P203" s="0" t="s">
        <v>295</v>
      </c>
      <c r="R203" s="0" t="s">
        <v>295</v>
      </c>
    </row>
    <row r="204" customFormat="false" ht="15" hidden="false" customHeight="false" outlineLevel="0" collapsed="false">
      <c r="A204" s="0" t="n">
        <f aca="false">'Cable Entry'!A204</f>
        <v>197</v>
      </c>
      <c r="B204" s="0" t="str">
        <f aca="false">'Cable Entry'!B204</f>
        <v>Digital</v>
      </c>
      <c r="C204" s="0" t="str">
        <f aca="false">'Cable Entry'!C204</f>
        <v>RG:D1</v>
      </c>
      <c r="D204" s="0" t="n">
        <f aca="false">'Cable Entry'!E204</f>
        <v>48</v>
      </c>
      <c r="E204" s="0" t="n">
        <f aca="false">'Cable Entry'!I204</f>
        <v>0.382</v>
      </c>
      <c r="F204" s="0" t="n">
        <f aca="false">PI()*POWER(E204/2,2)</f>
        <v>0.114608441595609</v>
      </c>
      <c r="G204" s="0" t="str">
        <f aca="false">'Cable Entry'!H204</f>
        <v>25X24AWG</v>
      </c>
      <c r="H204" s="0" t="s">
        <v>347</v>
      </c>
      <c r="I204" s="0" t="s">
        <v>348</v>
      </c>
      <c r="J204" s="0" t="s">
        <v>315</v>
      </c>
      <c r="K204" s="0" t="s">
        <v>316</v>
      </c>
      <c r="L204" s="0" t="s">
        <v>317</v>
      </c>
      <c r="M204" s="0" t="s">
        <v>318</v>
      </c>
      <c r="N204" s="0" t="s">
        <v>310</v>
      </c>
      <c r="O204" s="0" t="s">
        <v>294</v>
      </c>
      <c r="P204" s="0" t="s">
        <v>295</v>
      </c>
      <c r="R204" s="0" t="s">
        <v>295</v>
      </c>
    </row>
    <row r="205" customFormat="false" ht="15" hidden="false" customHeight="false" outlineLevel="0" collapsed="false">
      <c r="A205" s="0" t="n">
        <f aca="false">'Cable Entry'!A205</f>
        <v>198</v>
      </c>
      <c r="B205" s="0" t="str">
        <f aca="false">'Cable Entry'!B205</f>
        <v>Digital</v>
      </c>
      <c r="C205" s="0" t="str">
        <f aca="false">'Cable Entry'!C205</f>
        <v>RG:D1</v>
      </c>
      <c r="D205" s="0" t="n">
        <f aca="false">'Cable Entry'!E205</f>
        <v>48</v>
      </c>
      <c r="E205" s="0" t="n">
        <f aca="false">'Cable Entry'!I205</f>
        <v>0.382</v>
      </c>
      <c r="F205" s="0" t="n">
        <f aca="false">PI()*POWER(E205/2,2)</f>
        <v>0.114608441595609</v>
      </c>
      <c r="G205" s="0" t="str">
        <f aca="false">'Cable Entry'!H205</f>
        <v>25X24AWG</v>
      </c>
      <c r="H205" s="0" t="s">
        <v>347</v>
      </c>
      <c r="I205" s="0" t="s">
        <v>348</v>
      </c>
      <c r="J205" s="0" t="s">
        <v>315</v>
      </c>
      <c r="K205" s="0" t="s">
        <v>316</v>
      </c>
      <c r="L205" s="0" t="s">
        <v>317</v>
      </c>
      <c r="M205" s="0" t="s">
        <v>318</v>
      </c>
      <c r="N205" s="0" t="s">
        <v>310</v>
      </c>
      <c r="O205" s="0" t="s">
        <v>294</v>
      </c>
      <c r="P205" s="0" t="s">
        <v>295</v>
      </c>
      <c r="R205" s="0" t="s">
        <v>295</v>
      </c>
    </row>
    <row r="206" customFormat="false" ht="15" hidden="false" customHeight="false" outlineLevel="0" collapsed="false">
      <c r="A206" s="0" t="n">
        <f aca="false">'Cable Entry'!A206</f>
        <v>199</v>
      </c>
      <c r="B206" s="0" t="str">
        <f aca="false">'Cable Entry'!B206</f>
        <v>Digital</v>
      </c>
      <c r="C206" s="0" t="str">
        <f aca="false">'Cable Entry'!C206</f>
        <v>RG:D1</v>
      </c>
      <c r="D206" s="0" t="n">
        <f aca="false">'Cable Entry'!E206</f>
        <v>48</v>
      </c>
      <c r="E206" s="0" t="n">
        <f aca="false">'Cable Entry'!I206</f>
        <v>0.382</v>
      </c>
      <c r="F206" s="0" t="n">
        <f aca="false">PI()*POWER(E206/2,2)</f>
        <v>0.114608441595609</v>
      </c>
      <c r="G206" s="0" t="str">
        <f aca="false">'Cable Entry'!H206</f>
        <v>25X24AWG</v>
      </c>
      <c r="H206" s="0" t="s">
        <v>347</v>
      </c>
      <c r="I206" s="0" t="s">
        <v>348</v>
      </c>
      <c r="J206" s="0" t="s">
        <v>315</v>
      </c>
      <c r="K206" s="0" t="s">
        <v>316</v>
      </c>
      <c r="L206" s="0" t="s">
        <v>317</v>
      </c>
      <c r="M206" s="0" t="s">
        <v>318</v>
      </c>
      <c r="N206" s="0" t="s">
        <v>310</v>
      </c>
      <c r="O206" s="0" t="s">
        <v>294</v>
      </c>
      <c r="P206" s="0" t="s">
        <v>295</v>
      </c>
      <c r="R206" s="0" t="s">
        <v>295</v>
      </c>
    </row>
    <row r="207" customFormat="false" ht="15" hidden="false" customHeight="false" outlineLevel="0" collapsed="false">
      <c r="A207" s="0" t="n">
        <f aca="false">'Cable Entry'!A207</f>
        <v>200</v>
      </c>
      <c r="B207" s="0" t="str">
        <f aca="false">'Cable Entry'!B207</f>
        <v>Digital</v>
      </c>
      <c r="C207" s="0" t="str">
        <f aca="false">'Cable Entry'!C207</f>
        <v>RG:D1</v>
      </c>
      <c r="D207" s="0" t="n">
        <f aca="false">'Cable Entry'!E207</f>
        <v>48</v>
      </c>
      <c r="E207" s="0" t="n">
        <f aca="false">'Cable Entry'!I207</f>
        <v>0.382</v>
      </c>
      <c r="F207" s="0" t="n">
        <f aca="false">PI()*POWER(E207/2,2)</f>
        <v>0.114608441595609</v>
      </c>
      <c r="G207" s="0" t="str">
        <f aca="false">'Cable Entry'!H207</f>
        <v>25X24AWG</v>
      </c>
      <c r="H207" s="0" t="s">
        <v>347</v>
      </c>
      <c r="I207" s="0" t="s">
        <v>348</v>
      </c>
      <c r="J207" s="0" t="s">
        <v>315</v>
      </c>
      <c r="K207" s="0" t="s">
        <v>316</v>
      </c>
      <c r="L207" s="0" t="s">
        <v>317</v>
      </c>
      <c r="M207" s="0" t="s">
        <v>318</v>
      </c>
      <c r="N207" s="0" t="s">
        <v>310</v>
      </c>
      <c r="O207" s="0" t="s">
        <v>294</v>
      </c>
      <c r="P207" s="0" t="s">
        <v>295</v>
      </c>
      <c r="R207" s="0" t="s">
        <v>295</v>
      </c>
    </row>
    <row r="208" customFormat="false" ht="15" hidden="false" customHeight="false" outlineLevel="0" collapsed="false">
      <c r="A208" s="0" t="n">
        <f aca="false">'Cable Entry'!A208</f>
        <v>201</v>
      </c>
      <c r="B208" s="0" t="str">
        <f aca="false">'Cable Entry'!B208</f>
        <v>Digital</v>
      </c>
      <c r="C208" s="0" t="str">
        <f aca="false">'Cable Entry'!C208</f>
        <v>RG:C3</v>
      </c>
      <c r="D208" s="0" t="n">
        <f aca="false">'Cable Entry'!E208</f>
        <v>38</v>
      </c>
      <c r="E208" s="0" t="n">
        <f aca="false">'Cable Entry'!I208</f>
        <v>0.25</v>
      </c>
      <c r="F208" s="0" t="n">
        <f aca="false">PI()*POWER(E208/2,2)</f>
        <v>0.0490873852123405</v>
      </c>
      <c r="G208" s="0" t="str">
        <f aca="false">'Cable Entry'!H208</f>
        <v>Ethernet</v>
      </c>
      <c r="H208" s="0" t="s">
        <v>349</v>
      </c>
      <c r="I208" s="0" t="s">
        <v>329</v>
      </c>
      <c r="J208" s="0" t="s">
        <v>291</v>
      </c>
      <c r="K208" s="0" t="s">
        <v>292</v>
      </c>
      <c r="L208" s="0" t="s">
        <v>293</v>
      </c>
      <c r="M208" s="0" t="s">
        <v>294</v>
      </c>
      <c r="N208" s="0" t="s">
        <v>313</v>
      </c>
      <c r="R208" s="0" t="s">
        <v>313</v>
      </c>
    </row>
    <row r="209" customFormat="false" ht="15" hidden="false" customHeight="false" outlineLevel="0" collapsed="false">
      <c r="A209" s="0" t="n">
        <f aca="false">'Cable Entry'!A209</f>
        <v>202</v>
      </c>
      <c r="B209" s="0" t="str">
        <f aca="false">'Cable Entry'!B209</f>
        <v>Digital</v>
      </c>
      <c r="C209" s="0" t="str">
        <f aca="false">'Cable Entry'!C209</f>
        <v>RG:C3</v>
      </c>
      <c r="D209" s="0" t="n">
        <f aca="false">'Cable Entry'!E209</f>
        <v>38</v>
      </c>
      <c r="E209" s="0" t="n">
        <f aca="false">'Cable Entry'!I209</f>
        <v>0.25</v>
      </c>
      <c r="F209" s="0" t="n">
        <f aca="false">PI()*POWER(E209/2,2)</f>
        <v>0.0490873852123405</v>
      </c>
      <c r="G209" s="0" t="str">
        <f aca="false">'Cable Entry'!H209</f>
        <v>Ethernet</v>
      </c>
      <c r="H209" s="0" t="s">
        <v>349</v>
      </c>
      <c r="I209" s="0" t="s">
        <v>329</v>
      </c>
      <c r="J209" s="0" t="s">
        <v>291</v>
      </c>
      <c r="K209" s="0" t="s">
        <v>292</v>
      </c>
      <c r="L209" s="0" t="s">
        <v>293</v>
      </c>
      <c r="M209" s="0" t="s">
        <v>294</v>
      </c>
      <c r="N209" s="0" t="s">
        <v>313</v>
      </c>
      <c r="R209" s="0" t="s">
        <v>313</v>
      </c>
    </row>
    <row r="210" customFormat="false" ht="15" hidden="false" customHeight="false" outlineLevel="0" collapsed="false">
      <c r="A210" s="0" t="n">
        <f aca="false">'Cable Entry'!A210</f>
        <v>203</v>
      </c>
      <c r="B210" s="0" t="str">
        <f aca="false">'Cable Entry'!B210</f>
        <v>Digital</v>
      </c>
      <c r="C210" s="0" t="str">
        <f aca="false">'Cable Entry'!C210</f>
        <v>RG:C3</v>
      </c>
      <c r="D210" s="0" t="n">
        <f aca="false">'Cable Entry'!E210</f>
        <v>38</v>
      </c>
      <c r="E210" s="0" t="n">
        <f aca="false">'Cable Entry'!I210</f>
        <v>0.25</v>
      </c>
      <c r="F210" s="0" t="n">
        <f aca="false">PI()*POWER(E210/2,2)</f>
        <v>0.0490873852123405</v>
      </c>
      <c r="G210" s="0" t="str">
        <f aca="false">'Cable Entry'!H210</f>
        <v>Ethernet</v>
      </c>
      <c r="H210" s="0" t="s">
        <v>349</v>
      </c>
      <c r="I210" s="0" t="s">
        <v>329</v>
      </c>
      <c r="J210" s="0" t="s">
        <v>291</v>
      </c>
      <c r="K210" s="0" t="s">
        <v>292</v>
      </c>
      <c r="L210" s="0" t="s">
        <v>293</v>
      </c>
      <c r="M210" s="0" t="s">
        <v>294</v>
      </c>
      <c r="N210" s="0" t="s">
        <v>313</v>
      </c>
      <c r="R210" s="0" t="s">
        <v>313</v>
      </c>
    </row>
    <row r="211" customFormat="false" ht="15" hidden="false" customHeight="false" outlineLevel="0" collapsed="false">
      <c r="A211" s="0" t="n">
        <f aca="false">'Cable Entry'!A211</f>
        <v>204</v>
      </c>
      <c r="B211" s="0" t="str">
        <f aca="false">'Cable Entry'!B211</f>
        <v>Digital</v>
      </c>
      <c r="C211" s="0" t="str">
        <f aca="false">'Cable Entry'!C211</f>
        <v>RG:C3</v>
      </c>
      <c r="D211" s="0" t="n">
        <f aca="false">'Cable Entry'!E211</f>
        <v>38</v>
      </c>
      <c r="E211" s="0" t="n">
        <f aca="false">'Cable Entry'!I211</f>
        <v>0.25</v>
      </c>
      <c r="F211" s="0" t="n">
        <f aca="false">PI()*POWER(E211/2,2)</f>
        <v>0.0490873852123405</v>
      </c>
      <c r="G211" s="0" t="str">
        <f aca="false">'Cable Entry'!H211</f>
        <v>Ethernet</v>
      </c>
      <c r="H211" s="0" t="s">
        <v>349</v>
      </c>
      <c r="I211" s="0" t="s">
        <v>329</v>
      </c>
      <c r="J211" s="0" t="s">
        <v>291</v>
      </c>
      <c r="K211" s="0" t="s">
        <v>292</v>
      </c>
      <c r="L211" s="0" t="s">
        <v>293</v>
      </c>
      <c r="M211" s="0" t="s">
        <v>294</v>
      </c>
      <c r="N211" s="0" t="s">
        <v>313</v>
      </c>
      <c r="R211" s="0" t="s">
        <v>313</v>
      </c>
    </row>
    <row r="212" customFormat="false" ht="15" hidden="false" customHeight="false" outlineLevel="0" collapsed="false">
      <c r="A212" s="0" t="n">
        <f aca="false">'Cable Entry'!A212</f>
        <v>205</v>
      </c>
      <c r="B212" s="0" t="str">
        <f aca="false">'Cable Entry'!B212</f>
        <v>Digital</v>
      </c>
      <c r="C212" s="0" t="str">
        <f aca="false">'Cable Entry'!C212</f>
        <v>RG:C3</v>
      </c>
      <c r="D212" s="0" t="n">
        <f aca="false">'Cable Entry'!E212</f>
        <v>38</v>
      </c>
      <c r="E212" s="0" t="n">
        <f aca="false">'Cable Entry'!I212</f>
        <v>0.25</v>
      </c>
      <c r="F212" s="0" t="n">
        <f aca="false">PI()*POWER(E212/2,2)</f>
        <v>0.0490873852123405</v>
      </c>
      <c r="G212" s="0" t="str">
        <f aca="false">'Cable Entry'!H212</f>
        <v>Ethernet</v>
      </c>
      <c r="H212" s="0" t="s">
        <v>349</v>
      </c>
      <c r="I212" s="0" t="s">
        <v>329</v>
      </c>
      <c r="J212" s="0" t="s">
        <v>291</v>
      </c>
      <c r="K212" s="0" t="s">
        <v>292</v>
      </c>
      <c r="L212" s="0" t="s">
        <v>293</v>
      </c>
      <c r="M212" s="0" t="s">
        <v>294</v>
      </c>
      <c r="N212" s="0" t="s">
        <v>313</v>
      </c>
      <c r="R212" s="0" t="s">
        <v>313</v>
      </c>
    </row>
    <row r="213" customFormat="false" ht="15" hidden="false" customHeight="false" outlineLevel="0" collapsed="false">
      <c r="A213" s="0" t="n">
        <f aca="false">'Cable Entry'!A213</f>
        <v>206</v>
      </c>
      <c r="B213" s="0" t="str">
        <f aca="false">'Cable Entry'!B213</f>
        <v>Digital</v>
      </c>
      <c r="C213" s="0" t="str">
        <f aca="false">'Cable Entry'!C213</f>
        <v>RG:C3</v>
      </c>
      <c r="D213" s="0" t="n">
        <f aca="false">'Cable Entry'!E213</f>
        <v>38</v>
      </c>
      <c r="E213" s="0" t="n">
        <f aca="false">'Cable Entry'!I213</f>
        <v>0.25</v>
      </c>
      <c r="F213" s="0" t="n">
        <f aca="false">PI()*POWER(E213/2,2)</f>
        <v>0.0490873852123405</v>
      </c>
      <c r="G213" s="0" t="str">
        <f aca="false">'Cable Entry'!H213</f>
        <v>Ethernet</v>
      </c>
      <c r="H213" s="0" t="s">
        <v>349</v>
      </c>
      <c r="I213" s="0" t="s">
        <v>329</v>
      </c>
      <c r="J213" s="0" t="s">
        <v>291</v>
      </c>
      <c r="K213" s="0" t="s">
        <v>292</v>
      </c>
      <c r="L213" s="0" t="s">
        <v>293</v>
      </c>
      <c r="M213" s="0" t="s">
        <v>294</v>
      </c>
      <c r="N213" s="0" t="s">
        <v>313</v>
      </c>
      <c r="R213" s="0" t="s">
        <v>313</v>
      </c>
    </row>
    <row r="214" customFormat="false" ht="15" hidden="false" customHeight="false" outlineLevel="0" collapsed="false">
      <c r="A214" s="0" t="n">
        <f aca="false">'Cable Entry'!A214</f>
        <v>207</v>
      </c>
      <c r="B214" s="0" t="str">
        <f aca="false">'Cable Entry'!B214</f>
        <v>Digital</v>
      </c>
      <c r="C214" s="0" t="str">
        <f aca="false">'Cable Entry'!C214</f>
        <v>RG:C3</v>
      </c>
      <c r="D214" s="0" t="n">
        <f aca="false">'Cable Entry'!E214</f>
        <v>42</v>
      </c>
      <c r="E214" s="0" t="n">
        <f aca="false">'Cable Entry'!I214</f>
        <v>0.25</v>
      </c>
      <c r="F214" s="0" t="n">
        <f aca="false">PI()*POWER(E214/2,2)</f>
        <v>0.0490873852123405</v>
      </c>
      <c r="G214" s="0" t="str">
        <f aca="false">'Cable Entry'!H214</f>
        <v>Ethernet</v>
      </c>
      <c r="H214" s="0" t="s">
        <v>349</v>
      </c>
      <c r="I214" s="0" t="s">
        <v>329</v>
      </c>
      <c r="J214" s="0" t="s">
        <v>291</v>
      </c>
      <c r="K214" s="0" t="s">
        <v>292</v>
      </c>
      <c r="L214" s="0" t="s">
        <v>293</v>
      </c>
      <c r="M214" s="0" t="s">
        <v>294</v>
      </c>
      <c r="N214" s="0" t="s">
        <v>295</v>
      </c>
      <c r="R214" s="0" t="s">
        <v>295</v>
      </c>
    </row>
    <row r="215" customFormat="false" ht="15" hidden="false" customHeight="false" outlineLevel="0" collapsed="false">
      <c r="A215" s="0" t="n">
        <f aca="false">'Cable Entry'!A215</f>
        <v>208</v>
      </c>
      <c r="B215" s="0" t="str">
        <f aca="false">'Cable Entry'!B215</f>
        <v>Digital</v>
      </c>
      <c r="C215" s="0" t="str">
        <f aca="false">'Cable Entry'!C215</f>
        <v>RG:C3</v>
      </c>
      <c r="D215" s="0" t="n">
        <f aca="false">'Cable Entry'!E215</f>
        <v>42</v>
      </c>
      <c r="E215" s="0" t="n">
        <f aca="false">'Cable Entry'!I215</f>
        <v>0.25</v>
      </c>
      <c r="F215" s="0" t="n">
        <f aca="false">PI()*POWER(E215/2,2)</f>
        <v>0.0490873852123405</v>
      </c>
      <c r="G215" s="0" t="str">
        <f aca="false">'Cable Entry'!H215</f>
        <v>Ethernet</v>
      </c>
      <c r="H215" s="0" t="s">
        <v>349</v>
      </c>
      <c r="I215" s="0" t="s">
        <v>329</v>
      </c>
      <c r="J215" s="0" t="s">
        <v>291</v>
      </c>
      <c r="K215" s="0" t="s">
        <v>292</v>
      </c>
      <c r="L215" s="0" t="s">
        <v>293</v>
      </c>
      <c r="M215" s="0" t="s">
        <v>294</v>
      </c>
      <c r="N215" s="0" t="s">
        <v>295</v>
      </c>
      <c r="R215" s="0" t="s">
        <v>295</v>
      </c>
    </row>
    <row r="216" customFormat="false" ht="15" hidden="false" customHeight="false" outlineLevel="0" collapsed="false">
      <c r="A216" s="0" t="n">
        <f aca="false">'Cable Entry'!A216</f>
        <v>209</v>
      </c>
      <c r="B216" s="0" t="str">
        <f aca="false">'Cable Entry'!B216</f>
        <v>Digital</v>
      </c>
      <c r="C216" s="0" t="str">
        <f aca="false">'Cable Entry'!C216</f>
        <v>RG:C3</v>
      </c>
      <c r="D216" s="0" t="n">
        <f aca="false">'Cable Entry'!E216</f>
        <v>42</v>
      </c>
      <c r="E216" s="0" t="n">
        <f aca="false">'Cable Entry'!I216</f>
        <v>0.25</v>
      </c>
      <c r="F216" s="0" t="n">
        <f aca="false">PI()*POWER(E216/2,2)</f>
        <v>0.0490873852123405</v>
      </c>
      <c r="G216" s="0" t="str">
        <f aca="false">'Cable Entry'!H216</f>
        <v>Ethernet</v>
      </c>
      <c r="H216" s="0" t="s">
        <v>349</v>
      </c>
      <c r="I216" s="0" t="s">
        <v>329</v>
      </c>
      <c r="J216" s="0" t="s">
        <v>291</v>
      </c>
      <c r="K216" s="0" t="s">
        <v>292</v>
      </c>
      <c r="L216" s="0" t="s">
        <v>293</v>
      </c>
      <c r="M216" s="0" t="s">
        <v>294</v>
      </c>
      <c r="N216" s="0" t="s">
        <v>295</v>
      </c>
      <c r="R216" s="0" t="s">
        <v>295</v>
      </c>
    </row>
    <row r="217" customFormat="false" ht="15" hidden="false" customHeight="false" outlineLevel="0" collapsed="false">
      <c r="A217" s="0" t="n">
        <f aca="false">'Cable Entry'!A217</f>
        <v>210</v>
      </c>
      <c r="B217" s="0" t="str">
        <f aca="false">'Cable Entry'!B217</f>
        <v>Digital</v>
      </c>
      <c r="C217" s="0" t="str">
        <f aca="false">'Cable Entry'!C217</f>
        <v>RG:C3</v>
      </c>
      <c r="D217" s="0" t="n">
        <f aca="false">'Cable Entry'!E217</f>
        <v>42</v>
      </c>
      <c r="E217" s="0" t="n">
        <f aca="false">'Cable Entry'!I217</f>
        <v>0.25</v>
      </c>
      <c r="F217" s="0" t="n">
        <f aca="false">PI()*POWER(E217/2,2)</f>
        <v>0.0490873852123405</v>
      </c>
      <c r="G217" s="0" t="str">
        <f aca="false">'Cable Entry'!H217</f>
        <v>Ethernet</v>
      </c>
      <c r="H217" s="0" t="s">
        <v>349</v>
      </c>
      <c r="I217" s="0" t="s">
        <v>329</v>
      </c>
      <c r="J217" s="0" t="s">
        <v>291</v>
      </c>
      <c r="K217" s="0" t="s">
        <v>292</v>
      </c>
      <c r="L217" s="0" t="s">
        <v>293</v>
      </c>
      <c r="M217" s="0" t="s">
        <v>294</v>
      </c>
      <c r="N217" s="0" t="s">
        <v>295</v>
      </c>
      <c r="R217" s="0" t="s">
        <v>295</v>
      </c>
    </row>
    <row r="218" customFormat="false" ht="15" hidden="false" customHeight="false" outlineLevel="0" collapsed="false">
      <c r="A218" s="0" t="n">
        <f aca="false">'Cable Entry'!A218</f>
        <v>211</v>
      </c>
      <c r="B218" s="0" t="str">
        <f aca="false">'Cable Entry'!B218</f>
        <v>Digital</v>
      </c>
      <c r="C218" s="0" t="str">
        <f aca="false">'Cable Entry'!C218</f>
        <v>RG:C3</v>
      </c>
      <c r="D218" s="0" t="n">
        <f aca="false">'Cable Entry'!E218</f>
        <v>42</v>
      </c>
      <c r="E218" s="0" t="n">
        <f aca="false">'Cable Entry'!I218</f>
        <v>0.25</v>
      </c>
      <c r="F218" s="0" t="n">
        <f aca="false">PI()*POWER(E218/2,2)</f>
        <v>0.0490873852123405</v>
      </c>
      <c r="G218" s="0" t="str">
        <f aca="false">'Cable Entry'!H218</f>
        <v>Ethernet</v>
      </c>
      <c r="H218" s="0" t="s">
        <v>349</v>
      </c>
      <c r="I218" s="0" t="s">
        <v>329</v>
      </c>
      <c r="J218" s="0" t="s">
        <v>291</v>
      </c>
      <c r="K218" s="0" t="s">
        <v>292</v>
      </c>
      <c r="L218" s="0" t="s">
        <v>293</v>
      </c>
      <c r="M218" s="0" t="s">
        <v>294</v>
      </c>
      <c r="N218" s="0" t="s">
        <v>295</v>
      </c>
      <c r="R218" s="0" t="s">
        <v>295</v>
      </c>
    </row>
    <row r="219" customFormat="false" ht="15" hidden="false" customHeight="false" outlineLevel="0" collapsed="false">
      <c r="A219" s="0" t="n">
        <f aca="false">'Cable Entry'!A219</f>
        <v>212</v>
      </c>
      <c r="B219" s="0" t="str">
        <f aca="false">'Cable Entry'!B219</f>
        <v>Digital</v>
      </c>
      <c r="C219" s="0" t="str">
        <f aca="false">'Cable Entry'!C219</f>
        <v>RG:C3</v>
      </c>
      <c r="D219" s="0" t="n">
        <f aca="false">'Cable Entry'!E219</f>
        <v>42</v>
      </c>
      <c r="E219" s="0" t="n">
        <f aca="false">'Cable Entry'!I219</f>
        <v>0.25</v>
      </c>
      <c r="F219" s="0" t="n">
        <f aca="false">PI()*POWER(E219/2,2)</f>
        <v>0.0490873852123405</v>
      </c>
      <c r="G219" s="0" t="str">
        <f aca="false">'Cable Entry'!H219</f>
        <v>Ethernet</v>
      </c>
      <c r="H219" s="0" t="s">
        <v>349</v>
      </c>
      <c r="I219" s="0" t="s">
        <v>329</v>
      </c>
      <c r="J219" s="0" t="s">
        <v>291</v>
      </c>
      <c r="K219" s="0" t="s">
        <v>292</v>
      </c>
      <c r="L219" s="0" t="s">
        <v>293</v>
      </c>
      <c r="M219" s="0" t="s">
        <v>294</v>
      </c>
      <c r="N219" s="0" t="s">
        <v>295</v>
      </c>
      <c r="R219" s="0" t="s">
        <v>295</v>
      </c>
    </row>
    <row r="220" customFormat="false" ht="15" hidden="false" customHeight="false" outlineLevel="0" collapsed="false">
      <c r="A220" s="0" t="n">
        <f aca="false">'Cable Entry'!A220</f>
        <v>213</v>
      </c>
      <c r="B220" s="0" t="str">
        <f aca="false">'Cable Entry'!B220</f>
        <v>Digital</v>
      </c>
      <c r="C220" s="0" t="str">
        <f aca="false">'Cable Entry'!C220</f>
        <v>RG:C3</v>
      </c>
      <c r="D220" s="0" t="n">
        <f aca="false">'Cable Entry'!E220</f>
        <v>48</v>
      </c>
      <c r="E220" s="0" t="n">
        <f aca="false">'Cable Entry'!I220</f>
        <v>0.25</v>
      </c>
      <c r="F220" s="0" t="n">
        <f aca="false">PI()*POWER(E220/2,2)</f>
        <v>0.0490873852123405</v>
      </c>
      <c r="G220" s="0" t="str">
        <f aca="false">'Cable Entry'!H220</f>
        <v>Ethernet</v>
      </c>
      <c r="H220" s="0" t="s">
        <v>349</v>
      </c>
      <c r="I220" s="0" t="s">
        <v>329</v>
      </c>
      <c r="J220" s="0" t="s">
        <v>291</v>
      </c>
      <c r="K220" s="0" t="s">
        <v>292</v>
      </c>
      <c r="L220" s="0" t="s">
        <v>293</v>
      </c>
      <c r="M220" s="0" t="s">
        <v>294</v>
      </c>
      <c r="N220" s="0" t="s">
        <v>295</v>
      </c>
      <c r="R220" s="0" t="s">
        <v>295</v>
      </c>
    </row>
    <row r="221" customFormat="false" ht="15" hidden="false" customHeight="false" outlineLevel="0" collapsed="false">
      <c r="A221" s="0" t="n">
        <f aca="false">'Cable Entry'!A221</f>
        <v>214</v>
      </c>
      <c r="B221" s="0" t="str">
        <f aca="false">'Cable Entry'!B221</f>
        <v>Digital</v>
      </c>
      <c r="C221" s="0" t="str">
        <f aca="false">'Cable Entry'!C221</f>
        <v>RG:C3</v>
      </c>
      <c r="D221" s="0" t="n">
        <f aca="false">'Cable Entry'!E221</f>
        <v>48</v>
      </c>
      <c r="E221" s="0" t="n">
        <f aca="false">'Cable Entry'!I221</f>
        <v>0.25</v>
      </c>
      <c r="F221" s="0" t="n">
        <f aca="false">PI()*POWER(E221/2,2)</f>
        <v>0.0490873852123405</v>
      </c>
      <c r="G221" s="0" t="str">
        <f aca="false">'Cable Entry'!H221</f>
        <v>Ethernet</v>
      </c>
      <c r="H221" s="0" t="s">
        <v>349</v>
      </c>
      <c r="I221" s="0" t="s">
        <v>329</v>
      </c>
      <c r="J221" s="0" t="s">
        <v>291</v>
      </c>
      <c r="K221" s="0" t="s">
        <v>292</v>
      </c>
      <c r="L221" s="0" t="s">
        <v>293</v>
      </c>
      <c r="M221" s="0" t="s">
        <v>294</v>
      </c>
      <c r="N221" s="0" t="s">
        <v>295</v>
      </c>
      <c r="R221" s="0" t="s">
        <v>295</v>
      </c>
    </row>
    <row r="222" customFormat="false" ht="15" hidden="false" customHeight="false" outlineLevel="0" collapsed="false">
      <c r="A222" s="0" t="n">
        <f aca="false">'Cable Entry'!A222</f>
        <v>215</v>
      </c>
      <c r="B222" s="0" t="str">
        <f aca="false">'Cable Entry'!B222</f>
        <v>Digital</v>
      </c>
      <c r="C222" s="0" t="str">
        <f aca="false">'Cable Entry'!C222</f>
        <v>RG:C3</v>
      </c>
      <c r="D222" s="0" t="n">
        <f aca="false">'Cable Entry'!E222</f>
        <v>48</v>
      </c>
      <c r="E222" s="0" t="n">
        <f aca="false">'Cable Entry'!I222</f>
        <v>0.25</v>
      </c>
      <c r="F222" s="0" t="n">
        <f aca="false">PI()*POWER(E222/2,2)</f>
        <v>0.0490873852123405</v>
      </c>
      <c r="G222" s="0" t="str">
        <f aca="false">'Cable Entry'!H222</f>
        <v>Ethernet</v>
      </c>
      <c r="H222" s="0" t="s">
        <v>349</v>
      </c>
      <c r="I222" s="0" t="s">
        <v>329</v>
      </c>
      <c r="J222" s="0" t="s">
        <v>291</v>
      </c>
      <c r="K222" s="0" t="s">
        <v>292</v>
      </c>
      <c r="L222" s="0" t="s">
        <v>293</v>
      </c>
      <c r="M222" s="0" t="s">
        <v>294</v>
      </c>
      <c r="N222" s="0" t="s">
        <v>295</v>
      </c>
      <c r="R222" s="0" t="s">
        <v>295</v>
      </c>
    </row>
    <row r="223" customFormat="false" ht="15" hidden="false" customHeight="false" outlineLevel="0" collapsed="false">
      <c r="A223" s="0" t="n">
        <f aca="false">'Cable Entry'!A223</f>
        <v>216</v>
      </c>
      <c r="B223" s="0" t="str">
        <f aca="false">'Cable Entry'!B223</f>
        <v>Digital</v>
      </c>
      <c r="C223" s="0" t="str">
        <f aca="false">'Cable Entry'!C223</f>
        <v>RG:C3</v>
      </c>
      <c r="D223" s="0" t="n">
        <f aca="false">'Cable Entry'!E223</f>
        <v>48</v>
      </c>
      <c r="E223" s="0" t="n">
        <f aca="false">'Cable Entry'!I223</f>
        <v>0.25</v>
      </c>
      <c r="F223" s="0" t="n">
        <f aca="false">PI()*POWER(E223/2,2)</f>
        <v>0.0490873852123405</v>
      </c>
      <c r="G223" s="0" t="str">
        <f aca="false">'Cable Entry'!H223</f>
        <v>Ethernet</v>
      </c>
      <c r="H223" s="0" t="s">
        <v>349</v>
      </c>
      <c r="I223" s="0" t="s">
        <v>329</v>
      </c>
      <c r="J223" s="0" t="s">
        <v>291</v>
      </c>
      <c r="K223" s="0" t="s">
        <v>292</v>
      </c>
      <c r="L223" s="0" t="s">
        <v>293</v>
      </c>
      <c r="M223" s="0" t="s">
        <v>294</v>
      </c>
      <c r="N223" s="0" t="s">
        <v>295</v>
      </c>
      <c r="R223" s="0" t="s">
        <v>295</v>
      </c>
    </row>
    <row r="224" customFormat="false" ht="15" hidden="false" customHeight="false" outlineLevel="0" collapsed="false">
      <c r="A224" s="0" t="n">
        <f aca="false">'Cable Entry'!A224</f>
        <v>217</v>
      </c>
      <c r="B224" s="0" t="str">
        <f aca="false">'Cable Entry'!B224</f>
        <v>Digital</v>
      </c>
      <c r="C224" s="0" t="str">
        <f aca="false">'Cable Entry'!C224</f>
        <v>RG:C3</v>
      </c>
      <c r="D224" s="0" t="n">
        <f aca="false">'Cable Entry'!E224</f>
        <v>48</v>
      </c>
      <c r="E224" s="0" t="n">
        <f aca="false">'Cable Entry'!I224</f>
        <v>0.25</v>
      </c>
      <c r="F224" s="0" t="n">
        <f aca="false">PI()*POWER(E224/2,2)</f>
        <v>0.0490873852123405</v>
      </c>
      <c r="G224" s="0" t="str">
        <f aca="false">'Cable Entry'!H224</f>
        <v>Ethernet</v>
      </c>
      <c r="H224" s="0" t="s">
        <v>349</v>
      </c>
      <c r="I224" s="0" t="s">
        <v>329</v>
      </c>
      <c r="J224" s="0" t="s">
        <v>291</v>
      </c>
      <c r="K224" s="0" t="s">
        <v>292</v>
      </c>
      <c r="L224" s="0" t="s">
        <v>293</v>
      </c>
      <c r="M224" s="0" t="s">
        <v>294</v>
      </c>
      <c r="N224" s="0" t="s">
        <v>295</v>
      </c>
      <c r="R224" s="0" t="s">
        <v>295</v>
      </c>
    </row>
    <row r="225" customFormat="false" ht="15" hidden="false" customHeight="false" outlineLevel="0" collapsed="false">
      <c r="A225" s="0" t="n">
        <f aca="false">'Cable Entry'!A225</f>
        <v>218</v>
      </c>
      <c r="B225" s="0" t="str">
        <f aca="false">'Cable Entry'!B225</f>
        <v>Digital</v>
      </c>
      <c r="C225" s="0" t="str">
        <f aca="false">'Cable Entry'!C225</f>
        <v>RG:C3</v>
      </c>
      <c r="D225" s="0" t="n">
        <f aca="false">'Cable Entry'!E225</f>
        <v>48</v>
      </c>
      <c r="E225" s="0" t="n">
        <f aca="false">'Cable Entry'!I225</f>
        <v>0.25</v>
      </c>
      <c r="F225" s="0" t="n">
        <f aca="false">PI()*POWER(E225/2,2)</f>
        <v>0.0490873852123405</v>
      </c>
      <c r="G225" s="0" t="str">
        <f aca="false">'Cable Entry'!H225</f>
        <v>Ethernet</v>
      </c>
      <c r="H225" s="0" t="s">
        <v>349</v>
      </c>
      <c r="I225" s="0" t="s">
        <v>329</v>
      </c>
      <c r="J225" s="0" t="s">
        <v>291</v>
      </c>
      <c r="K225" s="0" t="s">
        <v>292</v>
      </c>
      <c r="L225" s="0" t="s">
        <v>293</v>
      </c>
      <c r="M225" s="0" t="s">
        <v>294</v>
      </c>
      <c r="N225" s="0" t="s">
        <v>295</v>
      </c>
      <c r="R225" s="0" t="s">
        <v>295</v>
      </c>
    </row>
    <row r="226" customFormat="false" ht="15" hidden="false" customHeight="false" outlineLevel="0" collapsed="false">
      <c r="A226" s="0" t="n">
        <f aca="false">'Cable Entry'!A226</f>
        <v>219</v>
      </c>
      <c r="B226" s="0" t="str">
        <f aca="false">'Cable Entry'!B226</f>
        <v>Digital</v>
      </c>
      <c r="C226" s="0" t="str">
        <f aca="false">'Cable Entry'!C226</f>
        <v>RG:C3</v>
      </c>
      <c r="D226" s="0" t="n">
        <f aca="false">'Cable Entry'!E226</f>
        <v>48</v>
      </c>
      <c r="E226" s="0" t="n">
        <f aca="false">'Cable Entry'!I226</f>
        <v>0.25</v>
      </c>
      <c r="F226" s="0" t="n">
        <f aca="false">PI()*POWER(E226/2,2)</f>
        <v>0.0490873852123405</v>
      </c>
      <c r="G226" s="0" t="str">
        <f aca="false">'Cable Entry'!H226</f>
        <v>Ethernet</v>
      </c>
      <c r="H226" s="0" t="s">
        <v>349</v>
      </c>
      <c r="I226" s="0" t="s">
        <v>329</v>
      </c>
      <c r="J226" s="0" t="s">
        <v>291</v>
      </c>
      <c r="K226" s="0" t="s">
        <v>292</v>
      </c>
      <c r="L226" s="0" t="s">
        <v>293</v>
      </c>
      <c r="M226" s="0" t="s">
        <v>294</v>
      </c>
      <c r="N226" s="0" t="s">
        <v>295</v>
      </c>
      <c r="R226" s="0" t="s">
        <v>295</v>
      </c>
    </row>
    <row r="227" customFormat="false" ht="15" hidden="false" customHeight="false" outlineLevel="0" collapsed="false">
      <c r="A227" s="0" t="n">
        <f aca="false">'Cable Entry'!A227</f>
        <v>220</v>
      </c>
      <c r="B227" s="0" t="str">
        <f aca="false">'Cable Entry'!B227</f>
        <v>Digital</v>
      </c>
      <c r="C227" s="0" t="str">
        <f aca="false">'Cable Entry'!C227</f>
        <v>RG:C3</v>
      </c>
      <c r="D227" s="0" t="n">
        <f aca="false">'Cable Entry'!E227</f>
        <v>37.8</v>
      </c>
      <c r="E227" s="0" t="n">
        <f aca="false">'Cable Entry'!I227</f>
        <v>0.25</v>
      </c>
      <c r="F227" s="0" t="n">
        <f aca="false">PI()*POWER(E227/2,2)</f>
        <v>0.0490873852123405</v>
      </c>
      <c r="G227" s="0" t="str">
        <f aca="false">'Cable Entry'!H227</f>
        <v>Ethernet</v>
      </c>
      <c r="H227" s="0" t="s">
        <v>349</v>
      </c>
      <c r="I227" s="0" t="s">
        <v>329</v>
      </c>
      <c r="J227" s="0" t="s">
        <v>291</v>
      </c>
      <c r="K227" s="0" t="s">
        <v>292</v>
      </c>
      <c r="L227" s="0" t="s">
        <v>312</v>
      </c>
      <c r="M227" s="0" t="s">
        <v>311</v>
      </c>
      <c r="R227" s="0" t="s">
        <v>311</v>
      </c>
    </row>
    <row r="228" customFormat="false" ht="15" hidden="false" customHeight="false" outlineLevel="0" collapsed="false">
      <c r="A228" s="0" t="n">
        <f aca="false">'Cable Entry'!A228</f>
        <v>221</v>
      </c>
      <c r="B228" s="0" t="str">
        <f aca="false">'Cable Entry'!B228</f>
        <v>Digital</v>
      </c>
      <c r="C228" s="0" t="str">
        <f aca="false">'Cable Entry'!C228</f>
        <v>RG:C3</v>
      </c>
      <c r="D228" s="0" t="n">
        <f aca="false">'Cable Entry'!E228</f>
        <v>35</v>
      </c>
      <c r="E228" s="0" t="n">
        <f aca="false">'Cable Entry'!I228</f>
        <v>0.25</v>
      </c>
      <c r="F228" s="0" t="n">
        <f aca="false">PI()*POWER(E228/2,2)</f>
        <v>0.0490873852123405</v>
      </c>
      <c r="G228" s="0" t="str">
        <f aca="false">'Cable Entry'!H228</f>
        <v>Ethernet</v>
      </c>
      <c r="H228" s="0" t="s">
        <v>349</v>
      </c>
      <c r="I228" s="0" t="s">
        <v>329</v>
      </c>
      <c r="J228" s="0" t="s">
        <v>291</v>
      </c>
      <c r="K228" s="0" t="s">
        <v>292</v>
      </c>
      <c r="L228" s="0" t="s">
        <v>312</v>
      </c>
      <c r="M228" s="0" t="s">
        <v>311</v>
      </c>
      <c r="R228" s="0" t="s">
        <v>311</v>
      </c>
    </row>
    <row r="229" customFormat="false" ht="15" hidden="false" customHeight="false" outlineLevel="0" collapsed="false">
      <c r="A229" s="0" t="n">
        <f aca="false">'Cable Entry'!A229</f>
        <v>222</v>
      </c>
      <c r="B229" s="0" t="str">
        <f aca="false">'Cable Entry'!B229</f>
        <v>Digital</v>
      </c>
      <c r="C229" s="0" t="str">
        <f aca="false">'Cable Entry'!C229</f>
        <v>RG:C3</v>
      </c>
      <c r="D229" s="0" t="n">
        <f aca="false">'Cable Entry'!E229</f>
        <v>35</v>
      </c>
      <c r="E229" s="0" t="n">
        <f aca="false">'Cable Entry'!I229</f>
        <v>0.25</v>
      </c>
      <c r="F229" s="0" t="n">
        <f aca="false">PI()*POWER(E229/2,2)</f>
        <v>0.0490873852123405</v>
      </c>
      <c r="G229" s="0" t="str">
        <f aca="false">'Cable Entry'!H229</f>
        <v>Ethernet</v>
      </c>
      <c r="H229" s="0" t="s">
        <v>349</v>
      </c>
      <c r="I229" s="0" t="s">
        <v>329</v>
      </c>
      <c r="J229" s="0" t="s">
        <v>291</v>
      </c>
      <c r="K229" s="0" t="s">
        <v>292</v>
      </c>
      <c r="L229" s="0" t="s">
        <v>312</v>
      </c>
      <c r="M229" s="0" t="s">
        <v>311</v>
      </c>
      <c r="R229" s="0" t="s">
        <v>311</v>
      </c>
    </row>
    <row r="230" customFormat="false" ht="15" hidden="false" customHeight="false" outlineLevel="0" collapsed="false">
      <c r="A230" s="0" t="n">
        <f aca="false">'Cable Entry'!A230</f>
        <v>223</v>
      </c>
      <c r="B230" s="0" t="str">
        <f aca="false">'Cable Entry'!B230</f>
        <v>Digital</v>
      </c>
      <c r="C230" s="0" t="str">
        <f aca="false">'Cable Entry'!C230</f>
        <v>RG:C3</v>
      </c>
      <c r="D230" s="0" t="n">
        <f aca="false">'Cable Entry'!E230</f>
        <v>35</v>
      </c>
      <c r="E230" s="0" t="n">
        <f aca="false">'Cable Entry'!I230</f>
        <v>0.25</v>
      </c>
      <c r="F230" s="0" t="n">
        <f aca="false">PI()*POWER(E230/2,2)</f>
        <v>0.0490873852123405</v>
      </c>
      <c r="G230" s="0" t="str">
        <f aca="false">'Cable Entry'!H230</f>
        <v>Ethernet</v>
      </c>
      <c r="H230" s="0" t="s">
        <v>349</v>
      </c>
      <c r="I230" s="0" t="s">
        <v>329</v>
      </c>
      <c r="J230" s="0" t="s">
        <v>291</v>
      </c>
      <c r="K230" s="0" t="s">
        <v>292</v>
      </c>
      <c r="L230" s="0" t="s">
        <v>312</v>
      </c>
      <c r="M230" s="0" t="s">
        <v>311</v>
      </c>
      <c r="R230" s="0" t="s">
        <v>311</v>
      </c>
    </row>
    <row r="231" customFormat="false" ht="15" hidden="false" customHeight="false" outlineLevel="0" collapsed="false">
      <c r="A231" s="0" t="n">
        <f aca="false">'Cable Entry'!A231</f>
        <v>224</v>
      </c>
      <c r="B231" s="0" t="str">
        <f aca="false">'Cable Entry'!B231</f>
        <v>Digital</v>
      </c>
      <c r="C231" s="0" t="str">
        <f aca="false">'Cable Entry'!C231</f>
        <v>RG:C3</v>
      </c>
      <c r="D231" s="0" t="n">
        <f aca="false">'Cable Entry'!E231</f>
        <v>35</v>
      </c>
      <c r="E231" s="0" t="n">
        <f aca="false">'Cable Entry'!I231</f>
        <v>0.25</v>
      </c>
      <c r="F231" s="0" t="n">
        <f aca="false">PI()*POWER(E231/2,2)</f>
        <v>0.0490873852123405</v>
      </c>
      <c r="G231" s="0" t="str">
        <f aca="false">'Cable Entry'!H231</f>
        <v>Ethernet</v>
      </c>
      <c r="H231" s="0" t="s">
        <v>349</v>
      </c>
      <c r="I231" s="0" t="s">
        <v>329</v>
      </c>
      <c r="J231" s="0" t="s">
        <v>291</v>
      </c>
      <c r="K231" s="0" t="s">
        <v>292</v>
      </c>
      <c r="L231" s="0" t="s">
        <v>312</v>
      </c>
      <c r="M231" s="0" t="s">
        <v>311</v>
      </c>
      <c r="R231" s="0" t="s">
        <v>311</v>
      </c>
    </row>
    <row r="232" customFormat="false" ht="15" hidden="false" customHeight="false" outlineLevel="0" collapsed="false">
      <c r="A232" s="0" t="n">
        <f aca="false">'Cable Entry'!A232</f>
        <v>225</v>
      </c>
      <c r="B232" s="0" t="str">
        <f aca="false">'Cable Entry'!B232</f>
        <v>Digital</v>
      </c>
      <c r="C232" s="0" t="str">
        <f aca="false">'Cable Entry'!C232</f>
        <v>RG:C3</v>
      </c>
      <c r="D232" s="0" t="n">
        <f aca="false">'Cable Entry'!E232</f>
        <v>35</v>
      </c>
      <c r="E232" s="0" t="n">
        <f aca="false">'Cable Entry'!I232</f>
        <v>0.25</v>
      </c>
      <c r="F232" s="0" t="n">
        <f aca="false">PI()*POWER(E232/2,2)</f>
        <v>0.0490873852123405</v>
      </c>
      <c r="G232" s="0" t="str">
        <f aca="false">'Cable Entry'!H232</f>
        <v>Ethernet</v>
      </c>
      <c r="H232" s="0" t="s">
        <v>349</v>
      </c>
      <c r="I232" s="0" t="s">
        <v>329</v>
      </c>
      <c r="J232" s="0" t="s">
        <v>291</v>
      </c>
      <c r="K232" s="0" t="s">
        <v>292</v>
      </c>
      <c r="L232" s="0" t="s">
        <v>312</v>
      </c>
      <c r="M232" s="0" t="s">
        <v>311</v>
      </c>
      <c r="R232" s="0" t="s">
        <v>311</v>
      </c>
    </row>
    <row r="233" customFormat="false" ht="15" hidden="false" customHeight="false" outlineLevel="0" collapsed="false">
      <c r="A233" s="0" t="n">
        <f aca="false">'Cable Entry'!A233</f>
        <v>226</v>
      </c>
      <c r="B233" s="0" t="str">
        <f aca="false">'Cable Entry'!B233</f>
        <v>Digital</v>
      </c>
      <c r="C233" s="0" t="str">
        <f aca="false">'Cable Entry'!C233</f>
        <v>RG:C3</v>
      </c>
      <c r="D233" s="0" t="n">
        <f aca="false">'Cable Entry'!E233</f>
        <v>35</v>
      </c>
      <c r="E233" s="0" t="n">
        <f aca="false">'Cable Entry'!I233</f>
        <v>0.25</v>
      </c>
      <c r="F233" s="0" t="n">
        <f aca="false">PI()*POWER(E233/2,2)</f>
        <v>0.0490873852123405</v>
      </c>
      <c r="G233" s="0" t="str">
        <f aca="false">'Cable Entry'!H233</f>
        <v>Ethernet</v>
      </c>
      <c r="H233" s="0" t="s">
        <v>349</v>
      </c>
      <c r="I233" s="0" t="s">
        <v>329</v>
      </c>
      <c r="J233" s="0" t="s">
        <v>291</v>
      </c>
      <c r="K233" s="0" t="s">
        <v>292</v>
      </c>
      <c r="L233" s="0" t="s">
        <v>312</v>
      </c>
      <c r="M233" s="0" t="s">
        <v>311</v>
      </c>
      <c r="R233" s="0" t="s">
        <v>311</v>
      </c>
    </row>
    <row r="234" customFormat="false" ht="15" hidden="false" customHeight="false" outlineLevel="0" collapsed="false">
      <c r="A234" s="0" t="n">
        <f aca="false">'Cable Entry'!A234</f>
        <v>227</v>
      </c>
      <c r="B234" s="0" t="str">
        <f aca="false">'Cable Entry'!B234</f>
        <v>Digital</v>
      </c>
      <c r="C234" s="0" t="str">
        <f aca="false">'Cable Entry'!C234</f>
        <v>RG:C3</v>
      </c>
      <c r="D234" s="0" t="n">
        <f aca="false">'Cable Entry'!E234</f>
        <v>51</v>
      </c>
      <c r="E234" s="0" t="n">
        <f aca="false">'Cable Entry'!I234</f>
        <v>0.25</v>
      </c>
      <c r="F234" s="0" t="n">
        <f aca="false">PI()*POWER(E234/2,2)</f>
        <v>0.0490873852123405</v>
      </c>
      <c r="G234" s="0" t="str">
        <f aca="false">'Cable Entry'!H234</f>
        <v>Ethernet</v>
      </c>
      <c r="H234" s="0" t="s">
        <v>350</v>
      </c>
      <c r="I234" s="0" t="s">
        <v>348</v>
      </c>
      <c r="J234" s="0" t="s">
        <v>322</v>
      </c>
      <c r="R234" s="0" t="s">
        <v>322</v>
      </c>
    </row>
    <row r="235" customFormat="false" ht="15" hidden="false" customHeight="false" outlineLevel="0" collapsed="false">
      <c r="A235" s="0" t="n">
        <f aca="false">'Cable Entry'!A235</f>
        <v>228</v>
      </c>
      <c r="B235" s="0" t="str">
        <f aca="false">'Cable Entry'!B235</f>
        <v>Digital</v>
      </c>
      <c r="C235" s="0" t="str">
        <f aca="false">'Cable Entry'!C235</f>
        <v>RG:C3</v>
      </c>
      <c r="D235" s="0" t="n">
        <f aca="false">'Cable Entry'!E235</f>
        <v>51</v>
      </c>
      <c r="E235" s="0" t="n">
        <f aca="false">'Cable Entry'!I235</f>
        <v>0.25</v>
      </c>
      <c r="F235" s="0" t="n">
        <f aca="false">PI()*POWER(E235/2,2)</f>
        <v>0.0490873852123405</v>
      </c>
      <c r="G235" s="0" t="str">
        <f aca="false">'Cable Entry'!H235</f>
        <v>Ethernet</v>
      </c>
      <c r="H235" s="0" t="s">
        <v>350</v>
      </c>
      <c r="I235" s="0" t="s">
        <v>348</v>
      </c>
      <c r="J235" s="0" t="s">
        <v>322</v>
      </c>
      <c r="R235" s="0" t="s">
        <v>322</v>
      </c>
    </row>
    <row r="236" customFormat="false" ht="15" hidden="false" customHeight="false" outlineLevel="0" collapsed="false">
      <c r="A236" s="0" t="n">
        <f aca="false">'Cable Entry'!A236</f>
        <v>229</v>
      </c>
      <c r="B236" s="0" t="str">
        <f aca="false">'Cable Entry'!B236</f>
        <v>Digital</v>
      </c>
      <c r="C236" s="0" t="str">
        <f aca="false">'Cable Entry'!C236</f>
        <v>RG:C3</v>
      </c>
      <c r="D236" s="0" t="n">
        <f aca="false">'Cable Entry'!E236</f>
        <v>51</v>
      </c>
      <c r="E236" s="0" t="n">
        <f aca="false">'Cable Entry'!I236</f>
        <v>0.25</v>
      </c>
      <c r="F236" s="0" t="n">
        <f aca="false">PI()*POWER(E236/2,2)</f>
        <v>0.0490873852123405</v>
      </c>
      <c r="G236" s="0" t="str">
        <f aca="false">'Cable Entry'!H236</f>
        <v>Ethernet</v>
      </c>
      <c r="H236" s="0" t="s">
        <v>350</v>
      </c>
      <c r="I236" s="0" t="s">
        <v>348</v>
      </c>
      <c r="J236" s="0" t="s">
        <v>322</v>
      </c>
      <c r="R236" s="0" t="s">
        <v>322</v>
      </c>
    </row>
    <row r="237" customFormat="false" ht="15" hidden="false" customHeight="false" outlineLevel="0" collapsed="false">
      <c r="A237" s="0" t="n">
        <f aca="false">'Cable Entry'!A237</f>
        <v>230</v>
      </c>
      <c r="B237" s="0" t="str">
        <f aca="false">'Cable Entry'!B237</f>
        <v>Digital</v>
      </c>
      <c r="C237" s="0" t="str">
        <f aca="false">'Cable Entry'!C237</f>
        <v>RG:C3</v>
      </c>
      <c r="D237" s="0" t="n">
        <f aca="false">'Cable Entry'!E237</f>
        <v>51</v>
      </c>
      <c r="E237" s="0" t="n">
        <f aca="false">'Cable Entry'!I237</f>
        <v>0.25</v>
      </c>
      <c r="F237" s="0" t="n">
        <f aca="false">PI()*POWER(E237/2,2)</f>
        <v>0.0490873852123405</v>
      </c>
      <c r="G237" s="0" t="str">
        <f aca="false">'Cable Entry'!H237</f>
        <v>Ethernet</v>
      </c>
      <c r="H237" s="0" t="s">
        <v>350</v>
      </c>
      <c r="I237" s="0" t="s">
        <v>348</v>
      </c>
      <c r="J237" s="0" t="s">
        <v>322</v>
      </c>
      <c r="R237" s="0" t="s">
        <v>322</v>
      </c>
    </row>
    <row r="238" customFormat="false" ht="15" hidden="false" customHeight="false" outlineLevel="0" collapsed="false">
      <c r="A238" s="0" t="n">
        <f aca="false">'Cable Entry'!A238</f>
        <v>231</v>
      </c>
      <c r="B238" s="0" t="str">
        <f aca="false">'Cable Entry'!B238</f>
        <v>Digital</v>
      </c>
      <c r="C238" s="0" t="str">
        <f aca="false">'Cable Entry'!C238</f>
        <v>RG:C3</v>
      </c>
      <c r="D238" s="0" t="n">
        <f aca="false">'Cable Entry'!E238</f>
        <v>51</v>
      </c>
      <c r="E238" s="0" t="n">
        <f aca="false">'Cable Entry'!I238</f>
        <v>0.25</v>
      </c>
      <c r="F238" s="0" t="n">
        <f aca="false">PI()*POWER(E238/2,2)</f>
        <v>0.0490873852123405</v>
      </c>
      <c r="G238" s="0" t="str">
        <f aca="false">'Cable Entry'!H238</f>
        <v>Ethernet</v>
      </c>
      <c r="H238" s="0" t="s">
        <v>350</v>
      </c>
      <c r="I238" s="0" t="s">
        <v>348</v>
      </c>
      <c r="J238" s="0" t="s">
        <v>322</v>
      </c>
      <c r="R238" s="0" t="s">
        <v>322</v>
      </c>
    </row>
    <row r="239" customFormat="false" ht="15" hidden="false" customHeight="false" outlineLevel="0" collapsed="false">
      <c r="A239" s="0" t="n">
        <f aca="false">'Cable Entry'!A239</f>
        <v>232</v>
      </c>
      <c r="B239" s="0" t="str">
        <f aca="false">'Cable Entry'!B239</f>
        <v>Analog</v>
      </c>
      <c r="C239" s="0" t="str">
        <f aca="false">'Cable Entry'!C239</f>
        <v>RG:B1</v>
      </c>
      <c r="D239" s="0" t="n">
        <f aca="false">'Cable Entry'!E239</f>
        <v>38.4</v>
      </c>
      <c r="E239" s="0" t="n">
        <f aca="false">'Cable Entry'!I239</f>
        <v>0.356</v>
      </c>
      <c r="F239" s="0" t="n">
        <f aca="false">PI()*POWER(E239/2,2)</f>
        <v>0.099538221636339</v>
      </c>
      <c r="G239" s="0" t="str">
        <f aca="false">'Cable Entry'!H239</f>
        <v>Pirani signal</v>
      </c>
      <c r="H239" s="0" t="s">
        <v>304</v>
      </c>
      <c r="I239" s="0" t="s">
        <v>306</v>
      </c>
      <c r="J239" s="0" t="s">
        <v>307</v>
      </c>
      <c r="K239" s="0" t="s">
        <v>308</v>
      </c>
      <c r="L239" s="0" t="s">
        <v>309</v>
      </c>
      <c r="R239" s="0" t="s">
        <v>309</v>
      </c>
    </row>
    <row r="240" customFormat="false" ht="15" hidden="false" customHeight="false" outlineLevel="0" collapsed="false">
      <c r="A240" s="0" t="n">
        <f aca="false">'Cable Entry'!A240</f>
        <v>233</v>
      </c>
      <c r="B240" s="0" t="str">
        <f aca="false">'Cable Entry'!B240</f>
        <v>HV</v>
      </c>
      <c r="C240" s="0" t="str">
        <f aca="false">'Cable Entry'!C240</f>
        <v>RG:B1</v>
      </c>
      <c r="D240" s="0" t="n">
        <f aca="false">'Cable Entry'!E240</f>
        <v>38.4</v>
      </c>
      <c r="E240" s="0" t="n">
        <f aca="false">'Cable Entry'!I240</f>
        <v>0.25</v>
      </c>
      <c r="F240" s="0" t="n">
        <f aca="false">PI()*POWER(E240/2,2)</f>
        <v>0.0490873852123405</v>
      </c>
      <c r="G240" s="0" t="str">
        <f aca="false">'Cable Entry'!H240</f>
        <v>CCG HV</v>
      </c>
      <c r="H240" s="0" t="s">
        <v>296</v>
      </c>
      <c r="I240" s="0" t="s">
        <v>299</v>
      </c>
      <c r="J240" s="0" t="s">
        <v>300</v>
      </c>
      <c r="K240" s="0" t="s">
        <v>301</v>
      </c>
      <c r="L240" s="0" t="s">
        <v>302</v>
      </c>
      <c r="M240" s="0" t="s">
        <v>303</v>
      </c>
      <c r="R240" s="0" t="s">
        <v>303</v>
      </c>
    </row>
    <row r="241" customFormat="false" ht="15" hidden="false" customHeight="false" outlineLevel="0" collapsed="false">
      <c r="A241" s="0" t="n">
        <f aca="false">'Cable Entry'!A241</f>
        <v>234</v>
      </c>
      <c r="B241" s="0" t="str">
        <f aca="false">'Cable Entry'!B241</f>
        <v>HV</v>
      </c>
      <c r="C241" s="0" t="str">
        <f aca="false">'Cable Entry'!C241</f>
        <v>RG:B1</v>
      </c>
      <c r="D241" s="0" t="n">
        <f aca="false">'Cable Entry'!E241</f>
        <v>38.4</v>
      </c>
      <c r="E241" s="0" t="n">
        <f aca="false">'Cable Entry'!I241</f>
        <v>0.25</v>
      </c>
      <c r="F241" s="0" t="n">
        <f aca="false">PI()*POWER(E241/2,2)</f>
        <v>0.0490873852123405</v>
      </c>
      <c r="G241" s="0" t="str">
        <f aca="false">'Cable Entry'!H241</f>
        <v>CCG Signal</v>
      </c>
      <c r="H241" s="0" t="s">
        <v>296</v>
      </c>
      <c r="I241" s="0" t="s">
        <v>299</v>
      </c>
      <c r="J241" s="0" t="s">
        <v>300</v>
      </c>
      <c r="K241" s="0" t="s">
        <v>301</v>
      </c>
      <c r="L241" s="0" t="s">
        <v>302</v>
      </c>
      <c r="M241" s="0" t="s">
        <v>303</v>
      </c>
      <c r="R241" s="0" t="s">
        <v>303</v>
      </c>
    </row>
    <row r="242" customFormat="false" ht="13.8" hidden="false" customHeight="false" outlineLevel="0" collapsed="false">
      <c r="A242" s="0" t="n">
        <f aca="false">'Cable Entry'!A242</f>
        <v>235</v>
      </c>
      <c r="B242" s="0" t="str">
        <f aca="false">'Cable Entry'!B242</f>
        <v>Digital</v>
      </c>
      <c r="C242" s="0" t="str">
        <f aca="false">'Cable Entry'!C242</f>
        <v>RG:C3</v>
      </c>
      <c r="D242" s="0" t="n">
        <f aca="false">'Cable Entry'!E242</f>
        <v>48</v>
      </c>
      <c r="E242" s="0" t="n">
        <f aca="false">'Cable Entry'!I242</f>
        <v>0.25</v>
      </c>
      <c r="F242" s="0" t="n">
        <f aca="false">PI()*POWER(E242/2,2)</f>
        <v>0.0490873852123405</v>
      </c>
      <c r="G242" s="0" t="str">
        <f aca="false">'Cable Entry'!H242</f>
        <v>Ethernet</v>
      </c>
      <c r="H242" s="0" t="s">
        <v>349</v>
      </c>
      <c r="I242" s="0" t="s">
        <v>329</v>
      </c>
      <c r="J242" s="0" t="s">
        <v>291</v>
      </c>
      <c r="K242" s="0" t="s">
        <v>292</v>
      </c>
      <c r="L242" s="0" t="s">
        <v>293</v>
      </c>
      <c r="M242" s="0" t="s">
        <v>294</v>
      </c>
      <c r="N242" s="0" t="s">
        <v>295</v>
      </c>
      <c r="R242" s="0" t="s">
        <v>295</v>
      </c>
    </row>
    <row r="243" customFormat="false" ht="13.8" hidden="false" customHeight="false" outlineLevel="0" collapsed="false">
      <c r="A243" s="0" t="n">
        <f aca="false">'Cable Entry'!A243</f>
        <v>236</v>
      </c>
      <c r="B243" s="0" t="str">
        <f aca="false">'Cable Entry'!B243</f>
        <v>Digital</v>
      </c>
      <c r="C243" s="0" t="str">
        <f aca="false">'Cable Entry'!C243</f>
        <v>RG:C3</v>
      </c>
      <c r="D243" s="0" t="n">
        <f aca="false">'Cable Entry'!E243</f>
        <v>48</v>
      </c>
      <c r="E243" s="0" t="n">
        <f aca="false">'Cable Entry'!I243</f>
        <v>0.25</v>
      </c>
      <c r="G243" s="0" t="str">
        <f aca="false">'Cable Entry'!H243</f>
        <v>Ethernet</v>
      </c>
      <c r="H243" s="0" t="s">
        <v>349</v>
      </c>
      <c r="I243" s="0" t="s">
        <v>329</v>
      </c>
      <c r="J243" s="0" t="s">
        <v>291</v>
      </c>
      <c r="K243" s="0" t="s">
        <v>292</v>
      </c>
      <c r="L243" s="0" t="s">
        <v>293</v>
      </c>
      <c r="M243" s="0" t="s">
        <v>294</v>
      </c>
      <c r="N243" s="0" t="s">
        <v>295</v>
      </c>
      <c r="R243" s="0" t="s">
        <v>295</v>
      </c>
    </row>
    <row r="244" customFormat="false" ht="13.8" hidden="false" customHeight="false" outlineLevel="0" collapsed="false">
      <c r="A244" s="0" t="n">
        <f aca="false">'Cable Entry'!A244</f>
        <v>237</v>
      </c>
      <c r="B244" s="0" t="str">
        <f aca="false">'Cable Entry'!B244</f>
        <v>Digital</v>
      </c>
      <c r="C244" s="0" t="str">
        <f aca="false">'Cable Entry'!C244</f>
        <v>RG:C3</v>
      </c>
      <c r="D244" s="0" t="n">
        <f aca="false">'Cable Entry'!E244</f>
        <v>48</v>
      </c>
      <c r="E244" s="0" t="n">
        <f aca="false">'Cable Entry'!I244</f>
        <v>0.25</v>
      </c>
      <c r="G244" s="0" t="str">
        <f aca="false">'Cable Entry'!H244</f>
        <v>Ethernet</v>
      </c>
      <c r="H244" s="0" t="s">
        <v>349</v>
      </c>
      <c r="I244" s="0" t="s">
        <v>329</v>
      </c>
      <c r="J244" s="0" t="s">
        <v>291</v>
      </c>
      <c r="K244" s="0" t="s">
        <v>292</v>
      </c>
      <c r="L244" s="0" t="s">
        <v>293</v>
      </c>
      <c r="M244" s="0" t="s">
        <v>294</v>
      </c>
      <c r="N244" s="0" t="s">
        <v>295</v>
      </c>
      <c r="R244" s="0" t="s">
        <v>295</v>
      </c>
    </row>
    <row r="245" customFormat="false" ht="13.8" hidden="false" customHeight="false" outlineLevel="0" collapsed="false">
      <c r="A245" s="0" t="n">
        <f aca="false">'Cable Entry'!A245</f>
        <v>238</v>
      </c>
      <c r="B245" s="0" t="str">
        <f aca="false">'Cable Entry'!B245</f>
        <v>Digital</v>
      </c>
      <c r="C245" s="0" t="str">
        <f aca="false">'Cable Entry'!C245</f>
        <v>RG:C3</v>
      </c>
      <c r="D245" s="0" t="n">
        <f aca="false">'Cable Entry'!E245</f>
        <v>48</v>
      </c>
      <c r="E245" s="0" t="n">
        <f aca="false">'Cable Entry'!I245</f>
        <v>0.25</v>
      </c>
      <c r="G245" s="0" t="str">
        <f aca="false">'Cable Entry'!H245</f>
        <v>Ethernet</v>
      </c>
      <c r="H245" s="0" t="s">
        <v>349</v>
      </c>
      <c r="I245" s="0" t="s">
        <v>329</v>
      </c>
      <c r="J245" s="0" t="s">
        <v>291</v>
      </c>
      <c r="K245" s="0" t="s">
        <v>292</v>
      </c>
      <c r="L245" s="0" t="s">
        <v>293</v>
      </c>
      <c r="M245" s="0" t="s">
        <v>294</v>
      </c>
      <c r="N245" s="0" t="s">
        <v>295</v>
      </c>
      <c r="R245" s="0" t="s">
        <v>295</v>
      </c>
    </row>
    <row r="246" customFormat="false" ht="13.8" hidden="false" customHeight="false" outlineLevel="0" collapsed="false">
      <c r="A246" s="0" t="n">
        <f aca="false">'Cable Entry'!A246</f>
        <v>239</v>
      </c>
      <c r="B246" s="0" t="str">
        <f aca="false">'Cable Entry'!B246</f>
        <v>Digital</v>
      </c>
      <c r="C246" s="0" t="str">
        <f aca="false">'Cable Entry'!C246</f>
        <v>RG:C3</v>
      </c>
      <c r="D246" s="0" t="n">
        <f aca="false">'Cable Entry'!E246</f>
        <v>48</v>
      </c>
      <c r="E246" s="0" t="n">
        <f aca="false">'Cable Entry'!I246</f>
        <v>0.25</v>
      </c>
      <c r="G246" s="0" t="str">
        <f aca="false">'Cable Entry'!H246</f>
        <v>Ethernet</v>
      </c>
      <c r="H246" s="0" t="s">
        <v>349</v>
      </c>
      <c r="I246" s="0" t="s">
        <v>329</v>
      </c>
      <c r="J246" s="0" t="s">
        <v>291</v>
      </c>
      <c r="K246" s="0" t="s">
        <v>292</v>
      </c>
      <c r="L246" s="0" t="s">
        <v>293</v>
      </c>
      <c r="M246" s="0" t="s">
        <v>294</v>
      </c>
      <c r="N246" s="0" t="s">
        <v>295</v>
      </c>
      <c r="R246" s="0" t="s">
        <v>295</v>
      </c>
    </row>
    <row r="247" customFormat="false" ht="13.8" hidden="false" customHeight="false" outlineLevel="0" collapsed="false">
      <c r="A247" s="0" t="n">
        <f aca="false">'Cable Entry'!A247</f>
        <v>240</v>
      </c>
      <c r="B247" s="0" t="str">
        <f aca="false">'Cable Entry'!B247</f>
        <v>Digital</v>
      </c>
      <c r="C247" s="0" t="str">
        <f aca="false">'Cable Entry'!C247</f>
        <v>RG:C3</v>
      </c>
      <c r="D247" s="0" t="n">
        <f aca="false">'Cable Entry'!E247</f>
        <v>48</v>
      </c>
      <c r="E247" s="0" t="n">
        <f aca="false">'Cable Entry'!I247</f>
        <v>0.25</v>
      </c>
      <c r="G247" s="0" t="str">
        <f aca="false">'Cable Entry'!H247</f>
        <v>Ethernet</v>
      </c>
      <c r="H247" s="0" t="s">
        <v>349</v>
      </c>
      <c r="I247" s="0" t="s">
        <v>329</v>
      </c>
      <c r="J247" s="0" t="s">
        <v>291</v>
      </c>
      <c r="K247" s="0" t="s">
        <v>292</v>
      </c>
      <c r="L247" s="0" t="s">
        <v>293</v>
      </c>
      <c r="M247" s="0" t="s">
        <v>294</v>
      </c>
      <c r="N247" s="0" t="s">
        <v>295</v>
      </c>
      <c r="R247" s="0" t="s">
        <v>295</v>
      </c>
    </row>
    <row r="248" customFormat="false" ht="13.8" hidden="false" customHeight="false" outlineLevel="0" collapsed="false">
      <c r="A248" s="0" t="n">
        <f aca="false">'Cable Entry'!A248</f>
        <v>241</v>
      </c>
      <c r="B248" s="0" t="str">
        <f aca="false">'Cable Entry'!B248</f>
        <v>Digital</v>
      </c>
      <c r="C248" s="0" t="str">
        <f aca="false">'Cable Entry'!C248</f>
        <v>RG:C3</v>
      </c>
      <c r="D248" s="0" t="n">
        <f aca="false">'Cable Entry'!E248</f>
        <v>48</v>
      </c>
      <c r="E248" s="0" t="n">
        <f aca="false">'Cable Entry'!I248</f>
        <v>0.25</v>
      </c>
      <c r="G248" s="0" t="str">
        <f aca="false">'Cable Entry'!H248</f>
        <v>Ethernet</v>
      </c>
      <c r="H248" s="0" t="s">
        <v>349</v>
      </c>
      <c r="I248" s="0" t="s">
        <v>329</v>
      </c>
      <c r="J248" s="0" t="s">
        <v>291</v>
      </c>
      <c r="K248" s="0" t="s">
        <v>292</v>
      </c>
      <c r="L248" s="0" t="s">
        <v>293</v>
      </c>
      <c r="M248" s="0" t="s">
        <v>294</v>
      </c>
      <c r="N248" s="0" t="s">
        <v>295</v>
      </c>
      <c r="R248" s="0" t="s">
        <v>295</v>
      </c>
    </row>
    <row r="249" customFormat="false" ht="13.8" hidden="false" customHeight="false" outlineLevel="0" collapsed="false">
      <c r="A249" s="0" t="n">
        <f aca="false">'Cable Entry'!A249</f>
        <v>242</v>
      </c>
      <c r="B249" s="0" t="str">
        <f aca="false">'Cable Entry'!B249</f>
        <v>Digital</v>
      </c>
      <c r="C249" s="0" t="str">
        <f aca="false">'Cable Entry'!C249</f>
        <v>RG:C3</v>
      </c>
      <c r="D249" s="0" t="n">
        <f aca="false">'Cable Entry'!E249</f>
        <v>48</v>
      </c>
      <c r="E249" s="0" t="n">
        <f aca="false">'Cable Entry'!I249</f>
        <v>0.25</v>
      </c>
      <c r="G249" s="0" t="str">
        <f aca="false">'Cable Entry'!H249</f>
        <v>Ethernet</v>
      </c>
      <c r="H249" s="0" t="s">
        <v>349</v>
      </c>
      <c r="I249" s="0" t="s">
        <v>329</v>
      </c>
      <c r="J249" s="0" t="s">
        <v>291</v>
      </c>
      <c r="K249" s="0" t="s">
        <v>292</v>
      </c>
      <c r="L249" s="0" t="s">
        <v>293</v>
      </c>
      <c r="M249" s="0" t="s">
        <v>294</v>
      </c>
      <c r="N249" s="0" t="s">
        <v>295</v>
      </c>
      <c r="R249" s="0" t="s">
        <v>295</v>
      </c>
    </row>
    <row r="250" customFormat="false" ht="13.8" hidden="false" customHeight="false" outlineLevel="0" collapsed="false">
      <c r="A250" s="0" t="n">
        <f aca="false">'Cable Entry'!A250</f>
        <v>243</v>
      </c>
      <c r="B250" s="0" t="str">
        <f aca="false">'Cable Entry'!B250</f>
        <v>Digital</v>
      </c>
      <c r="C250" s="0" t="str">
        <f aca="false">'Cable Entry'!C250</f>
        <v>RG:C3</v>
      </c>
      <c r="D250" s="0" t="n">
        <f aca="false">'Cable Entry'!E250</f>
        <v>48</v>
      </c>
      <c r="E250" s="0" t="n">
        <f aca="false">'Cable Entry'!I250</f>
        <v>0.25</v>
      </c>
      <c r="G250" s="0" t="str">
        <f aca="false">'Cable Entry'!H250</f>
        <v>Ethernet</v>
      </c>
      <c r="H250" s="0" t="s">
        <v>349</v>
      </c>
      <c r="I250" s="0" t="s">
        <v>329</v>
      </c>
      <c r="J250" s="0" t="s">
        <v>291</v>
      </c>
      <c r="K250" s="0" t="s">
        <v>292</v>
      </c>
      <c r="L250" s="0" t="s">
        <v>293</v>
      </c>
      <c r="M250" s="0" t="s">
        <v>294</v>
      </c>
      <c r="N250" s="0" t="s">
        <v>295</v>
      </c>
      <c r="R250" s="0" t="s">
        <v>295</v>
      </c>
    </row>
    <row r="251" customFormat="false" ht="13.8" hidden="false" customHeight="false" outlineLevel="0" collapsed="false">
      <c r="A251" s="0" t="n">
        <f aca="false">'Cable Entry'!A251</f>
        <v>244</v>
      </c>
      <c r="B251" s="0" t="str">
        <f aca="false">'Cable Entry'!B251</f>
        <v>Digital</v>
      </c>
      <c r="C251" s="0" t="str">
        <f aca="false">'Cable Entry'!C251</f>
        <v>RG:C3</v>
      </c>
      <c r="D251" s="0" t="n">
        <f aca="false">'Cable Entry'!E251</f>
        <v>48</v>
      </c>
      <c r="E251" s="0" t="n">
        <f aca="false">'Cable Entry'!I251</f>
        <v>0.25</v>
      </c>
      <c r="G251" s="0" t="str">
        <f aca="false">'Cable Entry'!H251</f>
        <v>Ethernet</v>
      </c>
      <c r="H251" s="0" t="s">
        <v>349</v>
      </c>
      <c r="I251" s="0" t="s">
        <v>329</v>
      </c>
      <c r="J251" s="0" t="s">
        <v>291</v>
      </c>
      <c r="K251" s="0" t="s">
        <v>292</v>
      </c>
      <c r="L251" s="0" t="s">
        <v>293</v>
      </c>
      <c r="M251" s="0" t="s">
        <v>294</v>
      </c>
      <c r="N251" s="0" t="s">
        <v>295</v>
      </c>
      <c r="R251" s="0" t="s">
        <v>295</v>
      </c>
    </row>
    <row r="252" customFormat="false" ht="13.8" hidden="false" customHeight="false" outlineLevel="0" collapsed="false">
      <c r="A252" s="0" t="n">
        <f aca="false">'Cable Entry'!A252</f>
        <v>245</v>
      </c>
      <c r="B252" s="0" t="str">
        <f aca="false">'Cable Entry'!B252</f>
        <v>Digital</v>
      </c>
      <c r="C252" s="0" t="str">
        <f aca="false">'Cable Entry'!C252</f>
        <v>RG:C3</v>
      </c>
      <c r="D252" s="0" t="n">
        <f aca="false">'Cable Entry'!E252</f>
        <v>48</v>
      </c>
      <c r="E252" s="0" t="n">
        <f aca="false">'Cable Entry'!I252</f>
        <v>0.25</v>
      </c>
      <c r="G252" s="0" t="str">
        <f aca="false">'Cable Entry'!H252</f>
        <v>Ethernet</v>
      </c>
      <c r="H252" s="0" t="s">
        <v>349</v>
      </c>
      <c r="I252" s="0" t="s">
        <v>329</v>
      </c>
      <c r="J252" s="0" t="s">
        <v>291</v>
      </c>
      <c r="K252" s="0" t="s">
        <v>292</v>
      </c>
      <c r="L252" s="0" t="s">
        <v>293</v>
      </c>
      <c r="M252" s="0" t="s">
        <v>294</v>
      </c>
      <c r="N252" s="0" t="s">
        <v>295</v>
      </c>
      <c r="R252" s="0" t="s">
        <v>295</v>
      </c>
    </row>
    <row r="253" customFormat="false" ht="13.8" hidden="false" customHeight="false" outlineLevel="0" collapsed="false">
      <c r="A253" s="0" t="n">
        <f aca="false">'Cable Entry'!A253</f>
        <v>246</v>
      </c>
      <c r="B253" s="0" t="str">
        <f aca="false">'Cable Entry'!B253</f>
        <v>Digital</v>
      </c>
      <c r="C253" s="0" t="str">
        <f aca="false">'Cable Entry'!C253</f>
        <v>RG:C3</v>
      </c>
      <c r="D253" s="0" t="n">
        <f aca="false">'Cable Entry'!E253</f>
        <v>48</v>
      </c>
      <c r="E253" s="0" t="n">
        <f aca="false">'Cable Entry'!I253</f>
        <v>0.25</v>
      </c>
      <c r="G253" s="0" t="str">
        <f aca="false">'Cable Entry'!H253</f>
        <v>Ethernet</v>
      </c>
      <c r="H253" s="0" t="s">
        <v>349</v>
      </c>
      <c r="I253" s="0" t="s">
        <v>329</v>
      </c>
      <c r="J253" s="0" t="s">
        <v>291</v>
      </c>
      <c r="K253" s="0" t="s">
        <v>292</v>
      </c>
      <c r="L253" s="0" t="s">
        <v>293</v>
      </c>
      <c r="M253" s="0" t="s">
        <v>294</v>
      </c>
      <c r="N253" s="0" t="s">
        <v>295</v>
      </c>
      <c r="R253" s="0" t="s">
        <v>295</v>
      </c>
    </row>
    <row r="254" customFormat="false" ht="13.8" hidden="false" customHeight="false" outlineLevel="0" collapsed="false">
      <c r="A254" s="0" t="n">
        <f aca="false">'Cable Entry'!A254</f>
        <v>247</v>
      </c>
      <c r="B254" s="0" t="str">
        <f aca="false">'Cable Entry'!B254</f>
        <v>Digital</v>
      </c>
      <c r="C254" s="0" t="str">
        <f aca="false">'Cable Entry'!C254</f>
        <v>RG:C3</v>
      </c>
      <c r="D254" s="0" t="n">
        <f aca="false">'Cable Entry'!E254</f>
        <v>48</v>
      </c>
      <c r="E254" s="0" t="n">
        <f aca="false">'Cable Entry'!I254</f>
        <v>0.25</v>
      </c>
      <c r="G254" s="0" t="str">
        <f aca="false">'Cable Entry'!H254</f>
        <v>Ethernet</v>
      </c>
      <c r="H254" s="0" t="s">
        <v>349</v>
      </c>
      <c r="I254" s="0" t="s">
        <v>329</v>
      </c>
      <c r="J254" s="0" t="s">
        <v>291</v>
      </c>
      <c r="K254" s="0" t="s">
        <v>292</v>
      </c>
      <c r="L254" s="0" t="s">
        <v>293</v>
      </c>
      <c r="M254" s="0" t="s">
        <v>294</v>
      </c>
      <c r="N254" s="0" t="s">
        <v>295</v>
      </c>
      <c r="R254" s="0" t="s">
        <v>295</v>
      </c>
    </row>
  </sheetData>
  <autoFilter ref="A7:T241">
    <filterColumn colId="3">
      <filters>
        <filter val="38.4"/>
      </filters>
    </filterColumn>
  </autoFilter>
  <conditionalFormatting sqref="B4">
    <cfRule type="iconSet" priority="2">
      <iconSet iconSet="3Flags" reverse="1">
        <cfvo type="percent" val="0"/>
        <cfvo type="formula" val="$P$5"/>
        <cfvo type="formula" val="$Q$5"/>
      </iconSet>
    </cfRule>
  </conditionalFormatting>
  <conditionalFormatting sqref="B5">
    <cfRule type="iconSet" priority="3">
      <iconSet iconSet="3Flags" reverse="1">
        <cfvo type="percent" val="0"/>
        <cfvo type="formula" val="$P$6"/>
        <cfvo type="formula" val="$Q$6"/>
      </iconSet>
    </cfRule>
  </conditionalFormatting>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H254"/>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7" topLeftCell="A230" activePane="bottomLeft" state="frozen"/>
      <selection pane="topLeft" activeCell="A1" activeCellId="0" sqref="A1"/>
      <selection pane="bottomLeft" activeCell="H240" activeCellId="0" sqref="H240"/>
    </sheetView>
  </sheetViews>
  <sheetFormatPr defaultColWidth="8.6875" defaultRowHeight="15" zeroHeight="false" outlineLevelRow="0" outlineLevelCol="0"/>
  <cols>
    <col collapsed="false" customWidth="true" hidden="false" outlineLevel="0" max="1" min="1" style="0" width="9.71"/>
    <col collapsed="false" customWidth="true" hidden="false" outlineLevel="0" max="2" min="2" style="0" width="10.71"/>
    <col collapsed="false" customWidth="true" hidden="false" outlineLevel="0" max="3" min="3" style="0" width="7"/>
    <col collapsed="false" customWidth="true" hidden="false" outlineLevel="0" max="4" min="4" style="0" width="8.86"/>
    <col collapsed="false" customWidth="true" hidden="false" outlineLevel="0" max="5" min="5" style="0" width="26.42"/>
    <col collapsed="false" customWidth="true" hidden="false" outlineLevel="0" max="6" min="6" style="0" width="26.29"/>
    <col collapsed="false" customWidth="true" hidden="false" outlineLevel="0" max="7" min="7" style="0" width="12.42"/>
    <col collapsed="false" customWidth="true" hidden="false" outlineLevel="0" max="8" min="8" style="0" width="34.71"/>
  </cols>
  <sheetData>
    <row r="2" customFormat="false" ht="15" hidden="false" customHeight="false" outlineLevel="0" collapsed="false">
      <c r="E2" s="0" t="str">
        <f aca="false">'Cable Entry'!E2</f>
        <v>Author</v>
      </c>
      <c r="F2" s="0" t="n">
        <f aca="false">'Cable Entry'!F2</f>
        <v>0</v>
      </c>
    </row>
    <row r="3" customFormat="false" ht="15" hidden="false" customHeight="false" outlineLevel="0" collapsed="false">
      <c r="E3" s="0" t="str">
        <f aca="false">'Cable Entry'!E3</f>
        <v>Exp. Abrv.</v>
      </c>
      <c r="F3" s="0" t="str">
        <f aca="false">'Cable Entry'!F3</f>
        <v>BMM</v>
      </c>
    </row>
    <row r="4" customFormat="false" ht="15" hidden="false" customHeight="false" outlineLevel="0" collapsed="false">
      <c r="D4" s="0" t="str">
        <f aca="false">'Cable Entry'!D4</f>
        <v>Max ID #</v>
      </c>
      <c r="E4" s="0" t="str">
        <f aca="false">'Cable Entry'!E4</f>
        <v>Beam Line</v>
      </c>
      <c r="F4" s="0" t="str">
        <f aca="false">'Cable Entry'!F4</f>
        <v>6-BM</v>
      </c>
      <c r="G4" s="0" t="s">
        <v>351</v>
      </c>
    </row>
    <row r="5" customFormat="false" ht="15" hidden="false" customHeight="false" outlineLevel="0" collapsed="false">
      <c r="D5" s="0" t="n">
        <f aca="false">'Cable Entry'!D5</f>
        <v>247</v>
      </c>
      <c r="E5" s="0" t="str">
        <f aca="false">'Cable Entry'!E5</f>
        <v>Hutch</v>
      </c>
      <c r="F5" s="0" t="str">
        <f aca="false">'Cable Entry'!F5</f>
        <v>B</v>
      </c>
      <c r="G5" s="0" t="n">
        <v>200000</v>
      </c>
    </row>
    <row r="7" customFormat="false" ht="15" hidden="false" customHeight="false" outlineLevel="0" collapsed="false">
      <c r="A7" s="0" t="str">
        <f aca="false">'Cable Entry'!A7</f>
        <v>Cable ID #</v>
      </c>
      <c r="B7" s="0" t="str">
        <f aca="false">'Cable Entry'!B7</f>
        <v>Cable Type</v>
      </c>
      <c r="C7" s="0" t="str">
        <f aca="false">'Cable Entry'!C7</f>
        <v>Source</v>
      </c>
      <c r="D7" s="0" t="str">
        <f aca="false">'Cable Study'!R7</f>
        <v>Last Path</v>
      </c>
      <c r="E7" s="0" t="s">
        <v>352</v>
      </c>
      <c r="F7" s="0" t="s">
        <v>353</v>
      </c>
      <c r="G7" s="0" t="str">
        <f aca="false">'Cable Entry'!H7</f>
        <v>Cable Func.</v>
      </c>
      <c r="H7" s="0" t="str">
        <f aca="false">'Cable Entry'!O7</f>
        <v>FMB Additional Label</v>
      </c>
    </row>
    <row r="8" customFormat="false" ht="15" hidden="false" customHeight="false" outlineLevel="0" collapsed="false">
      <c r="A8" s="0" t="n">
        <f aca="false">'Cable Entry'!A8</f>
        <v>1</v>
      </c>
      <c r="B8" s="0" t="str">
        <f aca="false">'Cable Entry'!B8</f>
        <v>Power</v>
      </c>
      <c r="C8" s="0" t="str">
        <f aca="false">'Cable Entry'!C8</f>
        <v>RG:C1</v>
      </c>
      <c r="D8" s="0" t="str">
        <f aca="false">'Cable Study'!R8</f>
        <v>BHTA2</v>
      </c>
      <c r="E8" s="0" t="str">
        <f aca="false">IF(OR(D8=0,C8=0),"",$G$4&amp;$G$5+A8&amp;"-"&amp;C8&amp;"-"&amp;D8&amp;"-A")</f>
        <v>6BM-200001-RG:C1-BHTA2-A</v>
      </c>
      <c r="F8" s="0" t="str">
        <f aca="false">IF(OR(D8=0,C8=0),"",$G$4&amp;$G$5+A8&amp;"-"&amp;C8&amp;"-"&amp;D8&amp;"-B")</f>
        <v>6BM-200001-RG:C1-BHTA2-B</v>
      </c>
      <c r="G8" s="0" t="str">
        <f aca="false">'Cable Entry'!H8</f>
        <v>Motor</v>
      </c>
      <c r="H8" s="0" t="str">
        <f aca="false">'Cable Entry'!O8</f>
        <v>06BM-000061-RGC:1-MC:6-1</v>
      </c>
    </row>
    <row r="9" customFormat="false" ht="15" hidden="false" customHeight="false" outlineLevel="0" collapsed="false">
      <c r="A9" s="0" t="n">
        <f aca="false">'Cable Entry'!A9</f>
        <v>2</v>
      </c>
      <c r="B9" s="0" t="str">
        <f aca="false">'Cable Entry'!B9</f>
        <v>Power</v>
      </c>
      <c r="C9" s="0" t="str">
        <f aca="false">'Cable Entry'!C9</f>
        <v>RG:C1</v>
      </c>
      <c r="D9" s="0" t="str">
        <f aca="false">'Cable Study'!R9</f>
        <v>BHTA2</v>
      </c>
      <c r="E9" s="0" t="str">
        <f aca="false">IF(OR(D9=0,C9=0),"",$G$4&amp;$G$5+A9&amp;"-"&amp;C9&amp;"-"&amp;D9&amp;"-A")</f>
        <v>6BM-200002-RG:C1-BHTA2-A</v>
      </c>
      <c r="F9" s="0" t="str">
        <f aca="false">IF(OR(D9=0,C9=0),"",$G$4&amp;$G$5+A9&amp;"-"&amp;C9&amp;"-"&amp;D9&amp;"-B")</f>
        <v>6BM-200002-RG:C1-BHTA2-B</v>
      </c>
      <c r="G9" s="0" t="str">
        <f aca="false">'Cable Entry'!H9</f>
        <v>Motor</v>
      </c>
      <c r="H9" s="0" t="str">
        <f aca="false">'Cable Entry'!O9</f>
        <v>06BM-000062-RGC:1-MC:6-2</v>
      </c>
    </row>
    <row r="10" customFormat="false" ht="15" hidden="false" customHeight="false" outlineLevel="0" collapsed="false">
      <c r="A10" s="0" t="n">
        <f aca="false">'Cable Entry'!A10</f>
        <v>3</v>
      </c>
      <c r="B10" s="0" t="str">
        <f aca="false">'Cable Entry'!B10</f>
        <v>Power</v>
      </c>
      <c r="C10" s="0" t="str">
        <f aca="false">'Cable Entry'!C10</f>
        <v>RG:C1</v>
      </c>
      <c r="D10" s="0" t="str">
        <f aca="false">'Cable Study'!R10</f>
        <v>BHTA2</v>
      </c>
      <c r="E10" s="0" t="str">
        <f aca="false">IF(OR(D10=0,C10=0),"",$G$4&amp;$G$5+A10&amp;"-"&amp;C10&amp;"-"&amp;D10&amp;"-A")</f>
        <v>6BM-200003-RG:C1-BHTA2-A</v>
      </c>
      <c r="F10" s="0" t="str">
        <f aca="false">IF(OR(D10=0,C10=0),"",$G$4&amp;$G$5+A10&amp;"-"&amp;C10&amp;"-"&amp;D10&amp;"-B")</f>
        <v>6BM-200003-RG:C1-BHTA2-B</v>
      </c>
      <c r="G10" s="0" t="str">
        <f aca="false">'Cable Entry'!H10</f>
        <v>Motor</v>
      </c>
      <c r="H10" s="0" t="str">
        <f aca="false">'Cable Entry'!O10</f>
        <v>06BM-000063-RGC:1-MC:6-3</v>
      </c>
    </row>
    <row r="11" customFormat="false" ht="15" hidden="false" customHeight="false" outlineLevel="0" collapsed="false">
      <c r="A11" s="0" t="n">
        <f aca="false">'Cable Entry'!A11</f>
        <v>4</v>
      </c>
      <c r="B11" s="0" t="str">
        <f aca="false">'Cable Entry'!B11</f>
        <v>Power</v>
      </c>
      <c r="C11" s="0" t="str">
        <f aca="false">'Cable Entry'!C11</f>
        <v>RG:C1</v>
      </c>
      <c r="D11" s="0" t="str">
        <f aca="false">'Cable Study'!R11</f>
        <v>BHTA2</v>
      </c>
      <c r="E11" s="0" t="str">
        <f aca="false">IF(OR(D11=0,C11=0),"",$G$4&amp;$G$5+A11&amp;"-"&amp;C11&amp;"-"&amp;D11&amp;"-A")</f>
        <v>6BM-200004-RG:C1-BHTA2-A</v>
      </c>
      <c r="F11" s="0" t="str">
        <f aca="false">IF(OR(D11=0,C11=0),"",$G$4&amp;$G$5+A11&amp;"-"&amp;C11&amp;"-"&amp;D11&amp;"-B")</f>
        <v>6BM-200004-RG:C1-BHTA2-B</v>
      </c>
      <c r="G11" s="0" t="str">
        <f aca="false">'Cable Entry'!H11</f>
        <v>Motor</v>
      </c>
      <c r="H11" s="0" t="str">
        <f aca="false">'Cable Entry'!O11</f>
        <v>06BM-000064-RGC:1-MC:6-4</v>
      </c>
    </row>
    <row r="12" customFormat="false" ht="15" hidden="false" customHeight="false" outlineLevel="0" collapsed="false">
      <c r="A12" s="0" t="n">
        <f aca="false">'Cable Entry'!A12</f>
        <v>5</v>
      </c>
      <c r="B12" s="0" t="str">
        <f aca="false">'Cable Entry'!B12</f>
        <v>Power</v>
      </c>
      <c r="C12" s="0" t="str">
        <f aca="false">'Cable Entry'!C12</f>
        <v>RG:C1</v>
      </c>
      <c r="D12" s="0" t="str">
        <f aca="false">'Cable Study'!R12</f>
        <v>BHTA2</v>
      </c>
      <c r="E12" s="0" t="str">
        <f aca="false">IF(OR(D12=0,C12=0),"",$G$4&amp;$G$5+A12&amp;"-"&amp;C12&amp;"-"&amp;D12&amp;"-A")</f>
        <v>6BM-200005-RG:C1-BHTA2-A</v>
      </c>
      <c r="F12" s="0" t="str">
        <f aca="false">IF(OR(D12=0,C12=0),"",$G$4&amp;$G$5+A12&amp;"-"&amp;C12&amp;"-"&amp;D12&amp;"-B")</f>
        <v>6BM-200005-RG:C1-BHTA2-B</v>
      </c>
      <c r="G12" s="0" t="str">
        <f aca="false">'Cable Entry'!H12</f>
        <v>Motor</v>
      </c>
      <c r="H12" s="0" t="str">
        <f aca="false">'Cable Entry'!O12</f>
        <v>06BM-000065-RGC:1-MC:6-5</v>
      </c>
    </row>
    <row r="13" customFormat="false" ht="15" hidden="false" customHeight="false" outlineLevel="0" collapsed="false">
      <c r="A13" s="0" t="n">
        <f aca="false">'Cable Entry'!A13</f>
        <v>6</v>
      </c>
      <c r="B13" s="0" t="str">
        <f aca="false">'Cable Entry'!B13</f>
        <v>Power</v>
      </c>
      <c r="C13" s="0" t="str">
        <f aca="false">'Cable Entry'!C13</f>
        <v>RG:C1</v>
      </c>
      <c r="D13" s="0" t="str">
        <f aca="false">'Cable Study'!R13</f>
        <v>BHTA2</v>
      </c>
      <c r="E13" s="0" t="str">
        <f aca="false">IF(OR(D13=0,C13=0),"",$G$4&amp;$G$5+A13&amp;"-"&amp;C13&amp;"-"&amp;D13&amp;"-A")</f>
        <v>6BM-200006-RG:C1-BHTA2-A</v>
      </c>
      <c r="F13" s="0" t="str">
        <f aca="false">IF(OR(D13=0,C13=0),"",$G$4&amp;$G$5+A13&amp;"-"&amp;C13&amp;"-"&amp;D13&amp;"-B")</f>
        <v>6BM-200006-RG:C1-BHTA2-B</v>
      </c>
      <c r="G13" s="0" t="str">
        <f aca="false">'Cable Entry'!H13</f>
        <v>Motor</v>
      </c>
      <c r="H13" s="0" t="str">
        <f aca="false">'Cable Entry'!O13</f>
        <v>06BM-000066-RGC:1-MC:6-6</v>
      </c>
    </row>
    <row r="14" customFormat="false" ht="15" hidden="false" customHeight="false" outlineLevel="0" collapsed="false">
      <c r="A14" s="0" t="n">
        <f aca="false">'Cable Entry'!A14</f>
        <v>7</v>
      </c>
      <c r="B14" s="0" t="str">
        <f aca="false">'Cable Entry'!B14</f>
        <v>Power</v>
      </c>
      <c r="C14" s="0" t="str">
        <f aca="false">'Cable Entry'!C14</f>
        <v>RG:C1</v>
      </c>
      <c r="D14" s="0" t="str">
        <f aca="false">'Cable Study'!R14</f>
        <v>BHTA2</v>
      </c>
      <c r="E14" s="0" t="str">
        <f aca="false">IF(OR(D14=0,C14=0),"",$G$4&amp;$G$5+A14&amp;"-"&amp;C14&amp;"-"&amp;D14&amp;"-A")</f>
        <v>6BM-200007-RG:C1-BHTA2-A</v>
      </c>
      <c r="F14" s="0" t="str">
        <f aca="false">IF(OR(D14=0,C14=0),"",$G$4&amp;$G$5+A14&amp;"-"&amp;C14&amp;"-"&amp;D14&amp;"-B")</f>
        <v>6BM-200007-RG:C1-BHTA2-B</v>
      </c>
      <c r="G14" s="0" t="str">
        <f aca="false">'Cable Entry'!H14</f>
        <v>Motor</v>
      </c>
      <c r="H14" s="0" t="str">
        <f aca="false">'Cable Entry'!O14</f>
        <v>06BM-000067-RGC:1-MC:6-7</v>
      </c>
    </row>
    <row r="15" customFormat="false" ht="15" hidden="false" customHeight="false" outlineLevel="0" collapsed="false">
      <c r="A15" s="0" t="n">
        <f aca="false">'Cable Entry'!A15</f>
        <v>8</v>
      </c>
      <c r="B15" s="0" t="str">
        <f aca="false">'Cable Entry'!B15</f>
        <v>Power</v>
      </c>
      <c r="C15" s="0" t="str">
        <f aca="false">'Cable Entry'!C15</f>
        <v>RG:C1</v>
      </c>
      <c r="D15" s="0" t="str">
        <f aca="false">'Cable Study'!R15</f>
        <v>BHTA2</v>
      </c>
      <c r="E15" s="0" t="str">
        <f aca="false">IF(OR(D15=0,C15=0),"",$G$4&amp;$G$5+A15&amp;"-"&amp;C15&amp;"-"&amp;D15&amp;"-A")</f>
        <v>6BM-200008-RG:C1-BHTA2-A</v>
      </c>
      <c r="F15" s="0" t="str">
        <f aca="false">IF(OR(D15=0,C15=0),"",$G$4&amp;$G$5+A15&amp;"-"&amp;C15&amp;"-"&amp;D15&amp;"-B")</f>
        <v>6BM-200008-RG:C1-BHTA2-B</v>
      </c>
      <c r="G15" s="0" t="str">
        <f aca="false">'Cable Entry'!H15</f>
        <v>Motor</v>
      </c>
      <c r="H15" s="0" t="str">
        <f aca="false">'Cable Entry'!O15</f>
        <v>06BM-000068-RGC:1-MC:6-8</v>
      </c>
    </row>
    <row r="16" customFormat="false" ht="15" hidden="false" customHeight="false" outlineLevel="0" collapsed="false">
      <c r="A16" s="0" t="n">
        <f aca="false">'Cable Entry'!A16</f>
        <v>9</v>
      </c>
      <c r="B16" s="0" t="str">
        <f aca="false">'Cable Entry'!B16</f>
        <v>Digital</v>
      </c>
      <c r="C16" s="0" t="str">
        <f aca="false">'Cable Entry'!C16</f>
        <v>RG:C1</v>
      </c>
      <c r="D16" s="0" t="str">
        <f aca="false">'Cable Study'!R16</f>
        <v>BHTB2</v>
      </c>
      <c r="E16" s="0" t="str">
        <f aca="false">IF(OR(D16=0,C16=0),"",$G$4&amp;$G$5+A16&amp;"-"&amp;C16&amp;"-"&amp;D16&amp;"-A")</f>
        <v>6BM-200009-RG:C1-BHTB2-A</v>
      </c>
      <c r="F16" s="0" t="str">
        <f aca="false">IF(OR(D16=0,C16=0),"",$G$4&amp;$G$5+A16&amp;"-"&amp;C16&amp;"-"&amp;D16&amp;"-B")</f>
        <v>6BM-200009-RG:C1-BHTB2-B</v>
      </c>
      <c r="G16" s="0" t="str">
        <f aca="false">'Cable Entry'!H16</f>
        <v>Encoder</v>
      </c>
      <c r="H16" s="0" t="str">
        <f aca="false">'Cable Entry'!O16</f>
        <v>06BM-000069-RGC:1-MC:6-1</v>
      </c>
    </row>
    <row r="17" customFormat="false" ht="15" hidden="false" customHeight="false" outlineLevel="0" collapsed="false">
      <c r="A17" s="0" t="n">
        <f aca="false">'Cable Entry'!A17</f>
        <v>10</v>
      </c>
      <c r="B17" s="0" t="str">
        <f aca="false">'Cable Entry'!B17</f>
        <v>Digital</v>
      </c>
      <c r="C17" s="0" t="str">
        <f aca="false">'Cable Entry'!C17</f>
        <v>RG:C1</v>
      </c>
      <c r="D17" s="0" t="str">
        <f aca="false">'Cable Study'!R17</f>
        <v>BHTB2</v>
      </c>
      <c r="E17" s="0" t="str">
        <f aca="false">IF(OR(D17=0,C17=0),"",$G$4&amp;$G$5+A17&amp;"-"&amp;C17&amp;"-"&amp;D17&amp;"-A")</f>
        <v>6BM-200010-RG:C1-BHTB2-A</v>
      </c>
      <c r="F17" s="0" t="str">
        <f aca="false">IF(OR(D17=0,C17=0),"",$G$4&amp;$G$5+A17&amp;"-"&amp;C17&amp;"-"&amp;D17&amp;"-B")</f>
        <v>6BM-200010-RG:C1-BHTB2-B</v>
      </c>
      <c r="G17" s="0" t="str">
        <f aca="false">'Cable Entry'!H17</f>
        <v>Encoder</v>
      </c>
      <c r="H17" s="0" t="str">
        <f aca="false">'Cable Entry'!O17</f>
        <v>06BM-000070-RGC:1-MC:6-2</v>
      </c>
    </row>
    <row r="18" customFormat="false" ht="15" hidden="false" customHeight="false" outlineLevel="0" collapsed="false">
      <c r="A18" s="0" t="n">
        <f aca="false">'Cable Entry'!A18</f>
        <v>11</v>
      </c>
      <c r="B18" s="0" t="str">
        <f aca="false">'Cable Entry'!B18</f>
        <v>Digital</v>
      </c>
      <c r="C18" s="0" t="str">
        <f aca="false">'Cable Entry'!C18</f>
        <v>RG:C1</v>
      </c>
      <c r="D18" s="0" t="str">
        <f aca="false">'Cable Study'!R18</f>
        <v>BHTB2</v>
      </c>
      <c r="E18" s="0" t="str">
        <f aca="false">IF(OR(D18=0,C18=0),"",$G$4&amp;$G$5+A18&amp;"-"&amp;C18&amp;"-"&amp;D18&amp;"-A")</f>
        <v>6BM-200011-RG:C1-BHTB2-A</v>
      </c>
      <c r="F18" s="0" t="str">
        <f aca="false">IF(OR(D18=0,C18=0),"",$G$4&amp;$G$5+A18&amp;"-"&amp;C18&amp;"-"&amp;D18&amp;"-B")</f>
        <v>6BM-200011-RG:C1-BHTB2-B</v>
      </c>
      <c r="G18" s="0" t="str">
        <f aca="false">'Cable Entry'!H18</f>
        <v>Encoder</v>
      </c>
      <c r="H18" s="0" t="str">
        <f aca="false">'Cable Entry'!O18</f>
        <v>06BM-000071-RGC:1-MC:6-3</v>
      </c>
    </row>
    <row r="19" customFormat="false" ht="15" hidden="false" customHeight="false" outlineLevel="0" collapsed="false">
      <c r="A19" s="0" t="n">
        <f aca="false">'Cable Entry'!A19</f>
        <v>12</v>
      </c>
      <c r="B19" s="0" t="str">
        <f aca="false">'Cable Entry'!B19</f>
        <v>Digital</v>
      </c>
      <c r="C19" s="0" t="str">
        <f aca="false">'Cable Entry'!C19</f>
        <v>RG:C1</v>
      </c>
      <c r="D19" s="0" t="str">
        <f aca="false">'Cable Study'!R19</f>
        <v>BHTB2</v>
      </c>
      <c r="E19" s="0" t="str">
        <f aca="false">IF(OR(D19=0,C19=0),"",$G$4&amp;$G$5+A19&amp;"-"&amp;C19&amp;"-"&amp;D19&amp;"-A")</f>
        <v>6BM-200012-RG:C1-BHTB2-A</v>
      </c>
      <c r="F19" s="0" t="str">
        <f aca="false">IF(OR(D19=0,C19=0),"",$G$4&amp;$G$5+A19&amp;"-"&amp;C19&amp;"-"&amp;D19&amp;"-B")</f>
        <v>6BM-200012-RG:C1-BHTB2-B</v>
      </c>
      <c r="G19" s="0" t="str">
        <f aca="false">'Cable Entry'!H19</f>
        <v>Encoder</v>
      </c>
      <c r="H19" s="0" t="str">
        <f aca="false">'Cable Entry'!O19</f>
        <v>06BM-000072-RGC:1-MC:6-4</v>
      </c>
    </row>
    <row r="20" customFormat="false" ht="15" hidden="false" customHeight="false" outlineLevel="0" collapsed="false">
      <c r="A20" s="0" t="n">
        <f aca="false">'Cable Entry'!A20</f>
        <v>13</v>
      </c>
      <c r="B20" s="0" t="str">
        <f aca="false">'Cable Entry'!B20</f>
        <v>Digital</v>
      </c>
      <c r="C20" s="0" t="str">
        <f aca="false">'Cable Entry'!C20</f>
        <v>RG:C1</v>
      </c>
      <c r="D20" s="0" t="str">
        <f aca="false">'Cable Study'!R20</f>
        <v>BHTB2</v>
      </c>
      <c r="E20" s="0" t="str">
        <f aca="false">IF(OR(D20=0,C20=0),"",$G$4&amp;$G$5+A20&amp;"-"&amp;C20&amp;"-"&amp;D20&amp;"-A")</f>
        <v>6BM-200013-RG:C1-BHTB2-A</v>
      </c>
      <c r="F20" s="0" t="str">
        <f aca="false">IF(OR(D20=0,C20=0),"",$G$4&amp;$G$5+A20&amp;"-"&amp;C20&amp;"-"&amp;D20&amp;"-B")</f>
        <v>6BM-200013-RG:C1-BHTB2-B</v>
      </c>
      <c r="G20" s="0" t="str">
        <f aca="false">'Cable Entry'!H20</f>
        <v>Encoder</v>
      </c>
      <c r="H20" s="0" t="str">
        <f aca="false">'Cable Entry'!O20</f>
        <v>06BM-000073-RGC:1-MC:6-5</v>
      </c>
    </row>
    <row r="21" customFormat="false" ht="15" hidden="false" customHeight="false" outlineLevel="0" collapsed="false">
      <c r="A21" s="0" t="n">
        <f aca="false">'Cable Entry'!A21</f>
        <v>14</v>
      </c>
      <c r="B21" s="0" t="str">
        <f aca="false">'Cable Entry'!B21</f>
        <v>Digital</v>
      </c>
      <c r="C21" s="0" t="str">
        <f aca="false">'Cable Entry'!C21</f>
        <v>RG:C1</v>
      </c>
      <c r="D21" s="0" t="str">
        <f aca="false">'Cable Study'!R21</f>
        <v>BHTB2</v>
      </c>
      <c r="E21" s="0" t="str">
        <f aca="false">IF(OR(D21=0,C21=0),"",$G$4&amp;$G$5+A21&amp;"-"&amp;C21&amp;"-"&amp;D21&amp;"-A")</f>
        <v>6BM-200014-RG:C1-BHTB2-A</v>
      </c>
      <c r="F21" s="0" t="str">
        <f aca="false">IF(OR(D21=0,C21=0),"",$G$4&amp;$G$5+A21&amp;"-"&amp;C21&amp;"-"&amp;D21&amp;"-B")</f>
        <v>6BM-200014-RG:C1-BHTB2-B</v>
      </c>
      <c r="G21" s="0" t="str">
        <f aca="false">'Cable Entry'!H21</f>
        <v>Encoder</v>
      </c>
      <c r="H21" s="0" t="str">
        <f aca="false">'Cable Entry'!O21</f>
        <v>06BM-000074-RGC:1-MC:6-6</v>
      </c>
    </row>
    <row r="22" customFormat="false" ht="15" hidden="false" customHeight="false" outlineLevel="0" collapsed="false">
      <c r="A22" s="0" t="n">
        <f aca="false">'Cable Entry'!A22</f>
        <v>15</v>
      </c>
      <c r="B22" s="0" t="str">
        <f aca="false">'Cable Entry'!B22</f>
        <v>Digital</v>
      </c>
      <c r="C22" s="0" t="str">
        <f aca="false">'Cable Entry'!C22</f>
        <v>RG:C1</v>
      </c>
      <c r="D22" s="0" t="str">
        <f aca="false">'Cable Study'!R22</f>
        <v>BHTB2</v>
      </c>
      <c r="E22" s="0" t="str">
        <f aca="false">IF(OR(D22=0,C22=0),"",$G$4&amp;$G$5+A22&amp;"-"&amp;C22&amp;"-"&amp;D22&amp;"-A")</f>
        <v>6BM-200015-RG:C1-BHTB2-A</v>
      </c>
      <c r="F22" s="0" t="str">
        <f aca="false">IF(OR(D22=0,C22=0),"",$G$4&amp;$G$5+A22&amp;"-"&amp;C22&amp;"-"&amp;D22&amp;"-B")</f>
        <v>6BM-200015-RG:C1-BHTB2-B</v>
      </c>
      <c r="G22" s="0" t="str">
        <f aca="false">'Cable Entry'!H22</f>
        <v>Encoder</v>
      </c>
      <c r="H22" s="0" t="str">
        <f aca="false">'Cable Entry'!O22</f>
        <v>06BM-000075-RGC:1-MC:6-7</v>
      </c>
    </row>
    <row r="23" customFormat="false" ht="15" hidden="false" customHeight="false" outlineLevel="0" collapsed="false">
      <c r="A23" s="0" t="n">
        <f aca="false">'Cable Entry'!A23</f>
        <v>16</v>
      </c>
      <c r="B23" s="0" t="str">
        <f aca="false">'Cable Entry'!B23</f>
        <v>Digital</v>
      </c>
      <c r="C23" s="0" t="str">
        <f aca="false">'Cable Entry'!C23</f>
        <v>RG:C1</v>
      </c>
      <c r="D23" s="0" t="str">
        <f aca="false">'Cable Study'!R23</f>
        <v>BHTB2</v>
      </c>
      <c r="E23" s="0" t="str">
        <f aca="false">IF(OR(D23=0,C23=0),"",$G$4&amp;$G$5+A23&amp;"-"&amp;C23&amp;"-"&amp;D23&amp;"-A")</f>
        <v>6BM-200016-RG:C1-BHTB2-A</v>
      </c>
      <c r="F23" s="0" t="str">
        <f aca="false">IF(OR(D23=0,C23=0),"",$G$4&amp;$G$5+A23&amp;"-"&amp;C23&amp;"-"&amp;D23&amp;"-B")</f>
        <v>6BM-200016-RG:C1-BHTB2-B</v>
      </c>
      <c r="G23" s="0" t="str">
        <f aca="false">'Cable Entry'!H23</f>
        <v>Encoder</v>
      </c>
      <c r="H23" s="0" t="str">
        <f aca="false">'Cable Entry'!O23</f>
        <v>06BM-000076-RGC:1-MC:6-8</v>
      </c>
    </row>
    <row r="24" customFormat="false" ht="15" hidden="false" customHeight="false" outlineLevel="0" collapsed="false">
      <c r="A24" s="0" t="n">
        <f aca="false">'Cable Entry'!A24</f>
        <v>17</v>
      </c>
      <c r="B24" s="0" t="str">
        <f aca="false">'Cable Entry'!B24</f>
        <v>HV</v>
      </c>
      <c r="C24" s="0" t="str">
        <f aca="false">'Cable Entry'!C24</f>
        <v>RG:B1</v>
      </c>
      <c r="D24" s="0" t="str">
        <f aca="false">'Cable Study'!R24</f>
        <v>PT1D1</v>
      </c>
      <c r="E24" s="0" t="str">
        <f aca="false">IF(OR(D24=0,C24=0),"",$G$4&amp;$G$5+A24&amp;"-"&amp;C24&amp;"-"&amp;D24&amp;"-A")</f>
        <v>6BM-200017-RG:B1-PT1D1-A</v>
      </c>
      <c r="F24" s="0" t="str">
        <f aca="false">IF(OR(D24=0,C24=0),"",$G$4&amp;$G$5+A24&amp;"-"&amp;C24&amp;"-"&amp;D24&amp;"-B")</f>
        <v>6BM-200017-RG:B1-PT1D1-B</v>
      </c>
      <c r="G24" s="0" t="str">
        <f aca="false">'Cable Entry'!H24</f>
        <v>Ion pump HV</v>
      </c>
      <c r="H24" s="0" t="str">
        <f aca="false">'Cable Entry'!O24</f>
        <v>06BM-000082-RGB:1-IPC:3-J502</v>
      </c>
    </row>
    <row r="25" customFormat="false" ht="15" hidden="false" customHeight="false" outlineLevel="0" collapsed="false">
      <c r="A25" s="0" t="n">
        <f aca="false">'Cable Entry'!A25</f>
        <v>18</v>
      </c>
      <c r="B25" s="0" t="str">
        <f aca="false">'Cable Entry'!B25</f>
        <v>HV</v>
      </c>
      <c r="C25" s="0" t="str">
        <f aca="false">'Cable Entry'!C25</f>
        <v>RG:B1</v>
      </c>
      <c r="D25" s="0" t="str">
        <f aca="false">'Cable Study'!R25</f>
        <v>BHTD1</v>
      </c>
      <c r="E25" s="0" t="str">
        <f aca="false">IF(OR(D25=0,C25=0),"",$G$4&amp;$G$5+A25&amp;"-"&amp;C25&amp;"-"&amp;D25&amp;"-A")</f>
        <v>6BM-200018-RG:B1-BHTD1-A</v>
      </c>
      <c r="F25" s="0" t="str">
        <f aca="false">IF(OR(D25=0,C25=0),"",$G$4&amp;$G$5+A25&amp;"-"&amp;C25&amp;"-"&amp;D25&amp;"-B")</f>
        <v>6BM-200018-RG:B1-BHTD1-B</v>
      </c>
      <c r="G25" s="0" t="str">
        <f aca="false">'Cable Entry'!H25</f>
        <v>Ion pump HV</v>
      </c>
      <c r="H25" s="0" t="str">
        <f aca="false">'Cable Entry'!O25</f>
        <v>06BM-000083-RGB:1-IPC:4-J501</v>
      </c>
    </row>
    <row r="26" customFormat="false" ht="15" hidden="false" customHeight="false" outlineLevel="0" collapsed="false">
      <c r="A26" s="0" t="n">
        <f aca="false">'Cable Entry'!A26</f>
        <v>19</v>
      </c>
      <c r="B26" s="0" t="str">
        <f aca="false">'Cable Entry'!B26</f>
        <v>HV</v>
      </c>
      <c r="C26" s="0" t="str">
        <f aca="false">'Cable Entry'!C26</f>
        <v>RG:B1</v>
      </c>
      <c r="D26" s="0" t="str">
        <f aca="false">'Cable Study'!R26</f>
        <v>PT1D1</v>
      </c>
      <c r="E26" s="0" t="str">
        <f aca="false">IF(OR(D26=0,C26=0),"",$G$4&amp;$G$5+A26&amp;"-"&amp;C26&amp;"-"&amp;D26&amp;"-A")</f>
        <v>6BM-200019-RG:B1-PT1D1-A</v>
      </c>
      <c r="F26" s="0" t="str">
        <f aca="false">IF(OR(D26=0,C26=0),"",$G$4&amp;$G$5+A26&amp;"-"&amp;C26&amp;"-"&amp;D26&amp;"-B")</f>
        <v>6BM-200019-RG:B1-PT1D1-B</v>
      </c>
      <c r="G26" s="0" t="str">
        <f aca="false">'Cable Entry'!H26</f>
        <v>CCG HV</v>
      </c>
      <c r="H26" s="0" t="str">
        <f aca="false">'Cable Entry'!O26</f>
        <v>06BM-000089-RGB:1-VGC:3-BHV</v>
      </c>
    </row>
    <row r="27" customFormat="false" ht="15" hidden="false" customHeight="false" outlineLevel="0" collapsed="false">
      <c r="A27" s="0" t="n">
        <f aca="false">'Cable Entry'!A27</f>
        <v>20</v>
      </c>
      <c r="B27" s="0" t="str">
        <f aca="false">'Cable Entry'!B27</f>
        <v>HV</v>
      </c>
      <c r="C27" s="0" t="str">
        <f aca="false">'Cable Entry'!C27</f>
        <v>RG:B1</v>
      </c>
      <c r="D27" s="0" t="str">
        <f aca="false">'Cable Study'!R27</f>
        <v>BHTD1</v>
      </c>
      <c r="E27" s="0" t="str">
        <f aca="false">IF(OR(D27=0,C27=0),"",$G$4&amp;$G$5+A27&amp;"-"&amp;C27&amp;"-"&amp;D27&amp;"-A")</f>
        <v>6BM-200020-RG:B1-BHTD1-A</v>
      </c>
      <c r="F27" s="0" t="str">
        <f aca="false">IF(OR(D27=0,C27=0),"",$G$4&amp;$G$5+A27&amp;"-"&amp;C27&amp;"-"&amp;D27&amp;"-B")</f>
        <v>6BM-200020-RG:B1-BHTD1-B</v>
      </c>
      <c r="G27" s="0" t="str">
        <f aca="false">'Cable Entry'!H27</f>
        <v>CCG HV</v>
      </c>
      <c r="H27" s="0" t="str">
        <f aca="false">'Cable Entry'!O27</f>
        <v>06BM-000090-RGB:1-VGC:4-AHV</v>
      </c>
    </row>
    <row r="28" customFormat="false" ht="15" hidden="false" customHeight="false" outlineLevel="0" collapsed="false">
      <c r="A28" s="0" t="n">
        <f aca="false">'Cable Entry'!A28</f>
        <v>21</v>
      </c>
      <c r="B28" s="0" t="str">
        <f aca="false">'Cable Entry'!B28</f>
        <v>HV</v>
      </c>
      <c r="C28" s="0" t="str">
        <f aca="false">'Cable Entry'!C28</f>
        <v>RG:B1</v>
      </c>
      <c r="D28" s="0" t="str">
        <f aca="false">'Cable Study'!R28</f>
        <v>PT1D1</v>
      </c>
      <c r="E28" s="0" t="str">
        <f aca="false">IF(OR(D28=0,C28=0),"",$G$4&amp;$G$5+A28&amp;"-"&amp;C28&amp;"-"&amp;D28&amp;"-A")</f>
        <v>6BM-200021-RG:B1-PT1D1-A</v>
      </c>
      <c r="F28" s="0" t="str">
        <f aca="false">IF(OR(D28=0,C28=0),"",$G$4&amp;$G$5+A28&amp;"-"&amp;C28&amp;"-"&amp;D28&amp;"-B")</f>
        <v>6BM-200021-RG:B1-PT1D1-B</v>
      </c>
      <c r="G28" s="0" t="str">
        <f aca="false">'Cable Entry'!H28</f>
        <v>CCG Signal</v>
      </c>
      <c r="H28" s="0" t="str">
        <f aca="false">'Cable Entry'!O28</f>
        <v>06BM-000096-RGB:1-VGC:3-BIC</v>
      </c>
    </row>
    <row r="29" customFormat="false" ht="15" hidden="false" customHeight="false" outlineLevel="0" collapsed="false">
      <c r="A29" s="0" t="n">
        <f aca="false">'Cable Entry'!A29</f>
        <v>22</v>
      </c>
      <c r="B29" s="0" t="str">
        <f aca="false">'Cable Entry'!B29</f>
        <v>HV</v>
      </c>
      <c r="C29" s="0" t="str">
        <f aca="false">'Cable Entry'!C29</f>
        <v>RG:B1</v>
      </c>
      <c r="D29" s="0" t="str">
        <f aca="false">'Cable Study'!R29</f>
        <v>BHTD1</v>
      </c>
      <c r="E29" s="0" t="str">
        <f aca="false">IF(OR(D29=0,C29=0),"",$G$4&amp;$G$5+A29&amp;"-"&amp;C29&amp;"-"&amp;D29&amp;"-A")</f>
        <v>6BM-200022-RG:B1-BHTD1-A</v>
      </c>
      <c r="F29" s="0" t="str">
        <f aca="false">IF(OR(D29=0,C29=0),"",$G$4&amp;$G$5+A29&amp;"-"&amp;C29&amp;"-"&amp;D29&amp;"-B")</f>
        <v>6BM-200022-RG:B1-BHTD1-B</v>
      </c>
      <c r="G29" s="0" t="str">
        <f aca="false">'Cable Entry'!H29</f>
        <v>CCG Signal</v>
      </c>
      <c r="H29" s="0" t="str">
        <f aca="false">'Cable Entry'!O29</f>
        <v>06BM-000097-RGB:1-VGC:4-AIC</v>
      </c>
    </row>
    <row r="30" customFormat="false" ht="15" hidden="false" customHeight="false" outlineLevel="0" collapsed="false">
      <c r="A30" s="0" t="n">
        <f aca="false">'Cable Entry'!A30</f>
        <v>23</v>
      </c>
      <c r="B30" s="0" t="str">
        <f aca="false">'Cable Entry'!B30</f>
        <v>Analog</v>
      </c>
      <c r="C30" s="0" t="str">
        <f aca="false">'Cable Entry'!C30</f>
        <v>RG:B1</v>
      </c>
      <c r="D30" s="0" t="str">
        <f aca="false">'Cable Study'!R30</f>
        <v>PT1C1</v>
      </c>
      <c r="E30" s="0" t="str">
        <f aca="false">IF(OR(D30=0,C30=0),"",$G$4&amp;$G$5+A30&amp;"-"&amp;C30&amp;"-"&amp;D30&amp;"-A")</f>
        <v>6BM-200023-RG:B1-PT1C1-A</v>
      </c>
      <c r="F30" s="0" t="str">
        <f aca="false">IF(OR(D30=0,C30=0),"",$G$4&amp;$G$5+A30&amp;"-"&amp;C30&amp;"-"&amp;D30&amp;"-B")</f>
        <v>6BM-200023-RG:B1-PT1C1-B</v>
      </c>
      <c r="G30" s="0" t="str">
        <f aca="false">'Cable Entry'!H30</f>
        <v>Pirani signal</v>
      </c>
      <c r="H30" s="0" t="str">
        <f aca="false">'Cable Entry'!O30</f>
        <v>06BM-000103-RGB:1-VGC:3-C2</v>
      </c>
    </row>
    <row r="31" customFormat="false" ht="15" hidden="false" customHeight="false" outlineLevel="0" collapsed="false">
      <c r="A31" s="0" t="n">
        <f aca="false">'Cable Entry'!A31</f>
        <v>24</v>
      </c>
      <c r="B31" s="0" t="str">
        <f aca="false">'Cable Entry'!B31</f>
        <v>Analog</v>
      </c>
      <c r="C31" s="0" t="str">
        <f aca="false">'Cable Entry'!C31</f>
        <v>RG:B1</v>
      </c>
      <c r="D31" s="0" t="str">
        <f aca="false">'Cable Study'!R31</f>
        <v>BHTC1</v>
      </c>
      <c r="E31" s="0" t="str">
        <f aca="false">IF(OR(D31=0,C31=0),"",$G$4&amp;$G$5+A31&amp;"-"&amp;C31&amp;"-"&amp;D31&amp;"-A")</f>
        <v>6BM-200024-RG:B1-BHTC1-A</v>
      </c>
      <c r="F31" s="0" t="str">
        <f aca="false">IF(OR(D31=0,C31=0),"",$G$4&amp;$G$5+A31&amp;"-"&amp;C31&amp;"-"&amp;D31&amp;"-B")</f>
        <v>6BM-200024-RG:B1-BHTC1-B</v>
      </c>
      <c r="G31" s="0" t="str">
        <f aca="false">'Cable Entry'!H31</f>
        <v>Pirani signal</v>
      </c>
      <c r="H31" s="0" t="str">
        <f aca="false">'Cable Entry'!O31</f>
        <v>06BM-000104-RGB:1-VGC:4-C1</v>
      </c>
    </row>
    <row r="32" customFormat="false" ht="15" hidden="false" customHeight="false" outlineLevel="0" collapsed="false">
      <c r="A32" s="0" t="n">
        <f aca="false">'Cable Entry'!A32</f>
        <v>25</v>
      </c>
      <c r="B32" s="0" t="str">
        <f aca="false">'Cable Entry'!B32</f>
        <v>Digital</v>
      </c>
      <c r="C32" s="0" t="str">
        <f aca="false">'Cable Entry'!C32</f>
        <v>RG:C1</v>
      </c>
      <c r="D32" s="0" t="str">
        <f aca="false">'Cable Study'!R32</f>
        <v>BHTB2</v>
      </c>
      <c r="E32" s="0" t="str">
        <f aca="false">IF(OR(D32=0,C32=0),"",$G$4&amp;$G$5+A32&amp;"-"&amp;C32&amp;"-"&amp;D32&amp;"-A")</f>
        <v>6BM-200025-RG:C1-BHTB2-A</v>
      </c>
      <c r="F32" s="0" t="str">
        <f aca="false">IF(OR(D32=0,C32=0),"",$G$4&amp;$G$5+A32&amp;"-"&amp;C32&amp;"-"&amp;D32&amp;"-B")</f>
        <v>6BM-200025-RG:C1-BHTB2-B</v>
      </c>
      <c r="G32" s="0" t="str">
        <f aca="false">'Cable Entry'!H32</f>
        <v>Ethernet</v>
      </c>
      <c r="H32" s="0" t="str">
        <f aca="false">'Cable Entry'!O32</f>
        <v>06BM-000109-RGC:1-ETH-Px</v>
      </c>
    </row>
    <row r="33" customFormat="false" ht="15" hidden="false" customHeight="false" outlineLevel="0" collapsed="false">
      <c r="A33" s="0" t="n">
        <f aca="false">'Cable Entry'!A33</f>
        <v>26</v>
      </c>
      <c r="B33" s="0" t="str">
        <f aca="false">'Cable Entry'!B33</f>
        <v>Digital</v>
      </c>
      <c r="C33" s="0" t="str">
        <f aca="false">'Cable Entry'!C33</f>
        <v>RG:B1</v>
      </c>
      <c r="D33" s="0" t="str">
        <f aca="false">'Cable Study'!R33</f>
        <v>BHTB1</v>
      </c>
      <c r="E33" s="0" t="str">
        <f aca="false">IF(OR(D33=0,C33=0),"",$G$4&amp;$G$5+A33&amp;"-"&amp;C33&amp;"-"&amp;D33&amp;"-A")</f>
        <v>6BM-200026-RG:B1-BHTB1-A</v>
      </c>
      <c r="F33" s="0" t="str">
        <f aca="false">IF(OR(D33=0,C33=0),"",$G$4&amp;$G$5+A33&amp;"-"&amp;C33&amp;"-"&amp;D33&amp;"-B")</f>
        <v>6BM-200026-RG:B1-BHTB1-B</v>
      </c>
      <c r="G33" s="0" t="str">
        <f aca="false">'Cable Entry'!H33</f>
        <v>Ethernet</v>
      </c>
      <c r="H33" s="0" t="str">
        <f aca="false">'Cable Entry'!O33</f>
        <v>06BM-000110-RGB:1-Nano BPM PC-Px</v>
      </c>
    </row>
    <row r="34" customFormat="false" ht="15" hidden="false" customHeight="false" outlineLevel="0" collapsed="false">
      <c r="A34" s="0" t="n">
        <f aca="false">'Cable Entry'!A34</f>
        <v>27</v>
      </c>
      <c r="B34" s="0" t="str">
        <f aca="false">'Cable Entry'!B34</f>
        <v>Power</v>
      </c>
      <c r="C34" s="0" t="str">
        <f aca="false">'Cable Entry'!C34</f>
        <v>RG:B1</v>
      </c>
      <c r="D34" s="0" t="str">
        <f aca="false">'Cable Study'!R34</f>
        <v>BHTA1</v>
      </c>
      <c r="E34" s="0" t="str">
        <f aca="false">IF(OR(D34=0,C34=0),"",$G$4&amp;$G$5+A34&amp;"-"&amp;C34&amp;"-"&amp;D34&amp;"-A")</f>
        <v>6BM-200027-RG:B1-BHTA1-A</v>
      </c>
      <c r="F34" s="0" t="str">
        <f aca="false">IF(OR(D34=0,C34=0),"",$G$4&amp;$G$5+A34&amp;"-"&amp;C34&amp;"-"&amp;D34&amp;"-B")</f>
        <v>6BM-200027-RG:B1-BHTA1-B</v>
      </c>
      <c r="G34" s="0" t="n">
        <f aca="false">'Cable Entry'!H34</f>
        <v>0</v>
      </c>
      <c r="H34" s="0" t="n">
        <f aca="false">'Cable Entry'!O34</f>
        <v>0</v>
      </c>
    </row>
    <row r="35" customFormat="false" ht="15" hidden="false" customHeight="false" outlineLevel="0" collapsed="false">
      <c r="A35" s="0" t="n">
        <f aca="false">'Cable Entry'!A35</f>
        <v>28</v>
      </c>
      <c r="B35" s="0" t="str">
        <f aca="false">'Cable Entry'!B35</f>
        <v>Digital</v>
      </c>
      <c r="C35" s="0" t="str">
        <f aca="false">'Cable Entry'!C35</f>
        <v>RG:B1</v>
      </c>
      <c r="D35" s="0" t="str">
        <f aca="false">'Cable Study'!R35</f>
        <v>EPS1</v>
      </c>
      <c r="E35" s="0" t="str">
        <f aca="false">IF(OR(D35=0,C35=0),"",$G$4&amp;$G$5+A35&amp;"-"&amp;C35&amp;"-"&amp;D35&amp;"-A")</f>
        <v>6BM-200028-RG:B1-EPS1-A</v>
      </c>
      <c r="F35" s="0" t="str">
        <f aca="false">IF(OR(D35=0,C35=0),"",$G$4&amp;$G$5+A35&amp;"-"&amp;C35&amp;"-"&amp;D35&amp;"-B")</f>
        <v>6BM-200028-RG:B1-EPS1-B</v>
      </c>
      <c r="G35" s="0" t="str">
        <f aca="false">'Cable Entry'!H35</f>
        <v>Ethernet</v>
      </c>
      <c r="H35" s="0" t="n">
        <f aca="false">'Cable Entry'!O35</f>
        <v>0</v>
      </c>
    </row>
    <row r="36" customFormat="false" ht="15" hidden="false" customHeight="false" outlineLevel="0" collapsed="false">
      <c r="A36" s="0" t="n">
        <f aca="false">'Cable Entry'!A36</f>
        <v>29</v>
      </c>
      <c r="B36" s="0" t="str">
        <f aca="false">'Cable Entry'!B36</f>
        <v>Digital</v>
      </c>
      <c r="C36" s="0" t="str">
        <f aca="false">'Cable Entry'!C36</f>
        <v>RG:B1</v>
      </c>
      <c r="D36" s="0" t="str">
        <f aca="false">'Cable Study'!R36</f>
        <v>RG:C1</v>
      </c>
      <c r="E36" s="0" t="str">
        <f aca="false">IF(OR(D36=0,C36=0),"",$G$4&amp;$G$5+A36&amp;"-"&amp;C36&amp;"-"&amp;D36&amp;"-A")</f>
        <v>6BM-200029-RG:B1-RG:C1-A</v>
      </c>
      <c r="F36" s="0" t="str">
        <f aca="false">IF(OR(D36=0,C36=0),"",$G$4&amp;$G$5+A36&amp;"-"&amp;C36&amp;"-"&amp;D36&amp;"-B")</f>
        <v>6BM-200029-RG:B1-RG:C1-B</v>
      </c>
      <c r="G36" s="0" t="str">
        <f aca="false">'Cable Entry'!H36</f>
        <v>Ethernet</v>
      </c>
      <c r="H36" s="0" t="n">
        <f aca="false">'Cable Entry'!O36</f>
        <v>0</v>
      </c>
    </row>
    <row r="37" customFormat="false" ht="15" hidden="false" customHeight="false" outlineLevel="0" collapsed="false">
      <c r="A37" s="0" t="n">
        <f aca="false">'Cable Entry'!A37</f>
        <v>30</v>
      </c>
      <c r="B37" s="0" t="str">
        <f aca="false">'Cable Entry'!B37</f>
        <v>Digital</v>
      </c>
      <c r="C37" s="0" t="str">
        <f aca="false">'Cable Entry'!C37</f>
        <v>RG:B1</v>
      </c>
      <c r="D37" s="0" t="str">
        <f aca="false">'Cable Study'!R37</f>
        <v>BHTB1</v>
      </c>
      <c r="E37" s="0" t="str">
        <f aca="false">IF(OR(D37=0,C37=0),"",$G$4&amp;$G$5+A37&amp;"-"&amp;C37&amp;"-"&amp;D37&amp;"-A")</f>
        <v>6BM-200030-RG:B1-BHTB1-A</v>
      </c>
      <c r="F37" s="0" t="str">
        <f aca="false">IF(OR(D37=0,C37=0),"",$G$4&amp;$G$5+A37&amp;"-"&amp;C37&amp;"-"&amp;D37&amp;"-B")</f>
        <v>6BM-200030-RG:B1-BHTB1-B</v>
      </c>
      <c r="G37" s="0" t="str">
        <f aca="false">'Cable Entry'!H37</f>
        <v>Ethernet</v>
      </c>
      <c r="H37" s="0" t="n">
        <f aca="false">'Cable Entry'!O37</f>
        <v>0</v>
      </c>
    </row>
    <row r="38" customFormat="false" ht="15" hidden="false" customHeight="false" outlineLevel="0" collapsed="false">
      <c r="A38" s="0" t="n">
        <f aca="false">'Cable Entry'!A38</f>
        <v>31</v>
      </c>
      <c r="B38" s="0" t="str">
        <f aca="false">'Cable Entry'!B38</f>
        <v>Digital</v>
      </c>
      <c r="C38" s="0" t="str">
        <f aca="false">'Cable Entry'!C38</f>
        <v>RG:B1</v>
      </c>
      <c r="D38" s="0" t="str">
        <f aca="false">'Cable Study'!R38</f>
        <v>EPS1</v>
      </c>
      <c r="E38" s="0" t="str">
        <f aca="false">IF(OR(D38=0,C38=0),"",$G$4&amp;$G$5+A38&amp;"-"&amp;C38&amp;"-"&amp;D38&amp;"-A")</f>
        <v>6BM-200031-RG:B1-EPS1-A</v>
      </c>
      <c r="F38" s="0" t="str">
        <f aca="false">IF(OR(D38=0,C38=0),"",$G$4&amp;$G$5+A38&amp;"-"&amp;C38&amp;"-"&amp;D38&amp;"-B")</f>
        <v>6BM-200031-RG:B1-EPS1-B</v>
      </c>
      <c r="G38" s="0" t="str">
        <f aca="false">'Cable Entry'!H38</f>
        <v>Ethernet</v>
      </c>
      <c r="H38" s="0" t="n">
        <f aca="false">'Cable Entry'!O38</f>
        <v>0</v>
      </c>
    </row>
    <row r="39" customFormat="false" ht="15" hidden="false" customHeight="false" outlineLevel="0" collapsed="false">
      <c r="A39" s="0" t="n">
        <f aca="false">'Cable Entry'!A39</f>
        <v>32</v>
      </c>
      <c r="B39" s="0" t="str">
        <f aca="false">'Cable Entry'!B39</f>
        <v>Digital</v>
      </c>
      <c r="C39" s="0" t="str">
        <f aca="false">'Cable Entry'!C39</f>
        <v>RG:C3</v>
      </c>
      <c r="D39" s="0" t="str">
        <f aca="false">'Cable Study'!R39</f>
        <v>RG:A1</v>
      </c>
      <c r="E39" s="0" t="str">
        <f aca="false">IF(OR(D39=0,C39=0),"",$G$4&amp;$G$5+A39&amp;"-"&amp;C39&amp;"-"&amp;D39&amp;"-A")</f>
        <v>6BM-200032-RG:C3-RG:A1-A</v>
      </c>
      <c r="F39" s="0" t="str">
        <f aca="false">IF(OR(D39=0,C39=0),"",$G$4&amp;$G$5+A39&amp;"-"&amp;C39&amp;"-"&amp;D39&amp;"-B")</f>
        <v>6BM-200032-RG:C3-RG:A1-B</v>
      </c>
      <c r="G39" s="0" t="str">
        <f aca="false">'Cable Entry'!H39</f>
        <v>Ethernet</v>
      </c>
      <c r="H39" s="0" t="n">
        <f aca="false">'Cable Entry'!O39</f>
        <v>0</v>
      </c>
    </row>
    <row r="40" customFormat="false" ht="15" hidden="false" customHeight="false" outlineLevel="0" collapsed="false">
      <c r="A40" s="0" t="n">
        <f aca="false">'Cable Entry'!A40</f>
        <v>33</v>
      </c>
      <c r="B40" s="0" t="str">
        <f aca="false">'Cable Entry'!B40</f>
        <v>Digital</v>
      </c>
      <c r="C40" s="0" t="str">
        <f aca="false">'Cable Entry'!C40</f>
        <v>RG:C3</v>
      </c>
      <c r="D40" s="0" t="str">
        <f aca="false">'Cable Study'!R40</f>
        <v>RG:A1</v>
      </c>
      <c r="E40" s="0" t="str">
        <f aca="false">IF(OR(D40=0,C40=0),"",$G$4&amp;$G$5+A40&amp;"-"&amp;C40&amp;"-"&amp;D40&amp;"-A")</f>
        <v>6BM-200033-RG:C3-RG:A1-A</v>
      </c>
      <c r="F40" s="0" t="str">
        <f aca="false">IF(OR(D40=0,C40=0),"",$G$4&amp;$G$5+A40&amp;"-"&amp;C40&amp;"-"&amp;D40&amp;"-B")</f>
        <v>6BM-200033-RG:C3-RG:A1-B</v>
      </c>
      <c r="G40" s="0" t="str">
        <f aca="false">'Cable Entry'!H40</f>
        <v>Ethernet</v>
      </c>
      <c r="H40" s="0" t="n">
        <f aca="false">'Cable Entry'!O40</f>
        <v>0</v>
      </c>
    </row>
    <row r="41" customFormat="false" ht="15" hidden="false" customHeight="false" outlineLevel="0" collapsed="false">
      <c r="A41" s="0" t="n">
        <f aca="false">'Cable Entry'!A41</f>
        <v>34</v>
      </c>
      <c r="B41" s="0" t="str">
        <f aca="false">'Cable Entry'!B41</f>
        <v>Digital</v>
      </c>
      <c r="C41" s="0" t="str">
        <f aca="false">'Cable Entry'!C41</f>
        <v>RG:C3</v>
      </c>
      <c r="D41" s="0" t="str">
        <f aca="false">'Cable Study'!R41</f>
        <v>RG:A1</v>
      </c>
      <c r="E41" s="0" t="str">
        <f aca="false">IF(OR(D41=0,C41=0),"",$G$4&amp;$G$5+A41&amp;"-"&amp;C41&amp;"-"&amp;D41&amp;"-A")</f>
        <v>6BM-200034-RG:C3-RG:A1-A</v>
      </c>
      <c r="F41" s="0" t="str">
        <f aca="false">IF(OR(D41=0,C41=0),"",$G$4&amp;$G$5+A41&amp;"-"&amp;C41&amp;"-"&amp;D41&amp;"-B")</f>
        <v>6BM-200034-RG:C3-RG:A1-B</v>
      </c>
      <c r="G41" s="0" t="str">
        <f aca="false">'Cable Entry'!H41</f>
        <v>Ethernet</v>
      </c>
      <c r="H41" s="0" t="n">
        <f aca="false">'Cable Entry'!O41</f>
        <v>0</v>
      </c>
    </row>
    <row r="42" customFormat="false" ht="15" hidden="false" customHeight="false" outlineLevel="0" collapsed="false">
      <c r="A42" s="0" t="n">
        <f aca="false">'Cable Entry'!A42</f>
        <v>35</v>
      </c>
      <c r="B42" s="0" t="str">
        <f aca="false">'Cable Entry'!B42</f>
        <v>Digital</v>
      </c>
      <c r="C42" s="0" t="str">
        <f aca="false">'Cable Entry'!C42</f>
        <v>RG:C3</v>
      </c>
      <c r="D42" s="0" t="str">
        <f aca="false">'Cable Study'!R42</f>
        <v>RG:A1</v>
      </c>
      <c r="E42" s="0" t="str">
        <f aca="false">IF(OR(D42=0,C42=0),"",$G$4&amp;$G$5+A42&amp;"-"&amp;C42&amp;"-"&amp;D42&amp;"-A")</f>
        <v>6BM-200035-RG:C3-RG:A1-A</v>
      </c>
      <c r="F42" s="0" t="str">
        <f aca="false">IF(OR(D42=0,C42=0),"",$G$4&amp;$G$5+A42&amp;"-"&amp;C42&amp;"-"&amp;D42&amp;"-B")</f>
        <v>6BM-200035-RG:C3-RG:A1-B</v>
      </c>
      <c r="G42" s="0" t="str">
        <f aca="false">'Cable Entry'!H42</f>
        <v>Ethernet</v>
      </c>
      <c r="H42" s="0" t="n">
        <f aca="false">'Cable Entry'!O42</f>
        <v>0</v>
      </c>
    </row>
    <row r="43" customFormat="false" ht="15" hidden="false" customHeight="false" outlineLevel="0" collapsed="false">
      <c r="A43" s="0" t="n">
        <f aca="false">'Cable Entry'!A43</f>
        <v>36</v>
      </c>
      <c r="B43" s="0" t="str">
        <f aca="false">'Cable Entry'!B43</f>
        <v>Digital</v>
      </c>
      <c r="C43" s="0" t="str">
        <f aca="false">'Cable Entry'!C43</f>
        <v>RG:C3</v>
      </c>
      <c r="D43" s="0" t="str">
        <f aca="false">'Cable Study'!R43</f>
        <v>RG:A1</v>
      </c>
      <c r="E43" s="0" t="str">
        <f aca="false">IF(OR(D43=0,C43=0),"",$G$4&amp;$G$5+A43&amp;"-"&amp;C43&amp;"-"&amp;D43&amp;"-A")</f>
        <v>6BM-200036-RG:C3-RG:A1-A</v>
      </c>
      <c r="F43" s="0" t="str">
        <f aca="false">IF(OR(D43=0,C43=0),"",$G$4&amp;$G$5+A43&amp;"-"&amp;C43&amp;"-"&amp;D43&amp;"-B")</f>
        <v>6BM-200036-RG:C3-RG:A1-B</v>
      </c>
      <c r="G43" s="0" t="str">
        <f aca="false">'Cable Entry'!H43</f>
        <v>Ethernet</v>
      </c>
      <c r="H43" s="0" t="n">
        <f aca="false">'Cable Entry'!O43</f>
        <v>0</v>
      </c>
    </row>
    <row r="44" customFormat="false" ht="15" hidden="false" customHeight="false" outlineLevel="0" collapsed="false">
      <c r="A44" s="0" t="n">
        <f aca="false">'Cable Entry'!A44</f>
        <v>37</v>
      </c>
      <c r="B44" s="0" t="str">
        <f aca="false">'Cable Entry'!B44</f>
        <v>Digital</v>
      </c>
      <c r="C44" s="0" t="str">
        <f aca="false">'Cable Entry'!C44</f>
        <v>RG:C3</v>
      </c>
      <c r="D44" s="0" t="str">
        <f aca="false">'Cable Study'!R44</f>
        <v>RG:A1</v>
      </c>
      <c r="E44" s="0" t="str">
        <f aca="false">IF(OR(D44=0,C44=0),"",$G$4&amp;$G$5+A44&amp;"-"&amp;C44&amp;"-"&amp;D44&amp;"-A")</f>
        <v>6BM-200037-RG:C3-RG:A1-A</v>
      </c>
      <c r="F44" s="0" t="str">
        <f aca="false">IF(OR(D44=0,C44=0),"",$G$4&amp;$G$5+A44&amp;"-"&amp;C44&amp;"-"&amp;D44&amp;"-B")</f>
        <v>6BM-200037-RG:C3-RG:A1-B</v>
      </c>
      <c r="G44" s="0" t="str">
        <f aca="false">'Cable Entry'!H44</f>
        <v>Ethernet</v>
      </c>
      <c r="H44" s="0" t="n">
        <f aca="false">'Cable Entry'!O44</f>
        <v>0</v>
      </c>
    </row>
    <row r="45" customFormat="false" ht="15" hidden="false" customHeight="false" outlineLevel="0" collapsed="false">
      <c r="A45" s="0" t="n">
        <f aca="false">'Cable Entry'!A45</f>
        <v>38</v>
      </c>
      <c r="B45" s="0" t="str">
        <f aca="false">'Cable Entry'!B45</f>
        <v>Digital</v>
      </c>
      <c r="C45" s="0" t="str">
        <f aca="false">'Cable Entry'!C45</f>
        <v>RG:C3</v>
      </c>
      <c r="D45" s="0" t="str">
        <f aca="false">'Cable Study'!R45</f>
        <v>RG:B1</v>
      </c>
      <c r="E45" s="0" t="str">
        <f aca="false">IF(OR(D45=0,C45=0),"",$G$4&amp;$G$5+A45&amp;"-"&amp;C45&amp;"-"&amp;D45&amp;"-A")</f>
        <v>6BM-200038-RG:C3-RG:B1-A</v>
      </c>
      <c r="F45" s="0" t="str">
        <f aca="false">IF(OR(D45=0,C45=0),"",$G$4&amp;$G$5+A45&amp;"-"&amp;C45&amp;"-"&amp;D45&amp;"-B")</f>
        <v>6BM-200038-RG:C3-RG:B1-B</v>
      </c>
      <c r="G45" s="0" t="str">
        <f aca="false">'Cable Entry'!H45</f>
        <v>Ethernet</v>
      </c>
      <c r="H45" s="0" t="n">
        <f aca="false">'Cable Entry'!O45</f>
        <v>0</v>
      </c>
    </row>
    <row r="46" customFormat="false" ht="15" hidden="false" customHeight="false" outlineLevel="0" collapsed="false">
      <c r="A46" s="0" t="n">
        <f aca="false">'Cable Entry'!A46</f>
        <v>39</v>
      </c>
      <c r="B46" s="0" t="str">
        <f aca="false">'Cable Entry'!B46</f>
        <v>Digital</v>
      </c>
      <c r="C46" s="0" t="str">
        <f aca="false">'Cable Entry'!C46</f>
        <v>RG:C3</v>
      </c>
      <c r="D46" s="0" t="str">
        <f aca="false">'Cable Study'!R46</f>
        <v>RG:B1</v>
      </c>
      <c r="E46" s="0" t="str">
        <f aca="false">IF(OR(D46=0,C46=0),"",$G$4&amp;$G$5+A46&amp;"-"&amp;C46&amp;"-"&amp;D46&amp;"-A")</f>
        <v>6BM-200039-RG:C3-RG:B1-A</v>
      </c>
      <c r="F46" s="0" t="str">
        <f aca="false">IF(OR(D46=0,C46=0),"",$G$4&amp;$G$5+A46&amp;"-"&amp;C46&amp;"-"&amp;D46&amp;"-B")</f>
        <v>6BM-200039-RG:C3-RG:B1-B</v>
      </c>
      <c r="G46" s="0" t="str">
        <f aca="false">'Cable Entry'!H46</f>
        <v>Ethernet</v>
      </c>
      <c r="H46" s="0" t="n">
        <f aca="false">'Cable Entry'!O46</f>
        <v>0</v>
      </c>
    </row>
    <row r="47" customFormat="false" ht="15" hidden="false" customHeight="false" outlineLevel="0" collapsed="false">
      <c r="A47" s="0" t="n">
        <f aca="false">'Cable Entry'!A47</f>
        <v>40</v>
      </c>
      <c r="B47" s="0" t="str">
        <f aca="false">'Cable Entry'!B47</f>
        <v>Power</v>
      </c>
      <c r="C47" s="0" t="str">
        <f aca="false">'Cable Entry'!C47</f>
        <v>RG:C1</v>
      </c>
      <c r="D47" s="0" t="str">
        <f aca="false">'Cable Study'!R47</f>
        <v>BHTA2</v>
      </c>
      <c r="E47" s="0" t="str">
        <f aca="false">IF(OR(D47=0,C47=0),"",$G$4&amp;$G$5+A47&amp;"-"&amp;C47&amp;"-"&amp;D47&amp;"-A")</f>
        <v>6BM-200040-RG:C1-BHTA2-A</v>
      </c>
      <c r="F47" s="0" t="str">
        <f aca="false">IF(OR(D47=0,C47=0),"",$G$4&amp;$G$5+A47&amp;"-"&amp;C47&amp;"-"&amp;D47&amp;"-B")</f>
        <v>6BM-200040-RG:C1-BHTA2-B</v>
      </c>
      <c r="G47" s="0" t="str">
        <f aca="false">'Cable Entry'!H47</f>
        <v>Motor</v>
      </c>
      <c r="H47" s="0" t="n">
        <f aca="false">'Cable Entry'!O47</f>
        <v>0</v>
      </c>
    </row>
    <row r="48" customFormat="false" ht="15" hidden="false" customHeight="false" outlineLevel="0" collapsed="false">
      <c r="A48" s="0" t="n">
        <f aca="false">'Cable Entry'!A48</f>
        <v>41</v>
      </c>
      <c r="B48" s="0" t="str">
        <f aca="false">'Cable Entry'!B48</f>
        <v>Power</v>
      </c>
      <c r="C48" s="0" t="str">
        <f aca="false">'Cable Entry'!C48</f>
        <v>RG:C1</v>
      </c>
      <c r="D48" s="0" t="str">
        <f aca="false">'Cable Study'!R48</f>
        <v>BHTA2</v>
      </c>
      <c r="E48" s="0" t="str">
        <f aca="false">IF(OR(D48=0,C48=0),"",$G$4&amp;$G$5+A48&amp;"-"&amp;C48&amp;"-"&amp;D48&amp;"-A")</f>
        <v>6BM-200041-RG:C1-BHTA2-A</v>
      </c>
      <c r="F48" s="0" t="str">
        <f aca="false">IF(OR(D48=0,C48=0),"",$G$4&amp;$G$5+A48&amp;"-"&amp;C48&amp;"-"&amp;D48&amp;"-B")</f>
        <v>6BM-200041-RG:C1-BHTA2-B</v>
      </c>
      <c r="G48" s="0" t="str">
        <f aca="false">'Cable Entry'!H48</f>
        <v>Motor</v>
      </c>
      <c r="H48" s="0" t="n">
        <f aca="false">'Cable Entry'!O48</f>
        <v>0</v>
      </c>
    </row>
    <row r="49" customFormat="false" ht="15" hidden="false" customHeight="false" outlineLevel="0" collapsed="false">
      <c r="A49" s="0" t="n">
        <f aca="false">'Cable Entry'!A49</f>
        <v>42</v>
      </c>
      <c r="B49" s="0" t="str">
        <f aca="false">'Cable Entry'!B49</f>
        <v>Power</v>
      </c>
      <c r="C49" s="0" t="str">
        <f aca="false">'Cable Entry'!C49</f>
        <v>RG:C1</v>
      </c>
      <c r="D49" s="0" t="str">
        <f aca="false">'Cable Study'!R49</f>
        <v>BHTA2</v>
      </c>
      <c r="E49" s="0" t="str">
        <f aca="false">IF(OR(D49=0,C49=0),"",$G$4&amp;$G$5+A49&amp;"-"&amp;C49&amp;"-"&amp;D49&amp;"-A")</f>
        <v>6BM-200042-RG:C1-BHTA2-A</v>
      </c>
      <c r="F49" s="0" t="str">
        <f aca="false">IF(OR(D49=0,C49=0),"",$G$4&amp;$G$5+A49&amp;"-"&amp;C49&amp;"-"&amp;D49&amp;"-B")</f>
        <v>6BM-200042-RG:C1-BHTA2-B</v>
      </c>
      <c r="G49" s="0" t="str">
        <f aca="false">'Cable Entry'!H49</f>
        <v>Motor</v>
      </c>
      <c r="H49" s="0" t="n">
        <f aca="false">'Cable Entry'!O49</f>
        <v>0</v>
      </c>
    </row>
    <row r="50" customFormat="false" ht="15" hidden="false" customHeight="false" outlineLevel="0" collapsed="false">
      <c r="A50" s="0" t="n">
        <f aca="false">'Cable Entry'!A50</f>
        <v>43</v>
      </c>
      <c r="B50" s="0" t="str">
        <f aca="false">'Cable Entry'!B50</f>
        <v>Power</v>
      </c>
      <c r="C50" s="0" t="str">
        <f aca="false">'Cable Entry'!C50</f>
        <v>RG:C1</v>
      </c>
      <c r="D50" s="0" t="str">
        <f aca="false">'Cable Study'!R50</f>
        <v>BHTA2</v>
      </c>
      <c r="E50" s="0" t="str">
        <f aca="false">IF(OR(D50=0,C50=0),"",$G$4&amp;$G$5+A50&amp;"-"&amp;C50&amp;"-"&amp;D50&amp;"-A")</f>
        <v>6BM-200043-RG:C1-BHTA2-A</v>
      </c>
      <c r="F50" s="0" t="str">
        <f aca="false">IF(OR(D50=0,C50=0),"",$G$4&amp;$G$5+A50&amp;"-"&amp;C50&amp;"-"&amp;D50&amp;"-B")</f>
        <v>6BM-200043-RG:C1-BHTA2-B</v>
      </c>
      <c r="G50" s="0" t="str">
        <f aca="false">'Cable Entry'!H50</f>
        <v>Motor</v>
      </c>
      <c r="H50" s="0" t="n">
        <f aca="false">'Cable Entry'!O50</f>
        <v>0</v>
      </c>
    </row>
    <row r="51" customFormat="false" ht="15" hidden="false" customHeight="false" outlineLevel="0" collapsed="false">
      <c r="A51" s="0" t="n">
        <f aca="false">'Cable Entry'!A51</f>
        <v>44</v>
      </c>
      <c r="B51" s="0" t="str">
        <f aca="false">'Cable Entry'!B51</f>
        <v>Power</v>
      </c>
      <c r="C51" s="0" t="str">
        <f aca="false">'Cable Entry'!C51</f>
        <v>RG:C1</v>
      </c>
      <c r="D51" s="0" t="str">
        <f aca="false">'Cable Study'!R51</f>
        <v>BHTA2</v>
      </c>
      <c r="E51" s="0" t="str">
        <f aca="false">IF(OR(D51=0,C51=0),"",$G$4&amp;$G$5+A51&amp;"-"&amp;C51&amp;"-"&amp;D51&amp;"-A")</f>
        <v>6BM-200044-RG:C1-BHTA2-A</v>
      </c>
      <c r="F51" s="0" t="str">
        <f aca="false">IF(OR(D51=0,C51=0),"",$G$4&amp;$G$5+A51&amp;"-"&amp;C51&amp;"-"&amp;D51&amp;"-B")</f>
        <v>6BM-200044-RG:C1-BHTA2-B</v>
      </c>
      <c r="G51" s="0" t="str">
        <f aca="false">'Cable Entry'!H51</f>
        <v>Motor</v>
      </c>
      <c r="H51" s="0" t="n">
        <f aca="false">'Cable Entry'!O51</f>
        <v>0</v>
      </c>
    </row>
    <row r="52" customFormat="false" ht="15" hidden="false" customHeight="false" outlineLevel="0" collapsed="false">
      <c r="A52" s="0" t="n">
        <f aca="false">'Cable Entry'!A52</f>
        <v>45</v>
      </c>
      <c r="B52" s="0" t="str">
        <f aca="false">'Cable Entry'!B52</f>
        <v>Digital</v>
      </c>
      <c r="C52" s="0" t="str">
        <f aca="false">'Cable Entry'!C52</f>
        <v>RG:C1</v>
      </c>
      <c r="D52" s="0" t="str">
        <f aca="false">'Cable Study'!R52</f>
        <v>BHTB2</v>
      </c>
      <c r="E52" s="0" t="str">
        <f aca="false">IF(OR(D52=0,C52=0),"",$G$4&amp;$G$5+A52&amp;"-"&amp;C52&amp;"-"&amp;D52&amp;"-A")</f>
        <v>6BM-200045-RG:C1-BHTB2-A</v>
      </c>
      <c r="F52" s="0" t="str">
        <f aca="false">IF(OR(D52=0,C52=0),"",$G$4&amp;$G$5+A52&amp;"-"&amp;C52&amp;"-"&amp;D52&amp;"-B")</f>
        <v>6BM-200045-RG:C1-BHTB2-B</v>
      </c>
      <c r="G52" s="0" t="str">
        <f aca="false">'Cable Entry'!H52</f>
        <v>Encoder</v>
      </c>
      <c r="H52" s="0" t="n">
        <f aca="false">'Cable Entry'!O52</f>
        <v>0</v>
      </c>
    </row>
    <row r="53" customFormat="false" ht="15" hidden="false" customHeight="false" outlineLevel="0" collapsed="false">
      <c r="A53" s="0" t="n">
        <f aca="false">'Cable Entry'!A53</f>
        <v>46</v>
      </c>
      <c r="B53" s="0" t="str">
        <f aca="false">'Cable Entry'!B53</f>
        <v>Digital</v>
      </c>
      <c r="C53" s="0" t="str">
        <f aca="false">'Cable Entry'!C53</f>
        <v>RG:C1</v>
      </c>
      <c r="D53" s="0" t="str">
        <f aca="false">'Cable Study'!R53</f>
        <v>BHTB2</v>
      </c>
      <c r="E53" s="0" t="str">
        <f aca="false">IF(OR(D53=0,C53=0),"",$G$4&amp;$G$5+A53&amp;"-"&amp;C53&amp;"-"&amp;D53&amp;"-A")</f>
        <v>6BM-200046-RG:C1-BHTB2-A</v>
      </c>
      <c r="F53" s="0" t="str">
        <f aca="false">IF(OR(D53=0,C53=0),"",$G$4&amp;$G$5+A53&amp;"-"&amp;C53&amp;"-"&amp;D53&amp;"-B")</f>
        <v>6BM-200046-RG:C1-BHTB2-B</v>
      </c>
      <c r="G53" s="0" t="str">
        <f aca="false">'Cable Entry'!H53</f>
        <v>Encoder</v>
      </c>
      <c r="H53" s="0" t="n">
        <f aca="false">'Cable Entry'!O53</f>
        <v>0</v>
      </c>
    </row>
    <row r="54" customFormat="false" ht="15" hidden="false" customHeight="false" outlineLevel="0" collapsed="false">
      <c r="A54" s="0" t="n">
        <f aca="false">'Cable Entry'!A54</f>
        <v>47</v>
      </c>
      <c r="B54" s="0" t="str">
        <f aca="false">'Cable Entry'!B54</f>
        <v>Digital</v>
      </c>
      <c r="C54" s="0" t="str">
        <f aca="false">'Cable Entry'!C54</f>
        <v>RG:C1</v>
      </c>
      <c r="D54" s="0" t="str">
        <f aca="false">'Cable Study'!R54</f>
        <v>BHTB2</v>
      </c>
      <c r="E54" s="0" t="str">
        <f aca="false">IF(OR(D54=0,C54=0),"",$G$4&amp;$G$5+A54&amp;"-"&amp;C54&amp;"-"&amp;D54&amp;"-A")</f>
        <v>6BM-200047-RG:C1-BHTB2-A</v>
      </c>
      <c r="F54" s="0" t="str">
        <f aca="false">IF(OR(D54=0,C54=0),"",$G$4&amp;$G$5+A54&amp;"-"&amp;C54&amp;"-"&amp;D54&amp;"-B")</f>
        <v>6BM-200047-RG:C1-BHTB2-B</v>
      </c>
      <c r="G54" s="0" t="str">
        <f aca="false">'Cable Entry'!H54</f>
        <v>Encoder</v>
      </c>
      <c r="H54" s="0" t="n">
        <f aca="false">'Cable Entry'!O54</f>
        <v>0</v>
      </c>
    </row>
    <row r="55" customFormat="false" ht="15" hidden="false" customHeight="false" outlineLevel="0" collapsed="false">
      <c r="A55" s="0" t="n">
        <f aca="false">'Cable Entry'!A55</f>
        <v>48</v>
      </c>
      <c r="B55" s="0" t="str">
        <f aca="false">'Cable Entry'!B55</f>
        <v>Digital</v>
      </c>
      <c r="C55" s="0" t="str">
        <f aca="false">'Cable Entry'!C55</f>
        <v>RG:C1</v>
      </c>
      <c r="D55" s="0" t="str">
        <f aca="false">'Cable Study'!R55</f>
        <v>BHTB2</v>
      </c>
      <c r="E55" s="0" t="str">
        <f aca="false">IF(OR(D55=0,C55=0),"",$G$4&amp;$G$5+A55&amp;"-"&amp;C55&amp;"-"&amp;D55&amp;"-A")</f>
        <v>6BM-200048-RG:C1-BHTB2-A</v>
      </c>
      <c r="F55" s="0" t="str">
        <f aca="false">IF(OR(D55=0,C55=0),"",$G$4&amp;$G$5+A55&amp;"-"&amp;C55&amp;"-"&amp;D55&amp;"-B")</f>
        <v>6BM-200048-RG:C1-BHTB2-B</v>
      </c>
      <c r="G55" s="0" t="str">
        <f aca="false">'Cable Entry'!H55</f>
        <v>Encoder</v>
      </c>
      <c r="H55" s="0" t="n">
        <f aca="false">'Cable Entry'!O55</f>
        <v>0</v>
      </c>
    </row>
    <row r="56" customFormat="false" ht="15" hidden="false" customHeight="false" outlineLevel="0" collapsed="false">
      <c r="A56" s="0" t="n">
        <f aca="false">'Cable Entry'!A56</f>
        <v>49</v>
      </c>
      <c r="B56" s="0" t="str">
        <f aca="false">'Cable Entry'!B56</f>
        <v>Digital</v>
      </c>
      <c r="C56" s="0" t="str">
        <f aca="false">'Cable Entry'!C56</f>
        <v>RG:C1</v>
      </c>
      <c r="D56" s="0" t="str">
        <f aca="false">'Cable Study'!R56</f>
        <v>BHTB2</v>
      </c>
      <c r="E56" s="0" t="str">
        <f aca="false">IF(OR(D56=0,C56=0),"",$G$4&amp;$G$5+A56&amp;"-"&amp;C56&amp;"-"&amp;D56&amp;"-A")</f>
        <v>6BM-200049-RG:C1-BHTB2-A</v>
      </c>
      <c r="F56" s="0" t="str">
        <f aca="false">IF(OR(D56=0,C56=0),"",$G$4&amp;$G$5+A56&amp;"-"&amp;C56&amp;"-"&amp;D56&amp;"-B")</f>
        <v>6BM-200049-RG:C1-BHTB2-B</v>
      </c>
      <c r="G56" s="0" t="str">
        <f aca="false">'Cable Entry'!H56</f>
        <v>Encoder</v>
      </c>
      <c r="H56" s="0" t="n">
        <f aca="false">'Cable Entry'!O56</f>
        <v>0</v>
      </c>
    </row>
    <row r="57" customFormat="false" ht="15" hidden="false" customHeight="false" outlineLevel="0" collapsed="false">
      <c r="A57" s="0" t="n">
        <f aca="false">'Cable Entry'!A57</f>
        <v>50</v>
      </c>
      <c r="B57" s="0" t="str">
        <f aca="false">'Cable Entry'!B57</f>
        <v>Power</v>
      </c>
      <c r="C57" s="0" t="str">
        <f aca="false">'Cable Entry'!C57</f>
        <v>RG:C1</v>
      </c>
      <c r="D57" s="0" t="str">
        <f aca="false">'Cable Study'!R57</f>
        <v>BHTA2</v>
      </c>
      <c r="E57" s="0" t="str">
        <f aca="false">IF(OR(D57=0,C57=0),"",$G$4&amp;$G$5+A57&amp;"-"&amp;C57&amp;"-"&amp;D57&amp;"-A")</f>
        <v>6BM-200050-RG:C1-BHTA2-A</v>
      </c>
      <c r="F57" s="0" t="str">
        <f aca="false">IF(OR(D57=0,C57=0),"",$G$4&amp;$G$5+A57&amp;"-"&amp;C57&amp;"-"&amp;D57&amp;"-B")</f>
        <v>6BM-200050-RG:C1-BHTA2-B</v>
      </c>
      <c r="G57" s="0" t="str">
        <f aca="false">'Cable Entry'!H57</f>
        <v>Motor</v>
      </c>
      <c r="H57" s="0" t="n">
        <f aca="false">'Cable Entry'!O57</f>
        <v>0</v>
      </c>
    </row>
    <row r="58" customFormat="false" ht="15" hidden="false" customHeight="false" outlineLevel="0" collapsed="false">
      <c r="A58" s="0" t="n">
        <f aca="false">'Cable Entry'!A58</f>
        <v>51</v>
      </c>
      <c r="B58" s="0" t="str">
        <f aca="false">'Cable Entry'!B58</f>
        <v>Power</v>
      </c>
      <c r="C58" s="0" t="str">
        <f aca="false">'Cable Entry'!C58</f>
        <v>RG:C1</v>
      </c>
      <c r="D58" s="0" t="str">
        <f aca="false">'Cable Study'!R58</f>
        <v>BHTA2</v>
      </c>
      <c r="E58" s="0" t="str">
        <f aca="false">IF(OR(D58=0,C58=0),"",$G$4&amp;$G$5+A58&amp;"-"&amp;C58&amp;"-"&amp;D58&amp;"-A")</f>
        <v>6BM-200051-RG:C1-BHTA2-A</v>
      </c>
      <c r="F58" s="0" t="str">
        <f aca="false">IF(OR(D58=0,C58=0),"",$G$4&amp;$G$5+A58&amp;"-"&amp;C58&amp;"-"&amp;D58&amp;"-B")</f>
        <v>6BM-200051-RG:C1-BHTA2-B</v>
      </c>
      <c r="G58" s="0" t="str">
        <f aca="false">'Cable Entry'!H58</f>
        <v>Motor</v>
      </c>
      <c r="H58" s="0" t="n">
        <f aca="false">'Cable Entry'!O58</f>
        <v>0</v>
      </c>
    </row>
    <row r="59" customFormat="false" ht="15" hidden="false" customHeight="false" outlineLevel="0" collapsed="false">
      <c r="A59" s="0" t="n">
        <f aca="false">'Cable Entry'!A59</f>
        <v>52</v>
      </c>
      <c r="B59" s="0" t="str">
        <f aca="false">'Cable Entry'!B59</f>
        <v>Power</v>
      </c>
      <c r="C59" s="0" t="str">
        <f aca="false">'Cable Entry'!C59</f>
        <v>RG:C1</v>
      </c>
      <c r="D59" s="0" t="str">
        <f aca="false">'Cable Study'!R59</f>
        <v>BHTA2</v>
      </c>
      <c r="E59" s="0" t="str">
        <f aca="false">IF(OR(D59=0,C59=0),"",$G$4&amp;$G$5+A59&amp;"-"&amp;C59&amp;"-"&amp;D59&amp;"-A")</f>
        <v>6BM-200052-RG:C1-BHTA2-A</v>
      </c>
      <c r="F59" s="0" t="str">
        <f aca="false">IF(OR(D59=0,C59=0),"",$G$4&amp;$G$5+A59&amp;"-"&amp;C59&amp;"-"&amp;D59&amp;"-B")</f>
        <v>6BM-200052-RG:C1-BHTA2-B</v>
      </c>
      <c r="G59" s="0" t="str">
        <f aca="false">'Cable Entry'!H59</f>
        <v>Motor</v>
      </c>
      <c r="H59" s="0" t="n">
        <f aca="false">'Cable Entry'!O59</f>
        <v>0</v>
      </c>
    </row>
    <row r="60" customFormat="false" ht="15" hidden="false" customHeight="false" outlineLevel="0" collapsed="false">
      <c r="A60" s="0" t="n">
        <f aca="false">'Cable Entry'!A60</f>
        <v>53</v>
      </c>
      <c r="B60" s="0" t="str">
        <f aca="false">'Cable Entry'!B60</f>
        <v>Power</v>
      </c>
      <c r="C60" s="0" t="str">
        <f aca="false">'Cable Entry'!C60</f>
        <v>RG:C1</v>
      </c>
      <c r="D60" s="0" t="str">
        <f aca="false">'Cable Study'!R60</f>
        <v>BHTA2</v>
      </c>
      <c r="E60" s="0" t="str">
        <f aca="false">IF(OR(D60=0,C60=0),"",$G$4&amp;$G$5+A60&amp;"-"&amp;C60&amp;"-"&amp;D60&amp;"-A")</f>
        <v>6BM-200053-RG:C1-BHTA2-A</v>
      </c>
      <c r="F60" s="0" t="str">
        <f aca="false">IF(OR(D60=0,C60=0),"",$G$4&amp;$G$5+A60&amp;"-"&amp;C60&amp;"-"&amp;D60&amp;"-B")</f>
        <v>6BM-200053-RG:C1-BHTA2-B</v>
      </c>
      <c r="G60" s="0" t="str">
        <f aca="false">'Cable Entry'!H60</f>
        <v>Motor</v>
      </c>
      <c r="H60" s="0" t="n">
        <f aca="false">'Cable Entry'!O60</f>
        <v>0</v>
      </c>
    </row>
    <row r="61" customFormat="false" ht="15" hidden="false" customHeight="false" outlineLevel="0" collapsed="false">
      <c r="A61" s="0" t="n">
        <f aca="false">'Cable Entry'!A61</f>
        <v>54</v>
      </c>
      <c r="B61" s="0" t="str">
        <f aca="false">'Cable Entry'!B61</f>
        <v>Power</v>
      </c>
      <c r="C61" s="0" t="str">
        <f aca="false">'Cable Entry'!C61</f>
        <v>RG:C1</v>
      </c>
      <c r="D61" s="0" t="str">
        <f aca="false">'Cable Study'!R61</f>
        <v>BHTA2</v>
      </c>
      <c r="E61" s="0" t="str">
        <f aca="false">IF(OR(D61=0,C61=0),"",$G$4&amp;$G$5+A61&amp;"-"&amp;C61&amp;"-"&amp;D61&amp;"-A")</f>
        <v>6BM-200054-RG:C1-BHTA2-A</v>
      </c>
      <c r="F61" s="0" t="str">
        <f aca="false">IF(OR(D61=0,C61=0),"",$G$4&amp;$G$5+A61&amp;"-"&amp;C61&amp;"-"&amp;D61&amp;"-B")</f>
        <v>6BM-200054-RG:C1-BHTA2-B</v>
      </c>
      <c r="G61" s="0" t="str">
        <f aca="false">'Cable Entry'!H61</f>
        <v>Motor</v>
      </c>
      <c r="H61" s="0" t="n">
        <f aca="false">'Cable Entry'!O61</f>
        <v>0</v>
      </c>
    </row>
    <row r="62" customFormat="false" ht="15" hidden="false" customHeight="false" outlineLevel="0" collapsed="false">
      <c r="A62" s="0" t="n">
        <f aca="false">'Cable Entry'!A62</f>
        <v>55</v>
      </c>
      <c r="B62" s="0" t="str">
        <f aca="false">'Cable Entry'!B62</f>
        <v>Power</v>
      </c>
      <c r="C62" s="0" t="str">
        <f aca="false">'Cable Entry'!C62</f>
        <v>RG:C1</v>
      </c>
      <c r="D62" s="0" t="str">
        <f aca="false">'Cable Study'!R62</f>
        <v>BHTA2</v>
      </c>
      <c r="E62" s="0" t="str">
        <f aca="false">IF(OR(D62=0,C62=0),"",$G$4&amp;$G$5+A62&amp;"-"&amp;C62&amp;"-"&amp;D62&amp;"-A")</f>
        <v>6BM-200055-RG:C1-BHTA2-A</v>
      </c>
      <c r="F62" s="0" t="str">
        <f aca="false">IF(OR(D62=0,C62=0),"",$G$4&amp;$G$5+A62&amp;"-"&amp;C62&amp;"-"&amp;D62&amp;"-B")</f>
        <v>6BM-200055-RG:C1-BHTA2-B</v>
      </c>
      <c r="G62" s="0" t="str">
        <f aca="false">'Cable Entry'!H62</f>
        <v>Motor</v>
      </c>
      <c r="H62" s="0" t="n">
        <f aca="false">'Cable Entry'!O62</f>
        <v>0</v>
      </c>
    </row>
    <row r="63" customFormat="false" ht="15" hidden="false" customHeight="false" outlineLevel="0" collapsed="false">
      <c r="A63" s="0" t="n">
        <f aca="false">'Cable Entry'!A63</f>
        <v>56</v>
      </c>
      <c r="B63" s="0" t="str">
        <f aca="false">'Cable Entry'!B63</f>
        <v>Power</v>
      </c>
      <c r="C63" s="0" t="str">
        <f aca="false">'Cable Entry'!C63</f>
        <v>RG:C1</v>
      </c>
      <c r="D63" s="0" t="str">
        <f aca="false">'Cable Study'!R63</f>
        <v>BHTA2</v>
      </c>
      <c r="E63" s="0" t="str">
        <f aca="false">IF(OR(D63=0,C63=0),"",$G$4&amp;$G$5+A63&amp;"-"&amp;C63&amp;"-"&amp;D63&amp;"-A")</f>
        <v>6BM-200056-RG:C1-BHTA2-A</v>
      </c>
      <c r="F63" s="0" t="str">
        <f aca="false">IF(OR(D63=0,C63=0),"",$G$4&amp;$G$5+A63&amp;"-"&amp;C63&amp;"-"&amp;D63&amp;"-B")</f>
        <v>6BM-200056-RG:C1-BHTA2-B</v>
      </c>
      <c r="G63" s="0" t="str">
        <f aca="false">'Cable Entry'!H63</f>
        <v>Motor</v>
      </c>
      <c r="H63" s="0" t="n">
        <f aca="false">'Cable Entry'!O63</f>
        <v>0</v>
      </c>
    </row>
    <row r="64" customFormat="false" ht="15" hidden="false" customHeight="false" outlineLevel="0" collapsed="false">
      <c r="A64" s="0" t="n">
        <f aca="false">'Cable Entry'!A64</f>
        <v>57</v>
      </c>
      <c r="B64" s="0" t="str">
        <f aca="false">'Cable Entry'!B64</f>
        <v>Power</v>
      </c>
      <c r="C64" s="0" t="str">
        <f aca="false">'Cable Entry'!C64</f>
        <v>RG:C1</v>
      </c>
      <c r="D64" s="0" t="str">
        <f aca="false">'Cable Study'!R64</f>
        <v>BHTA2</v>
      </c>
      <c r="E64" s="0" t="str">
        <f aca="false">IF(OR(D64=0,C64=0),"",$G$4&amp;$G$5+A64&amp;"-"&amp;C64&amp;"-"&amp;D64&amp;"-A")</f>
        <v>6BM-200057-RG:C1-BHTA2-A</v>
      </c>
      <c r="F64" s="0" t="str">
        <f aca="false">IF(OR(D64=0,C64=0),"",$G$4&amp;$G$5+A64&amp;"-"&amp;C64&amp;"-"&amp;D64&amp;"-B")</f>
        <v>6BM-200057-RG:C1-BHTA2-B</v>
      </c>
      <c r="G64" s="0" t="str">
        <f aca="false">'Cable Entry'!H64</f>
        <v>Motor</v>
      </c>
      <c r="H64" s="0" t="n">
        <f aca="false">'Cable Entry'!O64</f>
        <v>0</v>
      </c>
    </row>
    <row r="65" customFormat="false" ht="15" hidden="false" customHeight="false" outlineLevel="0" collapsed="false">
      <c r="A65" s="0" t="n">
        <f aca="false">'Cable Entry'!A65</f>
        <v>58</v>
      </c>
      <c r="B65" s="0" t="str">
        <f aca="false">'Cable Entry'!B65</f>
        <v>Power</v>
      </c>
      <c r="C65" s="0" t="str">
        <f aca="false">'Cable Entry'!C65</f>
        <v>RG:C1</v>
      </c>
      <c r="D65" s="0" t="str">
        <f aca="false">'Cable Study'!R65</f>
        <v>BHTA2</v>
      </c>
      <c r="E65" s="0" t="str">
        <f aca="false">IF(OR(D65=0,C65=0),"",$G$4&amp;$G$5+A65&amp;"-"&amp;C65&amp;"-"&amp;D65&amp;"-A")</f>
        <v>6BM-200058-RG:C1-BHTA2-A</v>
      </c>
      <c r="F65" s="0" t="str">
        <f aca="false">IF(OR(D65=0,C65=0),"",$G$4&amp;$G$5+A65&amp;"-"&amp;C65&amp;"-"&amp;D65&amp;"-B")</f>
        <v>6BM-200058-RG:C1-BHTA2-B</v>
      </c>
      <c r="G65" s="0" t="str">
        <f aca="false">'Cable Entry'!H65</f>
        <v>Motor</v>
      </c>
      <c r="H65" s="0" t="n">
        <f aca="false">'Cable Entry'!O65</f>
        <v>0</v>
      </c>
    </row>
    <row r="66" customFormat="false" ht="15" hidden="false" customHeight="false" outlineLevel="0" collapsed="false">
      <c r="A66" s="0" t="n">
        <f aca="false">'Cable Entry'!A66</f>
        <v>59</v>
      </c>
      <c r="B66" s="0" t="str">
        <f aca="false">'Cable Entry'!B66</f>
        <v>Power</v>
      </c>
      <c r="C66" s="0" t="str">
        <f aca="false">'Cable Entry'!C66</f>
        <v>RG:C1</v>
      </c>
      <c r="D66" s="0" t="str">
        <f aca="false">'Cable Study'!R66</f>
        <v>BHTA2</v>
      </c>
      <c r="E66" s="0" t="str">
        <f aca="false">IF(OR(D66=0,C66=0),"",$G$4&amp;$G$5+A66&amp;"-"&amp;C66&amp;"-"&amp;D66&amp;"-A")</f>
        <v>6BM-200059-RG:C1-BHTA2-A</v>
      </c>
      <c r="F66" s="0" t="str">
        <f aca="false">IF(OR(D66=0,C66=0),"",$G$4&amp;$G$5+A66&amp;"-"&amp;C66&amp;"-"&amp;D66&amp;"-B")</f>
        <v>6BM-200059-RG:C1-BHTA2-B</v>
      </c>
      <c r="G66" s="0" t="str">
        <f aca="false">'Cable Entry'!H66</f>
        <v>Motor</v>
      </c>
      <c r="H66" s="0" t="n">
        <f aca="false">'Cable Entry'!O66</f>
        <v>0</v>
      </c>
    </row>
    <row r="67" customFormat="false" ht="15" hidden="false" customHeight="false" outlineLevel="0" collapsed="false">
      <c r="A67" s="0" t="n">
        <f aca="false">'Cable Entry'!A67</f>
        <v>60</v>
      </c>
      <c r="B67" s="0" t="str">
        <f aca="false">'Cable Entry'!B67</f>
        <v>Power</v>
      </c>
      <c r="C67" s="0" t="str">
        <f aca="false">'Cable Entry'!C67</f>
        <v>RG:C1</v>
      </c>
      <c r="D67" s="0" t="str">
        <f aca="false">'Cable Study'!R67</f>
        <v>BHTA2</v>
      </c>
      <c r="E67" s="0" t="str">
        <f aca="false">IF(OR(D67=0,C67=0),"",$G$4&amp;$G$5+A67&amp;"-"&amp;C67&amp;"-"&amp;D67&amp;"-A")</f>
        <v>6BM-200060-RG:C1-BHTA2-A</v>
      </c>
      <c r="F67" s="0" t="str">
        <f aca="false">IF(OR(D67=0,C67=0),"",$G$4&amp;$G$5+A67&amp;"-"&amp;C67&amp;"-"&amp;D67&amp;"-B")</f>
        <v>6BM-200060-RG:C1-BHTA2-B</v>
      </c>
      <c r="G67" s="0" t="str">
        <f aca="false">'Cable Entry'!H67</f>
        <v>Motor</v>
      </c>
      <c r="H67" s="0" t="n">
        <f aca="false">'Cable Entry'!O67</f>
        <v>0</v>
      </c>
    </row>
    <row r="68" customFormat="false" ht="15" hidden="false" customHeight="false" outlineLevel="0" collapsed="false">
      <c r="A68" s="0" t="n">
        <f aca="false">'Cable Entry'!A68</f>
        <v>61</v>
      </c>
      <c r="B68" s="0" t="str">
        <f aca="false">'Cable Entry'!B68</f>
        <v>Digital</v>
      </c>
      <c r="C68" s="0" t="str">
        <f aca="false">'Cable Entry'!C68</f>
        <v>RG:C1</v>
      </c>
      <c r="D68" s="0" t="str">
        <f aca="false">'Cable Study'!R68</f>
        <v>BHTB2</v>
      </c>
      <c r="E68" s="0" t="str">
        <f aca="false">IF(OR(D68=0,C68=0),"",$G$4&amp;$G$5+A68&amp;"-"&amp;C68&amp;"-"&amp;D68&amp;"-A")</f>
        <v>6BM-200061-RG:C1-BHTB2-A</v>
      </c>
      <c r="F68" s="0" t="str">
        <f aca="false">IF(OR(D68=0,C68=0),"",$G$4&amp;$G$5+A68&amp;"-"&amp;C68&amp;"-"&amp;D68&amp;"-B")</f>
        <v>6BM-200061-RG:C1-BHTB2-B</v>
      </c>
      <c r="G68" s="0" t="str">
        <f aca="false">'Cable Entry'!H68</f>
        <v>Encoder</v>
      </c>
      <c r="H68" s="0" t="n">
        <f aca="false">'Cable Entry'!O68</f>
        <v>0</v>
      </c>
    </row>
    <row r="69" customFormat="false" ht="15" hidden="false" customHeight="false" outlineLevel="0" collapsed="false">
      <c r="A69" s="0" t="n">
        <f aca="false">'Cable Entry'!A69</f>
        <v>62</v>
      </c>
      <c r="B69" s="0" t="str">
        <f aca="false">'Cable Entry'!B69</f>
        <v>Power</v>
      </c>
      <c r="C69" s="0" t="str">
        <f aca="false">'Cable Entry'!C69</f>
        <v>RG:C1</v>
      </c>
      <c r="D69" s="0" t="str">
        <f aca="false">'Cable Study'!R69</f>
        <v>BHTA2</v>
      </c>
      <c r="E69" s="0" t="str">
        <f aca="false">IF(OR(D69=0,C69=0),"",$G$4&amp;$G$5+A69&amp;"-"&amp;C69&amp;"-"&amp;D69&amp;"-A")</f>
        <v>6BM-200062-RG:C1-BHTA2-A</v>
      </c>
      <c r="F69" s="0" t="str">
        <f aca="false">IF(OR(D69=0,C69=0),"",$G$4&amp;$G$5+A69&amp;"-"&amp;C69&amp;"-"&amp;D69&amp;"-B")</f>
        <v>6BM-200062-RG:C1-BHTA2-B</v>
      </c>
      <c r="G69" s="0" t="str">
        <f aca="false">'Cable Entry'!H69</f>
        <v>Motor</v>
      </c>
      <c r="H69" s="0" t="n">
        <f aca="false">'Cable Entry'!O69</f>
        <v>0</v>
      </c>
    </row>
    <row r="70" customFormat="false" ht="15" hidden="false" customHeight="false" outlineLevel="0" collapsed="false">
      <c r="A70" s="0" t="n">
        <f aca="false">'Cable Entry'!A70</f>
        <v>63</v>
      </c>
      <c r="B70" s="0" t="str">
        <f aca="false">'Cable Entry'!B70</f>
        <v>Digital</v>
      </c>
      <c r="C70" s="0" t="str">
        <f aca="false">'Cable Entry'!C70</f>
        <v>RG:C1</v>
      </c>
      <c r="D70" s="0" t="str">
        <f aca="false">'Cable Study'!R70</f>
        <v>BHTB2</v>
      </c>
      <c r="E70" s="0" t="str">
        <f aca="false">IF(OR(D70=0,C70=0),"",$G$4&amp;$G$5+A70&amp;"-"&amp;C70&amp;"-"&amp;D70&amp;"-A")</f>
        <v>6BM-200063-RG:C1-BHTB2-A</v>
      </c>
      <c r="F70" s="0" t="str">
        <f aca="false">IF(OR(D70=0,C70=0),"",$G$4&amp;$G$5+A70&amp;"-"&amp;C70&amp;"-"&amp;D70&amp;"-B")</f>
        <v>6BM-200063-RG:C1-BHTB2-B</v>
      </c>
      <c r="G70" s="0" t="str">
        <f aca="false">'Cable Entry'!H70</f>
        <v>Encoder</v>
      </c>
      <c r="H70" s="0" t="n">
        <f aca="false">'Cable Entry'!O70</f>
        <v>0</v>
      </c>
    </row>
    <row r="71" customFormat="false" ht="15" hidden="false" customHeight="false" outlineLevel="0" collapsed="false">
      <c r="A71" s="0" t="n">
        <f aca="false">'Cable Entry'!A71</f>
        <v>64</v>
      </c>
      <c r="B71" s="0" t="str">
        <f aca="false">'Cable Entry'!B71</f>
        <v>Power</v>
      </c>
      <c r="C71" s="0" t="str">
        <f aca="false">'Cable Entry'!C71</f>
        <v>RG:C1</v>
      </c>
      <c r="D71" s="0" t="str">
        <f aca="false">'Cable Study'!R71</f>
        <v>BHTA2</v>
      </c>
      <c r="E71" s="0" t="str">
        <f aca="false">IF(OR(D71=0,C71=0),"",$G$4&amp;$G$5+A71&amp;"-"&amp;C71&amp;"-"&amp;D71&amp;"-A")</f>
        <v>6BM-200064-RG:C1-BHTA2-A</v>
      </c>
      <c r="F71" s="0" t="str">
        <f aca="false">IF(OR(D71=0,C71=0),"",$G$4&amp;$G$5+A71&amp;"-"&amp;C71&amp;"-"&amp;D71&amp;"-B")</f>
        <v>6BM-200064-RG:C1-BHTA2-B</v>
      </c>
      <c r="G71" s="0" t="str">
        <f aca="false">'Cable Entry'!H71</f>
        <v>Motor</v>
      </c>
      <c r="H71" s="0" t="n">
        <f aca="false">'Cable Entry'!O71</f>
        <v>0</v>
      </c>
    </row>
    <row r="72" customFormat="false" ht="15" hidden="false" customHeight="false" outlineLevel="0" collapsed="false">
      <c r="A72" s="0" t="n">
        <f aca="false">'Cable Entry'!A72</f>
        <v>65</v>
      </c>
      <c r="B72" s="0" t="str">
        <f aca="false">'Cable Entry'!B72</f>
        <v>Digital</v>
      </c>
      <c r="C72" s="0" t="str">
        <f aca="false">'Cable Entry'!C72</f>
        <v>RG:C1</v>
      </c>
      <c r="D72" s="0" t="str">
        <f aca="false">'Cable Study'!R72</f>
        <v>BHTB2</v>
      </c>
      <c r="E72" s="0" t="str">
        <f aca="false">IF(OR(D72=0,C72=0),"",$G$4&amp;$G$5+A72&amp;"-"&amp;C72&amp;"-"&amp;D72&amp;"-A")</f>
        <v>6BM-200065-RG:C1-BHTB2-A</v>
      </c>
      <c r="F72" s="0" t="str">
        <f aca="false">IF(OR(D72=0,C72=0),"",$G$4&amp;$G$5+A72&amp;"-"&amp;C72&amp;"-"&amp;D72&amp;"-B")</f>
        <v>6BM-200065-RG:C1-BHTB2-B</v>
      </c>
      <c r="G72" s="0" t="str">
        <f aca="false">'Cable Entry'!H72</f>
        <v>Encoder</v>
      </c>
      <c r="H72" s="0" t="n">
        <f aca="false">'Cable Entry'!O72</f>
        <v>0</v>
      </c>
    </row>
    <row r="73" customFormat="false" ht="15" hidden="false" customHeight="false" outlineLevel="0" collapsed="false">
      <c r="A73" s="0" t="n">
        <f aca="false">'Cable Entry'!A73</f>
        <v>66</v>
      </c>
      <c r="B73" s="0" t="str">
        <f aca="false">'Cable Entry'!B73</f>
        <v>Power</v>
      </c>
      <c r="C73" s="0" t="str">
        <f aca="false">'Cable Entry'!C73</f>
        <v>RG:C1</v>
      </c>
      <c r="D73" s="0" t="str">
        <f aca="false">'Cable Study'!R73</f>
        <v>BHTA2</v>
      </c>
      <c r="E73" s="0" t="str">
        <f aca="false">IF(OR(D73=0,C73=0),"",$G$4&amp;$G$5+A73&amp;"-"&amp;C73&amp;"-"&amp;D73&amp;"-A")</f>
        <v>6BM-200066-RG:C1-BHTA2-A</v>
      </c>
      <c r="F73" s="0" t="str">
        <f aca="false">IF(OR(D73=0,C73=0),"",$G$4&amp;$G$5+A73&amp;"-"&amp;C73&amp;"-"&amp;D73&amp;"-B")</f>
        <v>6BM-200066-RG:C1-BHTA2-B</v>
      </c>
      <c r="G73" s="0" t="str">
        <f aca="false">'Cable Entry'!H73</f>
        <v>Motor</v>
      </c>
      <c r="H73" s="0" t="n">
        <f aca="false">'Cable Entry'!O73</f>
        <v>0</v>
      </c>
    </row>
    <row r="74" customFormat="false" ht="15" hidden="false" customHeight="false" outlineLevel="0" collapsed="false">
      <c r="A74" s="0" t="n">
        <f aca="false">'Cable Entry'!A74</f>
        <v>67</v>
      </c>
      <c r="B74" s="0" t="str">
        <f aca="false">'Cable Entry'!B74</f>
        <v>Digital</v>
      </c>
      <c r="C74" s="0" t="str">
        <f aca="false">'Cable Entry'!C74</f>
        <v>RG:C1</v>
      </c>
      <c r="D74" s="0" t="str">
        <f aca="false">'Cable Study'!R74</f>
        <v>BHTB2</v>
      </c>
      <c r="E74" s="0" t="str">
        <f aca="false">IF(OR(D74=0,C74=0),"",$G$4&amp;$G$5+A74&amp;"-"&amp;C74&amp;"-"&amp;D74&amp;"-A")</f>
        <v>6BM-200067-RG:C1-BHTB2-A</v>
      </c>
      <c r="F74" s="0" t="str">
        <f aca="false">IF(OR(D74=0,C74=0),"",$G$4&amp;$G$5+A74&amp;"-"&amp;C74&amp;"-"&amp;D74&amp;"-B")</f>
        <v>6BM-200067-RG:C1-BHTB2-B</v>
      </c>
      <c r="G74" s="0" t="str">
        <f aca="false">'Cable Entry'!H74</f>
        <v>Encoder</v>
      </c>
      <c r="H74" s="0" t="n">
        <f aca="false">'Cable Entry'!O74</f>
        <v>0</v>
      </c>
    </row>
    <row r="75" customFormat="false" ht="15" hidden="false" customHeight="false" outlineLevel="0" collapsed="false">
      <c r="A75" s="0" t="n">
        <f aca="false">'Cable Entry'!A75</f>
        <v>68</v>
      </c>
      <c r="B75" s="0" t="str">
        <f aca="false">'Cable Entry'!B75</f>
        <v>Power</v>
      </c>
      <c r="C75" s="0" t="str">
        <f aca="false">'Cable Entry'!C75</f>
        <v>RG:C1</v>
      </c>
      <c r="D75" s="0" t="str">
        <f aca="false">'Cable Study'!R75</f>
        <v>BHTA2</v>
      </c>
      <c r="E75" s="0" t="str">
        <f aca="false">IF(OR(D75=0,C75=0),"",$G$4&amp;$G$5+A75&amp;"-"&amp;C75&amp;"-"&amp;D75&amp;"-A")</f>
        <v>6BM-200068-RG:C1-BHTA2-A</v>
      </c>
      <c r="F75" s="0" t="str">
        <f aca="false">IF(OR(D75=0,C75=0),"",$G$4&amp;$G$5+A75&amp;"-"&amp;C75&amp;"-"&amp;D75&amp;"-B")</f>
        <v>6BM-200068-RG:C1-BHTA2-B</v>
      </c>
      <c r="G75" s="0" t="str">
        <f aca="false">'Cable Entry'!H75</f>
        <v>Motor</v>
      </c>
      <c r="H75" s="0" t="n">
        <f aca="false">'Cable Entry'!O75</f>
        <v>0</v>
      </c>
    </row>
    <row r="76" customFormat="false" ht="15" hidden="false" customHeight="false" outlineLevel="0" collapsed="false">
      <c r="A76" s="0" t="n">
        <f aca="false">'Cable Entry'!A76</f>
        <v>69</v>
      </c>
      <c r="B76" s="0" t="str">
        <f aca="false">'Cable Entry'!B76</f>
        <v>Digital</v>
      </c>
      <c r="C76" s="0" t="str">
        <f aca="false">'Cable Entry'!C76</f>
        <v>RG:C1</v>
      </c>
      <c r="D76" s="0" t="str">
        <f aca="false">'Cable Study'!R76</f>
        <v>BHTB2</v>
      </c>
      <c r="E76" s="0" t="str">
        <f aca="false">IF(OR(D76=0,C76=0),"",$G$4&amp;$G$5+A76&amp;"-"&amp;C76&amp;"-"&amp;D76&amp;"-A")</f>
        <v>6BM-200069-RG:C1-BHTB2-A</v>
      </c>
      <c r="F76" s="0" t="str">
        <f aca="false">IF(OR(D76=0,C76=0),"",$G$4&amp;$G$5+A76&amp;"-"&amp;C76&amp;"-"&amp;D76&amp;"-B")</f>
        <v>6BM-200069-RG:C1-BHTB2-B</v>
      </c>
      <c r="G76" s="0" t="str">
        <f aca="false">'Cable Entry'!H76</f>
        <v>Encoder</v>
      </c>
      <c r="H76" s="0" t="n">
        <f aca="false">'Cable Entry'!O76</f>
        <v>0</v>
      </c>
    </row>
    <row r="77" customFormat="false" ht="15" hidden="false" customHeight="false" outlineLevel="0" collapsed="false">
      <c r="A77" s="0" t="n">
        <f aca="false">'Cable Entry'!A77</f>
        <v>70</v>
      </c>
      <c r="B77" s="0" t="str">
        <f aca="false">'Cable Entry'!B77</f>
        <v>Power</v>
      </c>
      <c r="C77" s="0" t="str">
        <f aca="false">'Cable Entry'!C77</f>
        <v>RG:C1</v>
      </c>
      <c r="D77" s="0" t="str">
        <f aca="false">'Cable Study'!R77</f>
        <v>BHTA2</v>
      </c>
      <c r="E77" s="0" t="str">
        <f aca="false">IF(OR(D77=0,C77=0),"",$G$4&amp;$G$5+A77&amp;"-"&amp;C77&amp;"-"&amp;D77&amp;"-A")</f>
        <v>6BM-200070-RG:C1-BHTA2-A</v>
      </c>
      <c r="F77" s="0" t="str">
        <f aca="false">IF(OR(D77=0,C77=0),"",$G$4&amp;$G$5+A77&amp;"-"&amp;C77&amp;"-"&amp;D77&amp;"-B")</f>
        <v>6BM-200070-RG:C1-BHTA2-B</v>
      </c>
      <c r="G77" s="0" t="str">
        <f aca="false">'Cable Entry'!H77</f>
        <v>Motor</v>
      </c>
      <c r="H77" s="0" t="n">
        <f aca="false">'Cable Entry'!O77</f>
        <v>0</v>
      </c>
    </row>
    <row r="78" customFormat="false" ht="15" hidden="false" customHeight="false" outlineLevel="0" collapsed="false">
      <c r="A78" s="0" t="n">
        <f aca="false">'Cable Entry'!A78</f>
        <v>71</v>
      </c>
      <c r="B78" s="0" t="str">
        <f aca="false">'Cable Entry'!B78</f>
        <v>Power</v>
      </c>
      <c r="C78" s="0" t="str">
        <f aca="false">'Cable Entry'!C78</f>
        <v>RG:C1</v>
      </c>
      <c r="D78" s="0" t="str">
        <f aca="false">'Cable Study'!R78</f>
        <v>BHTA2</v>
      </c>
      <c r="E78" s="0" t="str">
        <f aca="false">IF(OR(D78=0,C78=0),"",$G$4&amp;$G$5+A78&amp;"-"&amp;C78&amp;"-"&amp;D78&amp;"-A")</f>
        <v>6BM-200071-RG:C1-BHTA2-A</v>
      </c>
      <c r="F78" s="0" t="str">
        <f aca="false">IF(OR(D78=0,C78=0),"",$G$4&amp;$G$5+A78&amp;"-"&amp;C78&amp;"-"&amp;D78&amp;"-B")</f>
        <v>6BM-200071-RG:C1-BHTA2-B</v>
      </c>
      <c r="G78" s="0" t="str">
        <f aca="false">'Cable Entry'!H78</f>
        <v>Motor</v>
      </c>
      <c r="H78" s="0" t="n">
        <f aca="false">'Cable Entry'!O78</f>
        <v>0</v>
      </c>
    </row>
    <row r="79" customFormat="false" ht="15" hidden="false" customHeight="false" outlineLevel="0" collapsed="false">
      <c r="A79" s="0" t="n">
        <f aca="false">'Cable Entry'!A79</f>
        <v>72</v>
      </c>
      <c r="B79" s="0" t="str">
        <f aca="false">'Cable Entry'!B79</f>
        <v>Power</v>
      </c>
      <c r="C79" s="0" t="str">
        <f aca="false">'Cable Entry'!C79</f>
        <v>RG:C1</v>
      </c>
      <c r="D79" s="0" t="str">
        <f aca="false">'Cable Study'!R79</f>
        <v>BHTA2</v>
      </c>
      <c r="E79" s="0" t="str">
        <f aca="false">IF(OR(D79=0,C79=0),"",$G$4&amp;$G$5+A79&amp;"-"&amp;C79&amp;"-"&amp;D79&amp;"-A")</f>
        <v>6BM-200072-RG:C1-BHTA2-A</v>
      </c>
      <c r="F79" s="0" t="str">
        <f aca="false">IF(OR(D79=0,C79=0),"",$G$4&amp;$G$5+A79&amp;"-"&amp;C79&amp;"-"&amp;D79&amp;"-B")</f>
        <v>6BM-200072-RG:C1-BHTA2-B</v>
      </c>
      <c r="G79" s="0" t="str">
        <f aca="false">'Cable Entry'!H79</f>
        <v>Motor</v>
      </c>
      <c r="H79" s="0" t="n">
        <f aca="false">'Cable Entry'!O79</f>
        <v>0</v>
      </c>
    </row>
    <row r="80" customFormat="false" ht="15" hidden="false" customHeight="false" outlineLevel="0" collapsed="false">
      <c r="A80" s="0" t="n">
        <f aca="false">'Cable Entry'!A80</f>
        <v>73</v>
      </c>
      <c r="B80" s="0" t="str">
        <f aca="false">'Cable Entry'!B80</f>
        <v>Power</v>
      </c>
      <c r="C80" s="0" t="str">
        <f aca="false">'Cable Entry'!C80</f>
        <v>RG:C1</v>
      </c>
      <c r="D80" s="0" t="str">
        <f aca="false">'Cable Study'!R80</f>
        <v>BHTA2</v>
      </c>
      <c r="E80" s="0" t="str">
        <f aca="false">IF(OR(D80=0,C80=0),"",$G$4&amp;$G$5+A80&amp;"-"&amp;C80&amp;"-"&amp;D80&amp;"-A")</f>
        <v>6BM-200073-RG:C1-BHTA2-A</v>
      </c>
      <c r="F80" s="0" t="str">
        <f aca="false">IF(OR(D80=0,C80=0),"",$G$4&amp;$G$5+A80&amp;"-"&amp;C80&amp;"-"&amp;D80&amp;"-B")</f>
        <v>6BM-200073-RG:C1-BHTA2-B</v>
      </c>
      <c r="G80" s="0" t="str">
        <f aca="false">'Cable Entry'!H80</f>
        <v>Motor</v>
      </c>
      <c r="H80" s="0" t="n">
        <f aca="false">'Cable Entry'!O80</f>
        <v>0</v>
      </c>
    </row>
    <row r="81" customFormat="false" ht="15" hidden="false" customHeight="false" outlineLevel="0" collapsed="false">
      <c r="A81" s="0" t="n">
        <f aca="false">'Cable Entry'!A81</f>
        <v>74</v>
      </c>
      <c r="B81" s="0" t="str">
        <f aca="false">'Cable Entry'!B81</f>
        <v>Digital</v>
      </c>
      <c r="C81" s="0" t="str">
        <f aca="false">'Cable Entry'!C81</f>
        <v>RG:C1</v>
      </c>
      <c r="D81" s="0" t="str">
        <f aca="false">'Cable Study'!R81</f>
        <v>BHTB2</v>
      </c>
      <c r="E81" s="0" t="str">
        <f aca="false">IF(OR(D81=0,C81=0),"",$G$4&amp;$G$5+A81&amp;"-"&amp;C81&amp;"-"&amp;D81&amp;"-A")</f>
        <v>6BM-200074-RG:C1-BHTB2-A</v>
      </c>
      <c r="F81" s="0" t="str">
        <f aca="false">IF(OR(D81=0,C81=0),"",$G$4&amp;$G$5+A81&amp;"-"&amp;C81&amp;"-"&amp;D81&amp;"-B")</f>
        <v>6BM-200074-RG:C1-BHTB2-B</v>
      </c>
      <c r="G81" s="0" t="str">
        <f aca="false">'Cable Entry'!H81</f>
        <v>Encoder</v>
      </c>
      <c r="H81" s="0" t="n">
        <f aca="false">'Cable Entry'!O81</f>
        <v>0</v>
      </c>
    </row>
    <row r="82" customFormat="false" ht="15" hidden="false" customHeight="false" outlineLevel="0" collapsed="false">
      <c r="A82" s="0" t="n">
        <f aca="false">'Cable Entry'!A82</f>
        <v>75</v>
      </c>
      <c r="B82" s="0" t="str">
        <f aca="false">'Cable Entry'!B82</f>
        <v>Digital</v>
      </c>
      <c r="C82" s="0" t="str">
        <f aca="false">'Cable Entry'!C82</f>
        <v>RG:C1</v>
      </c>
      <c r="D82" s="0" t="str">
        <f aca="false">'Cable Study'!R82</f>
        <v>BHTB2</v>
      </c>
      <c r="E82" s="0" t="str">
        <f aca="false">IF(OR(D82=0,C82=0),"",$G$4&amp;$G$5+A82&amp;"-"&amp;C82&amp;"-"&amp;D82&amp;"-A")</f>
        <v>6BM-200075-RG:C1-BHTB2-A</v>
      </c>
      <c r="F82" s="0" t="str">
        <f aca="false">IF(OR(D82=0,C82=0),"",$G$4&amp;$G$5+A82&amp;"-"&amp;C82&amp;"-"&amp;D82&amp;"-B")</f>
        <v>6BM-200075-RG:C1-BHTB2-B</v>
      </c>
      <c r="G82" s="0" t="str">
        <f aca="false">'Cable Entry'!H82</f>
        <v>Encoder</v>
      </c>
      <c r="H82" s="0" t="n">
        <f aca="false">'Cable Entry'!O82</f>
        <v>0</v>
      </c>
    </row>
    <row r="83" customFormat="false" ht="15" hidden="false" customHeight="false" outlineLevel="0" collapsed="false">
      <c r="A83" s="0" t="n">
        <f aca="false">'Cable Entry'!A83</f>
        <v>76</v>
      </c>
      <c r="B83" s="0" t="str">
        <f aca="false">'Cable Entry'!B83</f>
        <v>Digital</v>
      </c>
      <c r="C83" s="0" t="str">
        <f aca="false">'Cable Entry'!C83</f>
        <v>RG:C1</v>
      </c>
      <c r="D83" s="0" t="str">
        <f aca="false">'Cable Study'!R83</f>
        <v>BHTB2</v>
      </c>
      <c r="E83" s="0" t="str">
        <f aca="false">IF(OR(D83=0,C83=0),"",$G$4&amp;$G$5+A83&amp;"-"&amp;C83&amp;"-"&amp;D83&amp;"-A")</f>
        <v>6BM-200076-RG:C1-BHTB2-A</v>
      </c>
      <c r="F83" s="0" t="str">
        <f aca="false">IF(OR(D83=0,C83=0),"",$G$4&amp;$G$5+A83&amp;"-"&amp;C83&amp;"-"&amp;D83&amp;"-B")</f>
        <v>6BM-200076-RG:C1-BHTB2-B</v>
      </c>
      <c r="G83" s="0" t="str">
        <f aca="false">'Cable Entry'!H83</f>
        <v>Encoder</v>
      </c>
      <c r="H83" s="0" t="n">
        <f aca="false">'Cable Entry'!O83</f>
        <v>0</v>
      </c>
    </row>
    <row r="84" customFormat="false" ht="15" hidden="false" customHeight="false" outlineLevel="0" collapsed="false">
      <c r="A84" s="0" t="n">
        <f aca="false">'Cable Entry'!A84</f>
        <v>77</v>
      </c>
      <c r="B84" s="0" t="str">
        <f aca="false">'Cable Entry'!B84</f>
        <v>Digital</v>
      </c>
      <c r="C84" s="0" t="str">
        <f aca="false">'Cable Entry'!C84</f>
        <v>RG:C1</v>
      </c>
      <c r="D84" s="0" t="str">
        <f aca="false">'Cable Study'!R84</f>
        <v>BHTB2</v>
      </c>
      <c r="E84" s="0" t="str">
        <f aca="false">IF(OR(D84=0,C84=0),"",$G$4&amp;$G$5+A84&amp;"-"&amp;C84&amp;"-"&amp;D84&amp;"-A")</f>
        <v>6BM-200077-RG:C1-BHTB2-A</v>
      </c>
      <c r="F84" s="0" t="str">
        <f aca="false">IF(OR(D84=0,C84=0),"",$G$4&amp;$G$5+A84&amp;"-"&amp;C84&amp;"-"&amp;D84&amp;"-B")</f>
        <v>6BM-200077-RG:C1-BHTB2-B</v>
      </c>
      <c r="G84" s="0" t="str">
        <f aca="false">'Cable Entry'!H84</f>
        <v>Encoder</v>
      </c>
      <c r="H84" s="0" t="n">
        <f aca="false">'Cable Entry'!O84</f>
        <v>0</v>
      </c>
    </row>
    <row r="85" customFormat="false" ht="15" hidden="false" customHeight="false" outlineLevel="0" collapsed="false">
      <c r="A85" s="0" t="n">
        <f aca="false">'Cable Entry'!A85</f>
        <v>78</v>
      </c>
      <c r="B85" s="0" t="str">
        <f aca="false">'Cable Entry'!B85</f>
        <v>Power</v>
      </c>
      <c r="C85" s="0" t="str">
        <f aca="false">'Cable Entry'!C85</f>
        <v>RG:C1</v>
      </c>
      <c r="D85" s="0" t="str">
        <f aca="false">'Cable Study'!R85</f>
        <v>BHTA2</v>
      </c>
      <c r="E85" s="0" t="str">
        <f aca="false">IF(OR(D85=0,C85=0),"",$G$4&amp;$G$5+A85&amp;"-"&amp;C85&amp;"-"&amp;D85&amp;"-A")</f>
        <v>6BM-200078-RG:C1-BHTA2-A</v>
      </c>
      <c r="F85" s="0" t="str">
        <f aca="false">IF(OR(D85=0,C85=0),"",$G$4&amp;$G$5+A85&amp;"-"&amp;C85&amp;"-"&amp;D85&amp;"-B")</f>
        <v>6BM-200078-RG:C1-BHTA2-B</v>
      </c>
      <c r="G85" s="0" t="str">
        <f aca="false">'Cable Entry'!H85</f>
        <v>Motor</v>
      </c>
      <c r="H85" s="0" t="n">
        <f aca="false">'Cable Entry'!O85</f>
        <v>0</v>
      </c>
    </row>
    <row r="86" customFormat="false" ht="15" hidden="false" customHeight="false" outlineLevel="0" collapsed="false">
      <c r="A86" s="0" t="n">
        <f aca="false">'Cable Entry'!A86</f>
        <v>79</v>
      </c>
      <c r="B86" s="0" t="str">
        <f aca="false">'Cable Entry'!B86</f>
        <v>Power</v>
      </c>
      <c r="C86" s="0" t="str">
        <f aca="false">'Cable Entry'!C86</f>
        <v>RG:C1</v>
      </c>
      <c r="D86" s="0" t="str">
        <f aca="false">'Cable Study'!R86</f>
        <v>BHTA2</v>
      </c>
      <c r="E86" s="0" t="str">
        <f aca="false">IF(OR(D86=0,C86=0),"",$G$4&amp;$G$5+A86&amp;"-"&amp;C86&amp;"-"&amp;D86&amp;"-A")</f>
        <v>6BM-200079-RG:C1-BHTA2-A</v>
      </c>
      <c r="F86" s="0" t="str">
        <f aca="false">IF(OR(D86=0,C86=0),"",$G$4&amp;$G$5+A86&amp;"-"&amp;C86&amp;"-"&amp;D86&amp;"-B")</f>
        <v>6BM-200079-RG:C1-BHTA2-B</v>
      </c>
      <c r="G86" s="0" t="str">
        <f aca="false">'Cable Entry'!H86</f>
        <v>Motor</v>
      </c>
      <c r="H86" s="0" t="n">
        <f aca="false">'Cable Entry'!O86</f>
        <v>0</v>
      </c>
    </row>
    <row r="87" customFormat="false" ht="15" hidden="false" customHeight="false" outlineLevel="0" collapsed="false">
      <c r="A87" s="0" t="n">
        <f aca="false">'Cable Entry'!A87</f>
        <v>80</v>
      </c>
      <c r="B87" s="0" t="str">
        <f aca="false">'Cable Entry'!B87</f>
        <v>Power</v>
      </c>
      <c r="C87" s="0" t="str">
        <f aca="false">'Cable Entry'!C87</f>
        <v>RG:C1</v>
      </c>
      <c r="D87" s="0" t="str">
        <f aca="false">'Cable Study'!R87</f>
        <v>BHTA2</v>
      </c>
      <c r="E87" s="0" t="str">
        <f aca="false">IF(OR(D87=0,C87=0),"",$G$4&amp;$G$5+A87&amp;"-"&amp;C87&amp;"-"&amp;D87&amp;"-A")</f>
        <v>6BM-200080-RG:C1-BHTA2-A</v>
      </c>
      <c r="F87" s="0" t="str">
        <f aca="false">IF(OR(D87=0,C87=0),"",$G$4&amp;$G$5+A87&amp;"-"&amp;C87&amp;"-"&amp;D87&amp;"-B")</f>
        <v>6BM-200080-RG:C1-BHTA2-B</v>
      </c>
      <c r="G87" s="0" t="str">
        <f aca="false">'Cable Entry'!H87</f>
        <v>Motor</v>
      </c>
      <c r="H87" s="0" t="n">
        <f aca="false">'Cable Entry'!O87</f>
        <v>0</v>
      </c>
    </row>
    <row r="88" customFormat="false" ht="15" hidden="false" customHeight="false" outlineLevel="0" collapsed="false">
      <c r="A88" s="0" t="n">
        <f aca="false">'Cable Entry'!A88</f>
        <v>81</v>
      </c>
      <c r="B88" s="0" t="str">
        <f aca="false">'Cable Entry'!B88</f>
        <v>Power</v>
      </c>
      <c r="C88" s="0" t="str">
        <f aca="false">'Cable Entry'!C88</f>
        <v>RG:C1</v>
      </c>
      <c r="D88" s="0" t="str">
        <f aca="false">'Cable Study'!R88</f>
        <v>BHTA2</v>
      </c>
      <c r="E88" s="0" t="str">
        <f aca="false">IF(OR(D88=0,C88=0),"",$G$4&amp;$G$5+A88&amp;"-"&amp;C88&amp;"-"&amp;D88&amp;"-A")</f>
        <v>6BM-200081-RG:C1-BHTA2-A</v>
      </c>
      <c r="F88" s="0" t="str">
        <f aca="false">IF(OR(D88=0,C88=0),"",$G$4&amp;$G$5+A88&amp;"-"&amp;C88&amp;"-"&amp;D88&amp;"-B")</f>
        <v>6BM-200081-RG:C1-BHTA2-B</v>
      </c>
      <c r="G88" s="0" t="str">
        <f aca="false">'Cable Entry'!H88</f>
        <v>Motor</v>
      </c>
      <c r="H88" s="0" t="n">
        <f aca="false">'Cable Entry'!O88</f>
        <v>0</v>
      </c>
    </row>
    <row r="89" customFormat="false" ht="15" hidden="false" customHeight="false" outlineLevel="0" collapsed="false">
      <c r="A89" s="0" t="n">
        <f aca="false">'Cable Entry'!A89</f>
        <v>82</v>
      </c>
      <c r="B89" s="0" t="str">
        <f aca="false">'Cable Entry'!B89</f>
        <v>Digital</v>
      </c>
      <c r="C89" s="0" t="str">
        <f aca="false">'Cable Entry'!C89</f>
        <v>RG:C1</v>
      </c>
      <c r="D89" s="0" t="str">
        <f aca="false">'Cable Study'!R89</f>
        <v>BHTB2</v>
      </c>
      <c r="E89" s="0" t="str">
        <f aca="false">IF(OR(D89=0,C89=0),"",$G$4&amp;$G$5+A89&amp;"-"&amp;C89&amp;"-"&amp;D89&amp;"-A")</f>
        <v>6BM-200082-RG:C1-BHTB2-A</v>
      </c>
      <c r="F89" s="0" t="str">
        <f aca="false">IF(OR(D89=0,C89=0),"",$G$4&amp;$G$5+A89&amp;"-"&amp;C89&amp;"-"&amp;D89&amp;"-B")</f>
        <v>6BM-200082-RG:C1-BHTB2-B</v>
      </c>
      <c r="G89" s="0" t="str">
        <f aca="false">'Cable Entry'!H89</f>
        <v>Encoder</v>
      </c>
      <c r="H89" s="0" t="n">
        <f aca="false">'Cable Entry'!O89</f>
        <v>0</v>
      </c>
    </row>
    <row r="90" customFormat="false" ht="15" hidden="false" customHeight="false" outlineLevel="0" collapsed="false">
      <c r="A90" s="0" t="n">
        <f aca="false">'Cable Entry'!A90</f>
        <v>83</v>
      </c>
      <c r="B90" s="0" t="str">
        <f aca="false">'Cable Entry'!B90</f>
        <v>Digital</v>
      </c>
      <c r="C90" s="0" t="str">
        <f aca="false">'Cable Entry'!C90</f>
        <v>RG:C1</v>
      </c>
      <c r="D90" s="0" t="str">
        <f aca="false">'Cable Study'!R90</f>
        <v>BHTB2</v>
      </c>
      <c r="E90" s="0" t="str">
        <f aca="false">IF(OR(D90=0,C90=0),"",$G$4&amp;$G$5+A90&amp;"-"&amp;C90&amp;"-"&amp;D90&amp;"-A")</f>
        <v>6BM-200083-RG:C1-BHTB2-A</v>
      </c>
      <c r="F90" s="0" t="str">
        <f aca="false">IF(OR(D90=0,C90=0),"",$G$4&amp;$G$5+A90&amp;"-"&amp;C90&amp;"-"&amp;D90&amp;"-B")</f>
        <v>6BM-200083-RG:C1-BHTB2-B</v>
      </c>
      <c r="G90" s="0" t="str">
        <f aca="false">'Cable Entry'!H90</f>
        <v>Encoder</v>
      </c>
      <c r="H90" s="0" t="n">
        <f aca="false">'Cable Entry'!O90</f>
        <v>0</v>
      </c>
    </row>
    <row r="91" customFormat="false" ht="15" hidden="false" customHeight="false" outlineLevel="0" collapsed="false">
      <c r="A91" s="0" t="n">
        <f aca="false">'Cable Entry'!A91</f>
        <v>84</v>
      </c>
      <c r="B91" s="0" t="str">
        <f aca="false">'Cable Entry'!B91</f>
        <v>Digital</v>
      </c>
      <c r="C91" s="0" t="str">
        <f aca="false">'Cable Entry'!C91</f>
        <v>RG:C1</v>
      </c>
      <c r="D91" s="0" t="str">
        <f aca="false">'Cable Study'!R91</f>
        <v>BHTB2</v>
      </c>
      <c r="E91" s="0" t="str">
        <f aca="false">IF(OR(D91=0,C91=0),"",$G$4&amp;$G$5+A91&amp;"-"&amp;C91&amp;"-"&amp;D91&amp;"-A")</f>
        <v>6BM-200084-RG:C1-BHTB2-A</v>
      </c>
      <c r="F91" s="0" t="str">
        <f aca="false">IF(OR(D91=0,C91=0),"",$G$4&amp;$G$5+A91&amp;"-"&amp;C91&amp;"-"&amp;D91&amp;"-B")</f>
        <v>6BM-200084-RG:C1-BHTB2-B</v>
      </c>
      <c r="G91" s="0" t="str">
        <f aca="false">'Cable Entry'!H91</f>
        <v>Encoder</v>
      </c>
      <c r="H91" s="0" t="n">
        <f aca="false">'Cable Entry'!O91</f>
        <v>0</v>
      </c>
    </row>
    <row r="92" customFormat="false" ht="15" hidden="false" customHeight="false" outlineLevel="0" collapsed="false">
      <c r="A92" s="0" t="n">
        <f aca="false">'Cable Entry'!A92</f>
        <v>85</v>
      </c>
      <c r="B92" s="0" t="str">
        <f aca="false">'Cable Entry'!B92</f>
        <v>Digital</v>
      </c>
      <c r="C92" s="0" t="str">
        <f aca="false">'Cable Entry'!C92</f>
        <v>RG:C1</v>
      </c>
      <c r="D92" s="0" t="str">
        <f aca="false">'Cable Study'!R92</f>
        <v>BHTB2</v>
      </c>
      <c r="E92" s="0" t="str">
        <f aca="false">IF(OR(D92=0,C92=0),"",$G$4&amp;$G$5+A92&amp;"-"&amp;C92&amp;"-"&amp;D92&amp;"-A")</f>
        <v>6BM-200085-RG:C1-BHTB2-A</v>
      </c>
      <c r="F92" s="0" t="str">
        <f aca="false">IF(OR(D92=0,C92=0),"",$G$4&amp;$G$5+A92&amp;"-"&amp;C92&amp;"-"&amp;D92&amp;"-B")</f>
        <v>6BM-200085-RG:C1-BHTB2-B</v>
      </c>
      <c r="G92" s="0" t="str">
        <f aca="false">'Cable Entry'!H92</f>
        <v>Encoder</v>
      </c>
      <c r="H92" s="0" t="n">
        <f aca="false">'Cable Entry'!O92</f>
        <v>0</v>
      </c>
    </row>
    <row r="93" customFormat="false" ht="15" hidden="false" customHeight="false" outlineLevel="0" collapsed="false">
      <c r="A93" s="0" t="n">
        <f aca="false">'Cable Entry'!A93</f>
        <v>86</v>
      </c>
      <c r="B93" s="0" t="str">
        <f aca="false">'Cable Entry'!B93</f>
        <v>Power</v>
      </c>
      <c r="C93" s="0" t="str">
        <f aca="false">'Cable Entry'!C93</f>
        <v>RG:C1</v>
      </c>
      <c r="D93" s="0" t="str">
        <f aca="false">'Cable Study'!R93</f>
        <v>BHTA2</v>
      </c>
      <c r="E93" s="0" t="str">
        <f aca="false">IF(OR(D93=0,C93=0),"",$G$4&amp;$G$5+A93&amp;"-"&amp;C93&amp;"-"&amp;D93&amp;"-A")</f>
        <v>6BM-200086-RG:C1-BHTA2-A</v>
      </c>
      <c r="F93" s="0" t="str">
        <f aca="false">IF(OR(D93=0,C93=0),"",$G$4&amp;$G$5+A93&amp;"-"&amp;C93&amp;"-"&amp;D93&amp;"-B")</f>
        <v>6BM-200086-RG:C1-BHTA2-B</v>
      </c>
      <c r="G93" s="0" t="str">
        <f aca="false">'Cable Entry'!H93</f>
        <v>Motor</v>
      </c>
      <c r="H93" s="0" t="n">
        <f aca="false">'Cable Entry'!O93</f>
        <v>0</v>
      </c>
    </row>
    <row r="94" customFormat="false" ht="15" hidden="false" customHeight="false" outlineLevel="0" collapsed="false">
      <c r="A94" s="0" t="n">
        <f aca="false">'Cable Entry'!A94</f>
        <v>87</v>
      </c>
      <c r="B94" s="0" t="str">
        <f aca="false">'Cable Entry'!B94</f>
        <v>Power</v>
      </c>
      <c r="C94" s="0" t="str">
        <f aca="false">'Cable Entry'!C94</f>
        <v>RG:C1</v>
      </c>
      <c r="D94" s="0" t="str">
        <f aca="false">'Cable Study'!R94</f>
        <v>BHTA2</v>
      </c>
      <c r="E94" s="0" t="str">
        <f aca="false">IF(OR(D94=0,C94=0),"",$G$4&amp;$G$5+A94&amp;"-"&amp;C94&amp;"-"&amp;D94&amp;"-A")</f>
        <v>6BM-200087-RG:C1-BHTA2-A</v>
      </c>
      <c r="F94" s="0" t="str">
        <f aca="false">IF(OR(D94=0,C94=0),"",$G$4&amp;$G$5+A94&amp;"-"&amp;C94&amp;"-"&amp;D94&amp;"-B")</f>
        <v>6BM-200087-RG:C1-BHTA2-B</v>
      </c>
      <c r="G94" s="0" t="str">
        <f aca="false">'Cable Entry'!H94</f>
        <v>Motor</v>
      </c>
      <c r="H94" s="0" t="n">
        <f aca="false">'Cable Entry'!O94</f>
        <v>0</v>
      </c>
    </row>
    <row r="95" customFormat="false" ht="15" hidden="false" customHeight="false" outlineLevel="0" collapsed="false">
      <c r="A95" s="0" t="n">
        <f aca="false">'Cable Entry'!A95</f>
        <v>88</v>
      </c>
      <c r="B95" s="0" t="str">
        <f aca="false">'Cable Entry'!B95</f>
        <v>Power</v>
      </c>
      <c r="C95" s="0" t="str">
        <f aca="false">'Cable Entry'!C95</f>
        <v>RG:C1</v>
      </c>
      <c r="D95" s="0" t="str">
        <f aca="false">'Cable Study'!R95</f>
        <v>BHTA2</v>
      </c>
      <c r="E95" s="0" t="str">
        <f aca="false">IF(OR(D95=0,C95=0),"",$G$4&amp;$G$5+A95&amp;"-"&amp;C95&amp;"-"&amp;D95&amp;"-A")</f>
        <v>6BM-200088-RG:C1-BHTA2-A</v>
      </c>
      <c r="F95" s="0" t="str">
        <f aca="false">IF(OR(D95=0,C95=0),"",$G$4&amp;$G$5+A95&amp;"-"&amp;C95&amp;"-"&amp;D95&amp;"-B")</f>
        <v>6BM-200088-RG:C1-BHTA2-B</v>
      </c>
      <c r="G95" s="0" t="str">
        <f aca="false">'Cable Entry'!H95</f>
        <v>Motor</v>
      </c>
      <c r="H95" s="0" t="n">
        <f aca="false">'Cable Entry'!O95</f>
        <v>0</v>
      </c>
    </row>
    <row r="96" customFormat="false" ht="15" hidden="false" customHeight="false" outlineLevel="0" collapsed="false">
      <c r="A96" s="0" t="n">
        <f aca="false">'Cable Entry'!A96</f>
        <v>89</v>
      </c>
      <c r="B96" s="0" t="str">
        <f aca="false">'Cable Entry'!B96</f>
        <v>Power</v>
      </c>
      <c r="C96" s="0" t="str">
        <f aca="false">'Cable Entry'!C96</f>
        <v>RG:C1</v>
      </c>
      <c r="D96" s="0" t="str">
        <f aca="false">'Cable Study'!R96</f>
        <v>BHTA2</v>
      </c>
      <c r="E96" s="0" t="str">
        <f aca="false">IF(OR(D96=0,C96=0),"",$G$4&amp;$G$5+A96&amp;"-"&amp;C96&amp;"-"&amp;D96&amp;"-A")</f>
        <v>6BM-200089-RG:C1-BHTA2-A</v>
      </c>
      <c r="F96" s="0" t="str">
        <f aca="false">IF(OR(D96=0,C96=0),"",$G$4&amp;$G$5+A96&amp;"-"&amp;C96&amp;"-"&amp;D96&amp;"-B")</f>
        <v>6BM-200089-RG:C1-BHTA2-B</v>
      </c>
      <c r="G96" s="0" t="str">
        <f aca="false">'Cable Entry'!H96</f>
        <v>Motor</v>
      </c>
      <c r="H96" s="0" t="n">
        <f aca="false">'Cable Entry'!O96</f>
        <v>0</v>
      </c>
    </row>
    <row r="97" customFormat="false" ht="15" hidden="false" customHeight="false" outlineLevel="0" collapsed="false">
      <c r="A97" s="0" t="n">
        <f aca="false">'Cable Entry'!A97</f>
        <v>90</v>
      </c>
      <c r="B97" s="0" t="str">
        <f aca="false">'Cable Entry'!B97</f>
        <v>Digital</v>
      </c>
      <c r="C97" s="0" t="str">
        <f aca="false">'Cable Entry'!C97</f>
        <v>RG:C1</v>
      </c>
      <c r="D97" s="0" t="str">
        <f aca="false">'Cable Study'!R97</f>
        <v>BHTB2</v>
      </c>
      <c r="E97" s="0" t="str">
        <f aca="false">IF(OR(D97=0,C97=0),"",$G$4&amp;$G$5+A97&amp;"-"&amp;C97&amp;"-"&amp;D97&amp;"-A")</f>
        <v>6BM-200090-RG:C1-BHTB2-A</v>
      </c>
      <c r="F97" s="0" t="str">
        <f aca="false">IF(OR(D97=0,C97=0),"",$G$4&amp;$G$5+A97&amp;"-"&amp;C97&amp;"-"&amp;D97&amp;"-B")</f>
        <v>6BM-200090-RG:C1-BHTB2-B</v>
      </c>
      <c r="G97" s="0" t="str">
        <f aca="false">'Cable Entry'!H97</f>
        <v>Encoder</v>
      </c>
      <c r="H97" s="0" t="n">
        <f aca="false">'Cable Entry'!O97</f>
        <v>0</v>
      </c>
    </row>
    <row r="98" customFormat="false" ht="15" hidden="false" customHeight="false" outlineLevel="0" collapsed="false">
      <c r="A98" s="0" t="n">
        <f aca="false">'Cable Entry'!A98</f>
        <v>91</v>
      </c>
      <c r="B98" s="0" t="str">
        <f aca="false">'Cable Entry'!B98</f>
        <v>Digital</v>
      </c>
      <c r="C98" s="0" t="str">
        <f aca="false">'Cable Entry'!C98</f>
        <v>RG:C1</v>
      </c>
      <c r="D98" s="0" t="str">
        <f aca="false">'Cable Study'!R98</f>
        <v>BHTB2</v>
      </c>
      <c r="E98" s="0" t="str">
        <f aca="false">IF(OR(D98=0,C98=0),"",$G$4&amp;$G$5+A98&amp;"-"&amp;C98&amp;"-"&amp;D98&amp;"-A")</f>
        <v>6BM-200091-RG:C1-BHTB2-A</v>
      </c>
      <c r="F98" s="0" t="str">
        <f aca="false">IF(OR(D98=0,C98=0),"",$G$4&amp;$G$5+A98&amp;"-"&amp;C98&amp;"-"&amp;D98&amp;"-B")</f>
        <v>6BM-200091-RG:C1-BHTB2-B</v>
      </c>
      <c r="G98" s="0" t="str">
        <f aca="false">'Cable Entry'!H98</f>
        <v>Encoder</v>
      </c>
      <c r="H98" s="0" t="n">
        <f aca="false">'Cable Entry'!O98</f>
        <v>0</v>
      </c>
    </row>
    <row r="99" customFormat="false" ht="15" hidden="false" customHeight="false" outlineLevel="0" collapsed="false">
      <c r="A99" s="0" t="n">
        <f aca="false">'Cable Entry'!A99</f>
        <v>92</v>
      </c>
      <c r="B99" s="0" t="str">
        <f aca="false">'Cable Entry'!B99</f>
        <v>Digital</v>
      </c>
      <c r="C99" s="0" t="str">
        <f aca="false">'Cable Entry'!C99</f>
        <v>RG:C1</v>
      </c>
      <c r="D99" s="0" t="str">
        <f aca="false">'Cable Study'!R99</f>
        <v>BHTB2</v>
      </c>
      <c r="E99" s="0" t="str">
        <f aca="false">IF(OR(D99=0,C99=0),"",$G$4&amp;$G$5+A99&amp;"-"&amp;C99&amp;"-"&amp;D99&amp;"-A")</f>
        <v>6BM-200092-RG:C1-BHTB2-A</v>
      </c>
      <c r="F99" s="0" t="str">
        <f aca="false">IF(OR(D99=0,C99=0),"",$G$4&amp;$G$5+A99&amp;"-"&amp;C99&amp;"-"&amp;D99&amp;"-B")</f>
        <v>6BM-200092-RG:C1-BHTB2-B</v>
      </c>
      <c r="G99" s="0" t="str">
        <f aca="false">'Cable Entry'!H99</f>
        <v>Encoder</v>
      </c>
      <c r="H99" s="0" t="n">
        <f aca="false">'Cable Entry'!O99</f>
        <v>0</v>
      </c>
    </row>
    <row r="100" customFormat="false" ht="15" hidden="false" customHeight="false" outlineLevel="0" collapsed="false">
      <c r="A100" s="0" t="n">
        <f aca="false">'Cable Entry'!A100</f>
        <v>93</v>
      </c>
      <c r="B100" s="0" t="str">
        <f aca="false">'Cable Entry'!B100</f>
        <v>Digital</v>
      </c>
      <c r="C100" s="0" t="str">
        <f aca="false">'Cable Entry'!C100</f>
        <v>RG:C1</v>
      </c>
      <c r="D100" s="0" t="str">
        <f aca="false">'Cable Study'!R100</f>
        <v>BHTB2</v>
      </c>
      <c r="E100" s="0" t="str">
        <f aca="false">IF(OR(D100=0,C100=0),"",$G$4&amp;$G$5+A100&amp;"-"&amp;C100&amp;"-"&amp;D100&amp;"-A")</f>
        <v>6BM-200093-RG:C1-BHTB2-A</v>
      </c>
      <c r="F100" s="0" t="str">
        <f aca="false">IF(OR(D100=0,C100=0),"",$G$4&amp;$G$5+A100&amp;"-"&amp;C100&amp;"-"&amp;D100&amp;"-B")</f>
        <v>6BM-200093-RG:C1-BHTB2-B</v>
      </c>
      <c r="G100" s="0" t="str">
        <f aca="false">'Cable Entry'!H100</f>
        <v>Encoder</v>
      </c>
      <c r="H100" s="0" t="n">
        <f aca="false">'Cable Entry'!O100</f>
        <v>0</v>
      </c>
    </row>
    <row r="101" customFormat="false" ht="15" hidden="false" customHeight="false" outlineLevel="0" collapsed="false">
      <c r="A101" s="0" t="n">
        <f aca="false">'Cable Entry'!A101</f>
        <v>94</v>
      </c>
      <c r="B101" s="0" t="str">
        <f aca="false">'Cable Entry'!B101</f>
        <v>Power</v>
      </c>
      <c r="C101" s="0" t="str">
        <f aca="false">'Cable Entry'!C101</f>
        <v>RG:C2</v>
      </c>
      <c r="D101" s="0" t="str">
        <f aca="false">'Cable Study'!R101</f>
        <v>BHTA2</v>
      </c>
      <c r="E101" s="0" t="str">
        <f aca="false">IF(OR(D101=0,C101=0),"",$G$4&amp;$G$5+A101&amp;"-"&amp;C101&amp;"-"&amp;D101&amp;"-A")</f>
        <v>6BM-200094-RG:C2-BHTA2-A</v>
      </c>
      <c r="F101" s="0" t="str">
        <f aca="false">IF(OR(D101=0,C101=0),"",$G$4&amp;$G$5+A101&amp;"-"&amp;C101&amp;"-"&amp;D101&amp;"-B")</f>
        <v>6BM-200094-RG:C2-BHTA2-B</v>
      </c>
      <c r="G101" s="0" t="str">
        <f aca="false">'Cable Entry'!H101</f>
        <v>Motor</v>
      </c>
      <c r="H101" s="0" t="n">
        <f aca="false">'Cable Entry'!O101</f>
        <v>0</v>
      </c>
    </row>
    <row r="102" customFormat="false" ht="15" hidden="false" customHeight="false" outlineLevel="0" collapsed="false">
      <c r="A102" s="0" t="n">
        <f aca="false">'Cable Entry'!A102</f>
        <v>95</v>
      </c>
      <c r="B102" s="0" t="str">
        <f aca="false">'Cable Entry'!B102</f>
        <v>Power</v>
      </c>
      <c r="C102" s="0" t="str">
        <f aca="false">'Cable Entry'!C102</f>
        <v>RG:C2</v>
      </c>
      <c r="D102" s="0" t="str">
        <f aca="false">'Cable Study'!R102</f>
        <v>BHTA2</v>
      </c>
      <c r="E102" s="0" t="str">
        <f aca="false">IF(OR(D102=0,C102=0),"",$G$4&amp;$G$5+A102&amp;"-"&amp;C102&amp;"-"&amp;D102&amp;"-A")</f>
        <v>6BM-200095-RG:C2-BHTA2-A</v>
      </c>
      <c r="F102" s="0" t="str">
        <f aca="false">IF(OR(D102=0,C102=0),"",$G$4&amp;$G$5+A102&amp;"-"&amp;C102&amp;"-"&amp;D102&amp;"-B")</f>
        <v>6BM-200095-RG:C2-BHTA2-B</v>
      </c>
      <c r="G102" s="0" t="str">
        <f aca="false">'Cable Entry'!H102</f>
        <v>Motor</v>
      </c>
      <c r="H102" s="0" t="n">
        <f aca="false">'Cable Entry'!O102</f>
        <v>0</v>
      </c>
    </row>
    <row r="103" customFormat="false" ht="15" hidden="false" customHeight="false" outlineLevel="0" collapsed="false">
      <c r="A103" s="0" t="n">
        <f aca="false">'Cable Entry'!A103</f>
        <v>96</v>
      </c>
      <c r="B103" s="0" t="str">
        <f aca="false">'Cable Entry'!B103</f>
        <v>Power</v>
      </c>
      <c r="C103" s="0" t="str">
        <f aca="false">'Cable Entry'!C103</f>
        <v>RG:C2</v>
      </c>
      <c r="D103" s="0" t="str">
        <f aca="false">'Cable Study'!R103</f>
        <v>BHTA2</v>
      </c>
      <c r="E103" s="0" t="str">
        <f aca="false">IF(OR(D103=0,C103=0),"",$G$4&amp;$G$5+A103&amp;"-"&amp;C103&amp;"-"&amp;D103&amp;"-A")</f>
        <v>6BM-200096-RG:C2-BHTA2-A</v>
      </c>
      <c r="F103" s="0" t="str">
        <f aca="false">IF(OR(D103=0,C103=0),"",$G$4&amp;$G$5+A103&amp;"-"&amp;C103&amp;"-"&amp;D103&amp;"-B")</f>
        <v>6BM-200096-RG:C2-BHTA2-B</v>
      </c>
      <c r="G103" s="0" t="str">
        <f aca="false">'Cable Entry'!H103</f>
        <v>Motor</v>
      </c>
      <c r="H103" s="0" t="n">
        <f aca="false">'Cable Entry'!O103</f>
        <v>0</v>
      </c>
    </row>
    <row r="104" customFormat="false" ht="15" hidden="false" customHeight="false" outlineLevel="0" collapsed="false">
      <c r="A104" s="0" t="n">
        <f aca="false">'Cable Entry'!A104</f>
        <v>97</v>
      </c>
      <c r="B104" s="0" t="str">
        <f aca="false">'Cable Entry'!B104</f>
        <v>Power</v>
      </c>
      <c r="C104" s="0" t="str">
        <f aca="false">'Cable Entry'!C104</f>
        <v>RG:C2</v>
      </c>
      <c r="D104" s="0" t="str">
        <f aca="false">'Cable Study'!R104</f>
        <v>BHTA2</v>
      </c>
      <c r="E104" s="0" t="str">
        <f aca="false">IF(OR(D104=0,C104=0),"",$G$4&amp;$G$5+A104&amp;"-"&amp;C104&amp;"-"&amp;D104&amp;"-A")</f>
        <v>6BM-200097-RG:C2-BHTA2-A</v>
      </c>
      <c r="F104" s="0" t="str">
        <f aca="false">IF(OR(D104=0,C104=0),"",$G$4&amp;$G$5+A104&amp;"-"&amp;C104&amp;"-"&amp;D104&amp;"-B")</f>
        <v>6BM-200097-RG:C2-BHTA2-B</v>
      </c>
      <c r="G104" s="0" t="str">
        <f aca="false">'Cable Entry'!H104</f>
        <v>Motor</v>
      </c>
      <c r="H104" s="0" t="n">
        <f aca="false">'Cable Entry'!O104</f>
        <v>0</v>
      </c>
    </row>
    <row r="105" customFormat="false" ht="15" hidden="false" customHeight="false" outlineLevel="0" collapsed="false">
      <c r="A105" s="0" t="n">
        <f aca="false">'Cable Entry'!A105</f>
        <v>98</v>
      </c>
      <c r="B105" s="0" t="str">
        <f aca="false">'Cable Entry'!B105</f>
        <v>Power</v>
      </c>
      <c r="C105" s="0" t="str">
        <f aca="false">'Cable Entry'!C105</f>
        <v>RG:C2</v>
      </c>
      <c r="D105" s="0" t="str">
        <f aca="false">'Cable Study'!R105</f>
        <v>BHTA2</v>
      </c>
      <c r="E105" s="0" t="str">
        <f aca="false">IF(OR(D105=0,C105=0),"",$G$4&amp;$G$5+A105&amp;"-"&amp;C105&amp;"-"&amp;D105&amp;"-A")</f>
        <v>6BM-200098-RG:C2-BHTA2-A</v>
      </c>
      <c r="F105" s="0" t="str">
        <f aca="false">IF(OR(D105=0,C105=0),"",$G$4&amp;$G$5+A105&amp;"-"&amp;C105&amp;"-"&amp;D105&amp;"-B")</f>
        <v>6BM-200098-RG:C2-BHTA2-B</v>
      </c>
      <c r="G105" s="0" t="str">
        <f aca="false">'Cable Entry'!H105</f>
        <v>Motor</v>
      </c>
      <c r="H105" s="0" t="n">
        <f aca="false">'Cable Entry'!O105</f>
        <v>0</v>
      </c>
    </row>
    <row r="106" customFormat="false" ht="15" hidden="false" customHeight="false" outlineLevel="0" collapsed="false">
      <c r="A106" s="0" t="n">
        <f aca="false">'Cable Entry'!A106</f>
        <v>99</v>
      </c>
      <c r="B106" s="0" t="str">
        <f aca="false">'Cable Entry'!B106</f>
        <v>Power</v>
      </c>
      <c r="C106" s="0" t="str">
        <f aca="false">'Cable Entry'!C106</f>
        <v>RG:C2</v>
      </c>
      <c r="D106" s="0" t="str">
        <f aca="false">'Cable Study'!R106</f>
        <v>BHTA2</v>
      </c>
      <c r="E106" s="0" t="str">
        <f aca="false">IF(OR(D106=0,C106=0),"",$G$4&amp;$G$5+A106&amp;"-"&amp;C106&amp;"-"&amp;D106&amp;"-A")</f>
        <v>6BM-200099-RG:C2-BHTA2-A</v>
      </c>
      <c r="F106" s="0" t="str">
        <f aca="false">IF(OR(D106=0,C106=0),"",$G$4&amp;$G$5+A106&amp;"-"&amp;C106&amp;"-"&amp;D106&amp;"-B")</f>
        <v>6BM-200099-RG:C2-BHTA2-B</v>
      </c>
      <c r="G106" s="0" t="str">
        <f aca="false">'Cable Entry'!H106</f>
        <v>Motor</v>
      </c>
      <c r="H106" s="0" t="n">
        <f aca="false">'Cable Entry'!O106</f>
        <v>0</v>
      </c>
    </row>
    <row r="107" customFormat="false" ht="15" hidden="false" customHeight="false" outlineLevel="0" collapsed="false">
      <c r="A107" s="0" t="n">
        <f aca="false">'Cable Entry'!A107</f>
        <v>100</v>
      </c>
      <c r="B107" s="0" t="str">
        <f aca="false">'Cable Entry'!B107</f>
        <v>Power</v>
      </c>
      <c r="C107" s="0" t="str">
        <f aca="false">'Cable Entry'!C107</f>
        <v>RG:C2</v>
      </c>
      <c r="D107" s="0" t="str">
        <f aca="false">'Cable Study'!R107</f>
        <v>BHTA2</v>
      </c>
      <c r="E107" s="0" t="str">
        <f aca="false">IF(OR(D107=0,C107=0),"",$G$4&amp;$G$5+A107&amp;"-"&amp;C107&amp;"-"&amp;D107&amp;"-A")</f>
        <v>6BM-200100-RG:C2-BHTA2-A</v>
      </c>
      <c r="F107" s="0" t="str">
        <f aca="false">IF(OR(D107=0,C107=0),"",$G$4&amp;$G$5+A107&amp;"-"&amp;C107&amp;"-"&amp;D107&amp;"-B")</f>
        <v>6BM-200100-RG:C2-BHTA2-B</v>
      </c>
      <c r="G107" s="0" t="str">
        <f aca="false">'Cable Entry'!H107</f>
        <v>Motor</v>
      </c>
      <c r="H107" s="0" t="n">
        <f aca="false">'Cable Entry'!O107</f>
        <v>0</v>
      </c>
    </row>
    <row r="108" customFormat="false" ht="15" hidden="false" customHeight="false" outlineLevel="0" collapsed="false">
      <c r="A108" s="0" t="n">
        <f aca="false">'Cable Entry'!A108</f>
        <v>101</v>
      </c>
      <c r="B108" s="0" t="str">
        <f aca="false">'Cable Entry'!B108</f>
        <v>Power</v>
      </c>
      <c r="C108" s="0" t="str">
        <f aca="false">'Cable Entry'!C108</f>
        <v>RG:C2</v>
      </c>
      <c r="D108" s="0" t="str">
        <f aca="false">'Cable Study'!R108</f>
        <v>BHTA2</v>
      </c>
      <c r="E108" s="0" t="str">
        <f aca="false">IF(OR(D108=0,C108=0),"",$G$4&amp;$G$5+A108&amp;"-"&amp;C108&amp;"-"&amp;D108&amp;"-A")</f>
        <v>6BM-200101-RG:C2-BHTA2-A</v>
      </c>
      <c r="F108" s="0" t="str">
        <f aca="false">IF(OR(D108=0,C108=0),"",$G$4&amp;$G$5+A108&amp;"-"&amp;C108&amp;"-"&amp;D108&amp;"-B")</f>
        <v>6BM-200101-RG:C2-BHTA2-B</v>
      </c>
      <c r="G108" s="0" t="str">
        <f aca="false">'Cable Entry'!H108</f>
        <v>Motor</v>
      </c>
      <c r="H108" s="0" t="n">
        <f aca="false">'Cable Entry'!O108</f>
        <v>0</v>
      </c>
    </row>
    <row r="109" customFormat="false" ht="15" hidden="false" customHeight="false" outlineLevel="0" collapsed="false">
      <c r="A109" s="0" t="n">
        <f aca="false">'Cable Entry'!A109</f>
        <v>102</v>
      </c>
      <c r="B109" s="0" t="str">
        <f aca="false">'Cable Entry'!B109</f>
        <v>Digital</v>
      </c>
      <c r="C109" s="0" t="str">
        <f aca="false">'Cable Entry'!C109</f>
        <v>RG:C2</v>
      </c>
      <c r="D109" s="0" t="str">
        <f aca="false">'Cable Study'!R109</f>
        <v>BHTB2</v>
      </c>
      <c r="E109" s="0" t="str">
        <f aca="false">IF(OR(D109=0,C109=0),"",$G$4&amp;$G$5+A109&amp;"-"&amp;C109&amp;"-"&amp;D109&amp;"-A")</f>
        <v>6BM-200102-RG:C2-BHTB2-A</v>
      </c>
      <c r="F109" s="0" t="str">
        <f aca="false">IF(OR(D109=0,C109=0),"",$G$4&amp;$G$5+A109&amp;"-"&amp;C109&amp;"-"&amp;D109&amp;"-B")</f>
        <v>6BM-200102-RG:C2-BHTB2-B</v>
      </c>
      <c r="G109" s="0" t="str">
        <f aca="false">'Cable Entry'!H109</f>
        <v>Encoder</v>
      </c>
      <c r="H109" s="0" t="n">
        <f aca="false">'Cable Entry'!O109</f>
        <v>0</v>
      </c>
    </row>
    <row r="110" customFormat="false" ht="15" hidden="false" customHeight="false" outlineLevel="0" collapsed="false">
      <c r="A110" s="0" t="n">
        <f aca="false">'Cable Entry'!A110</f>
        <v>103</v>
      </c>
      <c r="B110" s="0" t="str">
        <f aca="false">'Cable Entry'!B110</f>
        <v>Digital</v>
      </c>
      <c r="C110" s="0" t="str">
        <f aca="false">'Cable Entry'!C110</f>
        <v>RG:C2</v>
      </c>
      <c r="D110" s="0" t="str">
        <f aca="false">'Cable Study'!R110</f>
        <v>BHTB2</v>
      </c>
      <c r="E110" s="0" t="str">
        <f aca="false">IF(OR(D110=0,C110=0),"",$G$4&amp;$G$5+A110&amp;"-"&amp;C110&amp;"-"&amp;D110&amp;"-A")</f>
        <v>6BM-200103-RG:C2-BHTB2-A</v>
      </c>
      <c r="F110" s="0" t="str">
        <f aca="false">IF(OR(D110=0,C110=0),"",$G$4&amp;$G$5+A110&amp;"-"&amp;C110&amp;"-"&amp;D110&amp;"-B")</f>
        <v>6BM-200103-RG:C2-BHTB2-B</v>
      </c>
      <c r="G110" s="0" t="str">
        <f aca="false">'Cable Entry'!H110</f>
        <v>Encoder</v>
      </c>
      <c r="H110" s="0" t="n">
        <f aca="false">'Cable Entry'!O110</f>
        <v>0</v>
      </c>
    </row>
    <row r="111" customFormat="false" ht="15" hidden="false" customHeight="false" outlineLevel="0" collapsed="false">
      <c r="A111" s="0" t="n">
        <f aca="false">'Cable Entry'!A111</f>
        <v>104</v>
      </c>
      <c r="B111" s="0" t="str">
        <f aca="false">'Cable Entry'!B111</f>
        <v>Digital</v>
      </c>
      <c r="C111" s="0" t="str">
        <f aca="false">'Cable Entry'!C111</f>
        <v>RG:C2</v>
      </c>
      <c r="D111" s="0" t="str">
        <f aca="false">'Cable Study'!R111</f>
        <v>BHTB2</v>
      </c>
      <c r="E111" s="0" t="str">
        <f aca="false">IF(OR(D111=0,C111=0),"",$G$4&amp;$G$5+A111&amp;"-"&amp;C111&amp;"-"&amp;D111&amp;"-A")</f>
        <v>6BM-200104-RG:C2-BHTB2-A</v>
      </c>
      <c r="F111" s="0" t="str">
        <f aca="false">IF(OR(D111=0,C111=0),"",$G$4&amp;$G$5+A111&amp;"-"&amp;C111&amp;"-"&amp;D111&amp;"-B")</f>
        <v>6BM-200104-RG:C2-BHTB2-B</v>
      </c>
      <c r="G111" s="0" t="str">
        <f aca="false">'Cable Entry'!H111</f>
        <v>Encoder</v>
      </c>
      <c r="H111" s="0" t="n">
        <f aca="false">'Cable Entry'!O111</f>
        <v>0</v>
      </c>
    </row>
    <row r="112" customFormat="false" ht="15" hidden="false" customHeight="false" outlineLevel="0" collapsed="false">
      <c r="A112" s="0" t="n">
        <f aca="false">'Cable Entry'!A112</f>
        <v>105</v>
      </c>
      <c r="B112" s="0" t="str">
        <f aca="false">'Cable Entry'!B112</f>
        <v>Digital</v>
      </c>
      <c r="C112" s="0" t="str">
        <f aca="false">'Cable Entry'!C112</f>
        <v>RG:C2</v>
      </c>
      <c r="D112" s="0" t="str">
        <f aca="false">'Cable Study'!R112</f>
        <v>BHTB2</v>
      </c>
      <c r="E112" s="0" t="str">
        <f aca="false">IF(OR(D112=0,C112=0),"",$G$4&amp;$G$5+A112&amp;"-"&amp;C112&amp;"-"&amp;D112&amp;"-A")</f>
        <v>6BM-200105-RG:C2-BHTB2-A</v>
      </c>
      <c r="F112" s="0" t="str">
        <f aca="false">IF(OR(D112=0,C112=0),"",$G$4&amp;$G$5+A112&amp;"-"&amp;C112&amp;"-"&amp;D112&amp;"-B")</f>
        <v>6BM-200105-RG:C2-BHTB2-B</v>
      </c>
      <c r="G112" s="0" t="str">
        <f aca="false">'Cable Entry'!H112</f>
        <v>Encoder</v>
      </c>
      <c r="H112" s="0" t="n">
        <f aca="false">'Cable Entry'!O112</f>
        <v>0</v>
      </c>
    </row>
    <row r="113" customFormat="false" ht="15" hidden="false" customHeight="false" outlineLevel="0" collapsed="false">
      <c r="A113" s="0" t="n">
        <f aca="false">'Cable Entry'!A113</f>
        <v>106</v>
      </c>
      <c r="B113" s="0" t="str">
        <f aca="false">'Cable Entry'!B113</f>
        <v>Digital</v>
      </c>
      <c r="C113" s="0" t="str">
        <f aca="false">'Cable Entry'!C113</f>
        <v>RG:C2</v>
      </c>
      <c r="D113" s="0" t="str">
        <f aca="false">'Cable Study'!R113</f>
        <v>BHTB2</v>
      </c>
      <c r="E113" s="0" t="str">
        <f aca="false">IF(OR(D113=0,C113=0),"",$G$4&amp;$G$5+A113&amp;"-"&amp;C113&amp;"-"&amp;D113&amp;"-A")</f>
        <v>6BM-200106-RG:C2-BHTB2-A</v>
      </c>
      <c r="F113" s="0" t="str">
        <f aca="false">IF(OR(D113=0,C113=0),"",$G$4&amp;$G$5+A113&amp;"-"&amp;C113&amp;"-"&amp;D113&amp;"-B")</f>
        <v>6BM-200106-RG:C2-BHTB2-B</v>
      </c>
      <c r="G113" s="0" t="str">
        <f aca="false">'Cable Entry'!H113</f>
        <v>Encoder</v>
      </c>
      <c r="H113" s="0" t="n">
        <f aca="false">'Cable Entry'!O113</f>
        <v>0</v>
      </c>
    </row>
    <row r="114" customFormat="false" ht="15" hidden="false" customHeight="false" outlineLevel="0" collapsed="false">
      <c r="A114" s="0" t="n">
        <f aca="false">'Cable Entry'!A114</f>
        <v>107</v>
      </c>
      <c r="B114" s="0" t="str">
        <f aca="false">'Cable Entry'!B114</f>
        <v>Digital</v>
      </c>
      <c r="C114" s="0" t="str">
        <f aca="false">'Cable Entry'!C114</f>
        <v>RG:C2</v>
      </c>
      <c r="D114" s="0" t="str">
        <f aca="false">'Cable Study'!R114</f>
        <v>BHTB2</v>
      </c>
      <c r="E114" s="0" t="str">
        <f aca="false">IF(OR(D114=0,C114=0),"",$G$4&amp;$G$5+A114&amp;"-"&amp;C114&amp;"-"&amp;D114&amp;"-A")</f>
        <v>6BM-200107-RG:C2-BHTB2-A</v>
      </c>
      <c r="F114" s="0" t="str">
        <f aca="false">IF(OR(D114=0,C114=0),"",$G$4&amp;$G$5+A114&amp;"-"&amp;C114&amp;"-"&amp;D114&amp;"-B")</f>
        <v>6BM-200107-RG:C2-BHTB2-B</v>
      </c>
      <c r="G114" s="0" t="str">
        <f aca="false">'Cable Entry'!H114</f>
        <v>Encoder</v>
      </c>
      <c r="H114" s="0" t="n">
        <f aca="false">'Cable Entry'!O114</f>
        <v>0</v>
      </c>
    </row>
    <row r="115" customFormat="false" ht="15" hidden="false" customHeight="false" outlineLevel="0" collapsed="false">
      <c r="A115" s="0" t="n">
        <f aca="false">'Cable Entry'!A115</f>
        <v>108</v>
      </c>
      <c r="B115" s="0" t="str">
        <f aca="false">'Cable Entry'!B115</f>
        <v>Digital</v>
      </c>
      <c r="C115" s="0" t="str">
        <f aca="false">'Cable Entry'!C115</f>
        <v>RG:C2</v>
      </c>
      <c r="D115" s="0" t="str">
        <f aca="false">'Cable Study'!R115</f>
        <v>BHTB2</v>
      </c>
      <c r="E115" s="0" t="str">
        <f aca="false">IF(OR(D115=0,C115=0),"",$G$4&amp;$G$5+A115&amp;"-"&amp;C115&amp;"-"&amp;D115&amp;"-A")</f>
        <v>6BM-200108-RG:C2-BHTB2-A</v>
      </c>
      <c r="F115" s="0" t="str">
        <f aca="false">IF(OR(D115=0,C115=0),"",$G$4&amp;$G$5+A115&amp;"-"&amp;C115&amp;"-"&amp;D115&amp;"-B")</f>
        <v>6BM-200108-RG:C2-BHTB2-B</v>
      </c>
      <c r="G115" s="0" t="str">
        <f aca="false">'Cable Entry'!H115</f>
        <v>Encoder</v>
      </c>
      <c r="H115" s="0" t="n">
        <f aca="false">'Cable Entry'!O115</f>
        <v>0</v>
      </c>
    </row>
    <row r="116" customFormat="false" ht="15" hidden="false" customHeight="false" outlineLevel="0" collapsed="false">
      <c r="A116" s="0" t="n">
        <f aca="false">'Cable Entry'!A116</f>
        <v>109</v>
      </c>
      <c r="B116" s="0" t="str">
        <f aca="false">'Cable Entry'!B116</f>
        <v>Digital</v>
      </c>
      <c r="C116" s="0" t="str">
        <f aca="false">'Cable Entry'!C116</f>
        <v>RG:C2</v>
      </c>
      <c r="D116" s="0" t="str">
        <f aca="false">'Cable Study'!R116</f>
        <v>BHTB2</v>
      </c>
      <c r="E116" s="0" t="str">
        <f aca="false">IF(OR(D116=0,C116=0),"",$G$4&amp;$G$5+A116&amp;"-"&amp;C116&amp;"-"&amp;D116&amp;"-A")</f>
        <v>6BM-200109-RG:C2-BHTB2-A</v>
      </c>
      <c r="F116" s="0" t="str">
        <f aca="false">IF(OR(D116=0,C116=0),"",$G$4&amp;$G$5+A116&amp;"-"&amp;C116&amp;"-"&amp;D116&amp;"-B")</f>
        <v>6BM-200109-RG:C2-BHTB2-B</v>
      </c>
      <c r="G116" s="0" t="str">
        <f aca="false">'Cable Entry'!H116</f>
        <v>Encoder</v>
      </c>
      <c r="H116" s="0" t="n">
        <f aca="false">'Cable Entry'!O116</f>
        <v>0</v>
      </c>
    </row>
    <row r="117" customFormat="false" ht="15" hidden="false" customHeight="false" outlineLevel="0" collapsed="false">
      <c r="A117" s="0" t="n">
        <f aca="false">'Cable Entry'!A117</f>
        <v>110</v>
      </c>
      <c r="B117" s="0" t="str">
        <f aca="false">'Cable Entry'!B117</f>
        <v>Power</v>
      </c>
      <c r="C117" s="0" t="str">
        <f aca="false">'Cable Entry'!C117</f>
        <v>RG:C2</v>
      </c>
      <c r="D117" s="0" t="str">
        <f aca="false">'Cable Study'!R117</f>
        <v>BHTA2</v>
      </c>
      <c r="E117" s="0" t="str">
        <f aca="false">IF(OR(D117=0,C117=0),"",$G$4&amp;$G$5+A117&amp;"-"&amp;C117&amp;"-"&amp;D117&amp;"-A")</f>
        <v>6BM-200110-RG:C2-BHTA2-A</v>
      </c>
      <c r="F117" s="0" t="str">
        <f aca="false">IF(OR(D117=0,C117=0),"",$G$4&amp;$G$5+A117&amp;"-"&amp;C117&amp;"-"&amp;D117&amp;"-B")</f>
        <v>6BM-200110-RG:C2-BHTA2-B</v>
      </c>
      <c r="G117" s="0" t="str">
        <f aca="false">'Cable Entry'!H117</f>
        <v>Motor</v>
      </c>
      <c r="H117" s="0" t="n">
        <f aca="false">'Cable Entry'!O117</f>
        <v>0</v>
      </c>
    </row>
    <row r="118" customFormat="false" ht="15" hidden="false" customHeight="false" outlineLevel="0" collapsed="false">
      <c r="A118" s="0" t="n">
        <f aca="false">'Cable Entry'!A118</f>
        <v>111</v>
      </c>
      <c r="B118" s="0" t="str">
        <f aca="false">'Cable Entry'!B118</f>
        <v>Power</v>
      </c>
      <c r="C118" s="0" t="str">
        <f aca="false">'Cable Entry'!C118</f>
        <v>RG:C2</v>
      </c>
      <c r="D118" s="0" t="str">
        <f aca="false">'Cable Study'!R118</f>
        <v>BHTA2</v>
      </c>
      <c r="E118" s="0" t="str">
        <f aca="false">IF(OR(D118=0,C118=0),"",$G$4&amp;$G$5+A118&amp;"-"&amp;C118&amp;"-"&amp;D118&amp;"-A")</f>
        <v>6BM-200111-RG:C2-BHTA2-A</v>
      </c>
      <c r="F118" s="0" t="str">
        <f aca="false">IF(OR(D118=0,C118=0),"",$G$4&amp;$G$5+A118&amp;"-"&amp;C118&amp;"-"&amp;D118&amp;"-B")</f>
        <v>6BM-200111-RG:C2-BHTA2-B</v>
      </c>
      <c r="G118" s="0" t="str">
        <f aca="false">'Cable Entry'!H118</f>
        <v>Motor</v>
      </c>
      <c r="H118" s="0" t="n">
        <f aca="false">'Cable Entry'!O118</f>
        <v>0</v>
      </c>
    </row>
    <row r="119" customFormat="false" ht="15" hidden="false" customHeight="false" outlineLevel="0" collapsed="false">
      <c r="A119" s="0" t="n">
        <f aca="false">'Cable Entry'!A119</f>
        <v>112</v>
      </c>
      <c r="B119" s="0" t="str">
        <f aca="false">'Cable Entry'!B119</f>
        <v>Power</v>
      </c>
      <c r="C119" s="0" t="str">
        <f aca="false">'Cable Entry'!C119</f>
        <v>RG:C2</v>
      </c>
      <c r="D119" s="0" t="str">
        <f aca="false">'Cable Study'!R119</f>
        <v>BHTA2</v>
      </c>
      <c r="E119" s="0" t="str">
        <f aca="false">IF(OR(D119=0,C119=0),"",$G$4&amp;$G$5+A119&amp;"-"&amp;C119&amp;"-"&amp;D119&amp;"-A")</f>
        <v>6BM-200112-RG:C2-BHTA2-A</v>
      </c>
      <c r="F119" s="0" t="str">
        <f aca="false">IF(OR(D119=0,C119=0),"",$G$4&amp;$G$5+A119&amp;"-"&amp;C119&amp;"-"&amp;D119&amp;"-B")</f>
        <v>6BM-200112-RG:C2-BHTA2-B</v>
      </c>
      <c r="G119" s="0" t="str">
        <f aca="false">'Cable Entry'!H119</f>
        <v>Motor</v>
      </c>
      <c r="H119" s="0" t="n">
        <f aca="false">'Cable Entry'!O119</f>
        <v>0</v>
      </c>
    </row>
    <row r="120" customFormat="false" ht="15" hidden="false" customHeight="false" outlineLevel="0" collapsed="false">
      <c r="A120" s="0" t="n">
        <f aca="false">'Cable Entry'!A120</f>
        <v>113</v>
      </c>
      <c r="B120" s="0" t="str">
        <f aca="false">'Cable Entry'!B120</f>
        <v>Power</v>
      </c>
      <c r="C120" s="0" t="str">
        <f aca="false">'Cable Entry'!C120</f>
        <v>RG:C2</v>
      </c>
      <c r="D120" s="0" t="str">
        <f aca="false">'Cable Study'!R120</f>
        <v>BHTA2</v>
      </c>
      <c r="E120" s="0" t="str">
        <f aca="false">IF(OR(D120=0,C120=0),"",$G$4&amp;$G$5+A120&amp;"-"&amp;C120&amp;"-"&amp;D120&amp;"-A")</f>
        <v>6BM-200113-RG:C2-BHTA2-A</v>
      </c>
      <c r="F120" s="0" t="str">
        <f aca="false">IF(OR(D120=0,C120=0),"",$G$4&amp;$G$5+A120&amp;"-"&amp;C120&amp;"-"&amp;D120&amp;"-B")</f>
        <v>6BM-200113-RG:C2-BHTA2-B</v>
      </c>
      <c r="G120" s="0" t="str">
        <f aca="false">'Cable Entry'!H120</f>
        <v>Motor</v>
      </c>
      <c r="H120" s="0" t="n">
        <f aca="false">'Cable Entry'!O120</f>
        <v>0</v>
      </c>
    </row>
    <row r="121" customFormat="false" ht="15" hidden="false" customHeight="false" outlineLevel="0" collapsed="false">
      <c r="A121" s="0" t="n">
        <f aca="false">'Cable Entry'!A121</f>
        <v>114</v>
      </c>
      <c r="B121" s="0" t="str">
        <f aca="false">'Cable Entry'!B121</f>
        <v>Power</v>
      </c>
      <c r="C121" s="0" t="str">
        <f aca="false">'Cable Entry'!C121</f>
        <v>RG:C2</v>
      </c>
      <c r="D121" s="0" t="str">
        <f aca="false">'Cable Study'!R121</f>
        <v>BHTA2</v>
      </c>
      <c r="E121" s="0" t="str">
        <f aca="false">IF(OR(D121=0,C121=0),"",$G$4&amp;$G$5+A121&amp;"-"&amp;C121&amp;"-"&amp;D121&amp;"-A")</f>
        <v>6BM-200114-RG:C2-BHTA2-A</v>
      </c>
      <c r="F121" s="0" t="str">
        <f aca="false">IF(OR(D121=0,C121=0),"",$G$4&amp;$G$5+A121&amp;"-"&amp;C121&amp;"-"&amp;D121&amp;"-B")</f>
        <v>6BM-200114-RG:C2-BHTA2-B</v>
      </c>
      <c r="G121" s="0" t="str">
        <f aca="false">'Cable Entry'!H121</f>
        <v>Motor</v>
      </c>
      <c r="H121" s="0" t="n">
        <f aca="false">'Cable Entry'!O121</f>
        <v>0</v>
      </c>
    </row>
    <row r="122" customFormat="false" ht="15" hidden="false" customHeight="false" outlineLevel="0" collapsed="false">
      <c r="A122" s="0" t="n">
        <f aca="false">'Cable Entry'!A122</f>
        <v>115</v>
      </c>
      <c r="B122" s="0" t="str">
        <f aca="false">'Cable Entry'!B122</f>
        <v>Power</v>
      </c>
      <c r="C122" s="0" t="str">
        <f aca="false">'Cable Entry'!C122</f>
        <v>RG:C2</v>
      </c>
      <c r="D122" s="0" t="str">
        <f aca="false">'Cable Study'!R122</f>
        <v>BHTA2</v>
      </c>
      <c r="E122" s="0" t="str">
        <f aca="false">IF(OR(D122=0,C122=0),"",$G$4&amp;$G$5+A122&amp;"-"&amp;C122&amp;"-"&amp;D122&amp;"-A")</f>
        <v>6BM-200115-RG:C2-BHTA2-A</v>
      </c>
      <c r="F122" s="0" t="str">
        <f aca="false">IF(OR(D122=0,C122=0),"",$G$4&amp;$G$5+A122&amp;"-"&amp;C122&amp;"-"&amp;D122&amp;"-B")</f>
        <v>6BM-200115-RG:C2-BHTA2-B</v>
      </c>
      <c r="G122" s="0" t="str">
        <f aca="false">'Cable Entry'!H122</f>
        <v>Motor</v>
      </c>
      <c r="H122" s="0" t="n">
        <f aca="false">'Cable Entry'!O122</f>
        <v>0</v>
      </c>
    </row>
    <row r="123" customFormat="false" ht="15" hidden="false" customHeight="false" outlineLevel="0" collapsed="false">
      <c r="A123" s="0" t="n">
        <f aca="false">'Cable Entry'!A123</f>
        <v>116</v>
      </c>
      <c r="B123" s="0" t="str">
        <f aca="false">'Cable Entry'!B123</f>
        <v>Digital</v>
      </c>
      <c r="C123" s="0" t="str">
        <f aca="false">'Cable Entry'!C123</f>
        <v>RG:C2</v>
      </c>
      <c r="D123" s="0" t="str">
        <f aca="false">'Cable Study'!R123</f>
        <v>BHTB2</v>
      </c>
      <c r="E123" s="0" t="str">
        <f aca="false">IF(OR(D123=0,C123=0),"",$G$4&amp;$G$5+A123&amp;"-"&amp;C123&amp;"-"&amp;D123&amp;"-A")</f>
        <v>6BM-200116-RG:C2-BHTB2-A</v>
      </c>
      <c r="F123" s="0" t="str">
        <f aca="false">IF(OR(D123=0,C123=0),"",$G$4&amp;$G$5+A123&amp;"-"&amp;C123&amp;"-"&amp;D123&amp;"-B")</f>
        <v>6BM-200116-RG:C2-BHTB2-B</v>
      </c>
      <c r="G123" s="0" t="str">
        <f aca="false">'Cable Entry'!H123</f>
        <v>Encoder</v>
      </c>
      <c r="H123" s="0" t="n">
        <f aca="false">'Cable Entry'!O123</f>
        <v>0</v>
      </c>
    </row>
    <row r="124" customFormat="false" ht="15" hidden="false" customHeight="false" outlineLevel="0" collapsed="false">
      <c r="A124" s="0" t="n">
        <f aca="false">'Cable Entry'!A124</f>
        <v>117</v>
      </c>
      <c r="B124" s="0" t="str">
        <f aca="false">'Cable Entry'!B124</f>
        <v>Digital</v>
      </c>
      <c r="C124" s="0" t="str">
        <f aca="false">'Cable Entry'!C124</f>
        <v>RG:C2</v>
      </c>
      <c r="D124" s="0" t="str">
        <f aca="false">'Cable Study'!R124</f>
        <v>BHTB2</v>
      </c>
      <c r="E124" s="0" t="str">
        <f aca="false">IF(OR(D124=0,C124=0),"",$G$4&amp;$G$5+A124&amp;"-"&amp;C124&amp;"-"&amp;D124&amp;"-A")</f>
        <v>6BM-200117-RG:C2-BHTB2-A</v>
      </c>
      <c r="F124" s="0" t="str">
        <f aca="false">IF(OR(D124=0,C124=0),"",$G$4&amp;$G$5+A124&amp;"-"&amp;C124&amp;"-"&amp;D124&amp;"-B")</f>
        <v>6BM-200117-RG:C2-BHTB2-B</v>
      </c>
      <c r="G124" s="0" t="str">
        <f aca="false">'Cable Entry'!H124</f>
        <v>Encoder</v>
      </c>
      <c r="H124" s="0" t="n">
        <f aca="false">'Cable Entry'!O124</f>
        <v>0</v>
      </c>
    </row>
    <row r="125" customFormat="false" ht="15" hidden="false" customHeight="false" outlineLevel="0" collapsed="false">
      <c r="A125" s="0" t="n">
        <f aca="false">'Cable Entry'!A125</f>
        <v>118</v>
      </c>
      <c r="B125" s="0" t="str">
        <f aca="false">'Cable Entry'!B125</f>
        <v>Digital</v>
      </c>
      <c r="C125" s="0" t="str">
        <f aca="false">'Cable Entry'!C125</f>
        <v>RG:C2</v>
      </c>
      <c r="D125" s="0" t="str">
        <f aca="false">'Cable Study'!R125</f>
        <v>BHTB2</v>
      </c>
      <c r="E125" s="0" t="str">
        <f aca="false">IF(OR(D125=0,C125=0),"",$G$4&amp;$G$5+A125&amp;"-"&amp;C125&amp;"-"&amp;D125&amp;"-A")</f>
        <v>6BM-200118-RG:C2-BHTB2-A</v>
      </c>
      <c r="F125" s="0" t="str">
        <f aca="false">IF(OR(D125=0,C125=0),"",$G$4&amp;$G$5+A125&amp;"-"&amp;C125&amp;"-"&amp;D125&amp;"-B")</f>
        <v>6BM-200118-RG:C2-BHTB2-B</v>
      </c>
      <c r="G125" s="0" t="str">
        <f aca="false">'Cable Entry'!H125</f>
        <v>Encoder</v>
      </c>
      <c r="H125" s="0" t="n">
        <f aca="false">'Cable Entry'!O125</f>
        <v>0</v>
      </c>
    </row>
    <row r="126" customFormat="false" ht="15" hidden="false" customHeight="false" outlineLevel="0" collapsed="false">
      <c r="A126" s="0" t="n">
        <f aca="false">'Cable Entry'!A126</f>
        <v>119</v>
      </c>
      <c r="B126" s="0" t="str">
        <f aca="false">'Cable Entry'!B126</f>
        <v>Power</v>
      </c>
      <c r="C126" s="0" t="str">
        <f aca="false">'Cable Entry'!C126</f>
        <v>RG:C2</v>
      </c>
      <c r="D126" s="0" t="str">
        <f aca="false">'Cable Study'!R126</f>
        <v>BHTA2</v>
      </c>
      <c r="E126" s="0" t="str">
        <f aca="false">IF(OR(D126=0,C126=0),"",$G$4&amp;$G$5+A126&amp;"-"&amp;C126&amp;"-"&amp;D126&amp;"-A")</f>
        <v>6BM-200119-RG:C2-BHTA2-A</v>
      </c>
      <c r="F126" s="0" t="str">
        <f aca="false">IF(OR(D126=0,C126=0),"",$G$4&amp;$G$5+A126&amp;"-"&amp;C126&amp;"-"&amp;D126&amp;"-B")</f>
        <v>6BM-200119-RG:C2-BHTA2-B</v>
      </c>
      <c r="G126" s="0" t="str">
        <f aca="false">'Cable Entry'!H126</f>
        <v>Motor</v>
      </c>
      <c r="H126" s="0" t="n">
        <f aca="false">'Cable Entry'!O126</f>
        <v>0</v>
      </c>
    </row>
    <row r="127" customFormat="false" ht="15" hidden="false" customHeight="false" outlineLevel="0" collapsed="false">
      <c r="A127" s="0" t="n">
        <f aca="false">'Cable Entry'!A127</f>
        <v>120</v>
      </c>
      <c r="B127" s="0" t="str">
        <f aca="false">'Cable Entry'!B127</f>
        <v>Power</v>
      </c>
      <c r="C127" s="0" t="str">
        <f aca="false">'Cable Entry'!C127</f>
        <v>RG:C2</v>
      </c>
      <c r="D127" s="0" t="str">
        <f aca="false">'Cable Study'!R127</f>
        <v>BHTA2</v>
      </c>
      <c r="E127" s="0" t="str">
        <f aca="false">IF(OR(D127=0,C127=0),"",$G$4&amp;$G$5+A127&amp;"-"&amp;C127&amp;"-"&amp;D127&amp;"-A")</f>
        <v>6BM-200120-RG:C2-BHTA2-A</v>
      </c>
      <c r="F127" s="0" t="str">
        <f aca="false">IF(OR(D127=0,C127=0),"",$G$4&amp;$G$5+A127&amp;"-"&amp;C127&amp;"-"&amp;D127&amp;"-B")</f>
        <v>6BM-200120-RG:C2-BHTA2-B</v>
      </c>
      <c r="G127" s="0" t="str">
        <f aca="false">'Cable Entry'!H127</f>
        <v>Motor</v>
      </c>
      <c r="H127" s="0" t="n">
        <f aca="false">'Cable Entry'!O127</f>
        <v>0</v>
      </c>
    </row>
    <row r="128" customFormat="false" ht="15" hidden="false" customHeight="false" outlineLevel="0" collapsed="false">
      <c r="A128" s="0" t="n">
        <f aca="false">'Cable Entry'!A128</f>
        <v>121</v>
      </c>
      <c r="B128" s="0" t="str">
        <f aca="false">'Cable Entry'!B128</f>
        <v>Power</v>
      </c>
      <c r="C128" s="0" t="str">
        <f aca="false">'Cable Entry'!C128</f>
        <v>RG:C2</v>
      </c>
      <c r="D128" s="0" t="str">
        <f aca="false">'Cable Study'!R128</f>
        <v>BHTA2</v>
      </c>
      <c r="E128" s="0" t="str">
        <f aca="false">IF(OR(D128=0,C128=0),"",$G$4&amp;$G$5+A128&amp;"-"&amp;C128&amp;"-"&amp;D128&amp;"-A")</f>
        <v>6BM-200121-RG:C2-BHTA2-A</v>
      </c>
      <c r="F128" s="0" t="str">
        <f aca="false">IF(OR(D128=0,C128=0),"",$G$4&amp;$G$5+A128&amp;"-"&amp;C128&amp;"-"&amp;D128&amp;"-B")</f>
        <v>6BM-200121-RG:C2-BHTA2-B</v>
      </c>
      <c r="G128" s="0" t="str">
        <f aca="false">'Cable Entry'!H128</f>
        <v>Motor</v>
      </c>
      <c r="H128" s="0" t="n">
        <f aca="false">'Cable Entry'!O128</f>
        <v>0</v>
      </c>
    </row>
    <row r="129" customFormat="false" ht="15" hidden="false" customHeight="false" outlineLevel="0" collapsed="false">
      <c r="A129" s="0" t="n">
        <f aca="false">'Cable Entry'!A129</f>
        <v>122</v>
      </c>
      <c r="B129" s="0" t="str">
        <f aca="false">'Cable Entry'!B129</f>
        <v>Power</v>
      </c>
      <c r="C129" s="0" t="str">
        <f aca="false">'Cable Entry'!C129</f>
        <v>RG:C2</v>
      </c>
      <c r="D129" s="0" t="str">
        <f aca="false">'Cable Study'!R129</f>
        <v>BHTA2</v>
      </c>
      <c r="E129" s="0" t="str">
        <f aca="false">IF(OR(D129=0,C129=0),"",$G$4&amp;$G$5+A129&amp;"-"&amp;C129&amp;"-"&amp;D129&amp;"-A")</f>
        <v>6BM-200122-RG:C2-BHTA2-A</v>
      </c>
      <c r="F129" s="0" t="str">
        <f aca="false">IF(OR(D129=0,C129=0),"",$G$4&amp;$G$5+A129&amp;"-"&amp;C129&amp;"-"&amp;D129&amp;"-B")</f>
        <v>6BM-200122-RG:C2-BHTA2-B</v>
      </c>
      <c r="G129" s="0" t="str">
        <f aca="false">'Cable Entry'!H129</f>
        <v>Motor</v>
      </c>
      <c r="H129" s="0" t="n">
        <f aca="false">'Cable Entry'!O129</f>
        <v>0</v>
      </c>
    </row>
    <row r="130" customFormat="false" ht="15" hidden="false" customHeight="false" outlineLevel="0" collapsed="false">
      <c r="A130" s="0" t="n">
        <f aca="false">'Cable Entry'!A130</f>
        <v>123</v>
      </c>
      <c r="B130" s="0" t="str">
        <f aca="false">'Cable Entry'!B130</f>
        <v>Power</v>
      </c>
      <c r="C130" s="0" t="str">
        <f aca="false">'Cable Entry'!C130</f>
        <v>RG:C2</v>
      </c>
      <c r="D130" s="0" t="str">
        <f aca="false">'Cable Study'!R130</f>
        <v>BHTA2</v>
      </c>
      <c r="E130" s="0" t="str">
        <f aca="false">IF(OR(D130=0,C130=0),"",$G$4&amp;$G$5+A130&amp;"-"&amp;C130&amp;"-"&amp;D130&amp;"-A")</f>
        <v>6BM-200123-RG:C2-BHTA2-A</v>
      </c>
      <c r="F130" s="0" t="str">
        <f aca="false">IF(OR(D130=0,C130=0),"",$G$4&amp;$G$5+A130&amp;"-"&amp;C130&amp;"-"&amp;D130&amp;"-B")</f>
        <v>6BM-200123-RG:C2-BHTA2-B</v>
      </c>
      <c r="G130" s="0" t="str">
        <f aca="false">'Cable Entry'!H130</f>
        <v>Motor</v>
      </c>
      <c r="H130" s="0" t="n">
        <f aca="false">'Cable Entry'!O130</f>
        <v>0</v>
      </c>
    </row>
    <row r="131" customFormat="false" ht="15" hidden="false" customHeight="false" outlineLevel="0" collapsed="false">
      <c r="A131" s="0" t="n">
        <f aca="false">'Cable Entry'!A131</f>
        <v>124</v>
      </c>
      <c r="B131" s="0" t="str">
        <f aca="false">'Cable Entry'!B131</f>
        <v>Power</v>
      </c>
      <c r="C131" s="0" t="str">
        <f aca="false">'Cable Entry'!C131</f>
        <v>RG:C2</v>
      </c>
      <c r="D131" s="0" t="str">
        <f aca="false">'Cable Study'!R131</f>
        <v>BHTA2</v>
      </c>
      <c r="E131" s="0" t="str">
        <f aca="false">IF(OR(D131=0,C131=0),"",$G$4&amp;$G$5+A131&amp;"-"&amp;C131&amp;"-"&amp;D131&amp;"-A")</f>
        <v>6BM-200124-RG:C2-BHTA2-A</v>
      </c>
      <c r="F131" s="0" t="str">
        <f aca="false">IF(OR(D131=0,C131=0),"",$G$4&amp;$G$5+A131&amp;"-"&amp;C131&amp;"-"&amp;D131&amp;"-B")</f>
        <v>6BM-200124-RG:C2-BHTA2-B</v>
      </c>
      <c r="G131" s="0" t="str">
        <f aca="false">'Cable Entry'!H131</f>
        <v>Motor</v>
      </c>
      <c r="H131" s="0" t="n">
        <f aca="false">'Cable Entry'!O131</f>
        <v>0</v>
      </c>
    </row>
    <row r="132" customFormat="false" ht="15" hidden="false" customHeight="false" outlineLevel="0" collapsed="false">
      <c r="A132" s="0" t="n">
        <f aca="false">'Cable Entry'!A132</f>
        <v>125</v>
      </c>
      <c r="B132" s="0" t="str">
        <f aca="false">'Cable Entry'!B132</f>
        <v>Power</v>
      </c>
      <c r="C132" s="0" t="str">
        <f aca="false">'Cable Entry'!C132</f>
        <v>RG:C2</v>
      </c>
      <c r="D132" s="0" t="str">
        <f aca="false">'Cable Study'!R132</f>
        <v>BHTA2</v>
      </c>
      <c r="E132" s="0" t="str">
        <f aca="false">IF(OR(D132=0,C132=0),"",$G$4&amp;$G$5+A132&amp;"-"&amp;C132&amp;"-"&amp;D132&amp;"-A")</f>
        <v>6BM-200125-RG:C2-BHTA2-A</v>
      </c>
      <c r="F132" s="0" t="str">
        <f aca="false">IF(OR(D132=0,C132=0),"",$G$4&amp;$G$5+A132&amp;"-"&amp;C132&amp;"-"&amp;D132&amp;"-B")</f>
        <v>6BM-200125-RG:C2-BHTA2-B</v>
      </c>
      <c r="G132" s="0" t="str">
        <f aca="false">'Cable Entry'!H132</f>
        <v>Motor</v>
      </c>
      <c r="H132" s="0" t="n">
        <f aca="false">'Cable Entry'!O132</f>
        <v>0</v>
      </c>
    </row>
    <row r="133" customFormat="false" ht="15" hidden="false" customHeight="false" outlineLevel="0" collapsed="false">
      <c r="A133" s="0" t="n">
        <f aca="false">'Cable Entry'!A133</f>
        <v>126</v>
      </c>
      <c r="B133" s="0" t="str">
        <f aca="false">'Cable Entry'!B133</f>
        <v>Power</v>
      </c>
      <c r="C133" s="0" t="str">
        <f aca="false">'Cable Entry'!C133</f>
        <v>RG:C2</v>
      </c>
      <c r="D133" s="0" t="str">
        <f aca="false">'Cable Study'!R133</f>
        <v>BHTA2</v>
      </c>
      <c r="E133" s="0" t="str">
        <f aca="false">IF(OR(D133=0,C133=0),"",$G$4&amp;$G$5+A133&amp;"-"&amp;C133&amp;"-"&amp;D133&amp;"-A")</f>
        <v>6BM-200126-RG:C2-BHTA2-A</v>
      </c>
      <c r="F133" s="0" t="str">
        <f aca="false">IF(OR(D133=0,C133=0),"",$G$4&amp;$G$5+A133&amp;"-"&amp;C133&amp;"-"&amp;D133&amp;"-B")</f>
        <v>6BM-200126-RG:C2-BHTA2-B</v>
      </c>
      <c r="G133" s="0" t="str">
        <f aca="false">'Cable Entry'!H133</f>
        <v>Motor</v>
      </c>
      <c r="H133" s="0" t="n">
        <f aca="false">'Cable Entry'!O133</f>
        <v>0</v>
      </c>
    </row>
    <row r="134" customFormat="false" ht="15" hidden="false" customHeight="false" outlineLevel="0" collapsed="false">
      <c r="A134" s="0" t="n">
        <f aca="false">'Cable Entry'!A134</f>
        <v>127</v>
      </c>
      <c r="B134" s="0" t="str">
        <f aca="false">'Cable Entry'!B134</f>
        <v>Power</v>
      </c>
      <c r="C134" s="0" t="str">
        <f aca="false">'Cable Entry'!C134</f>
        <v>RG:C2</v>
      </c>
      <c r="D134" s="0" t="str">
        <f aca="false">'Cable Study'!R134</f>
        <v>BHTA2</v>
      </c>
      <c r="E134" s="0" t="str">
        <f aca="false">IF(OR(D134=0,C134=0),"",$G$4&amp;$G$5+A134&amp;"-"&amp;C134&amp;"-"&amp;D134&amp;"-A")</f>
        <v>6BM-200127-RG:C2-BHTA2-A</v>
      </c>
      <c r="F134" s="0" t="str">
        <f aca="false">IF(OR(D134=0,C134=0),"",$G$4&amp;$G$5+A134&amp;"-"&amp;C134&amp;"-"&amp;D134&amp;"-B")</f>
        <v>6BM-200127-RG:C2-BHTA2-B</v>
      </c>
      <c r="G134" s="0" t="str">
        <f aca="false">'Cable Entry'!H134</f>
        <v>Motor</v>
      </c>
      <c r="H134" s="0" t="n">
        <f aca="false">'Cable Entry'!O134</f>
        <v>0</v>
      </c>
    </row>
    <row r="135" customFormat="false" ht="15" hidden="false" customHeight="false" outlineLevel="0" collapsed="false">
      <c r="A135" s="0" t="n">
        <f aca="false">'Cable Entry'!A135</f>
        <v>128</v>
      </c>
      <c r="B135" s="0" t="str">
        <f aca="false">'Cable Entry'!B135</f>
        <v>Power</v>
      </c>
      <c r="C135" s="0" t="str">
        <f aca="false">'Cable Entry'!C135</f>
        <v>RG:C2</v>
      </c>
      <c r="D135" s="0" t="str">
        <f aca="false">'Cable Study'!R135</f>
        <v>BHTA2</v>
      </c>
      <c r="E135" s="0" t="str">
        <f aca="false">IF(OR(D135=0,C135=0),"",$G$4&amp;$G$5+A135&amp;"-"&amp;C135&amp;"-"&amp;D135&amp;"-A")</f>
        <v>6BM-200128-RG:C2-BHTA2-A</v>
      </c>
      <c r="F135" s="0" t="str">
        <f aca="false">IF(OR(D135=0,C135=0),"",$G$4&amp;$G$5+A135&amp;"-"&amp;C135&amp;"-"&amp;D135&amp;"-B")</f>
        <v>6BM-200128-RG:C2-BHTA2-B</v>
      </c>
      <c r="G135" s="0" t="str">
        <f aca="false">'Cable Entry'!H135</f>
        <v>Motor</v>
      </c>
      <c r="H135" s="0" t="n">
        <f aca="false">'Cable Entry'!O135</f>
        <v>0</v>
      </c>
    </row>
    <row r="136" customFormat="false" ht="15" hidden="false" customHeight="false" outlineLevel="0" collapsed="false">
      <c r="A136" s="0" t="n">
        <f aca="false">'Cable Entry'!A136</f>
        <v>129</v>
      </c>
      <c r="B136" s="0" t="str">
        <f aca="false">'Cable Entry'!B136</f>
        <v>Power</v>
      </c>
      <c r="C136" s="0" t="str">
        <f aca="false">'Cable Entry'!C136</f>
        <v>RG:C2</v>
      </c>
      <c r="D136" s="0" t="str">
        <f aca="false">'Cable Study'!R136</f>
        <v>BHTA2</v>
      </c>
      <c r="E136" s="0" t="str">
        <f aca="false">IF(OR(D136=0,C136=0),"",$G$4&amp;$G$5+A136&amp;"-"&amp;C136&amp;"-"&amp;D136&amp;"-A")</f>
        <v>6BM-200129-RG:C2-BHTA2-A</v>
      </c>
      <c r="F136" s="0" t="str">
        <f aca="false">IF(OR(D136=0,C136=0),"",$G$4&amp;$G$5+A136&amp;"-"&amp;C136&amp;"-"&amp;D136&amp;"-B")</f>
        <v>6BM-200129-RG:C2-BHTA2-B</v>
      </c>
      <c r="G136" s="0" t="str">
        <f aca="false">'Cable Entry'!H136</f>
        <v>Motor</v>
      </c>
      <c r="H136" s="0" t="n">
        <f aca="false">'Cable Entry'!O136</f>
        <v>0</v>
      </c>
    </row>
    <row r="137" customFormat="false" ht="15" hidden="false" customHeight="false" outlineLevel="0" collapsed="false">
      <c r="A137" s="0" t="n">
        <f aca="false">'Cable Entry'!A137</f>
        <v>130</v>
      </c>
      <c r="B137" s="0" t="str">
        <f aca="false">'Cable Entry'!B137</f>
        <v>Power</v>
      </c>
      <c r="C137" s="0" t="str">
        <f aca="false">'Cable Entry'!C137</f>
        <v>RG:C2</v>
      </c>
      <c r="D137" s="0" t="str">
        <f aca="false">'Cable Study'!R137</f>
        <v>BHTA2</v>
      </c>
      <c r="E137" s="0" t="str">
        <f aca="false">IF(OR(D137=0,C137=0),"",$G$4&amp;$G$5+A137&amp;"-"&amp;C137&amp;"-"&amp;D137&amp;"-A")</f>
        <v>6BM-200130-RG:C2-BHTA2-A</v>
      </c>
      <c r="F137" s="0" t="str">
        <f aca="false">IF(OR(D137=0,C137=0),"",$G$4&amp;$G$5+A137&amp;"-"&amp;C137&amp;"-"&amp;D137&amp;"-B")</f>
        <v>6BM-200130-RG:C2-BHTA2-B</v>
      </c>
      <c r="G137" s="0" t="str">
        <f aca="false">'Cable Entry'!H137</f>
        <v>Motor</v>
      </c>
      <c r="H137" s="0" t="n">
        <f aca="false">'Cable Entry'!O137</f>
        <v>0</v>
      </c>
    </row>
    <row r="138" customFormat="false" ht="15" hidden="false" customHeight="false" outlineLevel="0" collapsed="false">
      <c r="A138" s="0" t="n">
        <f aca="false">'Cable Entry'!A138</f>
        <v>131</v>
      </c>
      <c r="B138" s="0" t="str">
        <f aca="false">'Cable Entry'!B138</f>
        <v>Power</v>
      </c>
      <c r="C138" s="0" t="str">
        <f aca="false">'Cable Entry'!C138</f>
        <v>RG:C2</v>
      </c>
      <c r="D138" s="0" t="str">
        <f aca="false">'Cable Study'!R138</f>
        <v>BHTA2</v>
      </c>
      <c r="E138" s="0" t="str">
        <f aca="false">IF(OR(D138=0,C138=0),"",$G$4&amp;$G$5+A138&amp;"-"&amp;C138&amp;"-"&amp;D138&amp;"-A")</f>
        <v>6BM-200131-RG:C2-BHTA2-A</v>
      </c>
      <c r="F138" s="0" t="str">
        <f aca="false">IF(OR(D138=0,C138=0),"",$G$4&amp;$G$5+A138&amp;"-"&amp;C138&amp;"-"&amp;D138&amp;"-B")</f>
        <v>6BM-200131-RG:C2-BHTA2-B</v>
      </c>
      <c r="G138" s="0" t="str">
        <f aca="false">'Cable Entry'!H138</f>
        <v>Motor</v>
      </c>
      <c r="H138" s="0" t="n">
        <f aca="false">'Cable Entry'!O138</f>
        <v>0</v>
      </c>
    </row>
    <row r="139" customFormat="false" ht="15" hidden="false" customHeight="false" outlineLevel="0" collapsed="false">
      <c r="A139" s="0" t="n">
        <f aca="false">'Cable Entry'!A139</f>
        <v>132</v>
      </c>
      <c r="B139" s="0" t="str">
        <f aca="false">'Cable Entry'!B139</f>
        <v>Power</v>
      </c>
      <c r="C139" s="0" t="str">
        <f aca="false">'Cable Entry'!C139</f>
        <v>RG:C2</v>
      </c>
      <c r="D139" s="0" t="str">
        <f aca="false">'Cable Study'!R139</f>
        <v>BHTA2</v>
      </c>
      <c r="E139" s="0" t="str">
        <f aca="false">IF(OR(D139=0,C139=0),"",$G$4&amp;$G$5+A139&amp;"-"&amp;C139&amp;"-"&amp;D139&amp;"-A")</f>
        <v>6BM-200132-RG:C2-BHTA2-A</v>
      </c>
      <c r="F139" s="0" t="str">
        <f aca="false">IF(OR(D139=0,C139=0),"",$G$4&amp;$G$5+A139&amp;"-"&amp;C139&amp;"-"&amp;D139&amp;"-B")</f>
        <v>6BM-200132-RG:C2-BHTA2-B</v>
      </c>
      <c r="G139" s="0" t="str">
        <f aca="false">'Cable Entry'!H139</f>
        <v>Motor</v>
      </c>
      <c r="H139" s="0" t="n">
        <f aca="false">'Cable Entry'!O139</f>
        <v>0</v>
      </c>
    </row>
    <row r="140" customFormat="false" ht="15" hidden="false" customHeight="false" outlineLevel="0" collapsed="false">
      <c r="A140" s="0" t="n">
        <f aca="false">'Cable Entry'!A140</f>
        <v>133</v>
      </c>
      <c r="B140" s="0" t="str">
        <f aca="false">'Cable Entry'!B140</f>
        <v>Power</v>
      </c>
      <c r="C140" s="0" t="str">
        <f aca="false">'Cable Entry'!C140</f>
        <v>RG:C2</v>
      </c>
      <c r="D140" s="0" t="str">
        <f aca="false">'Cable Study'!R140</f>
        <v>BHTA2</v>
      </c>
      <c r="E140" s="0" t="str">
        <f aca="false">IF(OR(D140=0,C140=0),"",$G$4&amp;$G$5+A140&amp;"-"&amp;C140&amp;"-"&amp;D140&amp;"-A")</f>
        <v>6BM-200133-RG:C2-BHTA2-A</v>
      </c>
      <c r="F140" s="0" t="str">
        <f aca="false">IF(OR(D140=0,C140=0),"",$G$4&amp;$G$5+A140&amp;"-"&amp;C140&amp;"-"&amp;D140&amp;"-B")</f>
        <v>6BM-200133-RG:C2-BHTA2-B</v>
      </c>
      <c r="G140" s="0" t="str">
        <f aca="false">'Cable Entry'!H140</f>
        <v>Motor</v>
      </c>
      <c r="H140" s="0" t="n">
        <f aca="false">'Cable Entry'!O140</f>
        <v>0</v>
      </c>
    </row>
    <row r="141" customFormat="false" ht="15" hidden="false" customHeight="false" outlineLevel="0" collapsed="false">
      <c r="A141" s="0" t="n">
        <f aca="false">'Cable Entry'!A141</f>
        <v>134</v>
      </c>
      <c r="B141" s="0" t="str">
        <f aca="false">'Cable Entry'!B141</f>
        <v>Power</v>
      </c>
      <c r="C141" s="0" t="str">
        <f aca="false">'Cable Entry'!C141</f>
        <v>RG:C2</v>
      </c>
      <c r="D141" s="0" t="str">
        <f aca="false">'Cable Study'!R141</f>
        <v>BHTA2</v>
      </c>
      <c r="E141" s="0" t="str">
        <f aca="false">IF(OR(D141=0,C141=0),"",$G$4&amp;$G$5+A141&amp;"-"&amp;C141&amp;"-"&amp;D141&amp;"-A")</f>
        <v>6BM-200134-RG:C2-BHTA2-A</v>
      </c>
      <c r="F141" s="0" t="str">
        <f aca="false">IF(OR(D141=0,C141=0),"",$G$4&amp;$G$5+A141&amp;"-"&amp;C141&amp;"-"&amp;D141&amp;"-B")</f>
        <v>6BM-200134-RG:C2-BHTA2-B</v>
      </c>
      <c r="G141" s="0" t="str">
        <f aca="false">'Cable Entry'!H141</f>
        <v>Motor</v>
      </c>
      <c r="H141" s="0" t="n">
        <f aca="false">'Cable Entry'!O141</f>
        <v>0</v>
      </c>
    </row>
    <row r="142" customFormat="false" ht="15" hidden="false" customHeight="false" outlineLevel="0" collapsed="false">
      <c r="A142" s="0" t="n">
        <f aca="false">'Cable Entry'!A142</f>
        <v>135</v>
      </c>
      <c r="B142" s="0" t="str">
        <f aca="false">'Cable Entry'!B142</f>
        <v>Power</v>
      </c>
      <c r="C142" s="0" t="str">
        <f aca="false">'Cable Entry'!C142</f>
        <v>RG:C2</v>
      </c>
      <c r="D142" s="0" t="str">
        <f aca="false">'Cable Study'!R142</f>
        <v>BHTA2</v>
      </c>
      <c r="E142" s="0" t="str">
        <f aca="false">IF(OR(D142=0,C142=0),"",$G$4&amp;$G$5+A142&amp;"-"&amp;C142&amp;"-"&amp;D142&amp;"-A")</f>
        <v>6BM-200135-RG:C2-BHTA2-A</v>
      </c>
      <c r="F142" s="0" t="str">
        <f aca="false">IF(OR(D142=0,C142=0),"",$G$4&amp;$G$5+A142&amp;"-"&amp;C142&amp;"-"&amp;D142&amp;"-B")</f>
        <v>6BM-200135-RG:C2-BHTA2-B</v>
      </c>
      <c r="G142" s="0" t="str">
        <f aca="false">'Cable Entry'!H142</f>
        <v>Motor</v>
      </c>
      <c r="H142" s="0" t="n">
        <f aca="false">'Cable Entry'!O142</f>
        <v>0</v>
      </c>
    </row>
    <row r="143" customFormat="false" ht="15" hidden="false" customHeight="false" outlineLevel="0" collapsed="false">
      <c r="A143" s="0" t="n">
        <f aca="false">'Cable Entry'!A143</f>
        <v>136</v>
      </c>
      <c r="B143" s="0" t="str">
        <f aca="false">'Cable Entry'!B143</f>
        <v>Power</v>
      </c>
      <c r="C143" s="0" t="str">
        <f aca="false">'Cable Entry'!C143</f>
        <v>RG:C2</v>
      </c>
      <c r="D143" s="0" t="str">
        <f aca="false">'Cable Study'!R143</f>
        <v>BHTA2</v>
      </c>
      <c r="E143" s="0" t="str">
        <f aca="false">IF(OR(D143=0,C143=0),"",$G$4&amp;$G$5+A143&amp;"-"&amp;C143&amp;"-"&amp;D143&amp;"-A")</f>
        <v>6BM-200136-RG:C2-BHTA2-A</v>
      </c>
      <c r="F143" s="0" t="str">
        <f aca="false">IF(OR(D143=0,C143=0),"",$G$4&amp;$G$5+A143&amp;"-"&amp;C143&amp;"-"&amp;D143&amp;"-B")</f>
        <v>6BM-200136-RG:C2-BHTA2-B</v>
      </c>
      <c r="G143" s="0" t="str">
        <f aca="false">'Cable Entry'!H143</f>
        <v>Motor</v>
      </c>
      <c r="H143" s="0" t="n">
        <f aca="false">'Cable Entry'!O143</f>
        <v>0</v>
      </c>
    </row>
    <row r="144" customFormat="false" ht="15" hidden="false" customHeight="false" outlineLevel="0" collapsed="false">
      <c r="A144" s="0" t="n">
        <f aca="false">'Cable Entry'!A144</f>
        <v>137</v>
      </c>
      <c r="B144" s="0" t="str">
        <f aca="false">'Cable Entry'!H144</f>
        <v>RG58</v>
      </c>
      <c r="C144" s="0" t="str">
        <f aca="false">'Cable Entry'!C144</f>
        <v>RG:C3</v>
      </c>
      <c r="D144" s="0" t="str">
        <f aca="false">'Cable Study'!R144</f>
        <v>BHTC2</v>
      </c>
      <c r="E144" s="0" t="str">
        <f aca="false">IF(OR(D144=0,C144=0),"",$G$4&amp;$G$5+A144&amp;"-"&amp;C144&amp;"-"&amp;D144&amp;"-A")</f>
        <v>6BM-200137-RG:C3-BHTC2-A</v>
      </c>
      <c r="F144" s="0" t="str">
        <f aca="false">IF(OR(D144=0,C144=0),"",$G$4&amp;$G$5+A144&amp;"-"&amp;C144&amp;"-"&amp;D144&amp;"-B")</f>
        <v>6BM-200137-RG:C3-BHTC2-B</v>
      </c>
      <c r="G144" s="0" t="str">
        <f aca="false">'Cable Entry'!B144</f>
        <v>Analog</v>
      </c>
      <c r="H144" s="0" t="n">
        <f aca="false">'Cable Entry'!O144</f>
        <v>0</v>
      </c>
    </row>
    <row r="145" customFormat="false" ht="15" hidden="false" customHeight="false" outlineLevel="0" collapsed="false">
      <c r="A145" s="0" t="n">
        <f aca="false">'Cable Entry'!A145</f>
        <v>138</v>
      </c>
      <c r="B145" s="0" t="str">
        <f aca="false">'Cable Entry'!H145</f>
        <v>RG58</v>
      </c>
      <c r="C145" s="0" t="str">
        <f aca="false">'Cable Entry'!C145</f>
        <v>RG:C3</v>
      </c>
      <c r="D145" s="0" t="str">
        <f aca="false">'Cable Study'!R145</f>
        <v>BHTC2</v>
      </c>
      <c r="E145" s="0" t="str">
        <f aca="false">IF(OR(D145=0,C145=0),"",$G$4&amp;$G$5+A145&amp;"-"&amp;C145&amp;"-"&amp;D145&amp;"-A")</f>
        <v>6BM-200138-RG:C3-BHTC2-A</v>
      </c>
      <c r="F145" s="0" t="str">
        <f aca="false">IF(OR(D145=0,C145=0),"",$G$4&amp;$G$5+A145&amp;"-"&amp;C145&amp;"-"&amp;D145&amp;"-B")</f>
        <v>6BM-200138-RG:C3-BHTC2-B</v>
      </c>
      <c r="G145" s="0" t="str">
        <f aca="false">'Cable Entry'!B145</f>
        <v>Analog</v>
      </c>
      <c r="H145" s="0" t="n">
        <f aca="false">'Cable Entry'!O145</f>
        <v>0</v>
      </c>
    </row>
    <row r="146" customFormat="false" ht="15" hidden="false" customHeight="false" outlineLevel="0" collapsed="false">
      <c r="A146" s="0" t="n">
        <f aca="false">'Cable Entry'!A146</f>
        <v>139</v>
      </c>
      <c r="B146" s="0" t="str">
        <f aca="false">'Cable Entry'!H146</f>
        <v>RG58</v>
      </c>
      <c r="C146" s="0" t="str">
        <f aca="false">'Cable Entry'!C146</f>
        <v>RG:C3</v>
      </c>
      <c r="D146" s="0" t="str">
        <f aca="false">'Cable Study'!R146</f>
        <v>BHTC2</v>
      </c>
      <c r="E146" s="0" t="str">
        <f aca="false">IF(OR(D146=0,C146=0),"",$G$4&amp;$G$5+A146&amp;"-"&amp;C146&amp;"-"&amp;D146&amp;"-A")</f>
        <v>6BM-200139-RG:C3-BHTC2-A</v>
      </c>
      <c r="F146" s="0" t="str">
        <f aca="false">IF(OR(D146=0,C146=0),"",$G$4&amp;$G$5+A146&amp;"-"&amp;C146&amp;"-"&amp;D146&amp;"-B")</f>
        <v>6BM-200139-RG:C3-BHTC2-B</v>
      </c>
      <c r="G146" s="0" t="str">
        <f aca="false">'Cable Entry'!B146</f>
        <v>Analog</v>
      </c>
      <c r="H146" s="0" t="n">
        <f aca="false">'Cable Entry'!O146</f>
        <v>0</v>
      </c>
    </row>
    <row r="147" customFormat="false" ht="15" hidden="false" customHeight="false" outlineLevel="0" collapsed="false">
      <c r="A147" s="0" t="n">
        <f aca="false">'Cable Entry'!A147</f>
        <v>140</v>
      </c>
      <c r="B147" s="0" t="str">
        <f aca="false">'Cable Entry'!H147</f>
        <v>RG58</v>
      </c>
      <c r="C147" s="0" t="str">
        <f aca="false">'Cable Entry'!C147</f>
        <v>RG:C3</v>
      </c>
      <c r="D147" s="0" t="str">
        <f aca="false">'Cable Study'!R147</f>
        <v>BHTC2</v>
      </c>
      <c r="E147" s="0" t="str">
        <f aca="false">IF(OR(D147=0,C147=0),"",$G$4&amp;$G$5+A147&amp;"-"&amp;C147&amp;"-"&amp;D147&amp;"-A")</f>
        <v>6BM-200140-RG:C3-BHTC2-A</v>
      </c>
      <c r="F147" s="0" t="str">
        <f aca="false">IF(OR(D147=0,C147=0),"",$G$4&amp;$G$5+A147&amp;"-"&amp;C147&amp;"-"&amp;D147&amp;"-B")</f>
        <v>6BM-200140-RG:C3-BHTC2-B</v>
      </c>
      <c r="G147" s="0" t="str">
        <f aca="false">'Cable Entry'!B147</f>
        <v>Analog</v>
      </c>
      <c r="H147" s="0" t="n">
        <f aca="false">'Cable Entry'!O147</f>
        <v>0</v>
      </c>
    </row>
    <row r="148" customFormat="false" ht="15" hidden="false" customHeight="false" outlineLevel="0" collapsed="false">
      <c r="A148" s="0" t="n">
        <f aca="false">'Cable Entry'!A148</f>
        <v>141</v>
      </c>
      <c r="B148" s="0" t="str">
        <f aca="false">'Cable Entry'!H148</f>
        <v>RG58</v>
      </c>
      <c r="C148" s="0" t="str">
        <f aca="false">'Cable Entry'!C148</f>
        <v>RG:C3</v>
      </c>
      <c r="D148" s="0" t="str">
        <f aca="false">'Cable Study'!R148</f>
        <v>BHTC2</v>
      </c>
      <c r="E148" s="0" t="str">
        <f aca="false">IF(OR(D148=0,C148=0),"",$G$4&amp;$G$5+A148&amp;"-"&amp;C148&amp;"-"&amp;D148&amp;"-A")</f>
        <v>6BM-200141-RG:C3-BHTC2-A</v>
      </c>
      <c r="F148" s="0" t="str">
        <f aca="false">IF(OR(D148=0,C148=0),"",$G$4&amp;$G$5+A148&amp;"-"&amp;C148&amp;"-"&amp;D148&amp;"-B")</f>
        <v>6BM-200141-RG:C3-BHTC2-B</v>
      </c>
      <c r="G148" s="0" t="str">
        <f aca="false">'Cable Entry'!B148</f>
        <v>Analog</v>
      </c>
      <c r="H148" s="0" t="n">
        <f aca="false">'Cable Entry'!O148</f>
        <v>0</v>
      </c>
    </row>
    <row r="149" customFormat="false" ht="15" hidden="false" customHeight="false" outlineLevel="0" collapsed="false">
      <c r="A149" s="0" t="n">
        <f aca="false">'Cable Entry'!A149</f>
        <v>142</v>
      </c>
      <c r="B149" s="0" t="str">
        <f aca="false">'Cable Entry'!H149</f>
        <v>RG58</v>
      </c>
      <c r="C149" s="0" t="str">
        <f aca="false">'Cable Entry'!C149</f>
        <v>RG:C3</v>
      </c>
      <c r="D149" s="0" t="str">
        <f aca="false">'Cable Study'!R149</f>
        <v>BHTC2</v>
      </c>
      <c r="E149" s="0" t="str">
        <f aca="false">IF(OR(D149=0,C149=0),"",$G$4&amp;$G$5+A149&amp;"-"&amp;C149&amp;"-"&amp;D149&amp;"-A")</f>
        <v>6BM-200142-RG:C3-BHTC2-A</v>
      </c>
      <c r="F149" s="0" t="str">
        <f aca="false">IF(OR(D149=0,C149=0),"",$G$4&amp;$G$5+A149&amp;"-"&amp;C149&amp;"-"&amp;D149&amp;"-B")</f>
        <v>6BM-200142-RG:C3-BHTC2-B</v>
      </c>
      <c r="G149" s="0" t="str">
        <f aca="false">'Cable Entry'!B149</f>
        <v>Analog</v>
      </c>
      <c r="H149" s="0" t="n">
        <f aca="false">'Cable Entry'!O149</f>
        <v>0</v>
      </c>
    </row>
    <row r="150" customFormat="false" ht="15" hidden="false" customHeight="false" outlineLevel="0" collapsed="false">
      <c r="A150" s="0" t="n">
        <f aca="false">'Cable Entry'!A150</f>
        <v>143</v>
      </c>
      <c r="B150" s="0" t="str">
        <f aca="false">'Cable Entry'!H150</f>
        <v>RG58</v>
      </c>
      <c r="C150" s="0" t="str">
        <f aca="false">'Cable Entry'!C150</f>
        <v>RG:C3</v>
      </c>
      <c r="D150" s="0" t="str">
        <f aca="false">'Cable Study'!R150</f>
        <v>BHTC2</v>
      </c>
      <c r="E150" s="0" t="str">
        <f aca="false">IF(OR(D150=0,C150=0),"",$G$4&amp;$G$5+A150&amp;"-"&amp;C150&amp;"-"&amp;D150&amp;"-A")</f>
        <v>6BM-200143-RG:C3-BHTC2-A</v>
      </c>
      <c r="F150" s="0" t="str">
        <f aca="false">IF(OR(D150=0,C150=0),"",$G$4&amp;$G$5+A150&amp;"-"&amp;C150&amp;"-"&amp;D150&amp;"-B")</f>
        <v>6BM-200143-RG:C3-BHTC2-B</v>
      </c>
      <c r="G150" s="0" t="str">
        <f aca="false">'Cable Entry'!B150</f>
        <v>Analog</v>
      </c>
      <c r="H150" s="0" t="n">
        <f aca="false">'Cable Entry'!O150</f>
        <v>0</v>
      </c>
    </row>
    <row r="151" customFormat="false" ht="15" hidden="false" customHeight="false" outlineLevel="0" collapsed="false">
      <c r="A151" s="0" t="n">
        <f aca="false">'Cable Entry'!A151</f>
        <v>144</v>
      </c>
      <c r="B151" s="0" t="str">
        <f aca="false">'Cable Entry'!H151</f>
        <v>RG58</v>
      </c>
      <c r="C151" s="0" t="str">
        <f aca="false">'Cable Entry'!C151</f>
        <v>RG:C3</v>
      </c>
      <c r="D151" s="0" t="str">
        <f aca="false">'Cable Study'!R151</f>
        <v>BHTC2</v>
      </c>
      <c r="E151" s="0" t="str">
        <f aca="false">IF(OR(D151=0,C151=0),"",$G$4&amp;$G$5+A151&amp;"-"&amp;C151&amp;"-"&amp;D151&amp;"-A")</f>
        <v>6BM-200144-RG:C3-BHTC2-A</v>
      </c>
      <c r="F151" s="0" t="str">
        <f aca="false">IF(OR(D151=0,C151=0),"",$G$4&amp;$G$5+A151&amp;"-"&amp;C151&amp;"-"&amp;D151&amp;"-B")</f>
        <v>6BM-200144-RG:C3-BHTC2-B</v>
      </c>
      <c r="G151" s="0" t="str">
        <f aca="false">'Cable Entry'!B151</f>
        <v>Analog</v>
      </c>
      <c r="H151" s="0" t="n">
        <f aca="false">'Cable Entry'!O151</f>
        <v>0</v>
      </c>
    </row>
    <row r="152" customFormat="false" ht="15" hidden="false" customHeight="false" outlineLevel="0" collapsed="false">
      <c r="A152" s="0" t="n">
        <f aca="false">'Cable Entry'!A152</f>
        <v>145</v>
      </c>
      <c r="B152" s="0" t="str">
        <f aca="false">'Cable Entry'!H152</f>
        <v>RG58</v>
      </c>
      <c r="C152" s="0" t="str">
        <f aca="false">'Cable Entry'!C152</f>
        <v>RG:C3</v>
      </c>
      <c r="D152" s="0" t="str">
        <f aca="false">'Cable Study'!R152</f>
        <v>BHTC2</v>
      </c>
      <c r="E152" s="0" t="str">
        <f aca="false">IF(OR(D152=0,C152=0),"",$G$4&amp;$G$5+A152&amp;"-"&amp;C152&amp;"-"&amp;D152&amp;"-A")</f>
        <v>6BM-200145-RG:C3-BHTC2-A</v>
      </c>
      <c r="F152" s="0" t="str">
        <f aca="false">IF(OR(D152=0,C152=0),"",$G$4&amp;$G$5+A152&amp;"-"&amp;C152&amp;"-"&amp;D152&amp;"-B")</f>
        <v>6BM-200145-RG:C3-BHTC2-B</v>
      </c>
      <c r="G152" s="0" t="str">
        <f aca="false">'Cable Entry'!B152</f>
        <v>Analog</v>
      </c>
      <c r="H152" s="0" t="n">
        <f aca="false">'Cable Entry'!O152</f>
        <v>0</v>
      </c>
    </row>
    <row r="153" customFormat="false" ht="15" hidden="false" customHeight="false" outlineLevel="0" collapsed="false">
      <c r="A153" s="0" t="n">
        <f aca="false">'Cable Entry'!A153</f>
        <v>146</v>
      </c>
      <c r="B153" s="0" t="str">
        <f aca="false">'Cable Entry'!H153</f>
        <v>RG58</v>
      </c>
      <c r="C153" s="0" t="str">
        <f aca="false">'Cable Entry'!C153</f>
        <v>RG:C3</v>
      </c>
      <c r="D153" s="0" t="str">
        <f aca="false">'Cable Study'!R153</f>
        <v>BHTC2</v>
      </c>
      <c r="E153" s="0" t="str">
        <f aca="false">IF(OR(D153=0,C153=0),"",$G$4&amp;$G$5+A153&amp;"-"&amp;C153&amp;"-"&amp;D153&amp;"-A")</f>
        <v>6BM-200146-RG:C3-BHTC2-A</v>
      </c>
      <c r="F153" s="0" t="str">
        <f aca="false">IF(OR(D153=0,C153=0),"",$G$4&amp;$G$5+A153&amp;"-"&amp;C153&amp;"-"&amp;D153&amp;"-B")</f>
        <v>6BM-200146-RG:C3-BHTC2-B</v>
      </c>
      <c r="G153" s="0" t="str">
        <f aca="false">'Cable Entry'!B153</f>
        <v>Analog</v>
      </c>
      <c r="H153" s="0" t="n">
        <f aca="false">'Cable Entry'!O153</f>
        <v>0</v>
      </c>
    </row>
    <row r="154" customFormat="false" ht="15" hidden="false" customHeight="false" outlineLevel="0" collapsed="false">
      <c r="A154" s="0" t="n">
        <f aca="false">'Cable Entry'!A154</f>
        <v>147</v>
      </c>
      <c r="B154" s="0" t="str">
        <f aca="false">'Cable Entry'!H154</f>
        <v>RG58</v>
      </c>
      <c r="C154" s="0" t="str">
        <f aca="false">'Cable Entry'!C154</f>
        <v>RG:C3</v>
      </c>
      <c r="D154" s="0" t="str">
        <f aca="false">'Cable Study'!R154</f>
        <v>BHTC2</v>
      </c>
      <c r="E154" s="0" t="str">
        <f aca="false">IF(OR(D154=0,C154=0),"",$G$4&amp;$G$5+A154&amp;"-"&amp;C154&amp;"-"&amp;D154&amp;"-A")</f>
        <v>6BM-200147-RG:C3-BHTC2-A</v>
      </c>
      <c r="F154" s="0" t="str">
        <f aca="false">IF(OR(D154=0,C154=0),"",$G$4&amp;$G$5+A154&amp;"-"&amp;C154&amp;"-"&amp;D154&amp;"-B")</f>
        <v>6BM-200147-RG:C3-BHTC2-B</v>
      </c>
      <c r="G154" s="0" t="str">
        <f aca="false">'Cable Entry'!B154</f>
        <v>Analog</v>
      </c>
      <c r="H154" s="0" t="n">
        <f aca="false">'Cable Entry'!O154</f>
        <v>0</v>
      </c>
    </row>
    <row r="155" customFormat="false" ht="15" hidden="false" customHeight="false" outlineLevel="0" collapsed="false">
      <c r="A155" s="0" t="n">
        <f aca="false">'Cable Entry'!A155</f>
        <v>148</v>
      </c>
      <c r="B155" s="0" t="str">
        <f aca="false">'Cable Entry'!H155</f>
        <v>RG58</v>
      </c>
      <c r="C155" s="0" t="str">
        <f aca="false">'Cable Entry'!C155</f>
        <v>RG:C3</v>
      </c>
      <c r="D155" s="0" t="str">
        <f aca="false">'Cable Study'!R155</f>
        <v>BHTC2</v>
      </c>
      <c r="E155" s="0" t="str">
        <f aca="false">IF(OR(D155=0,C155=0),"",$G$4&amp;$G$5+A155&amp;"-"&amp;C155&amp;"-"&amp;D155&amp;"-A")</f>
        <v>6BM-200148-RG:C3-BHTC2-A</v>
      </c>
      <c r="F155" s="0" t="str">
        <f aca="false">IF(OR(D155=0,C155=0),"",$G$4&amp;$G$5+A155&amp;"-"&amp;C155&amp;"-"&amp;D155&amp;"-B")</f>
        <v>6BM-200148-RG:C3-BHTC2-B</v>
      </c>
      <c r="G155" s="0" t="str">
        <f aca="false">'Cable Entry'!B155</f>
        <v>Analog</v>
      </c>
      <c r="H155" s="0" t="n">
        <f aca="false">'Cable Entry'!O155</f>
        <v>0</v>
      </c>
    </row>
    <row r="156" customFormat="false" ht="15" hidden="false" customHeight="false" outlineLevel="0" collapsed="false">
      <c r="A156" s="0" t="n">
        <f aca="false">'Cable Entry'!A156</f>
        <v>149</v>
      </c>
      <c r="B156" s="0" t="str">
        <f aca="false">'Cable Entry'!H156</f>
        <v>RG58</v>
      </c>
      <c r="C156" s="0" t="str">
        <f aca="false">'Cable Entry'!C156</f>
        <v>RG:C3</v>
      </c>
      <c r="D156" s="0" t="str">
        <f aca="false">'Cable Study'!R156</f>
        <v>BHTC2</v>
      </c>
      <c r="E156" s="0" t="str">
        <f aca="false">IF(OR(D156=0,C156=0),"",$G$4&amp;$G$5+A156&amp;"-"&amp;C156&amp;"-"&amp;D156&amp;"-A")</f>
        <v>6BM-200149-RG:C3-BHTC2-A</v>
      </c>
      <c r="F156" s="0" t="str">
        <f aca="false">IF(OR(D156=0,C156=0),"",$G$4&amp;$G$5+A156&amp;"-"&amp;C156&amp;"-"&amp;D156&amp;"-B")</f>
        <v>6BM-200149-RG:C3-BHTC2-B</v>
      </c>
      <c r="G156" s="0" t="str">
        <f aca="false">'Cable Entry'!B156</f>
        <v>Analog</v>
      </c>
      <c r="H156" s="0" t="n">
        <f aca="false">'Cable Entry'!O156</f>
        <v>0</v>
      </c>
    </row>
    <row r="157" customFormat="false" ht="15" hidden="false" customHeight="false" outlineLevel="0" collapsed="false">
      <c r="A157" s="0" t="n">
        <f aca="false">'Cable Entry'!A157</f>
        <v>150</v>
      </c>
      <c r="B157" s="0" t="str">
        <f aca="false">'Cable Entry'!H157</f>
        <v>RG58</v>
      </c>
      <c r="C157" s="0" t="str">
        <f aca="false">'Cable Entry'!C157</f>
        <v>RG:C3</v>
      </c>
      <c r="D157" s="0" t="str">
        <f aca="false">'Cable Study'!R157</f>
        <v>BHTC2</v>
      </c>
      <c r="E157" s="0" t="str">
        <f aca="false">IF(OR(D157=0,C157=0),"",$G$4&amp;$G$5+A157&amp;"-"&amp;C157&amp;"-"&amp;D157&amp;"-A")</f>
        <v>6BM-200150-RG:C3-BHTC2-A</v>
      </c>
      <c r="F157" s="0" t="str">
        <f aca="false">IF(OR(D157=0,C157=0),"",$G$4&amp;$G$5+A157&amp;"-"&amp;C157&amp;"-"&amp;D157&amp;"-B")</f>
        <v>6BM-200150-RG:C3-BHTC2-B</v>
      </c>
      <c r="G157" s="0" t="str">
        <f aca="false">'Cable Entry'!B157</f>
        <v>Analog</v>
      </c>
      <c r="H157" s="0" t="n">
        <f aca="false">'Cable Entry'!O157</f>
        <v>0</v>
      </c>
    </row>
    <row r="158" customFormat="false" ht="15" hidden="false" customHeight="false" outlineLevel="0" collapsed="false">
      <c r="A158" s="0" t="n">
        <f aca="false">'Cable Entry'!A158</f>
        <v>151</v>
      </c>
      <c r="B158" s="0" t="str">
        <f aca="false">'Cable Entry'!H158</f>
        <v>RG58</v>
      </c>
      <c r="C158" s="0" t="str">
        <f aca="false">'Cable Entry'!C158</f>
        <v>RG:C3</v>
      </c>
      <c r="D158" s="0" t="str">
        <f aca="false">'Cable Study'!R158</f>
        <v>BHTC2</v>
      </c>
      <c r="E158" s="0" t="str">
        <f aca="false">IF(OR(D158=0,C158=0),"",$G$4&amp;$G$5+A158&amp;"-"&amp;C158&amp;"-"&amp;D158&amp;"-A")</f>
        <v>6BM-200151-RG:C3-BHTC2-A</v>
      </c>
      <c r="F158" s="0" t="str">
        <f aca="false">IF(OR(D158=0,C158=0),"",$G$4&amp;$G$5+A158&amp;"-"&amp;C158&amp;"-"&amp;D158&amp;"-B")</f>
        <v>6BM-200151-RG:C3-BHTC2-B</v>
      </c>
      <c r="G158" s="0" t="str">
        <f aca="false">'Cable Entry'!B158</f>
        <v>Analog</v>
      </c>
      <c r="H158" s="0" t="n">
        <f aca="false">'Cable Entry'!O158</f>
        <v>0</v>
      </c>
    </row>
    <row r="159" customFormat="false" ht="15" hidden="false" customHeight="false" outlineLevel="0" collapsed="false">
      <c r="A159" s="0" t="n">
        <f aca="false">'Cable Entry'!A159</f>
        <v>152</v>
      </c>
      <c r="B159" s="0" t="str">
        <f aca="false">'Cable Entry'!H159</f>
        <v>RG58</v>
      </c>
      <c r="C159" s="0" t="str">
        <f aca="false">'Cable Entry'!C159</f>
        <v>RG:C3</v>
      </c>
      <c r="D159" s="0" t="str">
        <f aca="false">'Cable Study'!R159</f>
        <v>BHTC2</v>
      </c>
      <c r="E159" s="0" t="str">
        <f aca="false">IF(OR(D159=0,C159=0),"",$G$4&amp;$G$5+A159&amp;"-"&amp;C159&amp;"-"&amp;D159&amp;"-A")</f>
        <v>6BM-200152-RG:C3-BHTC2-A</v>
      </c>
      <c r="F159" s="0" t="str">
        <f aca="false">IF(OR(D159=0,C159=0),"",$G$4&amp;$G$5+A159&amp;"-"&amp;C159&amp;"-"&amp;D159&amp;"-B")</f>
        <v>6BM-200152-RG:C3-BHTC2-B</v>
      </c>
      <c r="G159" s="0" t="str">
        <f aca="false">'Cable Entry'!B159</f>
        <v>Analog</v>
      </c>
      <c r="H159" s="0" t="n">
        <f aca="false">'Cable Entry'!O159</f>
        <v>0</v>
      </c>
    </row>
    <row r="160" customFormat="false" ht="15" hidden="false" customHeight="false" outlineLevel="0" collapsed="false">
      <c r="A160" s="0" t="n">
        <f aca="false">'Cable Entry'!A160</f>
        <v>153</v>
      </c>
      <c r="B160" s="0" t="str">
        <f aca="false">'Cable Entry'!H160</f>
        <v>RG58</v>
      </c>
      <c r="C160" s="0" t="str">
        <f aca="false">'Cable Entry'!C160</f>
        <v>RG:C3</v>
      </c>
      <c r="D160" s="0" t="str">
        <f aca="false">'Cable Study'!R160</f>
        <v>BHTC2</v>
      </c>
      <c r="E160" s="0" t="str">
        <f aca="false">IF(OR(D160=0,C160=0),"",$G$4&amp;$G$5+A160&amp;"-"&amp;C160&amp;"-"&amp;D160&amp;"-A")</f>
        <v>6BM-200153-RG:C3-BHTC2-A</v>
      </c>
      <c r="F160" s="0" t="str">
        <f aca="false">IF(OR(D160=0,C160=0),"",$G$4&amp;$G$5+A160&amp;"-"&amp;C160&amp;"-"&amp;D160&amp;"-B")</f>
        <v>6BM-200153-RG:C3-BHTC2-B</v>
      </c>
      <c r="G160" s="0" t="str">
        <f aca="false">'Cable Entry'!B160</f>
        <v>Analog</v>
      </c>
      <c r="H160" s="0" t="n">
        <f aca="false">'Cable Entry'!O160</f>
        <v>0</v>
      </c>
    </row>
    <row r="161" customFormat="false" ht="15" hidden="false" customHeight="false" outlineLevel="0" collapsed="false">
      <c r="A161" s="0" t="n">
        <f aca="false">'Cable Entry'!A161</f>
        <v>154</v>
      </c>
      <c r="B161" s="0" t="str">
        <f aca="false">'Cable Entry'!H161</f>
        <v>RG58</v>
      </c>
      <c r="C161" s="0" t="str">
        <f aca="false">'Cable Entry'!C161</f>
        <v>RG:C3</v>
      </c>
      <c r="D161" s="0" t="str">
        <f aca="false">'Cable Study'!R161</f>
        <v>BHTC2</v>
      </c>
      <c r="E161" s="0" t="str">
        <f aca="false">IF(OR(D161=0,C161=0),"",$G$4&amp;$G$5+A161&amp;"-"&amp;C161&amp;"-"&amp;D161&amp;"-A")</f>
        <v>6BM-200154-RG:C3-BHTC2-A</v>
      </c>
      <c r="F161" s="0" t="str">
        <f aca="false">IF(OR(D161=0,C161=0),"",$G$4&amp;$G$5+A161&amp;"-"&amp;C161&amp;"-"&amp;D161&amp;"-B")</f>
        <v>6BM-200154-RG:C3-BHTC2-B</v>
      </c>
      <c r="G161" s="0" t="str">
        <f aca="false">'Cable Entry'!B161</f>
        <v>Analog</v>
      </c>
      <c r="H161" s="0" t="n">
        <f aca="false">'Cable Entry'!O161</f>
        <v>0</v>
      </c>
    </row>
    <row r="162" customFormat="false" ht="15" hidden="false" customHeight="false" outlineLevel="0" collapsed="false">
      <c r="A162" s="0" t="n">
        <f aca="false">'Cable Entry'!A162</f>
        <v>155</v>
      </c>
      <c r="B162" s="0" t="str">
        <f aca="false">'Cable Entry'!H162</f>
        <v>RG58</v>
      </c>
      <c r="C162" s="0" t="str">
        <f aca="false">'Cable Entry'!C162</f>
        <v>RG:C3</v>
      </c>
      <c r="D162" s="0" t="str">
        <f aca="false">'Cable Study'!R162</f>
        <v>BHTC2</v>
      </c>
      <c r="E162" s="0" t="str">
        <f aca="false">IF(OR(D162=0,C162=0),"",$G$4&amp;$G$5+A162&amp;"-"&amp;C162&amp;"-"&amp;D162&amp;"-A")</f>
        <v>6BM-200155-RG:C3-BHTC2-A</v>
      </c>
      <c r="F162" s="0" t="str">
        <f aca="false">IF(OR(D162=0,C162=0),"",$G$4&amp;$G$5+A162&amp;"-"&amp;C162&amp;"-"&amp;D162&amp;"-B")</f>
        <v>6BM-200155-RG:C3-BHTC2-B</v>
      </c>
      <c r="G162" s="0" t="str">
        <f aca="false">'Cable Entry'!B162</f>
        <v>Analog</v>
      </c>
      <c r="H162" s="0" t="n">
        <f aca="false">'Cable Entry'!O162</f>
        <v>0</v>
      </c>
    </row>
    <row r="163" customFormat="false" ht="15" hidden="false" customHeight="false" outlineLevel="0" collapsed="false">
      <c r="A163" s="0" t="n">
        <f aca="false">'Cable Entry'!A163</f>
        <v>156</v>
      </c>
      <c r="B163" s="0" t="str">
        <f aca="false">'Cable Entry'!H163</f>
        <v>RG58</v>
      </c>
      <c r="C163" s="0" t="str">
        <f aca="false">'Cable Entry'!C163</f>
        <v>RG:C3</v>
      </c>
      <c r="D163" s="0" t="str">
        <f aca="false">'Cable Study'!R163</f>
        <v>BHTC2</v>
      </c>
      <c r="E163" s="0" t="str">
        <f aca="false">IF(OR(D163=0,C163=0),"",$G$4&amp;$G$5+A163&amp;"-"&amp;C163&amp;"-"&amp;D163&amp;"-A")</f>
        <v>6BM-200156-RG:C3-BHTC2-A</v>
      </c>
      <c r="F163" s="0" t="str">
        <f aca="false">IF(OR(D163=0,C163=0),"",$G$4&amp;$G$5+A163&amp;"-"&amp;C163&amp;"-"&amp;D163&amp;"-B")</f>
        <v>6BM-200156-RG:C3-BHTC2-B</v>
      </c>
      <c r="G163" s="0" t="str">
        <f aca="false">'Cable Entry'!B163</f>
        <v>Analog</v>
      </c>
      <c r="H163" s="0" t="n">
        <f aca="false">'Cable Entry'!O163</f>
        <v>0</v>
      </c>
    </row>
    <row r="164" customFormat="false" ht="15" hidden="false" customHeight="false" outlineLevel="0" collapsed="false">
      <c r="A164" s="0" t="n">
        <f aca="false">'Cable Entry'!A164</f>
        <v>157</v>
      </c>
      <c r="B164" s="0" t="str">
        <f aca="false">'Cable Entry'!H164</f>
        <v>RG58</v>
      </c>
      <c r="C164" s="0" t="str">
        <f aca="false">'Cable Entry'!C164</f>
        <v>RG:C3</v>
      </c>
      <c r="D164" s="0" t="str">
        <f aca="false">'Cable Study'!R164</f>
        <v>BHTC2</v>
      </c>
      <c r="E164" s="0" t="str">
        <f aca="false">IF(OR(D164=0,C164=0),"",$G$4&amp;$G$5+A164&amp;"-"&amp;C164&amp;"-"&amp;D164&amp;"-A")</f>
        <v>6BM-200157-RG:C3-BHTC2-A</v>
      </c>
      <c r="F164" s="0" t="str">
        <f aca="false">IF(OR(D164=0,C164=0),"",$G$4&amp;$G$5+A164&amp;"-"&amp;C164&amp;"-"&amp;D164&amp;"-B")</f>
        <v>6BM-200157-RG:C3-BHTC2-B</v>
      </c>
      <c r="G164" s="0" t="str">
        <f aca="false">'Cable Entry'!B164</f>
        <v>Analog</v>
      </c>
      <c r="H164" s="0" t="n">
        <f aca="false">'Cable Entry'!O164</f>
        <v>0</v>
      </c>
    </row>
    <row r="165" customFormat="false" ht="15" hidden="false" customHeight="false" outlineLevel="0" collapsed="false">
      <c r="A165" s="0" t="n">
        <f aca="false">'Cable Entry'!A165</f>
        <v>158</v>
      </c>
      <c r="B165" s="0" t="str">
        <f aca="false">'Cable Entry'!H165</f>
        <v>RG58</v>
      </c>
      <c r="C165" s="0" t="str">
        <f aca="false">'Cable Entry'!C165</f>
        <v>RG:C3</v>
      </c>
      <c r="D165" s="0" t="str">
        <f aca="false">'Cable Study'!R165</f>
        <v>BHTC2</v>
      </c>
      <c r="E165" s="0" t="str">
        <f aca="false">IF(OR(D165=0,C165=0),"",$G$4&amp;$G$5+A165&amp;"-"&amp;C165&amp;"-"&amp;D165&amp;"-A")</f>
        <v>6BM-200158-RG:C3-BHTC2-A</v>
      </c>
      <c r="F165" s="0" t="str">
        <f aca="false">IF(OR(D165=0,C165=0),"",$G$4&amp;$G$5+A165&amp;"-"&amp;C165&amp;"-"&amp;D165&amp;"-B")</f>
        <v>6BM-200158-RG:C3-BHTC2-B</v>
      </c>
      <c r="G165" s="0" t="str">
        <f aca="false">'Cable Entry'!B165</f>
        <v>Analog</v>
      </c>
      <c r="H165" s="0" t="n">
        <f aca="false">'Cable Entry'!O165</f>
        <v>0</v>
      </c>
    </row>
    <row r="166" customFormat="false" ht="15" hidden="false" customHeight="false" outlineLevel="0" collapsed="false">
      <c r="A166" s="0" t="n">
        <f aca="false">'Cable Entry'!A166</f>
        <v>159</v>
      </c>
      <c r="B166" s="0" t="str">
        <f aca="false">'Cable Entry'!H166</f>
        <v>RG58</v>
      </c>
      <c r="C166" s="0" t="str">
        <f aca="false">'Cable Entry'!C166</f>
        <v>RG:C3</v>
      </c>
      <c r="D166" s="0" t="str">
        <f aca="false">'Cable Study'!R166</f>
        <v>BHTC2</v>
      </c>
      <c r="E166" s="0" t="str">
        <f aca="false">IF(OR(D166=0,C166=0),"",$G$4&amp;$G$5+A166&amp;"-"&amp;C166&amp;"-"&amp;D166&amp;"-A")</f>
        <v>6BM-200159-RG:C3-BHTC2-A</v>
      </c>
      <c r="F166" s="0" t="str">
        <f aca="false">IF(OR(D166=0,C166=0),"",$G$4&amp;$G$5+A166&amp;"-"&amp;C166&amp;"-"&amp;D166&amp;"-B")</f>
        <v>6BM-200159-RG:C3-BHTC2-B</v>
      </c>
      <c r="G166" s="0" t="str">
        <f aca="false">'Cable Entry'!B166</f>
        <v>Analog</v>
      </c>
      <c r="H166" s="0" t="n">
        <f aca="false">'Cable Entry'!O166</f>
        <v>0</v>
      </c>
    </row>
    <row r="167" customFormat="false" ht="15" hidden="false" customHeight="false" outlineLevel="0" collapsed="false">
      <c r="A167" s="0" t="n">
        <f aca="false">'Cable Entry'!A167</f>
        <v>160</v>
      </c>
      <c r="B167" s="0" t="str">
        <f aca="false">'Cable Entry'!H167</f>
        <v>RG58</v>
      </c>
      <c r="C167" s="0" t="str">
        <f aca="false">'Cable Entry'!C167</f>
        <v>RG:C3</v>
      </c>
      <c r="D167" s="0" t="str">
        <f aca="false">'Cable Study'!R167</f>
        <v>BHTC2</v>
      </c>
      <c r="E167" s="0" t="str">
        <f aca="false">IF(OR(D167=0,C167=0),"",$G$4&amp;$G$5+A167&amp;"-"&amp;C167&amp;"-"&amp;D167&amp;"-A")</f>
        <v>6BM-200160-RG:C3-BHTC2-A</v>
      </c>
      <c r="F167" s="0" t="str">
        <f aca="false">IF(OR(D167=0,C167=0),"",$G$4&amp;$G$5+A167&amp;"-"&amp;C167&amp;"-"&amp;D167&amp;"-B")</f>
        <v>6BM-200160-RG:C3-BHTC2-B</v>
      </c>
      <c r="G167" s="0" t="str">
        <f aca="false">'Cable Entry'!B167</f>
        <v>Analog</v>
      </c>
      <c r="H167" s="0" t="n">
        <f aca="false">'Cable Entry'!O167</f>
        <v>0</v>
      </c>
    </row>
    <row r="168" customFormat="false" ht="15" hidden="false" customHeight="false" outlineLevel="0" collapsed="false">
      <c r="A168" s="0" t="n">
        <f aca="false">'Cable Entry'!A168</f>
        <v>161</v>
      </c>
      <c r="B168" s="0" t="str">
        <f aca="false">'Cable Entry'!H168</f>
        <v>RG58</v>
      </c>
      <c r="C168" s="0" t="str">
        <f aca="false">'Cable Entry'!C168</f>
        <v>RG:C3</v>
      </c>
      <c r="D168" s="0" t="str">
        <f aca="false">'Cable Study'!R168</f>
        <v>BHTC2</v>
      </c>
      <c r="E168" s="0" t="str">
        <f aca="false">IF(OR(D168=0,C168=0),"",$G$4&amp;$G$5+A168&amp;"-"&amp;C168&amp;"-"&amp;D168&amp;"-A")</f>
        <v>6BM-200161-RG:C3-BHTC2-A</v>
      </c>
      <c r="F168" s="0" t="str">
        <f aca="false">IF(OR(D168=0,C168=0),"",$G$4&amp;$G$5+A168&amp;"-"&amp;C168&amp;"-"&amp;D168&amp;"-B")</f>
        <v>6BM-200161-RG:C3-BHTC2-B</v>
      </c>
      <c r="G168" s="0" t="str">
        <f aca="false">'Cable Entry'!B168</f>
        <v>Analog</v>
      </c>
      <c r="H168" s="0" t="n">
        <f aca="false">'Cable Entry'!O168</f>
        <v>0</v>
      </c>
    </row>
    <row r="169" customFormat="false" ht="15" hidden="false" customHeight="false" outlineLevel="0" collapsed="false">
      <c r="A169" s="0" t="n">
        <f aca="false">'Cable Entry'!A169</f>
        <v>162</v>
      </c>
      <c r="B169" s="0" t="str">
        <f aca="false">'Cable Entry'!H169</f>
        <v>RG58</v>
      </c>
      <c r="C169" s="0" t="str">
        <f aca="false">'Cable Entry'!C169</f>
        <v>RG:C3</v>
      </c>
      <c r="D169" s="0" t="str">
        <f aca="false">'Cable Study'!R169</f>
        <v>BHTC2</v>
      </c>
      <c r="E169" s="0" t="str">
        <f aca="false">IF(OR(D169=0,C169=0),"",$G$4&amp;$G$5+A169&amp;"-"&amp;C169&amp;"-"&amp;D169&amp;"-A")</f>
        <v>6BM-200162-RG:C3-BHTC2-A</v>
      </c>
      <c r="F169" s="0" t="str">
        <f aca="false">IF(OR(D169=0,C169=0),"",$G$4&amp;$G$5+A169&amp;"-"&amp;C169&amp;"-"&amp;D169&amp;"-B")</f>
        <v>6BM-200162-RG:C3-BHTC2-B</v>
      </c>
      <c r="G169" s="0" t="str">
        <f aca="false">'Cable Entry'!B169</f>
        <v>Analog</v>
      </c>
      <c r="H169" s="0" t="n">
        <f aca="false">'Cable Entry'!O169</f>
        <v>0</v>
      </c>
    </row>
    <row r="170" customFormat="false" ht="15" hidden="false" customHeight="false" outlineLevel="0" collapsed="false">
      <c r="A170" s="0" t="n">
        <f aca="false">'Cable Entry'!A170</f>
        <v>163</v>
      </c>
      <c r="B170" s="0" t="str">
        <f aca="false">'Cable Entry'!H170</f>
        <v>RG58</v>
      </c>
      <c r="C170" s="0" t="str">
        <f aca="false">'Cable Entry'!C170</f>
        <v>RG:C3</v>
      </c>
      <c r="D170" s="0" t="str">
        <f aca="false">'Cable Study'!R170</f>
        <v>BHTC2</v>
      </c>
      <c r="E170" s="0" t="str">
        <f aca="false">IF(OR(D170=0,C170=0),"",$G$4&amp;$G$5+A170&amp;"-"&amp;C170&amp;"-"&amp;D170&amp;"-A")</f>
        <v>6BM-200163-RG:C3-BHTC2-A</v>
      </c>
      <c r="F170" s="0" t="str">
        <f aca="false">IF(OR(D170=0,C170=0),"",$G$4&amp;$G$5+A170&amp;"-"&amp;C170&amp;"-"&amp;D170&amp;"-B")</f>
        <v>6BM-200163-RG:C3-BHTC2-B</v>
      </c>
      <c r="G170" s="0" t="str">
        <f aca="false">'Cable Entry'!B170</f>
        <v>Analog</v>
      </c>
      <c r="H170" s="0" t="n">
        <f aca="false">'Cable Entry'!O170</f>
        <v>0</v>
      </c>
    </row>
    <row r="171" customFormat="false" ht="15" hidden="false" customHeight="false" outlineLevel="0" collapsed="false">
      <c r="A171" s="0" t="n">
        <f aca="false">'Cable Entry'!A171</f>
        <v>164</v>
      </c>
      <c r="B171" s="0" t="str">
        <f aca="false">'Cable Entry'!H171</f>
        <v>RG58</v>
      </c>
      <c r="C171" s="0" t="str">
        <f aca="false">'Cable Entry'!C171</f>
        <v>RG:C3</v>
      </c>
      <c r="D171" s="0" t="str">
        <f aca="false">'Cable Study'!R171</f>
        <v>BHTC2</v>
      </c>
      <c r="E171" s="0" t="str">
        <f aca="false">IF(OR(D171=0,C171=0),"",$G$4&amp;$G$5+A171&amp;"-"&amp;C171&amp;"-"&amp;D171&amp;"-A")</f>
        <v>6BM-200164-RG:C3-BHTC2-A</v>
      </c>
      <c r="F171" s="0" t="str">
        <f aca="false">IF(OR(D171=0,C171=0),"",$G$4&amp;$G$5+A171&amp;"-"&amp;C171&amp;"-"&amp;D171&amp;"-B")</f>
        <v>6BM-200164-RG:C3-BHTC2-B</v>
      </c>
      <c r="G171" s="0" t="str">
        <f aca="false">'Cable Entry'!B171</f>
        <v>Analog</v>
      </c>
      <c r="H171" s="0" t="n">
        <f aca="false">'Cable Entry'!O171</f>
        <v>0</v>
      </c>
    </row>
    <row r="172" customFormat="false" ht="15" hidden="false" customHeight="false" outlineLevel="0" collapsed="false">
      <c r="A172" s="0" t="n">
        <f aca="false">'Cable Entry'!A172</f>
        <v>165</v>
      </c>
      <c r="B172" s="0" t="str">
        <f aca="false">'Cable Entry'!H172</f>
        <v>RG58</v>
      </c>
      <c r="C172" s="0" t="str">
        <f aca="false">'Cable Entry'!C172</f>
        <v>RG:C3</v>
      </c>
      <c r="D172" s="0" t="str">
        <f aca="false">'Cable Study'!R172</f>
        <v>BHTC2</v>
      </c>
      <c r="E172" s="0" t="str">
        <f aca="false">IF(OR(D172=0,C172=0),"",$G$4&amp;$G$5+A172&amp;"-"&amp;C172&amp;"-"&amp;D172&amp;"-A")</f>
        <v>6BM-200165-RG:C3-BHTC2-A</v>
      </c>
      <c r="F172" s="0" t="str">
        <f aca="false">IF(OR(D172=0,C172=0),"",$G$4&amp;$G$5+A172&amp;"-"&amp;C172&amp;"-"&amp;D172&amp;"-B")</f>
        <v>6BM-200165-RG:C3-BHTC2-B</v>
      </c>
      <c r="G172" s="0" t="str">
        <f aca="false">'Cable Entry'!B172</f>
        <v>Analog</v>
      </c>
      <c r="H172" s="0" t="n">
        <f aca="false">'Cable Entry'!O172</f>
        <v>0</v>
      </c>
    </row>
    <row r="173" customFormat="false" ht="15" hidden="false" customHeight="false" outlineLevel="0" collapsed="false">
      <c r="A173" s="0" t="n">
        <f aca="false">'Cable Entry'!A173</f>
        <v>166</v>
      </c>
      <c r="B173" s="0" t="str">
        <f aca="false">'Cable Entry'!H173</f>
        <v>RG58</v>
      </c>
      <c r="C173" s="0" t="str">
        <f aca="false">'Cable Entry'!C173</f>
        <v>RG:C3</v>
      </c>
      <c r="D173" s="0" t="str">
        <f aca="false">'Cable Study'!R173</f>
        <v>BHTC2</v>
      </c>
      <c r="E173" s="0" t="str">
        <f aca="false">IF(OR(D173=0,C173=0),"",$G$4&amp;$G$5+A173&amp;"-"&amp;C173&amp;"-"&amp;D173&amp;"-A")</f>
        <v>6BM-200166-RG:C3-BHTC2-A</v>
      </c>
      <c r="F173" s="0" t="str">
        <f aca="false">IF(OR(D173=0,C173=0),"",$G$4&amp;$G$5+A173&amp;"-"&amp;C173&amp;"-"&amp;D173&amp;"-B")</f>
        <v>6BM-200166-RG:C3-BHTC2-B</v>
      </c>
      <c r="G173" s="0" t="str">
        <f aca="false">'Cable Entry'!B173</f>
        <v>Analog</v>
      </c>
      <c r="H173" s="0" t="n">
        <f aca="false">'Cable Entry'!O173</f>
        <v>0</v>
      </c>
    </row>
    <row r="174" customFormat="false" ht="15" hidden="false" customHeight="false" outlineLevel="0" collapsed="false">
      <c r="A174" s="0" t="n">
        <f aca="false">'Cable Entry'!A174</f>
        <v>167</v>
      </c>
      <c r="B174" s="0" t="str">
        <f aca="false">'Cable Entry'!H174</f>
        <v>RG58</v>
      </c>
      <c r="C174" s="0" t="str">
        <f aca="false">'Cable Entry'!C174</f>
        <v>RG:C3</v>
      </c>
      <c r="D174" s="0" t="str">
        <f aca="false">'Cable Study'!R174</f>
        <v>BHTC2</v>
      </c>
      <c r="E174" s="0" t="str">
        <f aca="false">IF(OR(D174=0,C174=0),"",$G$4&amp;$G$5+A174&amp;"-"&amp;C174&amp;"-"&amp;D174&amp;"-A")</f>
        <v>6BM-200167-RG:C3-BHTC2-A</v>
      </c>
      <c r="F174" s="0" t="str">
        <f aca="false">IF(OR(D174=0,C174=0),"",$G$4&amp;$G$5+A174&amp;"-"&amp;C174&amp;"-"&amp;D174&amp;"-B")</f>
        <v>6BM-200167-RG:C3-BHTC2-B</v>
      </c>
      <c r="G174" s="0" t="str">
        <f aca="false">'Cable Entry'!B174</f>
        <v>Analog</v>
      </c>
      <c r="H174" s="0" t="n">
        <f aca="false">'Cable Entry'!O174</f>
        <v>0</v>
      </c>
    </row>
    <row r="175" customFormat="false" ht="15" hidden="false" customHeight="false" outlineLevel="0" collapsed="false">
      <c r="A175" s="0" t="n">
        <f aca="false">'Cable Entry'!A175</f>
        <v>168</v>
      </c>
      <c r="B175" s="0" t="str">
        <f aca="false">'Cable Entry'!H175</f>
        <v>RG58</v>
      </c>
      <c r="C175" s="0" t="str">
        <f aca="false">'Cable Entry'!C175</f>
        <v>RG:C3</v>
      </c>
      <c r="D175" s="0" t="str">
        <f aca="false">'Cable Study'!R175</f>
        <v>BHTC2</v>
      </c>
      <c r="E175" s="0" t="str">
        <f aca="false">IF(OR(D175=0,C175=0),"",$G$4&amp;$G$5+A175&amp;"-"&amp;C175&amp;"-"&amp;D175&amp;"-A")</f>
        <v>6BM-200168-RG:C3-BHTC2-A</v>
      </c>
      <c r="F175" s="0" t="str">
        <f aca="false">IF(OR(D175=0,C175=0),"",$G$4&amp;$G$5+A175&amp;"-"&amp;C175&amp;"-"&amp;D175&amp;"-B")</f>
        <v>6BM-200168-RG:C3-BHTC2-B</v>
      </c>
      <c r="G175" s="0" t="str">
        <f aca="false">'Cable Entry'!B175</f>
        <v>Analog</v>
      </c>
      <c r="H175" s="0" t="n">
        <f aca="false">'Cable Entry'!O175</f>
        <v>0</v>
      </c>
    </row>
    <row r="176" customFormat="false" ht="15" hidden="false" customHeight="false" outlineLevel="0" collapsed="false">
      <c r="A176" s="0" t="n">
        <f aca="false">'Cable Entry'!A176</f>
        <v>169</v>
      </c>
      <c r="B176" s="0" t="str">
        <f aca="false">'Cable Entry'!H176</f>
        <v>RG58</v>
      </c>
      <c r="C176" s="0" t="str">
        <f aca="false">'Cable Entry'!C176</f>
        <v>RG:D1</v>
      </c>
      <c r="D176" s="0" t="str">
        <f aca="false">'Cable Study'!R176</f>
        <v>BHTC2</v>
      </c>
      <c r="E176" s="0" t="str">
        <f aca="false">IF(OR(D176=0,C176=0),"",$G$4&amp;$G$5+A176&amp;"-"&amp;C176&amp;"-"&amp;D176&amp;"-A")</f>
        <v>6BM-200169-RG:D1-BHTC2-A</v>
      </c>
      <c r="F176" s="0" t="str">
        <f aca="false">IF(OR(D176=0,C176=0),"",$G$4&amp;$G$5+A176&amp;"-"&amp;C176&amp;"-"&amp;D176&amp;"-B")</f>
        <v>6BM-200169-RG:D1-BHTC2-B</v>
      </c>
      <c r="G176" s="0" t="str">
        <f aca="false">'Cable Entry'!B176</f>
        <v>Analog</v>
      </c>
      <c r="H176" s="0" t="n">
        <f aca="false">'Cable Entry'!O176</f>
        <v>0</v>
      </c>
    </row>
    <row r="177" customFormat="false" ht="15" hidden="false" customHeight="false" outlineLevel="0" collapsed="false">
      <c r="A177" s="0" t="n">
        <f aca="false">'Cable Entry'!A177</f>
        <v>170</v>
      </c>
      <c r="B177" s="0" t="str">
        <f aca="false">'Cable Entry'!H177</f>
        <v>RG58</v>
      </c>
      <c r="C177" s="0" t="str">
        <f aca="false">'Cable Entry'!C177</f>
        <v>RG:D1</v>
      </c>
      <c r="D177" s="0" t="str">
        <f aca="false">'Cable Study'!R177</f>
        <v>BHTC2</v>
      </c>
      <c r="E177" s="0" t="str">
        <f aca="false">IF(OR(D177=0,C177=0),"",$G$4&amp;$G$5+A177&amp;"-"&amp;C177&amp;"-"&amp;D177&amp;"-A")</f>
        <v>6BM-200170-RG:D1-BHTC2-A</v>
      </c>
      <c r="F177" s="0" t="str">
        <f aca="false">IF(OR(D177=0,C177=0),"",$G$4&amp;$G$5+A177&amp;"-"&amp;C177&amp;"-"&amp;D177&amp;"-B")</f>
        <v>6BM-200170-RG:D1-BHTC2-B</v>
      </c>
      <c r="G177" s="0" t="str">
        <f aca="false">'Cable Entry'!B177</f>
        <v>Analog</v>
      </c>
      <c r="H177" s="0" t="n">
        <f aca="false">'Cable Entry'!O177</f>
        <v>0</v>
      </c>
    </row>
    <row r="178" customFormat="false" ht="15" hidden="false" customHeight="false" outlineLevel="0" collapsed="false">
      <c r="A178" s="0" t="n">
        <f aca="false">'Cable Entry'!A178</f>
        <v>171</v>
      </c>
      <c r="B178" s="0" t="str">
        <f aca="false">'Cable Entry'!H178</f>
        <v>RG58</v>
      </c>
      <c r="C178" s="0" t="str">
        <f aca="false">'Cable Entry'!C178</f>
        <v>RG:D1</v>
      </c>
      <c r="D178" s="0" t="str">
        <f aca="false">'Cable Study'!R178</f>
        <v>BHTC2</v>
      </c>
      <c r="E178" s="0" t="str">
        <f aca="false">IF(OR(D178=0,C178=0),"",$G$4&amp;$G$5+A178&amp;"-"&amp;C178&amp;"-"&amp;D178&amp;"-A")</f>
        <v>6BM-200171-RG:D1-BHTC2-A</v>
      </c>
      <c r="F178" s="0" t="str">
        <f aca="false">IF(OR(D178=0,C178=0),"",$G$4&amp;$G$5+A178&amp;"-"&amp;C178&amp;"-"&amp;D178&amp;"-B")</f>
        <v>6BM-200171-RG:D1-BHTC2-B</v>
      </c>
      <c r="G178" s="0" t="str">
        <f aca="false">'Cable Entry'!B178</f>
        <v>Analog</v>
      </c>
      <c r="H178" s="0" t="n">
        <f aca="false">'Cable Entry'!O178</f>
        <v>0</v>
      </c>
    </row>
    <row r="179" customFormat="false" ht="15" hidden="false" customHeight="false" outlineLevel="0" collapsed="false">
      <c r="A179" s="0" t="n">
        <f aca="false">'Cable Entry'!A179</f>
        <v>172</v>
      </c>
      <c r="B179" s="0" t="str">
        <f aca="false">'Cable Entry'!H179</f>
        <v>RG58</v>
      </c>
      <c r="C179" s="0" t="str">
        <f aca="false">'Cable Entry'!C179</f>
        <v>RG:D1</v>
      </c>
      <c r="D179" s="0" t="str">
        <f aca="false">'Cable Study'!R179</f>
        <v>BHTC2</v>
      </c>
      <c r="E179" s="0" t="str">
        <f aca="false">IF(OR(D179=0,C179=0),"",$G$4&amp;$G$5+A179&amp;"-"&amp;C179&amp;"-"&amp;D179&amp;"-A")</f>
        <v>6BM-200172-RG:D1-BHTC2-A</v>
      </c>
      <c r="F179" s="0" t="str">
        <f aca="false">IF(OR(D179=0,C179=0),"",$G$4&amp;$G$5+A179&amp;"-"&amp;C179&amp;"-"&amp;D179&amp;"-B")</f>
        <v>6BM-200172-RG:D1-BHTC2-B</v>
      </c>
      <c r="G179" s="0" t="str">
        <f aca="false">'Cable Entry'!B179</f>
        <v>Analog</v>
      </c>
      <c r="H179" s="0" t="n">
        <f aca="false">'Cable Entry'!O179</f>
        <v>0</v>
      </c>
    </row>
    <row r="180" customFormat="false" ht="15" hidden="false" customHeight="false" outlineLevel="0" collapsed="false">
      <c r="A180" s="0" t="n">
        <f aca="false">'Cable Entry'!A180</f>
        <v>173</v>
      </c>
      <c r="B180" s="0" t="str">
        <f aca="false">'Cable Entry'!H180</f>
        <v>RG58</v>
      </c>
      <c r="C180" s="0" t="str">
        <f aca="false">'Cable Entry'!C180</f>
        <v>RG:D1</v>
      </c>
      <c r="D180" s="0" t="str">
        <f aca="false">'Cable Study'!R180</f>
        <v>BHTC2</v>
      </c>
      <c r="E180" s="0" t="str">
        <f aca="false">IF(OR(D180=0,C180=0),"",$G$4&amp;$G$5+A180&amp;"-"&amp;C180&amp;"-"&amp;D180&amp;"-A")</f>
        <v>6BM-200173-RG:D1-BHTC2-A</v>
      </c>
      <c r="F180" s="0" t="str">
        <f aca="false">IF(OR(D180=0,C180=0),"",$G$4&amp;$G$5+A180&amp;"-"&amp;C180&amp;"-"&amp;D180&amp;"-B")</f>
        <v>6BM-200173-RG:D1-BHTC2-B</v>
      </c>
      <c r="G180" s="0" t="str">
        <f aca="false">'Cable Entry'!B180</f>
        <v>Analog</v>
      </c>
      <c r="H180" s="0" t="n">
        <f aca="false">'Cable Entry'!O180</f>
        <v>0</v>
      </c>
    </row>
    <row r="181" customFormat="false" ht="15" hidden="false" customHeight="false" outlineLevel="0" collapsed="false">
      <c r="A181" s="0" t="n">
        <f aca="false">'Cable Entry'!A181</f>
        <v>174</v>
      </c>
      <c r="B181" s="0" t="str">
        <f aca="false">'Cable Entry'!H181</f>
        <v>RG58</v>
      </c>
      <c r="C181" s="0" t="str">
        <f aca="false">'Cable Entry'!C181</f>
        <v>RG:D1</v>
      </c>
      <c r="D181" s="0" t="str">
        <f aca="false">'Cable Study'!R181</f>
        <v>BHTC2</v>
      </c>
      <c r="E181" s="0" t="str">
        <f aca="false">IF(OR(D181=0,C181=0),"",$G$4&amp;$G$5+A181&amp;"-"&amp;C181&amp;"-"&amp;D181&amp;"-A")</f>
        <v>6BM-200174-RG:D1-BHTC2-A</v>
      </c>
      <c r="F181" s="0" t="str">
        <f aca="false">IF(OR(D181=0,C181=0),"",$G$4&amp;$G$5+A181&amp;"-"&amp;C181&amp;"-"&amp;D181&amp;"-B")</f>
        <v>6BM-200174-RG:D1-BHTC2-B</v>
      </c>
      <c r="G181" s="0" t="str">
        <f aca="false">'Cable Entry'!B181</f>
        <v>Analog</v>
      </c>
      <c r="H181" s="0" t="n">
        <f aca="false">'Cable Entry'!O181</f>
        <v>0</v>
      </c>
    </row>
    <row r="182" customFormat="false" ht="15" hidden="false" customHeight="false" outlineLevel="0" collapsed="false">
      <c r="A182" s="0" t="n">
        <f aca="false">'Cable Entry'!A182</f>
        <v>175</v>
      </c>
      <c r="B182" s="0" t="str">
        <f aca="false">'Cable Entry'!H182</f>
        <v>RG58</v>
      </c>
      <c r="C182" s="0" t="str">
        <f aca="false">'Cable Entry'!C182</f>
        <v>RG:D1</v>
      </c>
      <c r="D182" s="0" t="str">
        <f aca="false">'Cable Study'!R182</f>
        <v>BHTC2</v>
      </c>
      <c r="E182" s="0" t="str">
        <f aca="false">IF(OR(D182=0,C182=0),"",$G$4&amp;$G$5+A182&amp;"-"&amp;C182&amp;"-"&amp;D182&amp;"-A")</f>
        <v>6BM-200175-RG:D1-BHTC2-A</v>
      </c>
      <c r="F182" s="0" t="str">
        <f aca="false">IF(OR(D182=0,C182=0),"",$G$4&amp;$G$5+A182&amp;"-"&amp;C182&amp;"-"&amp;D182&amp;"-B")</f>
        <v>6BM-200175-RG:D1-BHTC2-B</v>
      </c>
      <c r="G182" s="0" t="str">
        <f aca="false">'Cable Entry'!B182</f>
        <v>Analog</v>
      </c>
      <c r="H182" s="0" t="n">
        <f aca="false">'Cable Entry'!O182</f>
        <v>0</v>
      </c>
    </row>
    <row r="183" customFormat="false" ht="15" hidden="false" customHeight="false" outlineLevel="0" collapsed="false">
      <c r="A183" s="0" t="n">
        <f aca="false">'Cable Entry'!A183</f>
        <v>176</v>
      </c>
      <c r="B183" s="0" t="str">
        <f aca="false">'Cable Entry'!H183</f>
        <v>RG58</v>
      </c>
      <c r="C183" s="0" t="str">
        <f aca="false">'Cable Entry'!C183</f>
        <v>RG:D1</v>
      </c>
      <c r="D183" s="0" t="str">
        <f aca="false">'Cable Study'!R183</f>
        <v>BHTC2</v>
      </c>
      <c r="E183" s="0" t="str">
        <f aca="false">IF(OR(D183=0,C183=0),"",$G$4&amp;$G$5+A183&amp;"-"&amp;C183&amp;"-"&amp;D183&amp;"-A")</f>
        <v>6BM-200176-RG:D1-BHTC2-A</v>
      </c>
      <c r="F183" s="0" t="str">
        <f aca="false">IF(OR(D183=0,C183=0),"",$G$4&amp;$G$5+A183&amp;"-"&amp;C183&amp;"-"&amp;D183&amp;"-B")</f>
        <v>6BM-200176-RG:D1-BHTC2-B</v>
      </c>
      <c r="G183" s="0" t="str">
        <f aca="false">'Cable Entry'!B183</f>
        <v>Analog</v>
      </c>
      <c r="H183" s="0" t="n">
        <f aca="false">'Cable Entry'!O183</f>
        <v>0</v>
      </c>
    </row>
    <row r="184" customFormat="false" ht="15" hidden="false" customHeight="false" outlineLevel="0" collapsed="false">
      <c r="A184" s="0" t="n">
        <f aca="false">'Cable Entry'!A184</f>
        <v>177</v>
      </c>
      <c r="B184" s="0" t="str">
        <f aca="false">'Cable Entry'!H184</f>
        <v>RG58</v>
      </c>
      <c r="C184" s="0" t="str">
        <f aca="false">'Cable Entry'!C184</f>
        <v>RG:D1</v>
      </c>
      <c r="D184" s="0" t="str">
        <f aca="false">'Cable Study'!R184</f>
        <v>BHTC2</v>
      </c>
      <c r="E184" s="0" t="str">
        <f aca="false">IF(OR(D184=0,C184=0),"",$G$4&amp;$G$5+A184&amp;"-"&amp;C184&amp;"-"&amp;D184&amp;"-A")</f>
        <v>6BM-200177-RG:D1-BHTC2-A</v>
      </c>
      <c r="F184" s="0" t="str">
        <f aca="false">IF(OR(D184=0,C184=0),"",$G$4&amp;$G$5+A184&amp;"-"&amp;C184&amp;"-"&amp;D184&amp;"-B")</f>
        <v>6BM-200177-RG:D1-BHTC2-B</v>
      </c>
      <c r="G184" s="0" t="str">
        <f aca="false">'Cable Entry'!B184</f>
        <v>Analog</v>
      </c>
      <c r="H184" s="0" t="n">
        <f aca="false">'Cable Entry'!O184</f>
        <v>0</v>
      </c>
    </row>
    <row r="185" customFormat="false" ht="15" hidden="false" customHeight="false" outlineLevel="0" collapsed="false">
      <c r="A185" s="0" t="n">
        <f aca="false">'Cable Entry'!A185</f>
        <v>178</v>
      </c>
      <c r="B185" s="0" t="str">
        <f aca="false">'Cable Entry'!H185</f>
        <v>RG58</v>
      </c>
      <c r="C185" s="0" t="str">
        <f aca="false">'Cable Entry'!C185</f>
        <v>RG:D1</v>
      </c>
      <c r="D185" s="0" t="str">
        <f aca="false">'Cable Study'!R185</f>
        <v>BHTC2</v>
      </c>
      <c r="E185" s="0" t="str">
        <f aca="false">IF(OR(D185=0,C185=0),"",$G$4&amp;$G$5+A185&amp;"-"&amp;C185&amp;"-"&amp;D185&amp;"-A")</f>
        <v>6BM-200178-RG:D1-BHTC2-A</v>
      </c>
      <c r="F185" s="0" t="str">
        <f aca="false">IF(OR(D185=0,C185=0),"",$G$4&amp;$G$5+A185&amp;"-"&amp;C185&amp;"-"&amp;D185&amp;"-B")</f>
        <v>6BM-200178-RG:D1-BHTC2-B</v>
      </c>
      <c r="G185" s="0" t="str">
        <f aca="false">'Cable Entry'!B185</f>
        <v>Analog</v>
      </c>
      <c r="H185" s="0" t="n">
        <f aca="false">'Cable Entry'!O185</f>
        <v>0</v>
      </c>
    </row>
    <row r="186" customFormat="false" ht="15" hidden="false" customHeight="false" outlineLevel="0" collapsed="false">
      <c r="A186" s="0" t="n">
        <f aca="false">'Cable Entry'!A186</f>
        <v>179</v>
      </c>
      <c r="B186" s="0" t="str">
        <f aca="false">'Cable Entry'!H186</f>
        <v>RG58</v>
      </c>
      <c r="C186" s="0" t="str">
        <f aca="false">'Cable Entry'!C186</f>
        <v>RG:D1</v>
      </c>
      <c r="D186" s="0" t="str">
        <f aca="false">'Cable Study'!R186</f>
        <v>BHTC2</v>
      </c>
      <c r="E186" s="0" t="str">
        <f aca="false">IF(OR(D186=0,C186=0),"",$G$4&amp;$G$5+A186&amp;"-"&amp;C186&amp;"-"&amp;D186&amp;"-A")</f>
        <v>6BM-200179-RG:D1-BHTC2-A</v>
      </c>
      <c r="F186" s="0" t="str">
        <f aca="false">IF(OR(D186=0,C186=0),"",$G$4&amp;$G$5+A186&amp;"-"&amp;C186&amp;"-"&amp;D186&amp;"-B")</f>
        <v>6BM-200179-RG:D1-BHTC2-B</v>
      </c>
      <c r="G186" s="0" t="str">
        <f aca="false">'Cable Entry'!B186</f>
        <v>Analog</v>
      </c>
      <c r="H186" s="0" t="n">
        <f aca="false">'Cable Entry'!O186</f>
        <v>0</v>
      </c>
    </row>
    <row r="187" customFormat="false" ht="15" hidden="false" customHeight="false" outlineLevel="0" collapsed="false">
      <c r="A187" s="0" t="n">
        <f aca="false">'Cable Entry'!A187</f>
        <v>180</v>
      </c>
      <c r="B187" s="0" t="str">
        <f aca="false">'Cable Entry'!H187</f>
        <v>RG58</v>
      </c>
      <c r="C187" s="0" t="str">
        <f aca="false">'Cable Entry'!C187</f>
        <v>RG:D1</v>
      </c>
      <c r="D187" s="0" t="str">
        <f aca="false">'Cable Study'!R187</f>
        <v>BHTC2</v>
      </c>
      <c r="E187" s="0" t="str">
        <f aca="false">IF(OR(D187=0,C187=0),"",$G$4&amp;$G$5+A187&amp;"-"&amp;C187&amp;"-"&amp;D187&amp;"-A")</f>
        <v>6BM-200180-RG:D1-BHTC2-A</v>
      </c>
      <c r="F187" s="0" t="str">
        <f aca="false">IF(OR(D187=0,C187=0),"",$G$4&amp;$G$5+A187&amp;"-"&amp;C187&amp;"-"&amp;D187&amp;"-B")</f>
        <v>6BM-200180-RG:D1-BHTC2-B</v>
      </c>
      <c r="G187" s="0" t="str">
        <f aca="false">'Cable Entry'!B187</f>
        <v>Analog</v>
      </c>
      <c r="H187" s="0" t="n">
        <f aca="false">'Cable Entry'!O187</f>
        <v>0</v>
      </c>
    </row>
    <row r="188" customFormat="false" ht="15" hidden="false" customHeight="false" outlineLevel="0" collapsed="false">
      <c r="A188" s="0" t="n">
        <f aca="false">'Cable Entry'!A188</f>
        <v>181</v>
      </c>
      <c r="B188" s="0" t="str">
        <f aca="false">'Cable Entry'!H188</f>
        <v>RG58</v>
      </c>
      <c r="C188" s="0" t="str">
        <f aca="false">'Cable Entry'!C188</f>
        <v>RG:D1</v>
      </c>
      <c r="D188" s="0" t="str">
        <f aca="false">'Cable Study'!R188</f>
        <v>BHTC2</v>
      </c>
      <c r="E188" s="0" t="str">
        <f aca="false">IF(OR(D188=0,C188=0),"",$G$4&amp;$G$5+A188&amp;"-"&amp;C188&amp;"-"&amp;D188&amp;"-A")</f>
        <v>6BM-200181-RG:D1-BHTC2-A</v>
      </c>
      <c r="F188" s="0" t="str">
        <f aca="false">IF(OR(D188=0,C188=0),"",$G$4&amp;$G$5+A188&amp;"-"&amp;C188&amp;"-"&amp;D188&amp;"-B")</f>
        <v>6BM-200181-RG:D1-BHTC2-B</v>
      </c>
      <c r="G188" s="0" t="str">
        <f aca="false">'Cable Entry'!B188</f>
        <v>Analog</v>
      </c>
      <c r="H188" s="0" t="n">
        <f aca="false">'Cable Entry'!O188</f>
        <v>0</v>
      </c>
    </row>
    <row r="189" customFormat="false" ht="15" hidden="false" customHeight="false" outlineLevel="0" collapsed="false">
      <c r="A189" s="0" t="n">
        <f aca="false">'Cable Entry'!A189</f>
        <v>182</v>
      </c>
      <c r="B189" s="0" t="str">
        <f aca="false">'Cable Entry'!H189</f>
        <v>RG58</v>
      </c>
      <c r="C189" s="0" t="str">
        <f aca="false">'Cable Entry'!C189</f>
        <v>RG:D1</v>
      </c>
      <c r="D189" s="0" t="str">
        <f aca="false">'Cable Study'!R189</f>
        <v>BHTC2</v>
      </c>
      <c r="E189" s="0" t="str">
        <f aca="false">IF(OR(D189=0,C189=0),"",$G$4&amp;$G$5+A189&amp;"-"&amp;C189&amp;"-"&amp;D189&amp;"-A")</f>
        <v>6BM-200182-RG:D1-BHTC2-A</v>
      </c>
      <c r="F189" s="0" t="str">
        <f aca="false">IF(OR(D189=0,C189=0),"",$G$4&amp;$G$5+A189&amp;"-"&amp;C189&amp;"-"&amp;D189&amp;"-B")</f>
        <v>6BM-200182-RG:D1-BHTC2-B</v>
      </c>
      <c r="G189" s="0" t="str">
        <f aca="false">'Cable Entry'!B189</f>
        <v>Analog</v>
      </c>
      <c r="H189" s="0" t="n">
        <f aca="false">'Cable Entry'!O189</f>
        <v>0</v>
      </c>
    </row>
    <row r="190" customFormat="false" ht="15" hidden="false" customHeight="false" outlineLevel="0" collapsed="false">
      <c r="A190" s="0" t="n">
        <f aca="false">'Cable Entry'!A190</f>
        <v>183</v>
      </c>
      <c r="B190" s="0" t="str">
        <f aca="false">'Cable Entry'!H190</f>
        <v>RG58</v>
      </c>
      <c r="C190" s="0" t="str">
        <f aca="false">'Cable Entry'!C190</f>
        <v>RG:D1</v>
      </c>
      <c r="D190" s="0" t="str">
        <f aca="false">'Cable Study'!R190</f>
        <v>BHTC2</v>
      </c>
      <c r="E190" s="0" t="str">
        <f aca="false">IF(OR(D190=0,C190=0),"",$G$4&amp;$G$5+A190&amp;"-"&amp;C190&amp;"-"&amp;D190&amp;"-A")</f>
        <v>6BM-200183-RG:D1-BHTC2-A</v>
      </c>
      <c r="F190" s="0" t="str">
        <f aca="false">IF(OR(D190=0,C190=0),"",$G$4&amp;$G$5+A190&amp;"-"&amp;C190&amp;"-"&amp;D190&amp;"-B")</f>
        <v>6BM-200183-RG:D1-BHTC2-B</v>
      </c>
      <c r="G190" s="0" t="str">
        <f aca="false">'Cable Entry'!B190</f>
        <v>Analog</v>
      </c>
      <c r="H190" s="0" t="n">
        <f aca="false">'Cable Entry'!O190</f>
        <v>0</v>
      </c>
    </row>
    <row r="191" customFormat="false" ht="15" hidden="false" customHeight="false" outlineLevel="0" collapsed="false">
      <c r="A191" s="0" t="n">
        <f aca="false">'Cable Entry'!A191</f>
        <v>184</v>
      </c>
      <c r="B191" s="0" t="str">
        <f aca="false">'Cable Entry'!H191</f>
        <v>RG58</v>
      </c>
      <c r="C191" s="0" t="str">
        <f aca="false">'Cable Entry'!C191</f>
        <v>RG:D1</v>
      </c>
      <c r="D191" s="0" t="str">
        <f aca="false">'Cable Study'!R191</f>
        <v>BHTC2</v>
      </c>
      <c r="E191" s="0" t="str">
        <f aca="false">IF(OR(D191=0,C191=0),"",$G$4&amp;$G$5+A191&amp;"-"&amp;C191&amp;"-"&amp;D191&amp;"-A")</f>
        <v>6BM-200184-RG:D1-BHTC2-A</v>
      </c>
      <c r="F191" s="0" t="str">
        <f aca="false">IF(OR(D191=0,C191=0),"",$G$4&amp;$G$5+A191&amp;"-"&amp;C191&amp;"-"&amp;D191&amp;"-B")</f>
        <v>6BM-200184-RG:D1-BHTC2-B</v>
      </c>
      <c r="G191" s="0" t="str">
        <f aca="false">'Cable Entry'!B191</f>
        <v>Analog</v>
      </c>
      <c r="H191" s="0" t="n">
        <f aca="false">'Cable Entry'!O191</f>
        <v>0</v>
      </c>
    </row>
    <row r="192" customFormat="false" ht="15" hidden="false" customHeight="false" outlineLevel="0" collapsed="false">
      <c r="A192" s="0" t="n">
        <f aca="false">'Cable Entry'!A192</f>
        <v>185</v>
      </c>
      <c r="B192" s="0" t="str">
        <f aca="false">'Cable Entry'!H192</f>
        <v>RG58</v>
      </c>
      <c r="C192" s="0" t="str">
        <f aca="false">'Cable Entry'!C192</f>
        <v>RG:D1</v>
      </c>
      <c r="D192" s="0" t="str">
        <f aca="false">'Cable Study'!R192</f>
        <v>BHTD2</v>
      </c>
      <c r="E192" s="0" t="str">
        <f aca="false">IF(OR(D192=0,C192=0),"",$G$4&amp;$G$5+A192&amp;"-"&amp;C192&amp;"-"&amp;D192&amp;"-A")</f>
        <v>6BM-200185-RG:D1-BHTD2-A</v>
      </c>
      <c r="F192" s="0" t="str">
        <f aca="false">IF(OR(D192=0,C192=0),"",$G$4&amp;$G$5+A192&amp;"-"&amp;C192&amp;"-"&amp;D192&amp;"-B")</f>
        <v>6BM-200185-RG:D1-BHTD2-B</v>
      </c>
      <c r="G192" s="0" t="str">
        <f aca="false">'Cable Entry'!B192</f>
        <v>HV</v>
      </c>
      <c r="H192" s="0" t="n">
        <f aca="false">'Cable Entry'!O192</f>
        <v>0</v>
      </c>
    </row>
    <row r="193" customFormat="false" ht="15" hidden="false" customHeight="false" outlineLevel="0" collapsed="false">
      <c r="A193" s="0" t="n">
        <f aca="false">'Cable Entry'!A193</f>
        <v>186</v>
      </c>
      <c r="B193" s="0" t="str">
        <f aca="false">'Cable Entry'!H193</f>
        <v>RG58</v>
      </c>
      <c r="C193" s="0" t="str">
        <f aca="false">'Cable Entry'!C193</f>
        <v>RG:D1</v>
      </c>
      <c r="D193" s="0" t="str">
        <f aca="false">'Cable Study'!R193</f>
        <v>BHTD2</v>
      </c>
      <c r="E193" s="0" t="str">
        <f aca="false">IF(OR(D193=0,C193=0),"",$G$4&amp;$G$5+A193&amp;"-"&amp;C193&amp;"-"&amp;D193&amp;"-A")</f>
        <v>6BM-200186-RG:D1-BHTD2-A</v>
      </c>
      <c r="F193" s="0" t="str">
        <f aca="false">IF(OR(D193=0,C193=0),"",$G$4&amp;$G$5+A193&amp;"-"&amp;C193&amp;"-"&amp;D193&amp;"-B")</f>
        <v>6BM-200186-RG:D1-BHTD2-B</v>
      </c>
      <c r="G193" s="0" t="str">
        <f aca="false">'Cable Entry'!B193</f>
        <v>HV</v>
      </c>
      <c r="H193" s="0" t="n">
        <f aca="false">'Cable Entry'!O193</f>
        <v>0</v>
      </c>
    </row>
    <row r="194" customFormat="false" ht="15" hidden="false" customHeight="false" outlineLevel="0" collapsed="false">
      <c r="A194" s="0" t="n">
        <f aca="false">'Cable Entry'!A194</f>
        <v>187</v>
      </c>
      <c r="B194" s="0" t="str">
        <f aca="false">'Cable Entry'!H194</f>
        <v>RG58</v>
      </c>
      <c r="C194" s="0" t="str">
        <f aca="false">'Cable Entry'!C194</f>
        <v>RG:D1</v>
      </c>
      <c r="D194" s="0" t="str">
        <f aca="false">'Cable Study'!R194</f>
        <v>BHTD2</v>
      </c>
      <c r="E194" s="0" t="str">
        <f aca="false">IF(OR(D194=0,C194=0),"",$G$4&amp;$G$5+A194&amp;"-"&amp;C194&amp;"-"&amp;D194&amp;"-A")</f>
        <v>6BM-200187-RG:D1-BHTD2-A</v>
      </c>
      <c r="F194" s="0" t="str">
        <f aca="false">IF(OR(D194=0,C194=0),"",$G$4&amp;$G$5+A194&amp;"-"&amp;C194&amp;"-"&amp;D194&amp;"-B")</f>
        <v>6BM-200187-RG:D1-BHTD2-B</v>
      </c>
      <c r="G194" s="0" t="str">
        <f aca="false">'Cable Entry'!B194</f>
        <v>HV</v>
      </c>
      <c r="H194" s="0" t="n">
        <f aca="false">'Cable Entry'!O194</f>
        <v>0</v>
      </c>
    </row>
    <row r="195" customFormat="false" ht="15" hidden="false" customHeight="false" outlineLevel="0" collapsed="false">
      <c r="A195" s="0" t="n">
        <f aca="false">'Cable Entry'!A195</f>
        <v>188</v>
      </c>
      <c r="B195" s="0" t="str">
        <f aca="false">'Cable Entry'!H195</f>
        <v>RG58</v>
      </c>
      <c r="C195" s="0" t="str">
        <f aca="false">'Cable Entry'!C195</f>
        <v>RG:D1</v>
      </c>
      <c r="D195" s="0" t="str">
        <f aca="false">'Cable Study'!R195</f>
        <v>BHTD2</v>
      </c>
      <c r="E195" s="0" t="str">
        <f aca="false">IF(OR(D195=0,C195=0),"",$G$4&amp;$G$5+A195&amp;"-"&amp;C195&amp;"-"&amp;D195&amp;"-A")</f>
        <v>6BM-200188-RG:D1-BHTD2-A</v>
      </c>
      <c r="F195" s="0" t="str">
        <f aca="false">IF(OR(D195=0,C195=0),"",$G$4&amp;$G$5+A195&amp;"-"&amp;C195&amp;"-"&amp;D195&amp;"-B")</f>
        <v>6BM-200188-RG:D1-BHTD2-B</v>
      </c>
      <c r="G195" s="0" t="str">
        <f aca="false">'Cable Entry'!B195</f>
        <v>HV</v>
      </c>
      <c r="H195" s="0" t="n">
        <f aca="false">'Cable Entry'!O195</f>
        <v>0</v>
      </c>
    </row>
    <row r="196" customFormat="false" ht="15" hidden="false" customHeight="false" outlineLevel="0" collapsed="false">
      <c r="A196" s="0" t="n">
        <f aca="false">'Cable Entry'!A196</f>
        <v>189</v>
      </c>
      <c r="B196" s="0" t="str">
        <f aca="false">'Cable Entry'!H196</f>
        <v>RG58</v>
      </c>
      <c r="C196" s="0" t="str">
        <f aca="false">'Cable Entry'!C196</f>
        <v>RG:D1</v>
      </c>
      <c r="D196" s="0" t="str">
        <f aca="false">'Cable Study'!R196</f>
        <v>BHTD2</v>
      </c>
      <c r="E196" s="0" t="str">
        <f aca="false">IF(OR(D196=0,C196=0),"",$G$4&amp;$G$5+A196&amp;"-"&amp;C196&amp;"-"&amp;D196&amp;"-A")</f>
        <v>6BM-200189-RG:D1-BHTD2-A</v>
      </c>
      <c r="F196" s="0" t="str">
        <f aca="false">IF(OR(D196=0,C196=0),"",$G$4&amp;$G$5+A196&amp;"-"&amp;C196&amp;"-"&amp;D196&amp;"-B")</f>
        <v>6BM-200189-RG:D1-BHTD2-B</v>
      </c>
      <c r="G196" s="0" t="str">
        <f aca="false">'Cable Entry'!B196</f>
        <v>HV</v>
      </c>
      <c r="H196" s="0" t="n">
        <f aca="false">'Cable Entry'!O196</f>
        <v>0</v>
      </c>
    </row>
    <row r="197" customFormat="false" ht="15" hidden="false" customHeight="false" outlineLevel="0" collapsed="false">
      <c r="A197" s="0" t="n">
        <f aca="false">'Cable Entry'!A197</f>
        <v>190</v>
      </c>
      <c r="B197" s="0" t="str">
        <f aca="false">'Cable Entry'!H197</f>
        <v>RG58</v>
      </c>
      <c r="C197" s="0" t="str">
        <f aca="false">'Cable Entry'!C197</f>
        <v>RG:D1</v>
      </c>
      <c r="D197" s="0" t="str">
        <f aca="false">'Cable Study'!R197</f>
        <v>BHTD2</v>
      </c>
      <c r="E197" s="0" t="str">
        <f aca="false">IF(OR(D197=0,C197=0),"",$G$4&amp;$G$5+A197&amp;"-"&amp;C197&amp;"-"&amp;D197&amp;"-A")</f>
        <v>6BM-200190-RG:D1-BHTD2-A</v>
      </c>
      <c r="F197" s="0" t="str">
        <f aca="false">IF(OR(D197=0,C197=0),"",$G$4&amp;$G$5+A197&amp;"-"&amp;C197&amp;"-"&amp;D197&amp;"-B")</f>
        <v>6BM-200190-RG:D1-BHTD2-B</v>
      </c>
      <c r="G197" s="0" t="str">
        <f aca="false">'Cable Entry'!B197</f>
        <v>HV</v>
      </c>
      <c r="H197" s="0" t="n">
        <f aca="false">'Cable Entry'!O197</f>
        <v>0</v>
      </c>
    </row>
    <row r="198" customFormat="false" ht="15" hidden="false" customHeight="false" outlineLevel="0" collapsed="false">
      <c r="A198" s="0" t="n">
        <f aca="false">'Cable Entry'!A198</f>
        <v>191</v>
      </c>
      <c r="B198" s="0" t="str">
        <f aca="false">'Cable Entry'!H198</f>
        <v>RG58</v>
      </c>
      <c r="C198" s="0" t="str">
        <f aca="false">'Cable Entry'!C198</f>
        <v>RG:D1</v>
      </c>
      <c r="D198" s="0" t="str">
        <f aca="false">'Cable Study'!R198</f>
        <v>BHTD2</v>
      </c>
      <c r="E198" s="0" t="str">
        <f aca="false">IF(OR(D198=0,C198=0),"",$G$4&amp;$G$5+A198&amp;"-"&amp;C198&amp;"-"&amp;D198&amp;"-A")</f>
        <v>6BM-200191-RG:D1-BHTD2-A</v>
      </c>
      <c r="F198" s="0" t="str">
        <f aca="false">IF(OR(D198=0,C198=0),"",$G$4&amp;$G$5+A198&amp;"-"&amp;C198&amp;"-"&amp;D198&amp;"-B")</f>
        <v>6BM-200191-RG:D1-BHTD2-B</v>
      </c>
      <c r="G198" s="0" t="str">
        <f aca="false">'Cable Entry'!B198</f>
        <v>HV</v>
      </c>
      <c r="H198" s="0" t="n">
        <f aca="false">'Cable Entry'!O198</f>
        <v>0</v>
      </c>
    </row>
    <row r="199" customFormat="false" ht="15" hidden="false" customHeight="false" outlineLevel="0" collapsed="false">
      <c r="A199" s="0" t="n">
        <f aca="false">'Cable Entry'!A199</f>
        <v>192</v>
      </c>
      <c r="B199" s="0" t="str">
        <f aca="false">'Cable Entry'!H199</f>
        <v>RG58</v>
      </c>
      <c r="C199" s="0" t="str">
        <f aca="false">'Cable Entry'!C199</f>
        <v>RG:D1</v>
      </c>
      <c r="D199" s="0" t="str">
        <f aca="false">'Cable Study'!R199</f>
        <v>BHTD2</v>
      </c>
      <c r="E199" s="0" t="str">
        <f aca="false">IF(OR(D199=0,C199=0),"",$G$4&amp;$G$5+A199&amp;"-"&amp;C199&amp;"-"&amp;D199&amp;"-A")</f>
        <v>6BM-200192-RG:D1-BHTD2-A</v>
      </c>
      <c r="F199" s="0" t="str">
        <f aca="false">IF(OR(D199=0,C199=0),"",$G$4&amp;$G$5+A199&amp;"-"&amp;C199&amp;"-"&amp;D199&amp;"-B")</f>
        <v>6BM-200192-RG:D1-BHTD2-B</v>
      </c>
      <c r="G199" s="0" t="str">
        <f aca="false">'Cable Entry'!B199</f>
        <v>HV</v>
      </c>
      <c r="H199" s="0" t="n">
        <f aca="false">'Cable Entry'!O199</f>
        <v>0</v>
      </c>
    </row>
    <row r="200" customFormat="false" ht="15" hidden="false" customHeight="false" outlineLevel="0" collapsed="false">
      <c r="A200" s="0" t="n">
        <f aca="false">'Cable Entry'!A200</f>
        <v>193</v>
      </c>
      <c r="B200" s="0" t="str">
        <f aca="false">'Cable Entry'!B200</f>
        <v>Digital</v>
      </c>
      <c r="C200" s="0" t="str">
        <f aca="false">'Cable Entry'!C200</f>
        <v>RG:D1</v>
      </c>
      <c r="D200" s="0" t="str">
        <f aca="false">'Cable Study'!R200</f>
        <v>BHTB2</v>
      </c>
      <c r="E200" s="0" t="str">
        <f aca="false">IF(OR(D200=0,C200=0),"",$G$4&amp;$G$5+A200&amp;"-"&amp;C200&amp;"-"&amp;D200&amp;"-A")</f>
        <v>6BM-200193-RG:D1-BHTB2-A</v>
      </c>
      <c r="F200" s="0" t="str">
        <f aca="false">IF(OR(D200=0,C200=0),"",$G$4&amp;$G$5+A200&amp;"-"&amp;C200&amp;"-"&amp;D200&amp;"-B")</f>
        <v>6BM-200193-RG:D1-BHTB2-B</v>
      </c>
      <c r="G200" s="0" t="str">
        <f aca="false">'Cable Entry'!H200</f>
        <v>25X24AWG</v>
      </c>
      <c r="H200" s="0" t="n">
        <f aca="false">'Cable Entry'!O200</f>
        <v>0</v>
      </c>
    </row>
    <row r="201" customFormat="false" ht="15" hidden="false" customHeight="false" outlineLevel="0" collapsed="false">
      <c r="A201" s="0" t="n">
        <f aca="false">'Cable Entry'!A201</f>
        <v>194</v>
      </c>
      <c r="B201" s="0" t="str">
        <f aca="false">'Cable Entry'!B201</f>
        <v>Digital</v>
      </c>
      <c r="C201" s="0" t="str">
        <f aca="false">'Cable Entry'!C201</f>
        <v>RG:D1</v>
      </c>
      <c r="D201" s="0" t="str">
        <f aca="false">'Cable Study'!R201</f>
        <v>BHTB2</v>
      </c>
      <c r="E201" s="0" t="str">
        <f aca="false">IF(OR(D201=0,C201=0),"",$G$4&amp;$G$5+A201&amp;"-"&amp;C201&amp;"-"&amp;D201&amp;"-A")</f>
        <v>6BM-200194-RG:D1-BHTB2-A</v>
      </c>
      <c r="F201" s="0" t="str">
        <f aca="false">IF(OR(D201=0,C201=0),"",$G$4&amp;$G$5+A201&amp;"-"&amp;C201&amp;"-"&amp;D201&amp;"-B")</f>
        <v>6BM-200194-RG:D1-BHTB2-B</v>
      </c>
      <c r="G201" s="0" t="str">
        <f aca="false">'Cable Entry'!H201</f>
        <v>25X24AWG</v>
      </c>
      <c r="H201" s="0" t="n">
        <f aca="false">'Cable Entry'!O201</f>
        <v>0</v>
      </c>
    </row>
    <row r="202" customFormat="false" ht="15" hidden="false" customHeight="false" outlineLevel="0" collapsed="false">
      <c r="A202" s="0" t="n">
        <f aca="false">'Cable Entry'!A202</f>
        <v>195</v>
      </c>
      <c r="B202" s="0" t="str">
        <f aca="false">'Cable Entry'!B202</f>
        <v>Digital</v>
      </c>
      <c r="C202" s="0" t="str">
        <f aca="false">'Cable Entry'!C202</f>
        <v>RG:D1</v>
      </c>
      <c r="D202" s="0" t="str">
        <f aca="false">'Cable Study'!R202</f>
        <v>BHTB2</v>
      </c>
      <c r="E202" s="0" t="str">
        <f aca="false">IF(OR(D202=0,C202=0),"",$G$4&amp;$G$5+A202&amp;"-"&amp;C202&amp;"-"&amp;D202&amp;"-A")</f>
        <v>6BM-200195-RG:D1-BHTB2-A</v>
      </c>
      <c r="F202" s="0" t="str">
        <f aca="false">IF(OR(D202=0,C202=0),"",$G$4&amp;$G$5+A202&amp;"-"&amp;C202&amp;"-"&amp;D202&amp;"-B")</f>
        <v>6BM-200195-RG:D1-BHTB2-B</v>
      </c>
      <c r="G202" s="0" t="str">
        <f aca="false">'Cable Entry'!H202</f>
        <v>25X24AWG</v>
      </c>
      <c r="H202" s="0" t="n">
        <f aca="false">'Cable Entry'!O202</f>
        <v>0</v>
      </c>
    </row>
    <row r="203" customFormat="false" ht="15" hidden="false" customHeight="false" outlineLevel="0" collapsed="false">
      <c r="A203" s="0" t="n">
        <f aca="false">'Cable Entry'!A203</f>
        <v>196</v>
      </c>
      <c r="B203" s="0" t="str">
        <f aca="false">'Cable Entry'!B203</f>
        <v>Digital</v>
      </c>
      <c r="C203" s="0" t="str">
        <f aca="false">'Cable Entry'!C203</f>
        <v>RG:D1</v>
      </c>
      <c r="D203" s="0" t="str">
        <f aca="false">'Cable Study'!R203</f>
        <v>BHTB2</v>
      </c>
      <c r="E203" s="0" t="str">
        <f aca="false">IF(OR(D203=0,C203=0),"",$G$4&amp;$G$5+A203&amp;"-"&amp;C203&amp;"-"&amp;D203&amp;"-A")</f>
        <v>6BM-200196-RG:D1-BHTB2-A</v>
      </c>
      <c r="F203" s="0" t="str">
        <f aca="false">IF(OR(D203=0,C203=0),"",$G$4&amp;$G$5+A203&amp;"-"&amp;C203&amp;"-"&amp;D203&amp;"-B")</f>
        <v>6BM-200196-RG:D1-BHTB2-B</v>
      </c>
      <c r="G203" s="0" t="str">
        <f aca="false">'Cable Entry'!H203</f>
        <v>25X24AWG</v>
      </c>
      <c r="H203" s="0" t="n">
        <f aca="false">'Cable Entry'!O203</f>
        <v>0</v>
      </c>
    </row>
    <row r="204" customFormat="false" ht="15" hidden="false" customHeight="false" outlineLevel="0" collapsed="false">
      <c r="A204" s="0" t="n">
        <f aca="false">'Cable Entry'!A204</f>
        <v>197</v>
      </c>
      <c r="B204" s="0" t="str">
        <f aca="false">'Cable Entry'!B204</f>
        <v>Digital</v>
      </c>
      <c r="C204" s="0" t="str">
        <f aca="false">'Cable Entry'!C204</f>
        <v>RG:D1</v>
      </c>
      <c r="D204" s="0" t="str">
        <f aca="false">'Cable Study'!R204</f>
        <v>BHTB2</v>
      </c>
      <c r="E204" s="0" t="str">
        <f aca="false">IF(OR(D204=0,C204=0),"",$G$4&amp;$G$5+A204&amp;"-"&amp;C204&amp;"-"&amp;D204&amp;"-A")</f>
        <v>6BM-200197-RG:D1-BHTB2-A</v>
      </c>
      <c r="F204" s="0" t="str">
        <f aca="false">IF(OR(D204=0,C204=0),"",$G$4&amp;$G$5+A204&amp;"-"&amp;C204&amp;"-"&amp;D204&amp;"-B")</f>
        <v>6BM-200197-RG:D1-BHTB2-B</v>
      </c>
      <c r="G204" s="0" t="str">
        <f aca="false">'Cable Entry'!H204</f>
        <v>25X24AWG</v>
      </c>
      <c r="H204" s="0" t="n">
        <f aca="false">'Cable Entry'!O204</f>
        <v>0</v>
      </c>
    </row>
    <row r="205" customFormat="false" ht="15" hidden="false" customHeight="false" outlineLevel="0" collapsed="false">
      <c r="A205" s="0" t="n">
        <f aca="false">'Cable Entry'!A205</f>
        <v>198</v>
      </c>
      <c r="B205" s="0" t="str">
        <f aca="false">'Cable Entry'!B205</f>
        <v>Digital</v>
      </c>
      <c r="C205" s="0" t="str">
        <f aca="false">'Cable Entry'!C205</f>
        <v>RG:D1</v>
      </c>
      <c r="D205" s="0" t="str">
        <f aca="false">'Cable Study'!R205</f>
        <v>BHTB2</v>
      </c>
      <c r="E205" s="0" t="str">
        <f aca="false">IF(OR(D205=0,C205=0),"",$G$4&amp;$G$5+A205&amp;"-"&amp;C205&amp;"-"&amp;D205&amp;"-A")</f>
        <v>6BM-200198-RG:D1-BHTB2-A</v>
      </c>
      <c r="F205" s="0" t="str">
        <f aca="false">IF(OR(D205=0,C205=0),"",$G$4&amp;$G$5+A205&amp;"-"&amp;C205&amp;"-"&amp;D205&amp;"-B")</f>
        <v>6BM-200198-RG:D1-BHTB2-B</v>
      </c>
      <c r="G205" s="0" t="str">
        <f aca="false">'Cable Entry'!H205</f>
        <v>25X24AWG</v>
      </c>
      <c r="H205" s="0" t="n">
        <f aca="false">'Cable Entry'!O205</f>
        <v>0</v>
      </c>
    </row>
    <row r="206" customFormat="false" ht="15" hidden="false" customHeight="false" outlineLevel="0" collapsed="false">
      <c r="A206" s="0" t="n">
        <f aca="false">'Cable Entry'!A206</f>
        <v>199</v>
      </c>
      <c r="B206" s="0" t="str">
        <f aca="false">'Cable Entry'!B206</f>
        <v>Digital</v>
      </c>
      <c r="C206" s="0" t="str">
        <f aca="false">'Cable Entry'!C206</f>
        <v>RG:D1</v>
      </c>
      <c r="D206" s="0" t="str">
        <f aca="false">'Cable Study'!R206</f>
        <v>BHTB2</v>
      </c>
      <c r="E206" s="0" t="str">
        <f aca="false">IF(OR(D206=0,C206=0),"",$G$4&amp;$G$5+A206&amp;"-"&amp;C206&amp;"-"&amp;D206&amp;"-A")</f>
        <v>6BM-200199-RG:D1-BHTB2-A</v>
      </c>
      <c r="F206" s="0" t="str">
        <f aca="false">IF(OR(D206=0,C206=0),"",$G$4&amp;$G$5+A206&amp;"-"&amp;C206&amp;"-"&amp;D206&amp;"-B")</f>
        <v>6BM-200199-RG:D1-BHTB2-B</v>
      </c>
      <c r="G206" s="0" t="str">
        <f aca="false">'Cable Entry'!H206</f>
        <v>25X24AWG</v>
      </c>
      <c r="H206" s="0" t="n">
        <f aca="false">'Cable Entry'!O206</f>
        <v>0</v>
      </c>
    </row>
    <row r="207" customFormat="false" ht="15" hidden="false" customHeight="false" outlineLevel="0" collapsed="false">
      <c r="A207" s="0" t="n">
        <f aca="false">'Cable Entry'!A207</f>
        <v>200</v>
      </c>
      <c r="B207" s="0" t="str">
        <f aca="false">'Cable Entry'!B207</f>
        <v>Digital</v>
      </c>
      <c r="C207" s="0" t="str">
        <f aca="false">'Cable Entry'!C207</f>
        <v>RG:D1</v>
      </c>
      <c r="D207" s="0" t="str">
        <f aca="false">'Cable Study'!R207</f>
        <v>BHTB2</v>
      </c>
      <c r="E207" s="0" t="str">
        <f aca="false">IF(OR(D207=0,C207=0),"",$G$4&amp;$G$5+A207&amp;"-"&amp;C207&amp;"-"&amp;D207&amp;"-A")</f>
        <v>6BM-200200-RG:D1-BHTB2-A</v>
      </c>
      <c r="F207" s="0" t="str">
        <f aca="false">IF(OR(D207=0,C207=0),"",$G$4&amp;$G$5+A207&amp;"-"&amp;C207&amp;"-"&amp;D207&amp;"-B")</f>
        <v>6BM-200200-RG:D1-BHTB2-B</v>
      </c>
      <c r="G207" s="0" t="str">
        <f aca="false">'Cable Entry'!H207</f>
        <v>25X24AWG</v>
      </c>
      <c r="H207" s="0" t="n">
        <f aca="false">'Cable Entry'!O207</f>
        <v>0</v>
      </c>
    </row>
    <row r="208" customFormat="false" ht="15" hidden="false" customHeight="false" outlineLevel="0" collapsed="false">
      <c r="A208" s="0" t="n">
        <f aca="false">'Cable Entry'!A208</f>
        <v>201</v>
      </c>
      <c r="B208" s="0" t="str">
        <f aca="false">'Cable Entry'!B208</f>
        <v>Digital</v>
      </c>
      <c r="C208" s="0" t="str">
        <f aca="false">'Cable Entry'!C208</f>
        <v>RG:C3</v>
      </c>
      <c r="D208" s="0" t="str">
        <f aca="false">'Cable Study'!R208</f>
        <v>BHTB1</v>
      </c>
      <c r="E208" s="0" t="str">
        <f aca="false">IF(OR(D208=0,C208=0),"",$G$4&amp;$G$5+A208&amp;"-"&amp;C208&amp;"-"&amp;D208&amp;"-A")</f>
        <v>6BM-200201-RG:C3-BHTB1-A</v>
      </c>
      <c r="F208" s="0" t="str">
        <f aca="false">IF(OR(D208=0,C208=0),"",$G$4&amp;$G$5+A208&amp;"-"&amp;C208&amp;"-"&amp;D208&amp;"-B")</f>
        <v>6BM-200201-RG:C3-BHTB1-B</v>
      </c>
      <c r="G208" s="0" t="str">
        <f aca="false">'Cable Entry'!H208</f>
        <v>Ethernet</v>
      </c>
      <c r="H208" s="0" t="n">
        <f aca="false">'Cable Entry'!O208</f>
        <v>0</v>
      </c>
    </row>
    <row r="209" customFormat="false" ht="15" hidden="false" customHeight="false" outlineLevel="0" collapsed="false">
      <c r="A209" s="0" t="n">
        <f aca="false">'Cable Entry'!A209</f>
        <v>202</v>
      </c>
      <c r="B209" s="0" t="str">
        <f aca="false">'Cable Entry'!B209</f>
        <v>Digital</v>
      </c>
      <c r="C209" s="0" t="str">
        <f aca="false">'Cable Entry'!C209</f>
        <v>RG:C3</v>
      </c>
      <c r="D209" s="0" t="str">
        <f aca="false">'Cable Study'!R209</f>
        <v>BHTB1</v>
      </c>
      <c r="E209" s="0" t="str">
        <f aca="false">IF(OR(D209=0,C209=0),"",$G$4&amp;$G$5+A209&amp;"-"&amp;C209&amp;"-"&amp;D209&amp;"-A")</f>
        <v>6BM-200202-RG:C3-BHTB1-A</v>
      </c>
      <c r="F209" s="0" t="str">
        <f aca="false">IF(OR(D209=0,C209=0),"",$G$4&amp;$G$5+A209&amp;"-"&amp;C209&amp;"-"&amp;D209&amp;"-B")</f>
        <v>6BM-200202-RG:C3-BHTB1-B</v>
      </c>
      <c r="G209" s="0" t="str">
        <f aca="false">'Cable Entry'!H209</f>
        <v>Ethernet</v>
      </c>
      <c r="H209" s="0" t="n">
        <f aca="false">'Cable Entry'!O209</f>
        <v>0</v>
      </c>
    </row>
    <row r="210" customFormat="false" ht="15" hidden="false" customHeight="false" outlineLevel="0" collapsed="false">
      <c r="A210" s="0" t="n">
        <f aca="false">'Cable Entry'!A210</f>
        <v>203</v>
      </c>
      <c r="B210" s="0" t="str">
        <f aca="false">'Cable Entry'!B210</f>
        <v>Digital</v>
      </c>
      <c r="C210" s="0" t="str">
        <f aca="false">'Cable Entry'!C210</f>
        <v>RG:C3</v>
      </c>
      <c r="D210" s="0" t="str">
        <f aca="false">'Cable Study'!R210</f>
        <v>BHTB1</v>
      </c>
      <c r="E210" s="0" t="str">
        <f aca="false">IF(OR(D210=0,C210=0),"",$G$4&amp;$G$5+A210&amp;"-"&amp;C210&amp;"-"&amp;D210&amp;"-A")</f>
        <v>6BM-200203-RG:C3-BHTB1-A</v>
      </c>
      <c r="F210" s="0" t="str">
        <f aca="false">IF(OR(D210=0,C210=0),"",$G$4&amp;$G$5+A210&amp;"-"&amp;C210&amp;"-"&amp;D210&amp;"-B")</f>
        <v>6BM-200203-RG:C3-BHTB1-B</v>
      </c>
      <c r="G210" s="0" t="str">
        <f aca="false">'Cable Entry'!H210</f>
        <v>Ethernet</v>
      </c>
      <c r="H210" s="0" t="n">
        <f aca="false">'Cable Entry'!O210</f>
        <v>0</v>
      </c>
    </row>
    <row r="211" customFormat="false" ht="15" hidden="false" customHeight="false" outlineLevel="0" collapsed="false">
      <c r="A211" s="0" t="n">
        <f aca="false">'Cable Entry'!A211</f>
        <v>204</v>
      </c>
      <c r="B211" s="0" t="str">
        <f aca="false">'Cable Entry'!B211</f>
        <v>Digital</v>
      </c>
      <c r="C211" s="0" t="str">
        <f aca="false">'Cable Entry'!C211</f>
        <v>RG:C3</v>
      </c>
      <c r="D211" s="0" t="str">
        <f aca="false">'Cable Study'!R211</f>
        <v>BHTB1</v>
      </c>
      <c r="E211" s="0" t="str">
        <f aca="false">IF(OR(D211=0,C211=0),"",$G$4&amp;$G$5+A211&amp;"-"&amp;C211&amp;"-"&amp;D211&amp;"-A")</f>
        <v>6BM-200204-RG:C3-BHTB1-A</v>
      </c>
      <c r="F211" s="0" t="str">
        <f aca="false">IF(OR(D211=0,C211=0),"",$G$4&amp;$G$5+A211&amp;"-"&amp;C211&amp;"-"&amp;D211&amp;"-B")</f>
        <v>6BM-200204-RG:C3-BHTB1-B</v>
      </c>
      <c r="G211" s="0" t="str">
        <f aca="false">'Cable Entry'!H211</f>
        <v>Ethernet</v>
      </c>
      <c r="H211" s="0" t="n">
        <f aca="false">'Cable Entry'!O211</f>
        <v>0</v>
      </c>
    </row>
    <row r="212" customFormat="false" ht="15" hidden="false" customHeight="false" outlineLevel="0" collapsed="false">
      <c r="A212" s="0" t="n">
        <f aca="false">'Cable Entry'!A212</f>
        <v>205</v>
      </c>
      <c r="B212" s="0" t="str">
        <f aca="false">'Cable Entry'!B212</f>
        <v>Digital</v>
      </c>
      <c r="C212" s="0" t="str">
        <f aca="false">'Cable Entry'!C212</f>
        <v>RG:C3</v>
      </c>
      <c r="D212" s="0" t="str">
        <f aca="false">'Cable Study'!R212</f>
        <v>BHTB1</v>
      </c>
      <c r="E212" s="0" t="str">
        <f aca="false">IF(OR(D212=0,C212=0),"",$G$4&amp;$G$5+A212&amp;"-"&amp;C212&amp;"-"&amp;D212&amp;"-A")</f>
        <v>6BM-200205-RG:C3-BHTB1-A</v>
      </c>
      <c r="F212" s="0" t="str">
        <f aca="false">IF(OR(D212=0,C212=0),"",$G$4&amp;$G$5+A212&amp;"-"&amp;C212&amp;"-"&amp;D212&amp;"-B")</f>
        <v>6BM-200205-RG:C3-BHTB1-B</v>
      </c>
      <c r="G212" s="0" t="str">
        <f aca="false">'Cable Entry'!H212</f>
        <v>Ethernet</v>
      </c>
      <c r="H212" s="0" t="n">
        <f aca="false">'Cable Entry'!O212</f>
        <v>0</v>
      </c>
    </row>
    <row r="213" customFormat="false" ht="15" hidden="false" customHeight="false" outlineLevel="0" collapsed="false">
      <c r="A213" s="0" t="n">
        <f aca="false">'Cable Entry'!A213</f>
        <v>206</v>
      </c>
      <c r="B213" s="0" t="str">
        <f aca="false">'Cable Entry'!B213</f>
        <v>Digital</v>
      </c>
      <c r="C213" s="0" t="str">
        <f aca="false">'Cable Entry'!C213</f>
        <v>RG:C3</v>
      </c>
      <c r="D213" s="0" t="str">
        <f aca="false">'Cable Study'!R213</f>
        <v>BHTB1</v>
      </c>
      <c r="E213" s="0" t="str">
        <f aca="false">IF(OR(D213=0,C213=0),"",$G$4&amp;$G$5+A213&amp;"-"&amp;C213&amp;"-"&amp;D213&amp;"-A")</f>
        <v>6BM-200206-RG:C3-BHTB1-A</v>
      </c>
      <c r="F213" s="0" t="str">
        <f aca="false">IF(OR(D213=0,C213=0),"",$G$4&amp;$G$5+A213&amp;"-"&amp;C213&amp;"-"&amp;D213&amp;"-B")</f>
        <v>6BM-200206-RG:C3-BHTB1-B</v>
      </c>
      <c r="G213" s="0" t="str">
        <f aca="false">'Cable Entry'!H213</f>
        <v>Ethernet</v>
      </c>
      <c r="H213" s="0" t="n">
        <f aca="false">'Cable Entry'!O213</f>
        <v>0</v>
      </c>
    </row>
    <row r="214" customFormat="false" ht="15" hidden="false" customHeight="false" outlineLevel="0" collapsed="false">
      <c r="A214" s="0" t="n">
        <f aca="false">'Cable Entry'!A214</f>
        <v>207</v>
      </c>
      <c r="B214" s="0" t="str">
        <f aca="false">'Cable Entry'!B214</f>
        <v>Digital</v>
      </c>
      <c r="C214" s="0" t="str">
        <f aca="false">'Cable Entry'!C214</f>
        <v>RG:C3</v>
      </c>
      <c r="D214" s="0" t="str">
        <f aca="false">'Cable Study'!R214</f>
        <v>BHTB2</v>
      </c>
      <c r="E214" s="0" t="str">
        <f aca="false">IF(OR(D214=0,C214=0),"",$G$4&amp;$G$5+A214&amp;"-"&amp;C214&amp;"-"&amp;D214&amp;"-A")</f>
        <v>6BM-200207-RG:C3-BHTB2-A</v>
      </c>
      <c r="F214" s="0" t="str">
        <f aca="false">IF(OR(D214=0,C214=0),"",$G$4&amp;$G$5+A214&amp;"-"&amp;C214&amp;"-"&amp;D214&amp;"-B")</f>
        <v>6BM-200207-RG:C3-BHTB2-B</v>
      </c>
      <c r="G214" s="0" t="str">
        <f aca="false">'Cable Entry'!H214</f>
        <v>Ethernet</v>
      </c>
      <c r="H214" s="0" t="n">
        <f aca="false">'Cable Entry'!O214</f>
        <v>0</v>
      </c>
    </row>
    <row r="215" customFormat="false" ht="15" hidden="false" customHeight="false" outlineLevel="0" collapsed="false">
      <c r="A215" s="0" t="n">
        <f aca="false">'Cable Entry'!A215</f>
        <v>208</v>
      </c>
      <c r="B215" s="0" t="str">
        <f aca="false">'Cable Entry'!B215</f>
        <v>Digital</v>
      </c>
      <c r="C215" s="0" t="str">
        <f aca="false">'Cable Entry'!C215</f>
        <v>RG:C3</v>
      </c>
      <c r="D215" s="0" t="str">
        <f aca="false">'Cable Study'!R215</f>
        <v>BHTB2</v>
      </c>
      <c r="E215" s="0" t="str">
        <f aca="false">IF(OR(D215=0,C215=0),"",$G$4&amp;$G$5+A215&amp;"-"&amp;C215&amp;"-"&amp;D215&amp;"-A")</f>
        <v>6BM-200208-RG:C3-BHTB2-A</v>
      </c>
      <c r="F215" s="0" t="str">
        <f aca="false">IF(OR(D215=0,C215=0),"",$G$4&amp;$G$5+A215&amp;"-"&amp;C215&amp;"-"&amp;D215&amp;"-B")</f>
        <v>6BM-200208-RG:C3-BHTB2-B</v>
      </c>
      <c r="G215" s="0" t="str">
        <f aca="false">'Cable Entry'!H215</f>
        <v>Ethernet</v>
      </c>
      <c r="H215" s="0" t="n">
        <f aca="false">'Cable Entry'!O215</f>
        <v>0</v>
      </c>
    </row>
    <row r="216" customFormat="false" ht="15" hidden="false" customHeight="false" outlineLevel="0" collapsed="false">
      <c r="A216" s="0" t="n">
        <f aca="false">'Cable Entry'!A216</f>
        <v>209</v>
      </c>
      <c r="B216" s="0" t="str">
        <f aca="false">'Cable Entry'!B216</f>
        <v>Digital</v>
      </c>
      <c r="C216" s="0" t="str">
        <f aca="false">'Cable Entry'!C216</f>
        <v>RG:C3</v>
      </c>
      <c r="D216" s="0" t="str">
        <f aca="false">'Cable Study'!R216</f>
        <v>BHTB2</v>
      </c>
      <c r="E216" s="0" t="str">
        <f aca="false">IF(OR(D216=0,C216=0),"",$G$4&amp;$G$5+A216&amp;"-"&amp;C216&amp;"-"&amp;D216&amp;"-A")</f>
        <v>6BM-200209-RG:C3-BHTB2-A</v>
      </c>
      <c r="F216" s="0" t="str">
        <f aca="false">IF(OR(D216=0,C216=0),"",$G$4&amp;$G$5+A216&amp;"-"&amp;C216&amp;"-"&amp;D216&amp;"-B")</f>
        <v>6BM-200209-RG:C3-BHTB2-B</v>
      </c>
      <c r="G216" s="0" t="str">
        <f aca="false">'Cable Entry'!H216</f>
        <v>Ethernet</v>
      </c>
      <c r="H216" s="0" t="n">
        <f aca="false">'Cable Entry'!O216</f>
        <v>0</v>
      </c>
    </row>
    <row r="217" customFormat="false" ht="15" hidden="false" customHeight="false" outlineLevel="0" collapsed="false">
      <c r="A217" s="0" t="n">
        <f aca="false">'Cable Entry'!A217</f>
        <v>210</v>
      </c>
      <c r="B217" s="0" t="str">
        <f aca="false">'Cable Entry'!B217</f>
        <v>Digital</v>
      </c>
      <c r="C217" s="0" t="str">
        <f aca="false">'Cable Entry'!C217</f>
        <v>RG:C3</v>
      </c>
      <c r="D217" s="0" t="str">
        <f aca="false">'Cable Study'!R217</f>
        <v>BHTB2</v>
      </c>
      <c r="E217" s="0" t="str">
        <f aca="false">IF(OR(D217=0,C217=0),"",$G$4&amp;$G$5+A217&amp;"-"&amp;C217&amp;"-"&amp;D217&amp;"-A")</f>
        <v>6BM-200210-RG:C3-BHTB2-A</v>
      </c>
      <c r="F217" s="0" t="str">
        <f aca="false">IF(OR(D217=0,C217=0),"",$G$4&amp;$G$5+A217&amp;"-"&amp;C217&amp;"-"&amp;D217&amp;"-B")</f>
        <v>6BM-200210-RG:C3-BHTB2-B</v>
      </c>
      <c r="G217" s="0" t="str">
        <f aca="false">'Cable Entry'!H217</f>
        <v>Ethernet</v>
      </c>
      <c r="H217" s="0" t="n">
        <f aca="false">'Cable Entry'!O217</f>
        <v>0</v>
      </c>
    </row>
    <row r="218" customFormat="false" ht="15" hidden="false" customHeight="false" outlineLevel="0" collapsed="false">
      <c r="A218" s="0" t="n">
        <f aca="false">'Cable Entry'!A218</f>
        <v>211</v>
      </c>
      <c r="B218" s="0" t="str">
        <f aca="false">'Cable Entry'!B218</f>
        <v>Digital</v>
      </c>
      <c r="C218" s="0" t="str">
        <f aca="false">'Cable Entry'!C218</f>
        <v>RG:C3</v>
      </c>
      <c r="D218" s="0" t="str">
        <f aca="false">'Cable Study'!R218</f>
        <v>BHTB2</v>
      </c>
      <c r="E218" s="0" t="str">
        <f aca="false">IF(OR(D218=0,C218=0),"",$G$4&amp;$G$5+A218&amp;"-"&amp;C218&amp;"-"&amp;D218&amp;"-A")</f>
        <v>6BM-200211-RG:C3-BHTB2-A</v>
      </c>
      <c r="F218" s="0" t="str">
        <f aca="false">IF(OR(D218=0,C218=0),"",$G$4&amp;$G$5+A218&amp;"-"&amp;C218&amp;"-"&amp;D218&amp;"-B")</f>
        <v>6BM-200211-RG:C3-BHTB2-B</v>
      </c>
      <c r="G218" s="0" t="str">
        <f aca="false">'Cable Entry'!H218</f>
        <v>Ethernet</v>
      </c>
      <c r="H218" s="0" t="n">
        <f aca="false">'Cable Entry'!O218</f>
        <v>0</v>
      </c>
    </row>
    <row r="219" customFormat="false" ht="15" hidden="false" customHeight="false" outlineLevel="0" collapsed="false">
      <c r="A219" s="0" t="n">
        <f aca="false">'Cable Entry'!A219</f>
        <v>212</v>
      </c>
      <c r="B219" s="0" t="str">
        <f aca="false">'Cable Entry'!B219</f>
        <v>Digital</v>
      </c>
      <c r="C219" s="0" t="str">
        <f aca="false">'Cable Entry'!C219</f>
        <v>RG:C3</v>
      </c>
      <c r="D219" s="0" t="str">
        <f aca="false">'Cable Study'!R219</f>
        <v>BHTB2</v>
      </c>
      <c r="E219" s="0" t="str">
        <f aca="false">IF(OR(D219=0,C219=0),"",$G$4&amp;$G$5+A219&amp;"-"&amp;C219&amp;"-"&amp;D219&amp;"-A")</f>
        <v>6BM-200212-RG:C3-BHTB2-A</v>
      </c>
      <c r="F219" s="0" t="str">
        <f aca="false">IF(OR(D219=0,C219=0),"",$G$4&amp;$G$5+A219&amp;"-"&amp;C219&amp;"-"&amp;D219&amp;"-B")</f>
        <v>6BM-200212-RG:C3-BHTB2-B</v>
      </c>
      <c r="G219" s="0" t="str">
        <f aca="false">'Cable Entry'!H219</f>
        <v>Ethernet</v>
      </c>
      <c r="H219" s="0" t="n">
        <f aca="false">'Cable Entry'!O219</f>
        <v>0</v>
      </c>
    </row>
    <row r="220" customFormat="false" ht="15" hidden="false" customHeight="false" outlineLevel="0" collapsed="false">
      <c r="A220" s="0" t="n">
        <f aca="false">'Cable Entry'!A220</f>
        <v>213</v>
      </c>
      <c r="B220" s="0" t="str">
        <f aca="false">'Cable Entry'!B220</f>
        <v>Digital</v>
      </c>
      <c r="C220" s="0" t="str">
        <f aca="false">'Cable Entry'!C220</f>
        <v>RG:C3</v>
      </c>
      <c r="D220" s="0" t="str">
        <f aca="false">'Cable Study'!R220</f>
        <v>BHTB2</v>
      </c>
      <c r="E220" s="0" t="str">
        <f aca="false">IF(OR(D220=0,C220=0),"",$G$4&amp;$G$5+A220&amp;"-"&amp;C220&amp;"-"&amp;D220&amp;"-A")</f>
        <v>6BM-200213-RG:C3-BHTB2-A</v>
      </c>
      <c r="F220" s="0" t="str">
        <f aca="false">IF(OR(D220=0,C220=0),"",$G$4&amp;$G$5+A220&amp;"-"&amp;C220&amp;"-"&amp;D220&amp;"-B")</f>
        <v>6BM-200213-RG:C3-BHTB2-B</v>
      </c>
      <c r="G220" s="0" t="str">
        <f aca="false">'Cable Entry'!H220</f>
        <v>Ethernet</v>
      </c>
      <c r="H220" s="0" t="n">
        <f aca="false">'Cable Entry'!O220</f>
        <v>0</v>
      </c>
    </row>
    <row r="221" customFormat="false" ht="15" hidden="false" customHeight="false" outlineLevel="0" collapsed="false">
      <c r="A221" s="0" t="n">
        <f aca="false">'Cable Entry'!A221</f>
        <v>214</v>
      </c>
      <c r="B221" s="0" t="str">
        <f aca="false">'Cable Entry'!B221</f>
        <v>Digital</v>
      </c>
      <c r="C221" s="0" t="str">
        <f aca="false">'Cable Entry'!C221</f>
        <v>RG:C3</v>
      </c>
      <c r="D221" s="0" t="str">
        <f aca="false">'Cable Study'!R221</f>
        <v>BHTB2</v>
      </c>
      <c r="E221" s="0" t="str">
        <f aca="false">IF(OR(D221=0,C221=0),"",$G$4&amp;$G$5+A221&amp;"-"&amp;C221&amp;"-"&amp;D221&amp;"-A")</f>
        <v>6BM-200214-RG:C3-BHTB2-A</v>
      </c>
      <c r="F221" s="0" t="str">
        <f aca="false">IF(OR(D221=0,C221=0),"",$G$4&amp;$G$5+A221&amp;"-"&amp;C221&amp;"-"&amp;D221&amp;"-B")</f>
        <v>6BM-200214-RG:C3-BHTB2-B</v>
      </c>
      <c r="G221" s="0" t="str">
        <f aca="false">'Cable Entry'!H221</f>
        <v>Ethernet</v>
      </c>
      <c r="H221" s="0" t="n">
        <f aca="false">'Cable Entry'!O221</f>
        <v>0</v>
      </c>
    </row>
    <row r="222" customFormat="false" ht="15" hidden="false" customHeight="false" outlineLevel="0" collapsed="false">
      <c r="A222" s="0" t="n">
        <f aca="false">'Cable Entry'!A222</f>
        <v>215</v>
      </c>
      <c r="B222" s="0" t="str">
        <f aca="false">'Cable Entry'!B222</f>
        <v>Digital</v>
      </c>
      <c r="C222" s="0" t="str">
        <f aca="false">'Cable Entry'!C222</f>
        <v>RG:C3</v>
      </c>
      <c r="D222" s="0" t="str">
        <f aca="false">'Cable Study'!R222</f>
        <v>BHTB2</v>
      </c>
      <c r="E222" s="0" t="str">
        <f aca="false">IF(OR(D222=0,C222=0),"",$G$4&amp;$G$5+A222&amp;"-"&amp;C222&amp;"-"&amp;D222&amp;"-A")</f>
        <v>6BM-200215-RG:C3-BHTB2-A</v>
      </c>
      <c r="F222" s="0" t="str">
        <f aca="false">IF(OR(D222=0,C222=0),"",$G$4&amp;$G$5+A222&amp;"-"&amp;C222&amp;"-"&amp;D222&amp;"-B")</f>
        <v>6BM-200215-RG:C3-BHTB2-B</v>
      </c>
      <c r="G222" s="0" t="str">
        <f aca="false">'Cable Entry'!H222</f>
        <v>Ethernet</v>
      </c>
      <c r="H222" s="0" t="n">
        <f aca="false">'Cable Entry'!O222</f>
        <v>0</v>
      </c>
    </row>
    <row r="223" customFormat="false" ht="15" hidden="false" customHeight="false" outlineLevel="0" collapsed="false">
      <c r="A223" s="0" t="n">
        <f aca="false">'Cable Entry'!A223</f>
        <v>216</v>
      </c>
      <c r="B223" s="0" t="str">
        <f aca="false">'Cable Entry'!B223</f>
        <v>Digital</v>
      </c>
      <c r="C223" s="0" t="str">
        <f aca="false">'Cable Entry'!C223</f>
        <v>RG:C3</v>
      </c>
      <c r="D223" s="0" t="str">
        <f aca="false">'Cable Study'!R223</f>
        <v>BHTB2</v>
      </c>
      <c r="E223" s="0" t="str">
        <f aca="false">IF(OR(D223=0,C223=0),"",$G$4&amp;$G$5+A223&amp;"-"&amp;C223&amp;"-"&amp;D223&amp;"-A")</f>
        <v>6BM-200216-RG:C3-BHTB2-A</v>
      </c>
      <c r="F223" s="0" t="str">
        <f aca="false">IF(OR(D223=0,C223=0),"",$G$4&amp;$G$5+A223&amp;"-"&amp;C223&amp;"-"&amp;D223&amp;"-B")</f>
        <v>6BM-200216-RG:C3-BHTB2-B</v>
      </c>
      <c r="G223" s="0" t="str">
        <f aca="false">'Cable Entry'!H223</f>
        <v>Ethernet</v>
      </c>
      <c r="H223" s="0" t="n">
        <f aca="false">'Cable Entry'!O223</f>
        <v>0</v>
      </c>
    </row>
    <row r="224" customFormat="false" ht="15" hidden="false" customHeight="false" outlineLevel="0" collapsed="false">
      <c r="A224" s="0" t="n">
        <f aca="false">'Cable Entry'!A224</f>
        <v>217</v>
      </c>
      <c r="B224" s="0" t="str">
        <f aca="false">'Cable Entry'!B224</f>
        <v>Digital</v>
      </c>
      <c r="C224" s="0" t="str">
        <f aca="false">'Cable Entry'!C224</f>
        <v>RG:C3</v>
      </c>
      <c r="D224" s="0" t="str">
        <f aca="false">'Cable Study'!R224</f>
        <v>BHTB2</v>
      </c>
      <c r="E224" s="0" t="str">
        <f aca="false">IF(OR(D224=0,C224=0),"",$G$4&amp;$G$5+A224&amp;"-"&amp;C224&amp;"-"&amp;D224&amp;"-A")</f>
        <v>6BM-200217-RG:C3-BHTB2-A</v>
      </c>
      <c r="F224" s="0" t="str">
        <f aca="false">IF(OR(D224=0,C224=0),"",$G$4&amp;$G$5+A224&amp;"-"&amp;C224&amp;"-"&amp;D224&amp;"-B")</f>
        <v>6BM-200217-RG:C3-BHTB2-B</v>
      </c>
      <c r="G224" s="0" t="str">
        <f aca="false">'Cable Entry'!H224</f>
        <v>Ethernet</v>
      </c>
      <c r="H224" s="0" t="n">
        <f aca="false">'Cable Entry'!O224</f>
        <v>0</v>
      </c>
    </row>
    <row r="225" customFormat="false" ht="15" hidden="false" customHeight="false" outlineLevel="0" collapsed="false">
      <c r="A225" s="0" t="n">
        <f aca="false">'Cable Entry'!A225</f>
        <v>218</v>
      </c>
      <c r="B225" s="0" t="str">
        <f aca="false">'Cable Entry'!B225</f>
        <v>Digital</v>
      </c>
      <c r="C225" s="0" t="str">
        <f aca="false">'Cable Entry'!C225</f>
        <v>RG:C3</v>
      </c>
      <c r="D225" s="0" t="str">
        <f aca="false">'Cable Study'!R225</f>
        <v>BHTB2</v>
      </c>
      <c r="E225" s="0" t="str">
        <f aca="false">IF(OR(D225=0,C225=0),"",$G$4&amp;$G$5+A225&amp;"-"&amp;C225&amp;"-"&amp;D225&amp;"-A")</f>
        <v>6BM-200218-RG:C3-BHTB2-A</v>
      </c>
      <c r="F225" s="0" t="str">
        <f aca="false">IF(OR(D225=0,C225=0),"",$G$4&amp;$G$5+A225&amp;"-"&amp;C225&amp;"-"&amp;D225&amp;"-B")</f>
        <v>6BM-200218-RG:C3-BHTB2-B</v>
      </c>
      <c r="G225" s="0" t="str">
        <f aca="false">'Cable Entry'!H225</f>
        <v>Ethernet</v>
      </c>
      <c r="H225" s="0" t="n">
        <f aca="false">'Cable Entry'!O225</f>
        <v>0</v>
      </c>
    </row>
    <row r="226" customFormat="false" ht="15" hidden="false" customHeight="false" outlineLevel="0" collapsed="false">
      <c r="A226" s="0" t="n">
        <f aca="false">'Cable Entry'!A226</f>
        <v>219</v>
      </c>
      <c r="B226" s="0" t="str">
        <f aca="false">'Cable Entry'!B226</f>
        <v>Digital</v>
      </c>
      <c r="C226" s="0" t="str">
        <f aca="false">'Cable Entry'!C226</f>
        <v>RG:C3</v>
      </c>
      <c r="D226" s="0" t="str">
        <f aca="false">'Cable Study'!R226</f>
        <v>BHTB2</v>
      </c>
      <c r="E226" s="0" t="str">
        <f aca="false">IF(OR(D226=0,C226=0),"",$G$4&amp;$G$5+A226&amp;"-"&amp;C226&amp;"-"&amp;D226&amp;"-A")</f>
        <v>6BM-200219-RG:C3-BHTB2-A</v>
      </c>
      <c r="F226" s="0" t="str">
        <f aca="false">IF(OR(D226=0,C226=0),"",$G$4&amp;$G$5+A226&amp;"-"&amp;C226&amp;"-"&amp;D226&amp;"-B")</f>
        <v>6BM-200219-RG:C3-BHTB2-B</v>
      </c>
      <c r="G226" s="0" t="str">
        <f aca="false">'Cable Entry'!H226</f>
        <v>Ethernet</v>
      </c>
      <c r="H226" s="0" t="n">
        <f aca="false">'Cable Entry'!O226</f>
        <v>0</v>
      </c>
    </row>
    <row r="227" customFormat="false" ht="15" hidden="false" customHeight="false" outlineLevel="0" collapsed="false">
      <c r="A227" s="0" t="n">
        <f aca="false">'Cable Entry'!A227</f>
        <v>220</v>
      </c>
      <c r="B227" s="0" t="str">
        <f aca="false">'Cable Entry'!B227</f>
        <v>Digital</v>
      </c>
      <c r="C227" s="0" t="str">
        <f aca="false">'Cable Entry'!C227</f>
        <v>RG:C3</v>
      </c>
      <c r="D227" s="0" t="str">
        <f aca="false">'Cable Study'!R227</f>
        <v>PT1B2</v>
      </c>
      <c r="E227" s="0" t="str">
        <f aca="false">IF(OR(D227=0,C227=0),"",$G$4&amp;$G$5+A227&amp;"-"&amp;C227&amp;"-"&amp;D227&amp;"-A")</f>
        <v>6BM-200220-RG:C3-PT1B2-A</v>
      </c>
      <c r="F227" s="0" t="str">
        <f aca="false">IF(OR(D227=0,C227=0),"",$G$4&amp;$G$5+A227&amp;"-"&amp;C227&amp;"-"&amp;D227&amp;"-B")</f>
        <v>6BM-200220-RG:C3-PT1B2-B</v>
      </c>
      <c r="G227" s="0" t="str">
        <f aca="false">'Cable Entry'!H227</f>
        <v>Ethernet</v>
      </c>
      <c r="H227" s="0" t="n">
        <f aca="false">'Cable Entry'!O227</f>
        <v>0</v>
      </c>
    </row>
    <row r="228" customFormat="false" ht="15" hidden="false" customHeight="false" outlineLevel="0" collapsed="false">
      <c r="A228" s="0" t="n">
        <f aca="false">'Cable Entry'!A228</f>
        <v>221</v>
      </c>
      <c r="B228" s="0" t="str">
        <f aca="false">'Cable Entry'!B228</f>
        <v>Digital</v>
      </c>
      <c r="C228" s="0" t="str">
        <f aca="false">'Cable Entry'!C228</f>
        <v>RG:C3</v>
      </c>
      <c r="D228" s="0" t="str">
        <f aca="false">'Cable Study'!R228</f>
        <v>PT1B2</v>
      </c>
      <c r="E228" s="0" t="str">
        <f aca="false">IF(OR(D228=0,C228=0),"",$G$4&amp;$G$5+A228&amp;"-"&amp;C228&amp;"-"&amp;D228&amp;"-A")</f>
        <v>6BM-200221-RG:C3-PT1B2-A</v>
      </c>
      <c r="F228" s="0" t="str">
        <f aca="false">IF(OR(D228=0,C228=0),"",$G$4&amp;$G$5+A228&amp;"-"&amp;C228&amp;"-"&amp;D228&amp;"-B")</f>
        <v>6BM-200221-RG:C3-PT1B2-B</v>
      </c>
      <c r="G228" s="0" t="str">
        <f aca="false">'Cable Entry'!H228</f>
        <v>Ethernet</v>
      </c>
      <c r="H228" s="0" t="n">
        <f aca="false">'Cable Entry'!O228</f>
        <v>0</v>
      </c>
    </row>
    <row r="229" customFormat="false" ht="15" hidden="false" customHeight="false" outlineLevel="0" collapsed="false">
      <c r="A229" s="0" t="n">
        <f aca="false">'Cable Entry'!A229</f>
        <v>222</v>
      </c>
      <c r="B229" s="0" t="str">
        <f aca="false">'Cable Entry'!B229</f>
        <v>Digital</v>
      </c>
      <c r="C229" s="0" t="str">
        <f aca="false">'Cable Entry'!C229</f>
        <v>RG:C3</v>
      </c>
      <c r="D229" s="0" t="str">
        <f aca="false">'Cable Study'!R229</f>
        <v>PT1B2</v>
      </c>
      <c r="E229" s="0" t="str">
        <f aca="false">IF(OR(D229=0,C229=0),"",$G$4&amp;$G$5+A229&amp;"-"&amp;C229&amp;"-"&amp;D229&amp;"-A")</f>
        <v>6BM-200222-RG:C3-PT1B2-A</v>
      </c>
      <c r="F229" s="0" t="str">
        <f aca="false">IF(OR(D229=0,C229=0),"",$G$4&amp;$G$5+A229&amp;"-"&amp;C229&amp;"-"&amp;D229&amp;"-B")</f>
        <v>6BM-200222-RG:C3-PT1B2-B</v>
      </c>
      <c r="G229" s="0" t="str">
        <f aca="false">'Cable Entry'!H229</f>
        <v>Ethernet</v>
      </c>
      <c r="H229" s="0" t="n">
        <f aca="false">'Cable Entry'!O229</f>
        <v>0</v>
      </c>
    </row>
    <row r="230" customFormat="false" ht="15" hidden="false" customHeight="false" outlineLevel="0" collapsed="false">
      <c r="A230" s="0" t="n">
        <f aca="false">'Cable Entry'!A230</f>
        <v>223</v>
      </c>
      <c r="B230" s="0" t="str">
        <f aca="false">'Cable Entry'!B230</f>
        <v>Digital</v>
      </c>
      <c r="C230" s="0" t="str">
        <f aca="false">'Cable Entry'!C230</f>
        <v>RG:C3</v>
      </c>
      <c r="D230" s="0" t="str">
        <f aca="false">'Cable Study'!R230</f>
        <v>PT1B2</v>
      </c>
      <c r="E230" s="0" t="str">
        <f aca="false">IF(OR(D230=0,C230=0),"",$G$4&amp;$G$5+A230&amp;"-"&amp;C230&amp;"-"&amp;D230&amp;"-A")</f>
        <v>6BM-200223-RG:C3-PT1B2-A</v>
      </c>
      <c r="F230" s="0" t="str">
        <f aca="false">IF(OR(D230=0,C230=0),"",$G$4&amp;$G$5+A230&amp;"-"&amp;C230&amp;"-"&amp;D230&amp;"-B")</f>
        <v>6BM-200223-RG:C3-PT1B2-B</v>
      </c>
      <c r="G230" s="0" t="str">
        <f aca="false">'Cable Entry'!H230</f>
        <v>Ethernet</v>
      </c>
      <c r="H230" s="0" t="n">
        <f aca="false">'Cable Entry'!O230</f>
        <v>0</v>
      </c>
    </row>
    <row r="231" customFormat="false" ht="15" hidden="false" customHeight="false" outlineLevel="0" collapsed="false">
      <c r="A231" s="0" t="n">
        <f aca="false">'Cable Entry'!A231</f>
        <v>224</v>
      </c>
      <c r="B231" s="0" t="str">
        <f aca="false">'Cable Entry'!B231</f>
        <v>Digital</v>
      </c>
      <c r="C231" s="0" t="str">
        <f aca="false">'Cable Entry'!C231</f>
        <v>RG:C3</v>
      </c>
      <c r="D231" s="0" t="str">
        <f aca="false">'Cable Study'!R231</f>
        <v>PT1B2</v>
      </c>
      <c r="E231" s="0" t="str">
        <f aca="false">IF(OR(D231=0,C231=0),"",$G$4&amp;$G$5+A231&amp;"-"&amp;C231&amp;"-"&amp;D231&amp;"-A")</f>
        <v>6BM-200224-RG:C3-PT1B2-A</v>
      </c>
      <c r="F231" s="0" t="str">
        <f aca="false">IF(OR(D231=0,C231=0),"",$G$4&amp;$G$5+A231&amp;"-"&amp;C231&amp;"-"&amp;D231&amp;"-B")</f>
        <v>6BM-200224-RG:C3-PT1B2-B</v>
      </c>
      <c r="G231" s="0" t="str">
        <f aca="false">'Cable Entry'!H231</f>
        <v>Ethernet</v>
      </c>
      <c r="H231" s="0" t="n">
        <f aca="false">'Cable Entry'!O231</f>
        <v>0</v>
      </c>
    </row>
    <row r="232" customFormat="false" ht="15" hidden="false" customHeight="false" outlineLevel="0" collapsed="false">
      <c r="A232" s="0" t="n">
        <f aca="false">'Cable Entry'!A232</f>
        <v>225</v>
      </c>
      <c r="B232" s="0" t="str">
        <f aca="false">'Cable Entry'!B232</f>
        <v>Digital</v>
      </c>
      <c r="C232" s="0" t="str">
        <f aca="false">'Cable Entry'!C232</f>
        <v>RG:C3</v>
      </c>
      <c r="D232" s="0" t="str">
        <f aca="false">'Cable Study'!R232</f>
        <v>PT1B2</v>
      </c>
      <c r="E232" s="0" t="str">
        <f aca="false">IF(OR(D232=0,C232=0),"",$G$4&amp;$G$5+A232&amp;"-"&amp;C232&amp;"-"&amp;D232&amp;"-A")</f>
        <v>6BM-200225-RG:C3-PT1B2-A</v>
      </c>
      <c r="F232" s="0" t="str">
        <f aca="false">IF(OR(D232=0,C232=0),"",$G$4&amp;$G$5+A232&amp;"-"&amp;C232&amp;"-"&amp;D232&amp;"-B")</f>
        <v>6BM-200225-RG:C3-PT1B2-B</v>
      </c>
      <c r="G232" s="0" t="str">
        <f aca="false">'Cable Entry'!H232</f>
        <v>Ethernet</v>
      </c>
      <c r="H232" s="0" t="n">
        <f aca="false">'Cable Entry'!O232</f>
        <v>0</v>
      </c>
    </row>
    <row r="233" customFormat="false" ht="15" hidden="false" customHeight="false" outlineLevel="0" collapsed="false">
      <c r="A233" s="0" t="n">
        <f aca="false">'Cable Entry'!A233</f>
        <v>226</v>
      </c>
      <c r="B233" s="0" t="str">
        <f aca="false">'Cable Entry'!B233</f>
        <v>Digital</v>
      </c>
      <c r="C233" s="0" t="str">
        <f aca="false">'Cable Entry'!C233</f>
        <v>RG:C3</v>
      </c>
      <c r="D233" s="0" t="str">
        <f aca="false">'Cable Study'!R233</f>
        <v>PT1B2</v>
      </c>
      <c r="E233" s="0" t="str">
        <f aca="false">IF(OR(D233=0,C233=0),"",$G$4&amp;$G$5+A233&amp;"-"&amp;C233&amp;"-"&amp;D233&amp;"-A")</f>
        <v>6BM-200226-RG:C3-PT1B2-A</v>
      </c>
      <c r="F233" s="0" t="str">
        <f aca="false">IF(OR(D233=0,C233=0),"",$G$4&amp;$G$5+A233&amp;"-"&amp;C233&amp;"-"&amp;D233&amp;"-B")</f>
        <v>6BM-200226-RG:C3-PT1B2-B</v>
      </c>
      <c r="G233" s="0" t="str">
        <f aca="false">'Cable Entry'!H233</f>
        <v>Ethernet</v>
      </c>
      <c r="H233" s="0" t="n">
        <f aca="false">'Cable Entry'!O233</f>
        <v>0</v>
      </c>
    </row>
    <row r="234" customFormat="false" ht="15" hidden="false" customHeight="false" outlineLevel="0" collapsed="false">
      <c r="A234" s="0" t="n">
        <f aca="false">'Cable Entry'!A234</f>
        <v>227</v>
      </c>
      <c r="B234" s="0" t="str">
        <f aca="false">'Cable Entry'!B234</f>
        <v>Digital</v>
      </c>
      <c r="C234" s="0" t="str">
        <f aca="false">'Cable Entry'!C234</f>
        <v>RG:C3</v>
      </c>
      <c r="D234" s="0" t="str">
        <f aca="false">'Cable Study'!R234</f>
        <v>PT2B1</v>
      </c>
      <c r="E234" s="0" t="str">
        <f aca="false">IF(OR(D234=0,C234=0),"",$G$4&amp;$G$5+A234&amp;"-"&amp;C234&amp;"-"&amp;D234&amp;"-A")</f>
        <v>6BM-200227-RG:C3-PT2B1-A</v>
      </c>
      <c r="F234" s="0" t="str">
        <f aca="false">IF(OR(D234=0,C234=0),"",$G$4&amp;$G$5+A234&amp;"-"&amp;C234&amp;"-"&amp;D234&amp;"-B")</f>
        <v>6BM-200227-RG:C3-PT2B1-B</v>
      </c>
      <c r="G234" s="0" t="str">
        <f aca="false">'Cable Entry'!H234</f>
        <v>Ethernet</v>
      </c>
      <c r="H234" s="0" t="n">
        <f aca="false">'Cable Entry'!O234</f>
        <v>0</v>
      </c>
    </row>
    <row r="235" customFormat="false" ht="15" hidden="false" customHeight="false" outlineLevel="0" collapsed="false">
      <c r="A235" s="0" t="n">
        <f aca="false">'Cable Entry'!A235</f>
        <v>228</v>
      </c>
      <c r="B235" s="0" t="str">
        <f aca="false">'Cable Entry'!B235</f>
        <v>Digital</v>
      </c>
      <c r="C235" s="0" t="str">
        <f aca="false">'Cable Entry'!C235</f>
        <v>RG:C3</v>
      </c>
      <c r="D235" s="0" t="str">
        <f aca="false">'Cable Study'!R235</f>
        <v>PT2B1</v>
      </c>
      <c r="E235" s="0" t="str">
        <f aca="false">IF(OR(D235=0,C235=0),"",$G$4&amp;$G$5+A235&amp;"-"&amp;C235&amp;"-"&amp;D235&amp;"-A")</f>
        <v>6BM-200228-RG:C3-PT2B1-A</v>
      </c>
      <c r="F235" s="0" t="str">
        <f aca="false">IF(OR(D235=0,C235=0),"",$G$4&amp;$G$5+A235&amp;"-"&amp;C235&amp;"-"&amp;D235&amp;"-B")</f>
        <v>6BM-200228-RG:C3-PT2B1-B</v>
      </c>
      <c r="G235" s="0" t="str">
        <f aca="false">'Cable Entry'!H235</f>
        <v>Ethernet</v>
      </c>
      <c r="H235" s="0" t="n">
        <f aca="false">'Cable Entry'!O235</f>
        <v>0</v>
      </c>
    </row>
    <row r="236" customFormat="false" ht="15" hidden="false" customHeight="false" outlineLevel="0" collapsed="false">
      <c r="A236" s="0" t="n">
        <f aca="false">'Cable Entry'!A236</f>
        <v>229</v>
      </c>
      <c r="B236" s="0" t="str">
        <f aca="false">'Cable Entry'!B236</f>
        <v>Digital</v>
      </c>
      <c r="C236" s="0" t="str">
        <f aca="false">'Cable Entry'!C236</f>
        <v>RG:C3</v>
      </c>
      <c r="D236" s="0" t="str">
        <f aca="false">'Cable Study'!R236</f>
        <v>PT2B1</v>
      </c>
      <c r="E236" s="0" t="str">
        <f aca="false">IF(OR(D236=0,C236=0),"",$G$4&amp;$G$5+A236&amp;"-"&amp;C236&amp;"-"&amp;D236&amp;"-A")</f>
        <v>6BM-200229-RG:C3-PT2B1-A</v>
      </c>
      <c r="F236" s="0" t="str">
        <f aca="false">IF(OR(D236=0,C236=0),"",$G$4&amp;$G$5+A236&amp;"-"&amp;C236&amp;"-"&amp;D236&amp;"-B")</f>
        <v>6BM-200229-RG:C3-PT2B1-B</v>
      </c>
      <c r="G236" s="0" t="str">
        <f aca="false">'Cable Entry'!H236</f>
        <v>Ethernet</v>
      </c>
      <c r="H236" s="0" t="n">
        <f aca="false">'Cable Entry'!O236</f>
        <v>0</v>
      </c>
    </row>
    <row r="237" customFormat="false" ht="15" hidden="false" customHeight="false" outlineLevel="0" collapsed="false">
      <c r="A237" s="0" t="n">
        <f aca="false">'Cable Entry'!A237</f>
        <v>230</v>
      </c>
      <c r="B237" s="0" t="str">
        <f aca="false">'Cable Entry'!B237</f>
        <v>Digital</v>
      </c>
      <c r="C237" s="0" t="str">
        <f aca="false">'Cable Entry'!C237</f>
        <v>RG:C3</v>
      </c>
      <c r="D237" s="0" t="str">
        <f aca="false">'Cable Study'!R237</f>
        <v>PT2B1</v>
      </c>
      <c r="E237" s="0" t="str">
        <f aca="false">IF(OR(D237=0,C237=0),"",$G$4&amp;$G$5+A237&amp;"-"&amp;C237&amp;"-"&amp;D237&amp;"-A")</f>
        <v>6BM-200230-RG:C3-PT2B1-A</v>
      </c>
      <c r="F237" s="0" t="str">
        <f aca="false">IF(OR(D237=0,C237=0),"",$G$4&amp;$G$5+A237&amp;"-"&amp;C237&amp;"-"&amp;D237&amp;"-B")</f>
        <v>6BM-200230-RG:C3-PT2B1-B</v>
      </c>
      <c r="G237" s="0" t="str">
        <f aca="false">'Cable Entry'!H237</f>
        <v>Ethernet</v>
      </c>
      <c r="H237" s="0" t="n">
        <f aca="false">'Cable Entry'!O237</f>
        <v>0</v>
      </c>
    </row>
    <row r="238" customFormat="false" ht="15" hidden="false" customHeight="false" outlineLevel="0" collapsed="false">
      <c r="A238" s="0" t="n">
        <f aca="false">'Cable Entry'!A238</f>
        <v>231</v>
      </c>
      <c r="B238" s="0" t="str">
        <f aca="false">'Cable Entry'!B238</f>
        <v>Digital</v>
      </c>
      <c r="C238" s="0" t="str">
        <f aca="false">'Cable Entry'!C238</f>
        <v>RG:C3</v>
      </c>
      <c r="D238" s="0" t="str">
        <f aca="false">'Cable Study'!R238</f>
        <v>PT2B1</v>
      </c>
      <c r="E238" s="0" t="str">
        <f aca="false">IF(OR(D238=0,C238=0),"",$G$4&amp;$G$5+A238&amp;"-"&amp;C238&amp;"-"&amp;D238&amp;"-A")</f>
        <v>6BM-200231-RG:C3-PT2B1-A</v>
      </c>
      <c r="F238" s="0" t="str">
        <f aca="false">IF(OR(D238=0,C238=0),"",$G$4&amp;$G$5+A238&amp;"-"&amp;C238&amp;"-"&amp;D238&amp;"-B")</f>
        <v>6BM-200231-RG:C3-PT2B1-B</v>
      </c>
      <c r="G238" s="0" t="str">
        <f aca="false">'Cable Entry'!H238</f>
        <v>Ethernet</v>
      </c>
      <c r="H238" s="0" t="n">
        <f aca="false">'Cable Entry'!O238</f>
        <v>0</v>
      </c>
    </row>
    <row r="239" customFormat="false" ht="15" hidden="false" customHeight="false" outlineLevel="0" collapsed="false">
      <c r="A239" s="0" t="n">
        <f aca="false">'Cable Entry'!A239</f>
        <v>232</v>
      </c>
      <c r="B239" s="0" t="str">
        <f aca="false">'Cable Entry'!B239</f>
        <v>Analog</v>
      </c>
      <c r="C239" s="0" t="str">
        <f aca="false">'Cable Entry'!C239</f>
        <v>RG:B1</v>
      </c>
      <c r="D239" s="0" t="str">
        <f aca="false">'Cable Study'!R239</f>
        <v>BHTC1</v>
      </c>
      <c r="E239" s="0" t="str">
        <f aca="false">IF(OR(D239=0,C239=0),"",$G$4&amp;$G$5+A239&amp;"-"&amp;C239&amp;"-"&amp;D239&amp;"-A")</f>
        <v>6BM-200232-RG:B1-BHTC1-A</v>
      </c>
      <c r="F239" s="0" t="str">
        <f aca="false">IF(OR(D239=0,C239=0),"",$G$4&amp;$G$5+A239&amp;"-"&amp;C239&amp;"-"&amp;D239&amp;"-B")</f>
        <v>6BM-200232-RG:B1-BHTC1-B</v>
      </c>
      <c r="G239" s="0" t="str">
        <f aca="false">'Cable Entry'!H239</f>
        <v>Pirani signal</v>
      </c>
      <c r="H239" s="0" t="n">
        <f aca="false">'Cable Entry'!O239</f>
        <v>0</v>
      </c>
    </row>
    <row r="240" customFormat="false" ht="15" hidden="false" customHeight="false" outlineLevel="0" collapsed="false">
      <c r="A240" s="0" t="n">
        <f aca="false">'Cable Entry'!A240</f>
        <v>233</v>
      </c>
      <c r="B240" s="0" t="str">
        <f aca="false">'Cable Entry'!B240</f>
        <v>HV</v>
      </c>
      <c r="C240" s="0" t="str">
        <f aca="false">'Cable Entry'!C240</f>
        <v>RG:B1</v>
      </c>
      <c r="D240" s="0" t="str">
        <f aca="false">'Cable Study'!R240</f>
        <v>BHTD1</v>
      </c>
      <c r="E240" s="0" t="str">
        <f aca="false">IF(OR(D240=0,C240=0),"",$G$4&amp;$G$5+A240&amp;"-"&amp;C240&amp;"-"&amp;D240&amp;"-A")</f>
        <v>6BM-200233-RG:B1-BHTD1-A</v>
      </c>
      <c r="F240" s="0" t="str">
        <f aca="false">IF(OR(D240=0,C240=0),"",$G$4&amp;$G$5+A240&amp;"-"&amp;C240&amp;"-"&amp;D240&amp;"-B")</f>
        <v>6BM-200233-RG:B1-BHTD1-B</v>
      </c>
      <c r="G240" s="0" t="str">
        <f aca="false">'Cable Entry'!H240</f>
        <v>CCG HV</v>
      </c>
      <c r="H240" s="0" t="n">
        <f aca="false">'Cable Entry'!O240</f>
        <v>0</v>
      </c>
    </row>
    <row r="241" customFormat="false" ht="15" hidden="false" customHeight="false" outlineLevel="0" collapsed="false">
      <c r="A241" s="0" t="n">
        <f aca="false">'Cable Entry'!A241</f>
        <v>234</v>
      </c>
      <c r="B241" s="0" t="str">
        <f aca="false">'Cable Entry'!B241</f>
        <v>HV</v>
      </c>
      <c r="C241" s="0" t="str">
        <f aca="false">'Cable Entry'!C241</f>
        <v>RG:B1</v>
      </c>
      <c r="D241" s="0" t="str">
        <f aca="false">'Cable Study'!R241</f>
        <v>BHTD1</v>
      </c>
      <c r="E241" s="0" t="str">
        <f aca="false">IF(OR(D241=0,C241=0),"",$G$4&amp;$G$5+A241&amp;"-"&amp;C241&amp;"-"&amp;D241&amp;"-A")</f>
        <v>6BM-200234-RG:B1-BHTD1-A</v>
      </c>
      <c r="F241" s="0" t="str">
        <f aca="false">IF(OR(D241=0,C241=0),"",$G$4&amp;$G$5+A241&amp;"-"&amp;C241&amp;"-"&amp;D241&amp;"-B")</f>
        <v>6BM-200234-RG:B1-BHTD1-B</v>
      </c>
      <c r="G241" s="0" t="str">
        <f aca="false">'Cable Entry'!H241</f>
        <v>CCG Signal</v>
      </c>
      <c r="H241" s="0" t="n">
        <f aca="false">'Cable Entry'!O241</f>
        <v>0</v>
      </c>
    </row>
    <row r="242" s="50" customFormat="true" ht="13.8" hidden="false" customHeight="false" outlineLevel="0" collapsed="false">
      <c r="A242" s="50" t="n">
        <f aca="false">'Cable Entry'!A242</f>
        <v>235</v>
      </c>
      <c r="B242" s="50" t="str">
        <f aca="false">'Cable Entry'!B242</f>
        <v>Digital</v>
      </c>
      <c r="C242" s="50" t="str">
        <f aca="false">'Cable Entry'!C242</f>
        <v>RG:C3</v>
      </c>
      <c r="D242" s="50" t="str">
        <f aca="false">'Cable Study'!R242</f>
        <v>BHTB2</v>
      </c>
      <c r="E242" s="50" t="str">
        <f aca="false">IF(OR(D242=0,C242=0),"",$G$4&amp;$G$5+A242&amp;"-"&amp;C242&amp;"-"&amp;D242&amp;"-A")</f>
        <v>6BM-200235-RG:C3-BHTB2-A</v>
      </c>
      <c r="F242" s="50" t="str">
        <f aca="false">IF(OR(D242=0,C242=0),"",$G$4&amp;$G$5+A242&amp;"-"&amp;C242&amp;"-"&amp;D242&amp;"-B")</f>
        <v>6BM-200235-RG:C3-BHTB2-B</v>
      </c>
      <c r="G242" s="50" t="str">
        <f aca="false">'Cable Entry'!H242</f>
        <v>Ethernet</v>
      </c>
      <c r="H242" s="50" t="n">
        <f aca="false">'Cable Entry'!O242</f>
        <v>0</v>
      </c>
    </row>
    <row r="243" s="50" customFormat="true" ht="13.8" hidden="false" customHeight="false" outlineLevel="0" collapsed="false">
      <c r="A243" s="50" t="n">
        <f aca="false">'Cable Entry'!A243</f>
        <v>236</v>
      </c>
      <c r="B243" s="50" t="str">
        <f aca="false">'Cable Entry'!B243</f>
        <v>Digital</v>
      </c>
      <c r="C243" s="50" t="str">
        <f aca="false">'Cable Entry'!C243</f>
        <v>RG:C3</v>
      </c>
      <c r="D243" s="50" t="str">
        <f aca="false">'Cable Study'!R243</f>
        <v>BHTB2</v>
      </c>
      <c r="E243" s="50" t="str">
        <f aca="false">IF(OR(D243=0,C243=0),"",$G$4&amp;$G$5+A243&amp;"-"&amp;C243&amp;"-"&amp;D243&amp;"-A")</f>
        <v>6BM-200236-RG:C3-BHTB2-A</v>
      </c>
      <c r="F243" s="50" t="str">
        <f aca="false">IF(OR(D243=0,C243=0),"",$G$4&amp;$G$5+A243&amp;"-"&amp;C243&amp;"-"&amp;D243&amp;"-B")</f>
        <v>6BM-200236-RG:C3-BHTB2-B</v>
      </c>
      <c r="G243" s="50" t="str">
        <f aca="false">'Cable Entry'!H243</f>
        <v>Ethernet</v>
      </c>
      <c r="H243" s="50" t="n">
        <f aca="false">'Cable Entry'!O243</f>
        <v>0</v>
      </c>
    </row>
    <row r="244" s="50" customFormat="true" ht="13.8" hidden="false" customHeight="false" outlineLevel="0" collapsed="false">
      <c r="A244" s="50" t="n">
        <f aca="false">'Cable Entry'!A244</f>
        <v>237</v>
      </c>
      <c r="B244" s="50" t="str">
        <f aca="false">'Cable Entry'!B244</f>
        <v>Digital</v>
      </c>
      <c r="C244" s="50" t="str">
        <f aca="false">'Cable Entry'!C244</f>
        <v>RG:C3</v>
      </c>
      <c r="D244" s="50" t="str">
        <f aca="false">'Cable Study'!R244</f>
        <v>BHTB2</v>
      </c>
      <c r="E244" s="50" t="str">
        <f aca="false">IF(OR(D244=0,C244=0),"",$G$4&amp;$G$5+A244&amp;"-"&amp;C244&amp;"-"&amp;D244&amp;"-A")</f>
        <v>6BM-200237-RG:C3-BHTB2-A</v>
      </c>
      <c r="F244" s="50" t="str">
        <f aca="false">IF(OR(D244=0,C244=0),"",$G$4&amp;$G$5+A244&amp;"-"&amp;C244&amp;"-"&amp;D244&amp;"-B")</f>
        <v>6BM-200237-RG:C3-BHTB2-B</v>
      </c>
      <c r="G244" s="50" t="str">
        <f aca="false">'Cable Entry'!H244</f>
        <v>Ethernet</v>
      </c>
      <c r="H244" s="50" t="n">
        <f aca="false">'Cable Entry'!O244</f>
        <v>0</v>
      </c>
    </row>
    <row r="245" s="50" customFormat="true" ht="13.8" hidden="false" customHeight="false" outlineLevel="0" collapsed="false">
      <c r="A245" s="50" t="n">
        <f aca="false">'Cable Entry'!A245</f>
        <v>238</v>
      </c>
      <c r="B245" s="50" t="str">
        <f aca="false">'Cable Entry'!B245</f>
        <v>Digital</v>
      </c>
      <c r="C245" s="50" t="str">
        <f aca="false">'Cable Entry'!C245</f>
        <v>RG:C3</v>
      </c>
      <c r="D245" s="50" t="str">
        <f aca="false">'Cable Study'!R245</f>
        <v>BHTB2</v>
      </c>
      <c r="E245" s="50" t="str">
        <f aca="false">IF(OR(D245=0,C245=0),"",$G$4&amp;$G$5+A245&amp;"-"&amp;C245&amp;"-"&amp;D245&amp;"-A")</f>
        <v>6BM-200238-RG:C3-BHTB2-A</v>
      </c>
      <c r="F245" s="50" t="str">
        <f aca="false">IF(OR(D245=0,C245=0),"",$G$4&amp;$G$5+A245&amp;"-"&amp;C245&amp;"-"&amp;D245&amp;"-B")</f>
        <v>6BM-200238-RG:C3-BHTB2-B</v>
      </c>
      <c r="G245" s="50" t="str">
        <f aca="false">'Cable Entry'!H245</f>
        <v>Ethernet</v>
      </c>
      <c r="H245" s="50" t="n">
        <f aca="false">'Cable Entry'!O245</f>
        <v>0</v>
      </c>
    </row>
    <row r="246" s="50" customFormat="true" ht="13.8" hidden="false" customHeight="false" outlineLevel="0" collapsed="false">
      <c r="A246" s="50" t="n">
        <f aca="false">'Cable Entry'!A246</f>
        <v>239</v>
      </c>
      <c r="B246" s="50" t="str">
        <f aca="false">'Cable Entry'!B246</f>
        <v>Digital</v>
      </c>
      <c r="C246" s="50" t="str">
        <f aca="false">'Cable Entry'!C246</f>
        <v>RG:C3</v>
      </c>
      <c r="D246" s="50" t="str">
        <f aca="false">'Cable Study'!R246</f>
        <v>BHTB2</v>
      </c>
      <c r="E246" s="50" t="str">
        <f aca="false">IF(OR(D246=0,C246=0),"",$G$4&amp;$G$5+A246&amp;"-"&amp;C246&amp;"-"&amp;D246&amp;"-A")</f>
        <v>6BM-200239-RG:C3-BHTB2-A</v>
      </c>
      <c r="F246" s="50" t="str">
        <f aca="false">IF(OR(D246=0,C246=0),"",$G$4&amp;$G$5+A246&amp;"-"&amp;C246&amp;"-"&amp;D246&amp;"-B")</f>
        <v>6BM-200239-RG:C3-BHTB2-B</v>
      </c>
      <c r="G246" s="50" t="str">
        <f aca="false">'Cable Entry'!H246</f>
        <v>Ethernet</v>
      </c>
      <c r="H246" s="50" t="n">
        <f aca="false">'Cable Entry'!O246</f>
        <v>0</v>
      </c>
    </row>
    <row r="247" s="50" customFormat="true" ht="13.8" hidden="false" customHeight="false" outlineLevel="0" collapsed="false">
      <c r="A247" s="50" t="n">
        <f aca="false">'Cable Entry'!A247</f>
        <v>240</v>
      </c>
      <c r="B247" s="50" t="str">
        <f aca="false">'Cable Entry'!B247</f>
        <v>Digital</v>
      </c>
      <c r="C247" s="50" t="str">
        <f aca="false">'Cable Entry'!C247</f>
        <v>RG:C3</v>
      </c>
      <c r="D247" s="50" t="str">
        <f aca="false">'Cable Study'!R247</f>
        <v>BHTB2</v>
      </c>
      <c r="E247" s="50" t="str">
        <f aca="false">IF(OR(D247=0,C247=0),"",$G$4&amp;$G$5+A247&amp;"-"&amp;C247&amp;"-"&amp;D247&amp;"-A")</f>
        <v>6BM-200240-RG:C3-BHTB2-A</v>
      </c>
      <c r="F247" s="50" t="str">
        <f aca="false">IF(OR(D247=0,C247=0),"",$G$4&amp;$G$5+A247&amp;"-"&amp;C247&amp;"-"&amp;D247&amp;"-B")</f>
        <v>6BM-200240-RG:C3-BHTB2-B</v>
      </c>
      <c r="G247" s="50" t="str">
        <f aca="false">'Cable Entry'!H247</f>
        <v>Ethernet</v>
      </c>
      <c r="H247" s="50" t="n">
        <f aca="false">'Cable Entry'!O247</f>
        <v>0</v>
      </c>
    </row>
    <row r="248" s="50" customFormat="true" ht="13.8" hidden="false" customHeight="false" outlineLevel="0" collapsed="false">
      <c r="A248" s="50" t="n">
        <f aca="false">'Cable Entry'!A248</f>
        <v>241</v>
      </c>
      <c r="B248" s="50" t="str">
        <f aca="false">'Cable Entry'!B248</f>
        <v>Digital</v>
      </c>
      <c r="C248" s="50" t="str">
        <f aca="false">'Cable Entry'!C248</f>
        <v>RG:C3</v>
      </c>
      <c r="D248" s="50" t="str">
        <f aca="false">'Cable Study'!R248</f>
        <v>BHTB2</v>
      </c>
      <c r="E248" s="50" t="str">
        <f aca="false">IF(OR(D248=0,C248=0),"",$G$4&amp;$G$5+A248&amp;"-"&amp;C248&amp;"-"&amp;D248&amp;"-A")</f>
        <v>6BM-200241-RG:C3-BHTB2-A</v>
      </c>
      <c r="F248" s="50" t="str">
        <f aca="false">IF(OR(D248=0,C248=0),"",$G$4&amp;$G$5+A248&amp;"-"&amp;C248&amp;"-"&amp;D248&amp;"-B")</f>
        <v>6BM-200241-RG:C3-BHTB2-B</v>
      </c>
      <c r="G248" s="50" t="str">
        <f aca="false">'Cable Entry'!H248</f>
        <v>Ethernet</v>
      </c>
      <c r="H248" s="50" t="n">
        <f aca="false">'Cable Entry'!O248</f>
        <v>0</v>
      </c>
    </row>
    <row r="249" s="50" customFormat="true" ht="13.8" hidden="false" customHeight="false" outlineLevel="0" collapsed="false">
      <c r="A249" s="50" t="n">
        <f aca="false">'Cable Entry'!A249</f>
        <v>242</v>
      </c>
      <c r="B249" s="50" t="str">
        <f aca="false">'Cable Entry'!B249</f>
        <v>Digital</v>
      </c>
      <c r="C249" s="50" t="str">
        <f aca="false">'Cable Entry'!C249</f>
        <v>RG:C3</v>
      </c>
      <c r="D249" s="50" t="str">
        <f aca="false">'Cable Study'!R249</f>
        <v>BHTB2</v>
      </c>
      <c r="E249" s="50" t="str">
        <f aca="false">IF(OR(D249=0,C249=0),"",$G$4&amp;$G$5+A249&amp;"-"&amp;C249&amp;"-"&amp;D249&amp;"-A")</f>
        <v>6BM-200242-RG:C3-BHTB2-A</v>
      </c>
      <c r="F249" s="50" t="str">
        <f aca="false">IF(OR(D249=0,C249=0),"",$G$4&amp;$G$5+A249&amp;"-"&amp;C249&amp;"-"&amp;D249&amp;"-B")</f>
        <v>6BM-200242-RG:C3-BHTB2-B</v>
      </c>
      <c r="G249" s="50" t="str">
        <f aca="false">'Cable Entry'!H249</f>
        <v>Ethernet</v>
      </c>
      <c r="H249" s="50" t="n">
        <f aca="false">'Cable Entry'!O249</f>
        <v>0</v>
      </c>
    </row>
    <row r="250" s="50" customFormat="true" ht="13.8" hidden="false" customHeight="false" outlineLevel="0" collapsed="false">
      <c r="A250" s="50" t="n">
        <f aca="false">'Cable Entry'!A250</f>
        <v>243</v>
      </c>
      <c r="B250" s="50" t="str">
        <f aca="false">'Cable Entry'!B250</f>
        <v>Digital</v>
      </c>
      <c r="C250" s="50" t="str">
        <f aca="false">'Cable Entry'!C250</f>
        <v>RG:C3</v>
      </c>
      <c r="D250" s="50" t="str">
        <f aca="false">'Cable Study'!R250</f>
        <v>BHTB2</v>
      </c>
      <c r="E250" s="50" t="str">
        <f aca="false">IF(OR(D250=0,C250=0),"",$G$4&amp;$G$5+A250&amp;"-"&amp;C250&amp;"-"&amp;D250&amp;"-A")</f>
        <v>6BM-200243-RG:C3-BHTB2-A</v>
      </c>
      <c r="F250" s="50" t="str">
        <f aca="false">IF(OR(D250=0,C250=0),"",$G$4&amp;$G$5+A250&amp;"-"&amp;C250&amp;"-"&amp;D250&amp;"-B")</f>
        <v>6BM-200243-RG:C3-BHTB2-B</v>
      </c>
      <c r="G250" s="50" t="str">
        <f aca="false">'Cable Entry'!H250</f>
        <v>Ethernet</v>
      </c>
      <c r="H250" s="50" t="n">
        <f aca="false">'Cable Entry'!O250</f>
        <v>0</v>
      </c>
    </row>
    <row r="251" s="50" customFormat="true" ht="13.8" hidden="false" customHeight="false" outlineLevel="0" collapsed="false">
      <c r="A251" s="50" t="n">
        <f aca="false">'Cable Entry'!A251</f>
        <v>244</v>
      </c>
      <c r="B251" s="50" t="str">
        <f aca="false">'Cable Entry'!B251</f>
        <v>Digital</v>
      </c>
      <c r="C251" s="50" t="str">
        <f aca="false">'Cable Entry'!C251</f>
        <v>RG:C3</v>
      </c>
      <c r="D251" s="50" t="str">
        <f aca="false">'Cable Study'!R251</f>
        <v>BHTB2</v>
      </c>
      <c r="E251" s="50" t="str">
        <f aca="false">IF(OR(D251=0,C251=0),"",$G$4&amp;$G$5+A251&amp;"-"&amp;C251&amp;"-"&amp;D251&amp;"-A")</f>
        <v>6BM-200244-RG:C3-BHTB2-A</v>
      </c>
      <c r="F251" s="50" t="str">
        <f aca="false">IF(OR(D251=0,C251=0),"",$G$4&amp;$G$5+A251&amp;"-"&amp;C251&amp;"-"&amp;D251&amp;"-B")</f>
        <v>6BM-200244-RG:C3-BHTB2-B</v>
      </c>
      <c r="G251" s="50" t="str">
        <f aca="false">'Cable Entry'!H251</f>
        <v>Ethernet</v>
      </c>
      <c r="H251" s="50" t="n">
        <f aca="false">'Cable Entry'!O251</f>
        <v>0</v>
      </c>
    </row>
    <row r="252" s="50" customFormat="true" ht="13.8" hidden="false" customHeight="false" outlineLevel="0" collapsed="false">
      <c r="A252" s="50" t="n">
        <f aca="false">'Cable Entry'!A252</f>
        <v>245</v>
      </c>
      <c r="B252" s="50" t="str">
        <f aca="false">'Cable Entry'!B252</f>
        <v>Digital</v>
      </c>
      <c r="C252" s="50" t="str">
        <f aca="false">'Cable Entry'!C252</f>
        <v>RG:C3</v>
      </c>
      <c r="D252" s="50" t="str">
        <f aca="false">'Cable Study'!R252</f>
        <v>BHTB2</v>
      </c>
      <c r="E252" s="50" t="str">
        <f aca="false">IF(OR(D252=0,C252=0),"",$G$4&amp;$G$5+A252&amp;"-"&amp;C252&amp;"-"&amp;D252&amp;"-A")</f>
        <v>6BM-200245-RG:C3-BHTB2-A</v>
      </c>
      <c r="F252" s="50" t="str">
        <f aca="false">IF(OR(D252=0,C252=0),"",$G$4&amp;$G$5+A252&amp;"-"&amp;C252&amp;"-"&amp;D252&amp;"-B")</f>
        <v>6BM-200245-RG:C3-BHTB2-B</v>
      </c>
      <c r="G252" s="50" t="str">
        <f aca="false">'Cable Entry'!H252</f>
        <v>Ethernet</v>
      </c>
      <c r="H252" s="50" t="n">
        <f aca="false">'Cable Entry'!O252</f>
        <v>0</v>
      </c>
    </row>
    <row r="253" s="50" customFormat="true" ht="13.8" hidden="false" customHeight="false" outlineLevel="0" collapsed="false">
      <c r="A253" s="50" t="n">
        <f aca="false">'Cable Entry'!A253</f>
        <v>246</v>
      </c>
      <c r="B253" s="50" t="str">
        <f aca="false">'Cable Entry'!B253</f>
        <v>Digital</v>
      </c>
      <c r="C253" s="50" t="str">
        <f aca="false">'Cable Entry'!C253</f>
        <v>RG:C3</v>
      </c>
      <c r="D253" s="50" t="str">
        <f aca="false">'Cable Study'!R253</f>
        <v>BHTB2</v>
      </c>
      <c r="E253" s="50" t="str">
        <f aca="false">IF(OR(D253=0,C253=0),"",$G$4&amp;$G$5+A253&amp;"-"&amp;C253&amp;"-"&amp;D253&amp;"-A")</f>
        <v>6BM-200246-RG:C3-BHTB2-A</v>
      </c>
      <c r="F253" s="50" t="str">
        <f aca="false">IF(OR(D253=0,C253=0),"",$G$4&amp;$G$5+A253&amp;"-"&amp;C253&amp;"-"&amp;D253&amp;"-B")</f>
        <v>6BM-200246-RG:C3-BHTB2-B</v>
      </c>
      <c r="G253" s="50" t="str">
        <f aca="false">'Cable Entry'!H253</f>
        <v>Ethernet</v>
      </c>
      <c r="H253" s="50" t="n">
        <f aca="false">'Cable Entry'!O253</f>
        <v>0</v>
      </c>
    </row>
    <row r="254" s="50" customFormat="true" ht="13.8" hidden="false" customHeight="false" outlineLevel="0" collapsed="false">
      <c r="A254" s="50" t="n">
        <f aca="false">'Cable Entry'!A254</f>
        <v>247</v>
      </c>
      <c r="B254" s="50" t="str">
        <f aca="false">'Cable Entry'!B254</f>
        <v>Digital</v>
      </c>
      <c r="C254" s="50" t="str">
        <f aca="false">'Cable Entry'!C254</f>
        <v>RG:C3</v>
      </c>
      <c r="D254" s="50" t="str">
        <f aca="false">'Cable Study'!R254</f>
        <v>BHTB2</v>
      </c>
      <c r="E254" s="50" t="str">
        <f aca="false">IF(OR(D254=0,C254=0),"",$G$4&amp;$G$5+A254&amp;"-"&amp;C254&amp;"-"&amp;D254&amp;"-A")</f>
        <v>6BM-200247-RG:C3-BHTB2-A</v>
      </c>
      <c r="F254" s="50" t="str">
        <f aca="false">IF(OR(D254=0,C254=0),"",$G$4&amp;$G$5+A254&amp;"-"&amp;C254&amp;"-"&amp;D254&amp;"-B")</f>
        <v>6BM-200247-RG:C3-BHTB2-B</v>
      </c>
      <c r="G254" s="50" t="str">
        <f aca="false">'Cable Entry'!H254</f>
        <v>Ethernet</v>
      </c>
      <c r="H254" s="50" t="n">
        <f aca="false">'Cable Entry'!O254</f>
        <v>0</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customXml/_rels/item1.xml.rels><?xml version="1.0" encoding="UTF-8"?>
<Relationships xmlns="http://schemas.openxmlformats.org/package/2006/relationships"><Relationship Id="rId1" Type="http://schemas.openxmlformats.org/officeDocument/2006/relationships/customXmlProps" Target="itemProps1.xml"/>
</Relationships>
</file>

<file path=customXml/_rels/item2.xml.rels><?xml version="1.0" encoding="UTF-8"?>
<Relationships xmlns="http://schemas.openxmlformats.org/package/2006/relationships"><Relationship Id="rId1" Type="http://schemas.openxmlformats.org/officeDocument/2006/relationships/customXmlProps" Target="itemProps2.xml"/>
</Relationships>
</file>

<file path=customXml/_rels/item3.xml.rels><?xml version="1.0" encoding="UTF-8"?>
<Relationships xmlns="http://schemas.openxmlformats.org/package/2006/relationships"><Relationship Id="rId1" Type="http://schemas.openxmlformats.org/officeDocument/2006/relationships/customXmlProps" Target="itemProps3.xml"/>
</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DB7AB52D5E20BA4FB41850283475FFC3" ma:contentTypeVersion="0" ma:contentTypeDescription="Create a new document." ma:contentTypeScope="" ma:versionID="03083511bf10a795f44ec2ba037705cc">
  <xsd:schema xmlns:xsd="http://www.w3.org/2001/XMLSchema" xmlns:xs="http://www.w3.org/2001/XMLSchema" xmlns:p="http://schemas.microsoft.com/office/2006/metadata/properties" targetNamespace="http://schemas.microsoft.com/office/2006/metadata/properties" ma:root="true" ma:fieldsID="c64490b4aec6201516c3a874156f37b2">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64A70D7-1EFE-4305-8191-DC17E8566924}">
  <ds:schemaRefs>
    <ds:schemaRef ds:uri="http://purl.org/dc/dcmitype/"/>
    <ds:schemaRef ds:uri="http://schemas.microsoft.com/office/2006/metadata/properties"/>
    <ds:schemaRef ds:uri="http://www.w3.org/XML/1998/namespace"/>
    <ds:schemaRef ds:uri="http://schemas.microsoft.com/office/2006/documentManagement/types"/>
    <ds:schemaRef ds:uri="http://schemas.openxmlformats.org/package/2006/metadata/core-properties"/>
    <ds:schemaRef ds:uri="http://purl.org/dc/terms/"/>
    <ds:schemaRef ds:uri="http://schemas.microsoft.com/office/infopath/2007/PartnerControls"/>
    <ds:schemaRef ds:uri="http://purl.org/dc/elements/1.1/"/>
  </ds:schemaRefs>
</ds:datastoreItem>
</file>

<file path=customXml/itemProps2.xml><?xml version="1.0" encoding="utf-8"?>
<ds:datastoreItem xmlns:ds="http://schemas.openxmlformats.org/officeDocument/2006/customXml" ds:itemID="{2A48DB6B-7BB3-44B8-B2FA-01A503DB8B2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0EDF390A-1D1E-4B5F-8C4E-E9B41660D25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
  <TotalTime>16</TotalTime>
  <Application>LibreOffice/7.3.7.2$Linux_X86_64 LibreOffice_project/30$Build-2</Application>
  <AppVersion>15.0000</AppVersion>
  <Company>BNL</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2016-01-09T18:19:31Z</dcterms:created>
  <dc:creator>Clay, Barrett</dc:creator>
  <dc:description/>
  <dc:language>en-US</dc:language>
  <cp:lastModifiedBy>Bruce Ravel</cp:lastModifiedBy>
  <cp:lastPrinted>2016-12-14T20:07:33Z</cp:lastPrinted>
  <dcterms:modified xsi:type="dcterms:W3CDTF">2023-08-02T13:57:56Z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0x010100DB7AB52D5E20BA4FB41850283475FFC3</vt:lpwstr>
  </property>
</Properties>
</file>