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8_{99216F3E-2384-4225-95FD-F24EFD14BBF3}" xr6:coauthVersionLast="47" xr6:coauthVersionMax="47" xr10:uidLastSave="{00000000-0000-0000-0000-000000000000}"/>
  <bookViews>
    <workbookView xWindow="34290" yWindow="-7290" windowWidth="38620" windowHeight="21100" activeTab="2" xr2:uid="{00000000-000D-0000-FFFF-FFFF00000000}"/>
  </bookViews>
  <sheets>
    <sheet name="Instructions" sheetId="1" r:id="rId1"/>
    <sheet name="Bar" sheetId="2" r:id="rId2"/>
    <sheet name="Acquisitions" sheetId="3" r:id="rId3"/>
    <sheet name="Extra User Information" sheetId="4" r:id="rId4"/>
    <sheet name="SheetRulesAndMetaData"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D2" i="2"/>
  <c r="E2" i="2"/>
  <c r="F2" i="2"/>
  <c r="G2" i="2"/>
  <c r="H2" i="2"/>
  <c r="I2" i="2"/>
  <c r="J2" i="2"/>
  <c r="K2" i="2"/>
  <c r="L2" i="2"/>
  <c r="M2" i="2"/>
  <c r="N2" i="2"/>
  <c r="O2" i="2"/>
  <c r="P2" i="2"/>
  <c r="Q2" i="2"/>
  <c r="R2" i="2"/>
  <c r="S2" i="2"/>
  <c r="T2" i="2"/>
  <c r="U2" i="2"/>
  <c r="V2" i="2"/>
  <c r="W2" i="2"/>
  <c r="X2" i="2"/>
  <c r="Y2" i="2"/>
  <c r="Z2" i="2"/>
  <c r="AA2" i="2"/>
  <c r="AB2" i="2"/>
  <c r="AC2" i="2"/>
  <c r="AD2" i="2"/>
  <c r="C3" i="2"/>
  <c r="D3" i="2"/>
  <c r="E3" i="2"/>
  <c r="F3" i="2"/>
  <c r="G3" i="2"/>
  <c r="H3" i="2"/>
  <c r="I3" i="2"/>
  <c r="J3" i="2"/>
  <c r="K3" i="2"/>
  <c r="L3" i="2"/>
  <c r="M3" i="2"/>
  <c r="N3" i="2"/>
  <c r="O3" i="2"/>
  <c r="P3" i="2"/>
  <c r="Q3" i="2"/>
  <c r="R3" i="2"/>
  <c r="S3" i="2"/>
  <c r="T3" i="2"/>
  <c r="U3" i="2"/>
  <c r="V3" i="2"/>
  <c r="W3" i="2"/>
  <c r="X3" i="2"/>
  <c r="Y3" i="2"/>
  <c r="Z3" i="2"/>
  <c r="AA3" i="2"/>
  <c r="AB3" i="2"/>
  <c r="AC3" i="2"/>
  <c r="AD3" i="2"/>
  <c r="C4" i="2"/>
  <c r="D4" i="2"/>
  <c r="E4" i="2"/>
  <c r="F4" i="2"/>
  <c r="G4" i="2"/>
  <c r="H4" i="2"/>
  <c r="I4" i="2"/>
  <c r="J4" i="2"/>
  <c r="K4" i="2"/>
  <c r="L4" i="2"/>
  <c r="M4" i="2"/>
  <c r="N4" i="2"/>
  <c r="O4" i="2"/>
  <c r="P4" i="2"/>
  <c r="Q4" i="2"/>
  <c r="R4" i="2"/>
  <c r="S4" i="2"/>
  <c r="T4" i="2"/>
  <c r="U4" i="2"/>
  <c r="V4" i="2"/>
  <c r="W4" i="2"/>
  <c r="X4" i="2"/>
  <c r="Y4" i="2"/>
  <c r="Z4" i="2"/>
  <c r="AA4" i="2"/>
  <c r="AB4" i="2"/>
  <c r="AC4" i="2"/>
  <c r="AD4" i="2"/>
  <c r="C5" i="2"/>
  <c r="D5" i="2"/>
  <c r="E5" i="2"/>
  <c r="F5" i="2"/>
  <c r="G5" i="2"/>
  <c r="H5" i="2"/>
  <c r="I5" i="2"/>
  <c r="J5" i="2"/>
  <c r="K5" i="2"/>
  <c r="L5" i="2"/>
  <c r="M5" i="2"/>
  <c r="N5" i="2"/>
  <c r="O5" i="2"/>
  <c r="P5" i="2"/>
  <c r="Q5" i="2"/>
  <c r="R5" i="2"/>
  <c r="S5" i="2"/>
  <c r="T5" i="2"/>
  <c r="U5" i="2"/>
  <c r="V5" i="2"/>
  <c r="W5" i="2"/>
  <c r="X5" i="2"/>
  <c r="Y5" i="2"/>
  <c r="Z5" i="2"/>
  <c r="AA5" i="2"/>
  <c r="AB5" i="2"/>
  <c r="AC5" i="2"/>
  <c r="AD5" i="2"/>
  <c r="B5" i="2"/>
  <c r="B4" i="2"/>
  <c r="B3" i="2"/>
  <c r="B2" i="2"/>
  <c r="W3" i="3"/>
  <c r="W4" i="3"/>
  <c r="W5" i="3"/>
  <c r="W2" i="3"/>
  <c r="V2" i="3"/>
  <c r="C3" i="3"/>
  <c r="O5" i="3"/>
  <c r="N2" i="3"/>
  <c r="N3" i="3"/>
  <c r="V5" i="3"/>
  <c r="U5" i="3"/>
  <c r="T5" i="3"/>
  <c r="S5" i="3"/>
  <c r="R5" i="3"/>
  <c r="Q5" i="3"/>
  <c r="P5" i="3"/>
  <c r="N5" i="3"/>
  <c r="M5" i="3"/>
  <c r="L5" i="3"/>
  <c r="K5" i="3"/>
  <c r="J5" i="3"/>
  <c r="I5" i="3"/>
  <c r="H5" i="3"/>
  <c r="G5" i="3"/>
  <c r="F5" i="3"/>
  <c r="E5" i="3"/>
  <c r="D5" i="3"/>
  <c r="C5" i="3"/>
  <c r="B5" i="3"/>
  <c r="V4" i="3"/>
  <c r="U4" i="3"/>
  <c r="T4" i="3"/>
  <c r="S4" i="3"/>
  <c r="R4" i="3"/>
  <c r="Q4" i="3"/>
  <c r="P4" i="3"/>
  <c r="O4" i="3"/>
  <c r="N4" i="3"/>
  <c r="M4" i="3"/>
  <c r="L4" i="3"/>
  <c r="K4" i="3"/>
  <c r="J4" i="3"/>
  <c r="I4" i="3"/>
  <c r="H4" i="3"/>
  <c r="G4" i="3"/>
  <c r="F4" i="3"/>
  <c r="E4" i="3"/>
  <c r="D4" i="3"/>
  <c r="C4" i="3"/>
  <c r="B4" i="3"/>
  <c r="V3" i="3"/>
  <c r="U3" i="3"/>
  <c r="T3" i="3"/>
  <c r="S3" i="3"/>
  <c r="R3" i="3"/>
  <c r="Q3" i="3"/>
  <c r="P3" i="3"/>
  <c r="O3" i="3"/>
  <c r="M3" i="3"/>
  <c r="L3" i="3"/>
  <c r="K3" i="3"/>
  <c r="J3" i="3"/>
  <c r="I3" i="3"/>
  <c r="H3" i="3"/>
  <c r="G3" i="3"/>
  <c r="F3" i="3"/>
  <c r="E3" i="3"/>
  <c r="D3" i="3"/>
  <c r="B3" i="3"/>
  <c r="U2" i="3"/>
  <c r="T2" i="3"/>
  <c r="S2" i="3"/>
  <c r="R2" i="3"/>
  <c r="Q2" i="3"/>
  <c r="P2" i="3"/>
  <c r="O2" i="3"/>
  <c r="M2" i="3"/>
  <c r="L2" i="3"/>
  <c r="K2" i="3"/>
  <c r="J2" i="3"/>
  <c r="I2" i="3"/>
  <c r="H2" i="3"/>
  <c r="G2" i="3"/>
  <c r="F2" i="3"/>
  <c r="E2" i="3"/>
  <c r="D2" i="3"/>
  <c r="C2" i="3"/>
  <c r="B2" i="3"/>
</calcChain>
</file>

<file path=xl/sharedStrings.xml><?xml version="1.0" encoding="utf-8"?>
<sst xmlns="http://schemas.openxmlformats.org/spreadsheetml/2006/main" count="777" uniqueCount="296">
  <si>
    <t>New Version January 2023</t>
  </si>
  <si>
    <t>Do not change the format of the 'Acquisitions' or 'Bar' sheets.They are the only ones processed by the beamline software (bluesky). Other sheets can be added and edited as needed.</t>
  </si>
  <si>
    <t>When you export an excel workbook from bluesky, it will only contain the Bar and Acquisitions sheets, with no instructions or excel shading, so save this template file somewhere for your reference.</t>
  </si>
  <si>
    <t>TEST your bar workbook ahead of beamtime by using the "rsoxs_plans" package https://github.com/NSLS-II-SST/rsoxs_scans - which includes the most up to date spreadsheet sample and the same code which will be used at the beamline</t>
  </si>
  <si>
    <t>Accurate time estimates (within 15%) and breakdowns of the steps for each acquisition can be obtained using this package.</t>
  </si>
  <si>
    <t>2.) Enter acquisitions in the "Acquisitions" tab, data validation is in place so you must chose a sample which you listed in the Bar tab and valid configurations and plans</t>
  </si>
  <si>
    <t>Parameter/ Index</t>
  </si>
  <si>
    <t>bar_name</t>
  </si>
  <si>
    <t>sample_id</t>
  </si>
  <si>
    <t>sample_name</t>
  </si>
  <si>
    <t>project_name</t>
  </si>
  <si>
    <t>institution</t>
  </si>
  <si>
    <t>proposal_id</t>
  </si>
  <si>
    <t>bar_spot</t>
  </si>
  <si>
    <t>front</t>
  </si>
  <si>
    <t>grazing</t>
  </si>
  <si>
    <t>angle</t>
  </si>
  <si>
    <t>height</t>
  </si>
  <si>
    <t>sample_desc</t>
  </si>
  <si>
    <t>project_desc</t>
  </si>
  <si>
    <t>sample_priority</t>
  </si>
  <si>
    <t>notes</t>
  </si>
  <si>
    <t>sample_set</t>
  </si>
  <si>
    <t>components</t>
  </si>
  <si>
    <t>composition</t>
  </si>
  <si>
    <t>thickness</t>
  </si>
  <si>
    <t>density</t>
  </si>
  <si>
    <t>sample_date</t>
  </si>
  <si>
    <t>Description</t>
  </si>
  <si>
    <t>Rules</t>
  </si>
  <si>
    <t>Example</t>
  </si>
  <si>
    <t>Notes</t>
  </si>
  <si>
    <t>NIST</t>
  </si>
  <si>
    <t>configuration</t>
  </si>
  <si>
    <t>type</t>
  </si>
  <si>
    <t>priority</t>
  </si>
  <si>
    <t>edge</t>
  </si>
  <si>
    <t>ratios</t>
  </si>
  <si>
    <t>frames</t>
  </si>
  <si>
    <t>repeats</t>
  </si>
  <si>
    <t>speed</t>
  </si>
  <si>
    <t>cycles</t>
  </si>
  <si>
    <t>diameter</t>
  </si>
  <si>
    <t>spiral_step</t>
  </si>
  <si>
    <t>pol_mode</t>
  </si>
  <si>
    <t>polarizations</t>
  </si>
  <si>
    <t>angles</t>
  </si>
  <si>
    <t>exposure_time</t>
  </si>
  <si>
    <t>grating</t>
  </si>
  <si>
    <t>diode_range</t>
  </si>
  <si>
    <t>group</t>
  </si>
  <si>
    <t>slack_message_start</t>
  </si>
  <si>
    <t>slack_message_end</t>
  </si>
  <si>
    <t>WAXS</t>
  </si>
  <si>
    <t>spiral</t>
  </si>
  <si>
    <t>&lt;@U04EGFS01A9&gt;  Spirals for BP start</t>
  </si>
  <si>
    <t>rsoxs</t>
  </si>
  <si>
    <t>&lt;@U04EGFS01A9&gt;  Hey!</t>
  </si>
  <si>
    <t>0,90</t>
  </si>
  <si>
    <t>SAXSNEXAFS</t>
  </si>
  <si>
    <t>nexafs</t>
  </si>
  <si>
    <t>sample</t>
  </si>
  <si>
    <t>high</t>
  </si>
  <si>
    <t>&lt;@D04F17CA6N5&gt; Data collection started</t>
  </si>
  <si>
    <t>&lt;@U042XKPUQT1&gt; Spirals for PK start</t>
  </si>
  <si>
    <t>&lt;@U042XKPUQT1&gt; Rotations for PK start</t>
  </si>
  <si>
    <t>&lt;@U042XKPUQT1&gt; PK BCP + IL RSoXS start</t>
  </si>
  <si>
    <t>normal</t>
  </si>
  <si>
    <t>&lt;@U042XKPUQT1&gt; PK PMMA + IL electron yield NEXAFS start</t>
  </si>
  <si>
    <t>SAXS</t>
  </si>
  <si>
    <t>p_1</t>
  </si>
  <si>
    <t>c</t>
  </si>
  <si>
    <t>p_2</t>
  </si>
  <si>
    <t>f</t>
  </si>
  <si>
    <t>fast</t>
  </si>
  <si>
    <t>n</t>
  </si>
  <si>
    <t>o</t>
  </si>
  <si>
    <t>120,150,180,300</t>
  </si>
  <si>
    <t>1,5,1</t>
  </si>
  <si>
    <t>20,40,55,70,90</t>
  </si>
  <si>
    <t>lab</t>
  </si>
  <si>
    <t>[20,40,55,70,90]</t>
  </si>
  <si>
    <t>Carbon</t>
  </si>
  <si>
    <t>diodeRangeTest</t>
  </si>
  <si>
    <t>low</t>
  </si>
  <si>
    <t>none</t>
  </si>
  <si>
    <t>[270,280,290,400]</t>
  </si>
  <si>
    <t>[2,1,10]</t>
  </si>
  <si>
    <t>(2,1,10)</t>
  </si>
  <si>
    <t>[0,90,-1]</t>
  </si>
  <si>
    <t>[0,20,50,80]</t>
  </si>
  <si>
    <t>[1,('less than',280),5]</t>
  </si>
  <si>
    <t>SAXS_liquid</t>
  </si>
  <si>
    <t>WAXS_liquid</t>
  </si>
  <si>
    <t>groupA</t>
  </si>
  <si>
    <t xml:space="preserve">Sheet Rules and Metadata </t>
  </si>
  <si>
    <t>Users should not modify this sheet</t>
  </si>
  <si>
    <t>Sheet</t>
  </si>
  <si>
    <t>Parameter</t>
  </si>
  <si>
    <t>Bar</t>
  </si>
  <si>
    <t>testbar</t>
  </si>
  <si>
    <t>P3HT-AN-120C</t>
  </si>
  <si>
    <t>NIST or NCSU or UPENN</t>
  </si>
  <si>
    <t>1A OR 12CD OR third sample from top, blue and shiny</t>
  </si>
  <si>
    <t>REQUIRED
Distance from the surface of the sample bar to the top of the sample.</t>
  </si>
  <si>
    <t>Si Wafers are usually 250 microns thick (0.25 mm)</t>
  </si>
  <si>
    <t xml:space="preserve"> </t>
  </si>
  <si>
    <t>something about the sample</t>
  </si>
  <si>
    <t>Extra information about the project</t>
  </si>
  <si>
    <t>opvs</t>
  </si>
  <si>
    <t>p3ht</t>
  </si>
  <si>
    <t>C1234H342O2F65</t>
  </si>
  <si>
    <t>Acquisitions</t>
  </si>
  <si>
    <t>Spiral</t>
  </si>
  <si>
    <t xml:space="preserve">Depending on the value of this cell, unnecessary acquisition parameters will be greyed out and locked. </t>
  </si>
  <si>
    <t>Normal way to sort queue steps</t>
  </si>
  <si>
    <t>How many steps you want per energy scan</t>
  </si>
  <si>
    <t>temperatures</t>
  </si>
  <si>
    <t xml:space="preserve">temperature(s) to move to between / during scans. </t>
  </si>
  <si>
    <t>repeat the scans above for each temperature.</t>
  </si>
  <si>
    <t>120</t>
  </si>
  <si>
    <t>ONLY used with the TEM holder - not valid for normal sample bar</t>
  </si>
  <si>
    <t>temp ramp speed</t>
  </si>
  <si>
    <t>the temperature ramp speed deg C / min</t>
  </si>
  <si>
    <t xml:space="preserve"> 0.1 - 100 are valid speeds</t>
  </si>
  <si>
    <t>10</t>
  </si>
  <si>
    <t>wait at temperature</t>
  </si>
  <si>
    <t>wait for the temperature to reach the setpoint before starting the scans or not</t>
  </si>
  <si>
    <t>True/False</t>
  </si>
  <si>
    <t>True</t>
  </si>
  <si>
    <t xml:space="preserve">which grating to use for measurements </t>
  </si>
  <si>
    <t>rsoxs (default), 1200, 250</t>
  </si>
  <si>
    <t>WARNING - moving gratings between measurements might result in loss of energy calibration</t>
  </si>
  <si>
    <t>high or low range for diode measurements</t>
  </si>
  <si>
    <t>high, low</t>
  </si>
  <si>
    <t>high should be used in any case where saturation might be a possibility - the majority of measurements</t>
  </si>
  <si>
    <t>a message to send to the instrument-status channel of sst1-rsoxs-instrument Slack when this acquisition starts</t>
  </si>
  <si>
    <t>Hey Eliot, I'm starting this important scan now</t>
  </si>
  <si>
    <t>a message to send to the RSoXS slack channel when this acquisition is finished</t>
  </si>
  <si>
    <t>Done with this really important scan, start looking at the data!</t>
  </si>
  <si>
    <t>a filter when "run_bar" is used, to only run certain acquisitions, and ignore others</t>
  </si>
  <si>
    <t>string or number.  "all" or not specifying will mean this acquisition will run with any grouping.  Not specifying a group= in run_bar command will run all samples no matter their group</t>
  </si>
  <si>
    <t>"spirals"</t>
  </si>
  <si>
    <t>General Instructions - READ CAREFULLY</t>
  </si>
  <si>
    <t>Filling out the spreadsheet:</t>
  </si>
  <si>
    <t>1.) Enter all sample info in the "Bar" tab - be as thorough as you are able and enter values for ALL bold ('REQUIRED') columns.  This information will follow the sample data, and will make analysis easier!</t>
  </si>
  <si>
    <t>It is fine to just produce a workbook for yourself with only these sheets and no data validation, and you are encouraged to do that if you are having problems.</t>
  </si>
  <si>
    <t xml:space="preserve">Example Automated Run Queue Workflow </t>
  </si>
  <si>
    <t>testing</t>
  </si>
  <si>
    <t>1A</t>
  </si>
  <si>
    <t>I'm doing science</t>
  </si>
  <si>
    <t>pcbm</t>
  </si>
  <si>
    <t>2B</t>
  </si>
  <si>
    <t>soemthing special about this samples</t>
  </si>
  <si>
    <t>C60</t>
  </si>
  <si>
    <t>Example Transmission RSoXS Sample</t>
  </si>
  <si>
    <t>Example Grazing NEXAFS Sample</t>
  </si>
  <si>
    <t>acquisition_notes</t>
  </si>
  <si>
    <t>This is what will be referenced in the acquisitions, so keep it reasonably short. Recommend to stick to letter,numbers, and underscore.</t>
  </si>
  <si>
    <t>Type: String
Must match any physical sample labels. All rows must have unique sample_id.</t>
  </si>
  <si>
    <t>Type: String
Any characters allowed on a linux filesystem</t>
  </si>
  <si>
    <t>Type: String
Be consistent across all beamtimes</t>
  </si>
  <si>
    <t>In PASS, General user proposals generally begin with GU- and contain 6 digits.</t>
  </si>
  <si>
    <t>Type: String
Sample loading convention must match the wiki page 'RSoXS Sample Prep Advice' (link in the Notes for this parameter).</t>
  </si>
  <si>
    <t>something about the sample
default: ""</t>
  </si>
  <si>
    <t>Type: String
Plain english is encouraged</t>
  </si>
  <si>
    <t>Type: boolean
TRUE OR FALSE</t>
  </si>
  <si>
    <t>Type: boolean
TRUE or FALSE</t>
  </si>
  <si>
    <t>Type: int or float
Value in mm.</t>
  </si>
  <si>
    <t>0.25</t>
  </si>
  <si>
    <t>1</t>
  </si>
  <si>
    <t>study of x effect on y
default: ""</t>
  </si>
  <si>
    <t>Type: int
number between 0 and 100</t>
  </si>
  <si>
    <t xml:space="preserve">
REQUIRED
0 - critical 
100-optional
This can be used for organizing the acquisition order of the bar</t>
  </si>
  <si>
    <t>As-cast film for negative control of processing condition X. Needs C,F, O edge RSoXS.
default: ""</t>
  </si>
  <si>
    <t>opvs
default: ""</t>
  </si>
  <si>
    <t>p3ht
default: ""</t>
  </si>
  <si>
    <t>Useful for seaching for similar samples taken previously</t>
  </si>
  <si>
    <t>Can be imported directly in QANT for Kramers Kronig</t>
  </si>
  <si>
    <t>Type: String
Should match a chemical formula</t>
  </si>
  <si>
    <t>C1234H342O2F65
default: ""</t>
  </si>
  <si>
    <t>Type: int or float
Value in nm.</t>
  </si>
  <si>
    <t>Thickness of sample for absorption quantification</t>
  </si>
  <si>
    <t>Density of sample for absorption quantification</t>
  </si>
  <si>
    <t>List of components</t>
  </si>
  <si>
    <t>Date when sample was created</t>
  </si>
  <si>
    <t>Type: String</t>
  </si>
  <si>
    <t>NEXAFS or RSoXS or OPVs or lastName</t>
  </si>
  <si>
    <t>EG01</t>
  </si>
  <si>
    <t>Type: String
All rows in the sheet must contain the same value for bar_name.</t>
  </si>
  <si>
    <t>Will be in file name (readable by whoever is loading and measuring samples)</t>
  </si>
  <si>
    <t>The largest degree of sample classification.</t>
  </si>
  <si>
    <t>Type: int
This must match the approved proposal for this beamtime. Only include the numeric part.</t>
  </si>
  <si>
    <t>The program will display this text when you are identifying the samples in the bar image. 
See https://wiki-nsls2.bnl.gov/beamline7ID1/index.php?title=RSoXS_Sample_Prep_Advice for bar orientation help.</t>
  </si>
  <si>
    <t>For Transmission RSoXS, this should be TRUE
For TEY NEXAFS, this should be FALSE</t>
  </si>
  <si>
    <t>REQUIRED: Unique name for this bar</t>
  </si>
  <si>
    <t xml:space="preserve">REQUIRED: Unique identifier for the sample. </t>
  </si>
  <si>
    <t>REQUIRED: Identifier for the sample (can be non-unique)</t>
  </si>
  <si>
    <t>REQUIRED: Used as the name of the output data folder.</t>
  </si>
  <si>
    <t xml:space="preserve">REQUIRED: Short abbreviation of your institution that will be added to folder names.  </t>
  </si>
  <si>
    <t xml:space="preserve">REQUIRED: 6-digit proposal number for this measurement.  </t>
  </si>
  <si>
    <t>REQUIRED: Location on the bar that you loaded the sample (within rows 1-27 and columns A-D). This will be used during alignment, so be careful!</t>
  </si>
  <si>
    <t>REQUIRED: Is the sample mounted on the flat side of the bar (front)?</t>
  </si>
  <si>
    <t>REQUIRED: Is this sample to be measured in grazing geometry (i.e., will it stop X-ray transmission?).</t>
  </si>
  <si>
    <t xml:space="preserve">REQUIRED: Incident angle at which to collect data by default. This parameter is overwritten by acquisition plans that specify specific angles or angle series. </t>
  </si>
  <si>
    <t>for transmission: 0 OR -1.6
for grazing: 30 OR 40 OR 55</t>
  </si>
  <si>
    <t>Type: int or float 
If grazing TRUE:  0 is parallel to the surface. Valid angles: 20 to 90 degrees.
If grazing FALSE: 0 is perpendicular to the back surface. Valid angles: -14 to 90 degrees.</t>
  </si>
  <si>
    <t xml:space="preserve">The lowest 'safe' value for grazing measurements is 30 degrees. </t>
  </si>
  <si>
    <t>Full text description of your sample.  This will all be searchable in the database.</t>
  </si>
  <si>
    <t>Optional sorting method for queue creation.
See https://wiki-nsls2.bnl.gov/beamline7ID1/index.php?title=Guide_to_Acquisition_Sorting_Options for details.</t>
  </si>
  <si>
    <t>Any additional information about the sample or scans. Anything entered here will be searchable later in the database.</t>
  </si>
  <si>
    <t>Just an an additional metadata column.</t>
  </si>
  <si>
    <t>Sub-project grouping can help to sort data</t>
  </si>
  <si>
    <t>Quantitative composition, such as chemical formula for NEXAFS analysis</t>
  </si>
  <si>
    <t>Type: int or float
Value in g/mL</t>
  </si>
  <si>
    <t>1.05
default: ""</t>
  </si>
  <si>
    <t>2022-03-09
default: ""</t>
  </si>
  <si>
    <t>125
default: ""</t>
  </si>
  <si>
    <t>Determines which detector and slits are used.</t>
  </si>
  <si>
    <t>REQUIRED: identifies sample on which to run this acquisition</t>
  </si>
  <si>
    <t>REQUIRED: Measurement Configuration</t>
  </si>
  <si>
    <t>REQUIRED: Type of measurement</t>
  </si>
  <si>
    <t>REQUIRED: Determines which order scans will be run, lowest value first.</t>
  </si>
  <si>
    <t>REQUIRED:
Which elemental edge or energy ranges you wish to scan.</t>
  </si>
  <si>
    <t>See https://wiki-nsls2.bnl.gov/beamline7ID1/index.php?title=RSoXS_Acquisitions for details.</t>
  </si>
  <si>
    <t>full or short or very short 
default: full</t>
  </si>
  <si>
    <t>2
default: 50</t>
  </si>
  <si>
    <t>Repeating exposures at a single step has much less overhead than defining multiple steps at one energy (~1 second vs  ~4 seconds)</t>
  </si>
  <si>
    <t>Type: String 
Must exactly match a sample_id from the Bar sheet</t>
  </si>
  <si>
    <t>Type: String
SAXS OR WAXS OR SAXSNEXAFS OR SAXS_liquid OR WAXS_liquid</t>
  </si>
  <si>
    <t>Type: String
RSoXS OR NEXAFS OR Spiral</t>
  </si>
  <si>
    <t xml:space="preserve">Type: String or int
This is only an estimate, the threshold energies will always be favored. </t>
  </si>
  <si>
    <t xml:space="preserve">
See the examples in the rsoxs_scans\example jupyter notebook, and run dry runs there to see actual numbers of exposures and experimental times</t>
  </si>
  <si>
    <t>Type: int</t>
  </si>
  <si>
    <t xml:space="preserve">How many images you want per energy step.  </t>
  </si>
  <si>
    <t>Type: int
Valid Range: 1 to 100</t>
  </si>
  <si>
    <t>carbon OR oxygen OR 285 OR [270,280,290,400]</t>
  </si>
  <si>
    <t>Type: String, int, float, list
Must match an entry in the lookup table (see Notes), OR be a single energy OR be a list of energies within hard brackets</t>
  </si>
  <si>
    <t xml:space="preserve">
See https://wiki-nsls2.bnl.gov/beamline7ID1/index.php?title=RSoXS_Acquisitions for details.</t>
  </si>
  <si>
    <t>The ratio of speed (NEXAFS) or density of energy steps (RSoXS) between the different energy intervals specified by the "edge" parameter</t>
  </si>
  <si>
    <t xml:space="preserve">Type: String or list
Must match the number of energy intervals specified by edge.
</t>
  </si>
  <si>
    <t>carbon OR carbon nonaromatic OR [N, 1, N]  -&gt; N times faster (NEXAFS), or take N times fewer energy measurements (RSoXS) in the 1st and 3rd intervals versus the 2nd.
default: see wiki</t>
  </si>
  <si>
    <t>5
default: 1</t>
  </si>
  <si>
    <t>Rate (eV/sec) to scan during NEXAFS.</t>
  </si>
  <si>
    <t>Built in speeds are good starting points. 0.1 is slow (5 minutes or so for a scan)  0.3 is fast (&lt;2 minutes / scan)</t>
  </si>
  <si>
    <t>Type: String or int</t>
  </si>
  <si>
    <t>fast OR 0.3 OR 0.1 
default: normal</t>
  </si>
  <si>
    <t>How many times to sweep energy up and back down</t>
  </si>
  <si>
    <t>Type:  int</t>
  </si>
  <si>
    <t>For just one scan (low to high energy), use 0</t>
  </si>
  <si>
    <t>0, 1, 2</t>
  </si>
  <si>
    <t>1.5
default: 1.8</t>
  </si>
  <si>
    <t>0.5
default: 0.3</t>
  </si>
  <si>
    <t>Distance (mm) between spiral scan steps.</t>
  </si>
  <si>
    <t>Diameter (mm) of spiral scan extent.</t>
  </si>
  <si>
    <t>Type: String 
'sample' OR 'lab'</t>
  </si>
  <si>
    <t>high
default: high</t>
  </si>
  <si>
    <t>Sample Frame: Fixed sample rotation at angle in angles. Specify polarization angle you want at the sample and the software will calculate the required beam polarization, while keeping the incident angle (beam footprint) constant.
Laboratory Frame: You specify both beam polarization and sample rotation.</t>
  </si>
  <si>
    <t xml:space="preserve">Type: int, list
Any mode: -1, 0.5 -&gt; clockwise, counter-clockwise circular pol
RSoXS, Spiral, or NEXAFS pol_mode = lab -&gt; 0-90 deg linear pol
0 deg: beam pol horizontal  w.r.t  instrument 
90 deg: beam pol vertical w.r.t  instrument 
NEXAFS pol_mode = sample -&gt; 20-90 deg
0 deg : sample-relative pol normal to the sample surface
90 deg : sample-relative pol parallel to the sample surface. </t>
  </si>
  <si>
    <t xml:space="preserve">Polarization (pol) angles to take the measurements at. 
</t>
  </si>
  <si>
    <t>lab
default: sample</t>
  </si>
  <si>
    <t>Determines polarization convention for TEY NEXAFS measurements. See Notes.</t>
  </si>
  <si>
    <t>For lab frame: 'horizontal' means along the in-board/outboard direction, and 'vertical' means along the up-down direction.
For sample frame: 'sample_polarization' in the metadata will have the polarization at the sample, while 'polarization' will be the calculated beam polarization.</t>
  </si>
  <si>
    <t>Angles for rotation of the sample about the vertical axis (theta)
Coordinate system matches that chosen on the 'Bar' sheet based on the values of parameters 'grazing' and 'angle'</t>
  </si>
  <si>
    <t>Type: int or float or list
Follow the rules for bar -&gt; angle</t>
  </si>
  <si>
    <t>[30,55,70,90] for TEY NEXAFS series when angles = 30
0 for Magic angle TEY measurement, where angles = 55
-1, 0, 45, 90 for RSoXS at four beam polarizations
default: 0</t>
  </si>
  <si>
    <t>20,40,55,70,90
default: saved position</t>
  </si>
  <si>
    <t>Note: This should only be filled in if you are deliberately changing the angle to be different from the one on the 'bar' sheet for an angle-scan series. 
If you have picked the spiral position at an angle already, leave this blank or you may misalign your samples.</t>
  </si>
  <si>
    <t>Exposure time(s) in seconds for rsoxs scans and spirals</t>
  </si>
  <si>
    <t>0.01, 0.1, 1, 5 ,10
default: 1</t>
  </si>
  <si>
    <t xml:space="preserve">Type: int, list
For rsoxs scans, a more complex nomenclature is available to define exposures for certain energy ranges. See the notebook example or the wiki. </t>
  </si>
  <si>
    <t xml:space="preserve"> Add tagging to get notifications by finding your member ID from your slack profile page on the sst1-rsoxs-instrument.slack.com Slack Workspace and adding it like &lt;@memberid&gt;</t>
  </si>
  <si>
    <r>
      <rPr>
        <sz val="10"/>
        <color rgb="FF000000"/>
        <rFont val="Arial"/>
        <family val="2"/>
      </rPr>
      <t xml:space="preserve">use to separate alignment scans which must all be run and analyzed before running data, or running ONLY some sub set of data.  </t>
    </r>
    <r>
      <rPr>
        <sz val="10"/>
        <rFont val="Arial"/>
        <family val="2"/>
      </rPr>
      <t>This isn't sorting like priority, it's filtering</t>
    </r>
  </si>
  <si>
    <t xml:space="preserve">plain English description of this scan
</t>
  </si>
  <si>
    <t>carbon edge scan at three polarizations</t>
  </si>
  <si>
    <t>Searchable in the database</t>
  </si>
  <si>
    <t>location</t>
  </si>
  <si>
    <t>bar_loc</t>
  </si>
  <si>
    <t>proposal</t>
  </si>
  <si>
    <t>SAF</t>
  </si>
  <si>
    <t>analysis_dir</t>
  </si>
  <si>
    <t>data_session</t>
  </si>
  <si>
    <t>acq_history</t>
  </si>
  <si>
    <t>AUTOGENERATED: Motor positions for sample (overwritten by rotations)</t>
  </si>
  <si>
    <t>Autogenerated by beamline code - don't edit</t>
  </si>
  <si>
    <t>AUTOGENERATED: Persistent sample positions, image positions, offsets, and fiducial positions</t>
  </si>
  <si>
    <t>AUTOGENERATED: Full detail on proposal</t>
  </si>
  <si>
    <t>AUTOGENERATED:</t>
  </si>
  <si>
    <t>AUTOGENERATED: Full details on the SAF</t>
  </si>
  <si>
    <t>AUTOGENERATED: Directory where data is written out.</t>
  </si>
  <si>
    <t>AUTOGENERATED: Full history of acquisitions performed on this sample</t>
  </si>
  <si>
    <t>visit https://wiki-nsls2.bnl.gov/beamline7ID1/index.php?title=RSoXS_Acquisitions for detailed instructions on filling out the Acquisitions sheet</t>
  </si>
  <si>
    <t>Visit https://wiki-nsls2.bnl.gov/beamline7ID1/index.php?title=RSoXS_Samples for detailed instructions on filling out the Bar sheet.</t>
  </si>
  <si>
    <t>RSoXS_Main_DET</t>
  </si>
  <si>
    <t>AUTOGENERATED: Active Detector</t>
  </si>
  <si>
    <t>nexafs_step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</si>
</sst>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0"/>
      <name val="Arial"/>
      <charset val="1"/>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2"/>
      <name val="Times New Roman"/>
      <family val="1"/>
    </font>
    <font>
      <sz val="11"/>
      <name val="Calibri"/>
      <family val="2"/>
    </font>
    <font>
      <sz val="10"/>
      <color rgb="FF000000"/>
      <name val="Arial"/>
      <family val="2"/>
    </font>
    <font>
      <sz val="2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1" fillId="0" borderId="0"/>
  </cellStyleXfs>
  <cellXfs count="39">
    <xf numFmtId="0" fontId="0" fillId="0" borderId="0" xfId="0"/>
    <xf numFmtId="0" fontId="1" fillId="0" borderId="0" xfId="0" applyFont="1"/>
    <xf numFmtId="16" fontId="1" fillId="0" borderId="0" xfId="0" applyNumberFormat="1" applyFont="1"/>
    <xf numFmtId="0" fontId="3" fillId="0" borderId="0" xfId="0" applyFont="1" applyAlignment="1">
      <alignment vertical="center"/>
    </xf>
    <xf numFmtId="0" fontId="4" fillId="0" borderId="0" xfId="1"/>
    <xf numFmtId="0" fontId="0" fillId="0" borderId="0" xfId="0" quotePrefix="1"/>
    <xf numFmtId="3" fontId="0" fillId="0" borderId="0" xfId="0" quotePrefix="1" applyNumberFormat="1"/>
    <xf numFmtId="3" fontId="1" fillId="0" borderId="0" xfId="0" applyNumberFormat="1" applyFont="1"/>
    <xf numFmtId="0" fontId="5" fillId="0" borderId="0" xfId="0" applyFont="1"/>
    <xf numFmtId="0" fontId="0" fillId="0" borderId="0" xfId="0" applyAlignment="1">
      <alignment wrapText="1"/>
    </xf>
    <xf numFmtId="0" fontId="1" fillId="0" borderId="0" xfId="0" applyFont="1" applyAlignment="1">
      <alignment wrapText="1"/>
    </xf>
    <xf numFmtId="0" fontId="7" fillId="0" borderId="0" xfId="0" applyFont="1"/>
    <xf numFmtId="0" fontId="7" fillId="0" borderId="0" xfId="0" applyFont="1" applyAlignment="1">
      <alignment wrapText="1"/>
    </xf>
    <xf numFmtId="0" fontId="2" fillId="0" borderId="0" xfId="0" applyFont="1" applyAlignment="1">
      <alignment wrapText="1"/>
    </xf>
    <xf numFmtId="164" fontId="1" fillId="0" borderId="0" xfId="0" applyNumberFormat="1" applyFont="1"/>
    <xf numFmtId="0" fontId="1" fillId="3" borderId="0" xfId="0" applyFont="1" applyFill="1" applyAlignment="1">
      <alignment wrapText="1"/>
    </xf>
    <xf numFmtId="0" fontId="6" fillId="0" borderId="0" xfId="0" applyFont="1"/>
    <xf numFmtId="49" fontId="1" fillId="0" borderId="0" xfId="0" applyNumberFormat="1" applyFont="1" applyAlignment="1">
      <alignment wrapText="1"/>
    </xf>
    <xf numFmtId="49" fontId="2"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49" fontId="6" fillId="4" borderId="1" xfId="0" applyNumberFormat="1" applyFont="1" applyFill="1" applyBorder="1" applyAlignment="1">
      <alignment wrapText="1"/>
    </xf>
    <xf numFmtId="0" fontId="6" fillId="0" borderId="0" xfId="0" applyFont="1" applyAlignment="1">
      <alignment wrapText="1"/>
    </xf>
    <xf numFmtId="0" fontId="9" fillId="0" borderId="0" xfId="0" applyFont="1"/>
    <xf numFmtId="0" fontId="3" fillId="0" borderId="0" xfId="0" applyFont="1"/>
    <xf numFmtId="0" fontId="8" fillId="0" borderId="0" xfId="0" applyFont="1"/>
    <xf numFmtId="0" fontId="2" fillId="0" borderId="0" xfId="0" applyFont="1"/>
    <xf numFmtId="0" fontId="11" fillId="0" borderId="0" xfId="0" applyFont="1"/>
    <xf numFmtId="0" fontId="4" fillId="0" borderId="0" xfId="1" applyAlignment="1">
      <alignment vertical="center"/>
    </xf>
    <xf numFmtId="0" fontId="6" fillId="4" borderId="0" xfId="0" applyFont="1" applyFill="1" applyAlignment="1">
      <alignment wrapText="1"/>
    </xf>
    <xf numFmtId="0" fontId="2"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2" fillId="0" borderId="0" xfId="0" applyFont="1" applyAlignment="1">
      <alignment horizontal="center" wrapText="1"/>
    </xf>
    <xf numFmtId="0" fontId="0" fillId="0" borderId="0" xfId="0"/>
    <xf numFmtId="0" fontId="7" fillId="2" borderId="0" xfId="0" applyFont="1" applyFill="1" applyAlignment="1">
      <alignment horizontal="center"/>
    </xf>
    <xf numFmtId="0" fontId="0" fillId="0" borderId="0" xfId="0" applyAlignment="1">
      <alignment wrapText="1"/>
    </xf>
  </cellXfs>
  <cellStyles count="3">
    <cellStyle name="Hyperlink" xfId="1" builtinId="8"/>
    <cellStyle name="Normal" xfId="0" builtinId="0"/>
    <cellStyle name="Normal 2" xfId="2" xr:uid="{3B8046BB-3F2D-42F0-A66B-EE34D443E1B4}"/>
  </cellStyles>
  <dxfs count="57">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4971</xdr:colOff>
      <xdr:row>16</xdr:row>
      <xdr:rowOff>85192</xdr:rowOff>
    </xdr:from>
    <xdr:to>
      <xdr:col>0</xdr:col>
      <xdr:colOff>7759808</xdr:colOff>
      <xdr:row>64</xdr:row>
      <xdr:rowOff>100132</xdr:rowOff>
    </xdr:to>
    <xdr:pic>
      <xdr:nvPicPr>
        <xdr:cNvPr id="3" name="Picture 2">
          <a:extLst>
            <a:ext uri="{FF2B5EF4-FFF2-40B4-BE49-F238E27FC236}">
              <a16:creationId xmlns:a16="http://schemas.microsoft.com/office/drawing/2014/main" id="{74BF86DC-ED83-3AD5-5570-AA19853531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971" y="3007296"/>
          <a:ext cx="7762457" cy="79662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iki-nsls2.bnl.gov/beamline7ID1/index.php?title=RSoXS_Samples" TargetMode="External"/><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6"/>
  <sheetViews>
    <sheetView zoomScale="85" zoomScaleNormal="85" workbookViewId="0">
      <selection activeCell="A3" sqref="A3"/>
    </sheetView>
  </sheetViews>
  <sheetFormatPr defaultRowHeight="12.75" x14ac:dyDescent="0.2"/>
  <cols>
    <col min="1" max="1" width="171.5703125" customWidth="1"/>
  </cols>
  <sheetData>
    <row r="1" spans="1:1" x14ac:dyDescent="0.2">
      <c r="A1" s="1" t="s">
        <v>0</v>
      </c>
    </row>
    <row r="2" spans="1:1" ht="25.5" x14ac:dyDescent="0.35">
      <c r="A2" s="30" t="s">
        <v>143</v>
      </c>
    </row>
    <row r="3" spans="1:1" x14ac:dyDescent="0.2">
      <c r="A3" t="s">
        <v>1</v>
      </c>
    </row>
    <row r="4" spans="1:1" x14ac:dyDescent="0.2">
      <c r="A4" t="s">
        <v>2</v>
      </c>
    </row>
    <row r="5" spans="1:1" x14ac:dyDescent="0.2">
      <c r="A5" s="1" t="s">
        <v>146</v>
      </c>
    </row>
    <row r="6" spans="1:1" x14ac:dyDescent="0.2">
      <c r="A6" s="4" t="s">
        <v>3</v>
      </c>
    </row>
    <row r="7" spans="1:1" x14ac:dyDescent="0.2">
      <c r="A7" s="1" t="s">
        <v>4</v>
      </c>
    </row>
    <row r="9" spans="1:1" ht="25.5" x14ac:dyDescent="0.35">
      <c r="A9" s="30" t="s">
        <v>144</v>
      </c>
    </row>
    <row r="10" spans="1:1" x14ac:dyDescent="0.2">
      <c r="A10" s="1" t="s">
        <v>145</v>
      </c>
    </row>
    <row r="11" spans="1:1" x14ac:dyDescent="0.2">
      <c r="A11" s="1" t="s">
        <v>5</v>
      </c>
    </row>
    <row r="12" spans="1:1" x14ac:dyDescent="0.2">
      <c r="A12" s="4" t="s">
        <v>292</v>
      </c>
    </row>
    <row r="13" spans="1:1" x14ac:dyDescent="0.2">
      <c r="A13" s="4" t="s">
        <v>291</v>
      </c>
    </row>
    <row r="16" spans="1:1" ht="25.5" x14ac:dyDescent="0.35">
      <c r="A16" s="30" t="s">
        <v>147</v>
      </c>
    </row>
  </sheetData>
  <hyperlinks>
    <hyperlink ref="A13" r:id="rId1" display="visit https://wiki-nsls2.bnl.gov/beamline7ID1/index.php?title=RSoXS_Acquisitions to see detailed instructions if needed" xr:uid="{00000000-0004-0000-0000-000001000000}"/>
    <hyperlink ref="A6" r:id="rId2" display="TEST your bar ahead of beamtime by using the &quot;rsoxs_plans&quot; package https://github.com/NSLS-II-SST/rsoxs_scans - which includes the most up to date spreadsheet sample and the same code which will be used at the beamline" xr:uid="{00000000-0004-0000-0000-000000000000}"/>
    <hyperlink ref="A12" r:id="rId3" display="Visit https://wiki-nsls2.bnl.gov/beamline7ID1/index.php?title=RSoXS_Samples for help on the bar sheet" xr:uid="{04BAAC68-B5F8-475E-B159-29033A1CC4F9}"/>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AD563"/>
  <sheetViews>
    <sheetView topLeftCell="N1" zoomScale="70" zoomScaleNormal="70" workbookViewId="0">
      <pane ySplit="1" topLeftCell="A2" activePane="bottomLeft" state="frozen"/>
      <selection activeCell="A4" sqref="A4"/>
      <selection pane="bottomLeft" activeCell="W5" sqref="W5"/>
    </sheetView>
  </sheetViews>
  <sheetFormatPr defaultColWidth="8.85546875" defaultRowHeight="12.75" x14ac:dyDescent="0.2"/>
  <cols>
    <col min="1" max="1" width="16.28515625" style="1" bestFit="1" customWidth="1"/>
    <col min="2" max="2" width="17.140625" style="1" bestFit="1" customWidth="1"/>
    <col min="3" max="3" width="16.85546875" style="1" bestFit="1" customWidth="1"/>
    <col min="4" max="4" width="18.42578125" style="1" bestFit="1" customWidth="1"/>
    <col min="5" max="5" width="26.42578125" style="1" bestFit="1" customWidth="1"/>
    <col min="6" max="6" width="16" style="1" bestFit="1" customWidth="1"/>
    <col min="7" max="7" width="17.42578125" style="1" bestFit="1" customWidth="1"/>
    <col min="8" max="8" width="25.42578125" style="1" bestFit="1" customWidth="1"/>
    <col min="9" max="9" width="10.28515625" style="1" bestFit="1" customWidth="1"/>
    <col min="10" max="10" width="28.42578125" style="1" bestFit="1" customWidth="1"/>
    <col min="11" max="11" width="35.42578125" style="1" bestFit="1" customWidth="1"/>
    <col min="12" max="12" width="12.5703125" style="1" bestFit="1" customWidth="1"/>
    <col min="13" max="13" width="40.5703125" style="1" bestFit="1" customWidth="1"/>
    <col min="14" max="14" width="15.28515625" style="1" bestFit="1" customWidth="1"/>
    <col min="15" max="15" width="24.5703125" style="1" bestFit="1" customWidth="1"/>
    <col min="16" max="16" width="38.42578125" style="1" bestFit="1" customWidth="1"/>
    <col min="17" max="17" width="13.140625" style="1" bestFit="1" customWidth="1"/>
    <col min="18" max="18" width="18.28515625" style="1" bestFit="1" customWidth="1"/>
    <col min="19" max="19" width="16.28515625" style="1" bestFit="1" customWidth="1"/>
    <col min="20" max="20" width="11.85546875" style="1" bestFit="1" customWidth="1"/>
    <col min="21" max="21" width="10.85546875" style="1" bestFit="1" customWidth="1"/>
    <col min="22" max="22" width="13.42578125" style="1" customWidth="1"/>
    <col min="23" max="30" width="13.140625" style="1" bestFit="1" customWidth="1"/>
    <col min="31" max="16384" width="8.85546875" style="1"/>
  </cols>
  <sheetData>
    <row r="1" spans="1:30" s="15" customFormat="1" ht="25.5" x14ac:dyDescent="0.2">
      <c r="A1" s="18" t="s">
        <v>6</v>
      </c>
      <c r="B1" s="19" t="s">
        <v>7</v>
      </c>
      <c r="C1" s="19" t="s">
        <v>8</v>
      </c>
      <c r="D1" s="19" t="s">
        <v>9</v>
      </c>
      <c r="E1" s="19" t="s">
        <v>10</v>
      </c>
      <c r="F1" s="19" t="s">
        <v>11</v>
      </c>
      <c r="G1" s="19" t="s">
        <v>12</v>
      </c>
      <c r="H1" s="19" t="s">
        <v>13</v>
      </c>
      <c r="I1" s="19" t="s">
        <v>14</v>
      </c>
      <c r="J1" s="19" t="s">
        <v>15</v>
      </c>
      <c r="K1" s="19" t="s">
        <v>16</v>
      </c>
      <c r="L1" s="19" t="s">
        <v>17</v>
      </c>
      <c r="M1" s="19" t="s">
        <v>18</v>
      </c>
      <c r="N1" s="19" t="s">
        <v>19</v>
      </c>
      <c r="O1" s="19" t="s">
        <v>20</v>
      </c>
      <c r="P1" s="19" t="s">
        <v>21</v>
      </c>
      <c r="Q1" s="19" t="s">
        <v>22</v>
      </c>
      <c r="R1" s="19" t="s">
        <v>23</v>
      </c>
      <c r="S1" s="19" t="s">
        <v>24</v>
      </c>
      <c r="T1" s="19" t="s">
        <v>25</v>
      </c>
      <c r="U1" s="19" t="s">
        <v>26</v>
      </c>
      <c r="V1" s="19" t="s">
        <v>27</v>
      </c>
      <c r="W1" s="19" t="s">
        <v>276</v>
      </c>
      <c r="X1" s="19" t="s">
        <v>277</v>
      </c>
      <c r="Y1" s="19" t="s">
        <v>278</v>
      </c>
      <c r="Z1" s="19" t="s">
        <v>279</v>
      </c>
      <c r="AA1" s="19" t="s">
        <v>280</v>
      </c>
      <c r="AB1" s="19" t="s">
        <v>281</v>
      </c>
      <c r="AC1" s="19" t="s">
        <v>282</v>
      </c>
      <c r="AD1" s="19" t="s">
        <v>293</v>
      </c>
    </row>
    <row r="2" spans="1:30" s="15" customFormat="1" ht="127.5" x14ac:dyDescent="0.2">
      <c r="A2" s="18" t="s">
        <v>28</v>
      </c>
      <c r="B2" s="33" t="str">
        <f>VLOOKUP(B1,SheetRulesAndMetaData!$B7:$F36,2,FALSE)</f>
        <v>REQUIRED: Unique name for this bar</v>
      </c>
      <c r="C2" s="33" t="str">
        <f>VLOOKUP(C1,SheetRulesAndMetaData!$B7:$F36,2,FALSE)</f>
        <v xml:space="preserve">REQUIRED: Unique identifier for the sample. </v>
      </c>
      <c r="D2" s="33" t="str">
        <f>VLOOKUP(D1,SheetRulesAndMetaData!$B7:$F36,2,FALSE)</f>
        <v>REQUIRED: Identifier for the sample (can be non-unique)</v>
      </c>
      <c r="E2" s="33" t="str">
        <f>VLOOKUP(E1,SheetRulesAndMetaData!$B7:$F36,2,FALSE)</f>
        <v>REQUIRED: Used as the name of the output data folder.</v>
      </c>
      <c r="F2" s="33" t="str">
        <f>VLOOKUP(F1,SheetRulesAndMetaData!$B7:$F36,2,FALSE)</f>
        <v xml:space="preserve">REQUIRED: Short abbreviation of your institution that will be added to folder names.  </v>
      </c>
      <c r="G2" s="33" t="str">
        <f>VLOOKUP(G1,SheetRulesAndMetaData!$B7:$F36,2,FALSE)</f>
        <v xml:space="preserve">REQUIRED: 6-digit proposal number for this measurement.  </v>
      </c>
      <c r="H2" s="33" t="str">
        <f>VLOOKUP(H1,SheetRulesAndMetaData!$B7:$F36,2,FALSE)</f>
        <v>REQUIRED: Location on the bar that you loaded the sample (within rows 1-27 and columns A-D). This will be used during alignment, so be careful!</v>
      </c>
      <c r="I2" s="33" t="str">
        <f>VLOOKUP(I1,SheetRulesAndMetaData!$B7:$F36,2,FALSE)</f>
        <v>REQUIRED: Is the sample mounted on the flat side of the bar (front)?</v>
      </c>
      <c r="J2" s="33" t="str">
        <f>VLOOKUP(J1,SheetRulesAndMetaData!$B7:$F36,2,FALSE)</f>
        <v>REQUIRED: Is this sample to be measured in grazing geometry (i.e., will it stop X-ray transmission?).</v>
      </c>
      <c r="K2" s="33" t="str">
        <f>VLOOKUP(K1,SheetRulesAndMetaData!$B7:$F36,2,FALSE)</f>
        <v xml:space="preserve">REQUIRED: Incident angle at which to collect data by default. This parameter is overwritten by acquisition plans that specify specific angles or angle series. </v>
      </c>
      <c r="L2" s="33" t="str">
        <f>VLOOKUP(L1,SheetRulesAndMetaData!$B7:$F36,2,FALSE)</f>
        <v>REQUIRED
Distance from the surface of the sample bar to the top of the sample.</v>
      </c>
      <c r="M2" s="33" t="str">
        <f>VLOOKUP(M1,SheetRulesAndMetaData!$B7:$F36,2,FALSE)</f>
        <v>Full text description of your sample.  This will all be searchable in the database.</v>
      </c>
      <c r="N2" s="33" t="str">
        <f>VLOOKUP(N1,SheetRulesAndMetaData!$B7:$F36,2,FALSE)</f>
        <v>Extra information about the project</v>
      </c>
      <c r="O2" s="33" t="str">
        <f>VLOOKUP(O1,SheetRulesAndMetaData!$B7:$F36,2,FALSE)</f>
        <v xml:space="preserve">
REQUIRED
0 - critical 
100-optional
This can be used for organizing the acquisition order of the bar</v>
      </c>
      <c r="P2" s="33" t="str">
        <f>VLOOKUP(P1,SheetRulesAndMetaData!$B7:$F36,2,FALSE)</f>
        <v>Any additional information about the sample or scans. Anything entered here will be searchable later in the database.</v>
      </c>
      <c r="Q2" s="33" t="str">
        <f>VLOOKUP(Q1,SheetRulesAndMetaData!$B7:$F36,2,FALSE)</f>
        <v>Sub-project grouping can help to sort data</v>
      </c>
      <c r="R2" s="33" t="str">
        <f>VLOOKUP(R1,SheetRulesAndMetaData!$B7:$F36,2,FALSE)</f>
        <v>List of components</v>
      </c>
      <c r="S2" s="33" t="str">
        <f>VLOOKUP(S1,SheetRulesAndMetaData!$B7:$F36,2,FALSE)</f>
        <v>Quantitative composition, such as chemical formula for NEXAFS analysis</v>
      </c>
      <c r="T2" s="33" t="str">
        <f>VLOOKUP(T1,SheetRulesAndMetaData!$B7:$F36,2,FALSE)</f>
        <v>Thickness of sample for absorption quantification</v>
      </c>
      <c r="U2" s="33" t="str">
        <f>VLOOKUP(U1,SheetRulesAndMetaData!$B7:$F36,2,FALSE)</f>
        <v>Density of sample for absorption quantification</v>
      </c>
      <c r="V2" s="33" t="str">
        <f>VLOOKUP(V1,SheetRulesAndMetaData!$B7:$F36,2,FALSE)</f>
        <v>Date when sample was created</v>
      </c>
      <c r="W2" s="33" t="str">
        <f>VLOOKUP(W1,SheetRulesAndMetaData!$B7:$F36,2,FALSE)</f>
        <v>AUTOGENERATED: Motor positions for sample (overwritten by rotations)</v>
      </c>
      <c r="X2" s="33" t="str">
        <f>VLOOKUP(X1,SheetRulesAndMetaData!$B7:$F36,2,FALSE)</f>
        <v>AUTOGENERATED: Persistent sample positions, image positions, offsets, and fiducial positions</v>
      </c>
      <c r="Y2" s="33" t="str">
        <f>VLOOKUP(Y1,SheetRulesAndMetaData!$B7:$F36,2,FALSE)</f>
        <v>AUTOGENERATED: Full detail on proposal</v>
      </c>
      <c r="Z2" s="33" t="str">
        <f>VLOOKUP(Z1,SheetRulesAndMetaData!$B7:$F36,2,FALSE)</f>
        <v>AUTOGENERATED: Full details on the SAF</v>
      </c>
      <c r="AA2" s="33" t="str">
        <f>VLOOKUP(AA1,SheetRulesAndMetaData!$B7:$F36,2,FALSE)</f>
        <v>AUTOGENERATED: Directory where data is written out.</v>
      </c>
      <c r="AB2" s="33" t="str">
        <f>VLOOKUP(AB1,SheetRulesAndMetaData!$B7:$F36,2,FALSE)</f>
        <v>AUTOGENERATED:</v>
      </c>
      <c r="AC2" s="33" t="str">
        <f>VLOOKUP(AC1,SheetRulesAndMetaData!$B7:$F36,2,FALSE)</f>
        <v>AUTOGENERATED: Full history of acquisitions performed on this sample</v>
      </c>
      <c r="AD2" s="33" t="str">
        <f>VLOOKUP(AD1,SheetRulesAndMetaData!$B7:$F36,2,FALSE)</f>
        <v>AUTOGENERATED: Active Detector</v>
      </c>
    </row>
    <row r="3" spans="1:30" s="15" customFormat="1" ht="89.25" x14ac:dyDescent="0.2">
      <c r="A3" s="18" t="s">
        <v>29</v>
      </c>
      <c r="B3" s="34" t="str">
        <f>VLOOKUP(B1,SheetRulesAndMetaData!$B7:$F36,3,FALSE)</f>
        <v>Type: String
All rows in the sheet must contain the same value for bar_name.</v>
      </c>
      <c r="C3" s="34" t="str">
        <f>VLOOKUP(C1,SheetRulesAndMetaData!$B7:$F36,3,FALSE)</f>
        <v>Type: String
Must match any physical sample labels. All rows must have unique sample_id.</v>
      </c>
      <c r="D3" s="34" t="str">
        <f>VLOOKUP(D1,SheetRulesAndMetaData!$B7:$F36,3,FALSE)</f>
        <v>Type: String
Plain english is encouraged</v>
      </c>
      <c r="E3" s="34" t="str">
        <f>VLOOKUP(E1,SheetRulesAndMetaData!$B7:$F36,3,FALSE)</f>
        <v>Type: String
Any characters allowed on a linux filesystem</v>
      </c>
      <c r="F3" s="34" t="str">
        <f>VLOOKUP(F1,SheetRulesAndMetaData!$B7:$F36,3,FALSE)</f>
        <v>Type: String
Be consistent across all beamtimes</v>
      </c>
      <c r="G3" s="34" t="str">
        <f>VLOOKUP(G1,SheetRulesAndMetaData!$B7:$F36,3,FALSE)</f>
        <v>Type: int
This must match the approved proposal for this beamtime. Only include the numeric part.</v>
      </c>
      <c r="H3" s="34" t="str">
        <f>VLOOKUP(H1,SheetRulesAndMetaData!$B7:$F36,3,FALSE)</f>
        <v>Type: String
Sample loading convention must match the wiki page 'RSoXS Sample Prep Advice' (link in the Notes for this parameter).</v>
      </c>
      <c r="I3" s="34" t="str">
        <f>VLOOKUP(I1,SheetRulesAndMetaData!$B7:$F36,3,FALSE)</f>
        <v>Type: boolean
TRUE OR FALSE</v>
      </c>
      <c r="J3" s="34" t="str">
        <f>VLOOKUP(J1,SheetRulesAndMetaData!$B7:$F36,3,FALSE)</f>
        <v>Type: boolean
TRUE or FALSE</v>
      </c>
      <c r="K3" s="34" t="str">
        <f>VLOOKUP(K1,SheetRulesAndMetaData!$B7:$F36,3,FALSE)</f>
        <v>Type: int or float 
If grazing TRUE:  0 is parallel to the surface. Valid angles: 20 to 90 degrees.
If grazing FALSE: 0 is perpendicular to the back surface. Valid angles: -14 to 90 degrees.</v>
      </c>
      <c r="L3" s="34" t="str">
        <f>VLOOKUP(L1,SheetRulesAndMetaData!$B7:$F36,3,FALSE)</f>
        <v>Type: int or float
Value in mm.</v>
      </c>
      <c r="M3" s="34" t="str">
        <f>VLOOKUP(M1,SheetRulesAndMetaData!$B7:$F36,3,FALSE)</f>
        <v>Type: String
Any characters allowed on a linux filesystem</v>
      </c>
      <c r="N3" s="34" t="str">
        <f>VLOOKUP(N1,SheetRulesAndMetaData!$B7:$F36,3,FALSE)</f>
        <v>Type: String
Any characters allowed on a linux filesystem</v>
      </c>
      <c r="O3" s="34" t="str">
        <f>VLOOKUP(O1,SheetRulesAndMetaData!$B7:$F36,3,FALSE)</f>
        <v>Type: int
number between 0 and 100</v>
      </c>
      <c r="P3" s="34" t="str">
        <f>VLOOKUP(P1,SheetRulesAndMetaData!$B7:$F36,3,FALSE)</f>
        <v>Type: String
Any characters allowed on a linux filesystem</v>
      </c>
      <c r="Q3" s="34" t="str">
        <f>VLOOKUP(Q1,SheetRulesAndMetaData!$B7:$F36,3,FALSE)</f>
        <v>Type: String
Any characters allowed on a linux filesystem</v>
      </c>
      <c r="R3" s="34" t="str">
        <f>VLOOKUP(R1,SheetRulesAndMetaData!$B7:$F36,3,FALSE)</f>
        <v>Type: String
Any characters allowed on a linux filesystem</v>
      </c>
      <c r="S3" s="34" t="str">
        <f>VLOOKUP(S1,SheetRulesAndMetaData!$B7:$F36,3,FALSE)</f>
        <v>Type: String
Should match a chemical formula</v>
      </c>
      <c r="T3" s="34" t="str">
        <f>VLOOKUP(T1,SheetRulesAndMetaData!$B7:$F36,3,FALSE)</f>
        <v>Type: int or float
Value in nm.</v>
      </c>
      <c r="U3" s="34" t="str">
        <f>VLOOKUP(U1,SheetRulesAndMetaData!$B7:$F36,3,FALSE)</f>
        <v>Type: int or float
Value in g/mL</v>
      </c>
      <c r="V3" s="34" t="str">
        <f>VLOOKUP(V1,SheetRulesAndMetaData!$B7:$F36,3,FALSE)</f>
        <v>Type: String</v>
      </c>
      <c r="W3" s="34" t="str">
        <f>VLOOKUP(W1,SheetRulesAndMetaData!$B7:$F36,3,FALSE)</f>
        <v>Autogenerated by beamline code - don't edit</v>
      </c>
      <c r="X3" s="34" t="str">
        <f>VLOOKUP(X1,SheetRulesAndMetaData!$B7:$F36,3,FALSE)</f>
        <v>Autogenerated by beamline code - don't edit</v>
      </c>
      <c r="Y3" s="34" t="str">
        <f>VLOOKUP(Y1,SheetRulesAndMetaData!$B7:$F36,3,FALSE)</f>
        <v>Autogenerated by beamline code - don't edit</v>
      </c>
      <c r="Z3" s="34" t="str">
        <f>VLOOKUP(Z1,SheetRulesAndMetaData!$B7:$F36,3,FALSE)</f>
        <v>Autogenerated by beamline code - don't edit</v>
      </c>
      <c r="AA3" s="34" t="str">
        <f>VLOOKUP(AA1,SheetRulesAndMetaData!$B7:$F36,3,FALSE)</f>
        <v>Autogenerated by beamline code - don't edit</v>
      </c>
      <c r="AB3" s="34" t="str">
        <f>VLOOKUP(AB1,SheetRulesAndMetaData!$B7:$F36,3,FALSE)</f>
        <v>Autogenerated by beamline code - don't edit</v>
      </c>
      <c r="AC3" s="34" t="str">
        <f>VLOOKUP(AC1,SheetRulesAndMetaData!$B7:$F36,3,FALSE)</f>
        <v>Autogenerated by beamline code - don't edit</v>
      </c>
      <c r="AD3" s="34" t="str">
        <f>VLOOKUP(AD1,SheetRulesAndMetaData!$B7:$F36,3,FALSE)</f>
        <v>Autogenerated by beamline code - don't edit</v>
      </c>
    </row>
    <row r="4" spans="1:30" s="15" customFormat="1" ht="51" x14ac:dyDescent="0.2">
      <c r="A4" s="18" t="s">
        <v>30</v>
      </c>
      <c r="B4" s="34" t="str">
        <f>VLOOKUP(B1,SheetRulesAndMetaData!$B7:$F36,4,FALSE)</f>
        <v>testbar</v>
      </c>
      <c r="C4" s="34" t="str">
        <f>VLOOKUP(C1,SheetRulesAndMetaData!$B7:$F36,4,FALSE)</f>
        <v>EG01</v>
      </c>
      <c r="D4" s="34" t="str">
        <f>VLOOKUP(D1,SheetRulesAndMetaData!$B7:$F36,4,FALSE)</f>
        <v>P3HT-AN-120C</v>
      </c>
      <c r="E4" s="34" t="str">
        <f>VLOOKUP(E1,SheetRulesAndMetaData!$B7:$F36,4,FALSE)</f>
        <v>NEXAFS or RSoXS or OPVs or lastName</v>
      </c>
      <c r="F4" s="34" t="str">
        <f>VLOOKUP(F1,SheetRulesAndMetaData!$B7:$F36,4,FALSE)</f>
        <v>NIST or NCSU or UPENN</v>
      </c>
      <c r="G4" s="34">
        <f>VLOOKUP(G1,SheetRulesAndMetaData!$B7:$F36,4,FALSE)</f>
        <v>310704</v>
      </c>
      <c r="H4" s="34" t="str">
        <f>VLOOKUP(H1,SheetRulesAndMetaData!$B7:$F36,4,FALSE)</f>
        <v>1A OR 12CD OR third sample from top, blue and shiny</v>
      </c>
      <c r="I4" s="34" t="b">
        <f>VLOOKUP(I1,SheetRulesAndMetaData!$B7:$F36,4,FALSE)</f>
        <v>1</v>
      </c>
      <c r="J4" s="34" t="b">
        <f>VLOOKUP(J1,SheetRulesAndMetaData!$B7:$F36,4,FALSE)</f>
        <v>1</v>
      </c>
      <c r="K4" s="34" t="str">
        <f>VLOOKUP(K1,SheetRulesAndMetaData!$B7:$F36,4,FALSE)</f>
        <v>for transmission: 0 OR -1.6
for grazing: 30 OR 40 OR 55</v>
      </c>
      <c r="L4" s="34" t="str">
        <f>VLOOKUP(L1,SheetRulesAndMetaData!$B7:$F36,4,FALSE)</f>
        <v>0.25</v>
      </c>
      <c r="M4" s="34" t="str">
        <f>VLOOKUP(M1,SheetRulesAndMetaData!$B7:$F36,4,FALSE)</f>
        <v>something about the sample
default: ""</v>
      </c>
      <c r="N4" s="34" t="str">
        <f>VLOOKUP(N1,SheetRulesAndMetaData!$B7:$F36,4,FALSE)</f>
        <v>study of x effect on y
default: ""</v>
      </c>
      <c r="O4" s="34" t="str">
        <f>VLOOKUP(O1,SheetRulesAndMetaData!$B7:$F36,4,FALSE)</f>
        <v>1</v>
      </c>
      <c r="P4" s="34" t="str">
        <f>VLOOKUP(P1,SheetRulesAndMetaData!$B7:$F36,4,FALSE)</f>
        <v>As-cast film for negative control of processing condition X. Needs C,F, O edge RSoXS.
default: ""</v>
      </c>
      <c r="Q4" s="34" t="str">
        <f>VLOOKUP(Q1,SheetRulesAndMetaData!$B7:$F36,4,FALSE)</f>
        <v>opvs
default: ""</v>
      </c>
      <c r="R4" s="34" t="str">
        <f>VLOOKUP(R1,SheetRulesAndMetaData!$B7:$F36,4,FALSE)</f>
        <v>p3ht
default: ""</v>
      </c>
      <c r="S4" s="34" t="str">
        <f>VLOOKUP(S1,SheetRulesAndMetaData!$B7:$F36,4,FALSE)</f>
        <v>C1234H342O2F65
default: ""</v>
      </c>
      <c r="T4" s="34" t="str">
        <f>VLOOKUP(T1,SheetRulesAndMetaData!$B7:$F36,4,FALSE)</f>
        <v>125
default: ""</v>
      </c>
      <c r="U4" s="34" t="str">
        <f>VLOOKUP(U1,SheetRulesAndMetaData!$B7:$F36,4,FALSE)</f>
        <v>1.05
default: ""</v>
      </c>
      <c r="V4" s="34" t="str">
        <f>VLOOKUP(V1,SheetRulesAndMetaData!$B7:$F36,4,FALSE)</f>
        <v>2022-03-09
default: ""</v>
      </c>
      <c r="W4" s="34" t="str">
        <f>VLOOKUP(W1,SheetRulesAndMetaData!$B7:$F36,4,FALSE)</f>
        <v>Autogenerated by beamline code - don't edit</v>
      </c>
      <c r="X4" s="34" t="str">
        <f>VLOOKUP(X1,SheetRulesAndMetaData!$B7:$F36,4,FALSE)</f>
        <v>Autogenerated by beamline code - don't edit</v>
      </c>
      <c r="Y4" s="34" t="str">
        <f>VLOOKUP(Y1,SheetRulesAndMetaData!$B7:$F36,4,FALSE)</f>
        <v>Autogenerated by beamline code - don't edit</v>
      </c>
      <c r="Z4" s="34" t="str">
        <f>VLOOKUP(Z1,SheetRulesAndMetaData!$B7:$F36,4,FALSE)</f>
        <v>Autogenerated by beamline code - don't edit</v>
      </c>
      <c r="AA4" s="34" t="str">
        <f>VLOOKUP(AA1,SheetRulesAndMetaData!$B7:$F36,4,FALSE)</f>
        <v>Autogenerated by beamline code - don't edit</v>
      </c>
      <c r="AB4" s="34" t="str">
        <f>VLOOKUP(AB1,SheetRulesAndMetaData!$B7:$F36,4,FALSE)</f>
        <v>Autogenerated by beamline code - don't edit</v>
      </c>
      <c r="AC4" s="34" t="str">
        <f>VLOOKUP(AC1,SheetRulesAndMetaData!$B7:$F36,4,FALSE)</f>
        <v>Autogenerated by beamline code - don't edit</v>
      </c>
      <c r="AD4" s="34" t="str">
        <f>VLOOKUP(AD1,SheetRulesAndMetaData!$B7:$F36,4,FALSE)</f>
        <v>Autogenerated by beamline code - don't edit</v>
      </c>
    </row>
    <row r="5" spans="1:30" s="15" customFormat="1" ht="128.44999999999999" customHeight="1" x14ac:dyDescent="0.2">
      <c r="A5" s="18" t="s">
        <v>31</v>
      </c>
      <c r="B5" s="34">
        <f>VLOOKUP(B1,SheetRulesAndMetaData!$B7:$F36,5,FALSE)</f>
        <v>0</v>
      </c>
      <c r="C5" s="34" t="str">
        <f>VLOOKUP(C1,SheetRulesAndMetaData!$B7:$F36,5,FALSE)</f>
        <v>This is what will be referenced in the acquisitions, so keep it reasonably short. Recommend to stick to letter,numbers, and underscore.</v>
      </c>
      <c r="D5" s="34" t="str">
        <f>VLOOKUP(D1,SheetRulesAndMetaData!$B7:$F36,5,FALSE)</f>
        <v>Will be in file name (readable by whoever is loading and measuring samples)</v>
      </c>
      <c r="E5" s="34" t="str">
        <f>VLOOKUP(E1,SheetRulesAndMetaData!$B7:$F36,5,FALSE)</f>
        <v>The largest degree of sample classification.</v>
      </c>
      <c r="F5" s="34">
        <f>VLOOKUP(F1,SheetRulesAndMetaData!$B7:$F36,5,FALSE)</f>
        <v>0</v>
      </c>
      <c r="G5" s="34" t="str">
        <f>VLOOKUP(G1,SheetRulesAndMetaData!$B7:$F36,5,FALSE)</f>
        <v>In PASS, General user proposals generally begin with GU- and contain 6 digits.</v>
      </c>
      <c r="H5" s="34" t="str">
        <f>VLOOKUP(H1,SheetRulesAndMetaData!$B7:$F36,5,FALSE)</f>
        <v>The program will display this text when you are identifying the samples in the bar image. 
See https://wiki-nsls2.bnl.gov/beamline7ID1/index.php?title=RSoXS_Sample_Prep_Advice for bar orientation help.</v>
      </c>
      <c r="I5" s="34">
        <f>VLOOKUP(I1,SheetRulesAndMetaData!$B7:$F36,5,FALSE)</f>
        <v>0</v>
      </c>
      <c r="J5" s="34" t="str">
        <f>VLOOKUP(J1,SheetRulesAndMetaData!$B7:$F36,5,FALSE)</f>
        <v>For Transmission RSoXS, this should be TRUE
For TEY NEXAFS, this should be FALSE</v>
      </c>
      <c r="K5" s="34" t="str">
        <f>VLOOKUP(K1,SheetRulesAndMetaData!$B7:$F36,5,FALSE)</f>
        <v xml:space="preserve">The lowest 'safe' value for grazing measurements is 30 degrees. </v>
      </c>
      <c r="L5" s="34" t="str">
        <f>VLOOKUP(L1,SheetRulesAndMetaData!$B7:$F36,5,FALSE)</f>
        <v>Si Wafers are usually 250 microns thick (0.25 mm)</v>
      </c>
      <c r="M5" s="34">
        <f>VLOOKUP(M1,SheetRulesAndMetaData!$B7:$F36,5,FALSE)</f>
        <v>0</v>
      </c>
      <c r="N5" s="34">
        <f>VLOOKUP(N1,SheetRulesAndMetaData!$B7:$F36,5,FALSE)</f>
        <v>0</v>
      </c>
      <c r="O5" s="34" t="str">
        <f>VLOOKUP(O1,SheetRulesAndMetaData!$B7:$F36,5,FALSE)</f>
        <v>Optional sorting method for queue creation.
See https://wiki-nsls2.bnl.gov/beamline7ID1/index.php?title=Guide_to_Acquisition_Sorting_Options for details.</v>
      </c>
      <c r="P5" s="34" t="str">
        <f>VLOOKUP(P1,SheetRulesAndMetaData!$B7:$F36,5,FALSE)</f>
        <v>Just an an additional metadata column.</v>
      </c>
      <c r="Q5" s="34" t="str">
        <f>VLOOKUP(Q1,SheetRulesAndMetaData!$B7:$F36,5,FALSE)</f>
        <v>Just an an additional metadata column.</v>
      </c>
      <c r="R5" s="34" t="str">
        <f>VLOOKUP(R1,SheetRulesAndMetaData!$B7:$F36,5,FALSE)</f>
        <v>Useful for seaching for similar samples taken previously</v>
      </c>
      <c r="S5" s="34" t="str">
        <f>VLOOKUP(S1,SheetRulesAndMetaData!$B7:$F36,5,FALSE)</f>
        <v>Can be imported directly in QANT for Kramers Kronig</v>
      </c>
      <c r="T5" s="34" t="str">
        <f>VLOOKUP(T1,SheetRulesAndMetaData!$B7:$F36,5,FALSE)</f>
        <v>Can be imported directly in QANT for Kramers Kronig</v>
      </c>
      <c r="U5" s="34" t="str">
        <f>VLOOKUP(U1,SheetRulesAndMetaData!$B7:$F36,5,FALSE)</f>
        <v>Can be imported directly in QANT for Kramers Kronig</v>
      </c>
      <c r="V5" s="34">
        <f>VLOOKUP(V1,SheetRulesAndMetaData!$B7:$F36,5,FALSE)</f>
        <v>0</v>
      </c>
      <c r="W5" s="34" t="str">
        <f>VLOOKUP(W1,SheetRulesAndMetaData!$B7:$F36,5,FALSE)</f>
        <v>Autogenerated by beamline code - don't edit</v>
      </c>
      <c r="X5" s="34" t="str">
        <f>VLOOKUP(X1,SheetRulesAndMetaData!$B7:$F36,5,FALSE)</f>
        <v>Autogenerated by beamline code - don't edit</v>
      </c>
      <c r="Y5" s="34" t="str">
        <f>VLOOKUP(Y1,SheetRulesAndMetaData!$B7:$F36,5,FALSE)</f>
        <v>Autogenerated by beamline code - don't edit</v>
      </c>
      <c r="Z5" s="34" t="str">
        <f>VLOOKUP(Z1,SheetRulesAndMetaData!$B7:$F36,5,FALSE)</f>
        <v>Autogenerated by beamline code - don't edit</v>
      </c>
      <c r="AA5" s="34" t="str">
        <f>VLOOKUP(AA1,SheetRulesAndMetaData!$B7:$F36,5,FALSE)</f>
        <v>Autogenerated by beamline code - don't edit</v>
      </c>
      <c r="AB5" s="34" t="str">
        <f>VLOOKUP(AB1,SheetRulesAndMetaData!$B7:$F36,5,FALSE)</f>
        <v>Autogenerated by beamline code - don't edit</v>
      </c>
      <c r="AC5" s="34" t="str">
        <f>VLOOKUP(AC1,SheetRulesAndMetaData!$B7:$F36,5,FALSE)</f>
        <v>Autogenerated by beamline code - don't edit</v>
      </c>
      <c r="AD5" s="34" t="str">
        <f>VLOOKUP(AD1,SheetRulesAndMetaData!$B7:$F36,5,FALSE)</f>
        <v>Autogenerated by beamline code - don't edit</v>
      </c>
    </row>
    <row r="6" spans="1:30" x14ac:dyDescent="0.2">
      <c r="A6" s="1">
        <v>1</v>
      </c>
      <c r="B6" s="14" t="s">
        <v>100</v>
      </c>
      <c r="C6" s="1" t="s">
        <v>70</v>
      </c>
      <c r="D6" s="1" t="s">
        <v>110</v>
      </c>
      <c r="E6" s="1" t="s">
        <v>148</v>
      </c>
      <c r="F6" s="1" t="s">
        <v>32</v>
      </c>
      <c r="G6" s="1">
        <v>310704</v>
      </c>
      <c r="H6" s="1" t="s">
        <v>149</v>
      </c>
      <c r="I6" s="1" t="b">
        <v>1</v>
      </c>
      <c r="J6" s="1" t="b">
        <v>0</v>
      </c>
      <c r="K6" s="1">
        <v>180</v>
      </c>
      <c r="L6" s="1">
        <v>0.25</v>
      </c>
      <c r="M6" s="1" t="s">
        <v>107</v>
      </c>
      <c r="N6" s="1" t="s">
        <v>150</v>
      </c>
      <c r="O6" s="1">
        <v>1</v>
      </c>
      <c r="P6" s="1" t="s">
        <v>155</v>
      </c>
      <c r="Q6" s="1" t="s">
        <v>109</v>
      </c>
      <c r="R6" s="1" t="s">
        <v>110</v>
      </c>
      <c r="S6" s="1" t="s">
        <v>111</v>
      </c>
      <c r="T6" s="1">
        <v>125</v>
      </c>
      <c r="U6">
        <v>1.2</v>
      </c>
      <c r="V6" s="2">
        <v>44935</v>
      </c>
    </row>
    <row r="7" spans="1:30" x14ac:dyDescent="0.2">
      <c r="A7" s="1">
        <v>2</v>
      </c>
      <c r="B7" s="14" t="s">
        <v>100</v>
      </c>
      <c r="C7" s="14" t="s">
        <v>72</v>
      </c>
      <c r="D7" s="14" t="s">
        <v>151</v>
      </c>
      <c r="E7" s="1" t="s">
        <v>148</v>
      </c>
      <c r="F7" s="1" t="s">
        <v>32</v>
      </c>
      <c r="G7" s="1">
        <v>310704</v>
      </c>
      <c r="H7" s="1" t="s">
        <v>152</v>
      </c>
      <c r="I7" s="1" t="b">
        <v>1</v>
      </c>
      <c r="J7" s="1" t="b">
        <v>1</v>
      </c>
      <c r="K7" s="1">
        <v>20</v>
      </c>
      <c r="L7" s="1">
        <v>0.25</v>
      </c>
      <c r="M7" s="1" t="s">
        <v>153</v>
      </c>
      <c r="N7" s="1" t="s">
        <v>150</v>
      </c>
      <c r="O7" s="1">
        <v>2</v>
      </c>
      <c r="P7" s="1" t="s">
        <v>156</v>
      </c>
      <c r="Q7" s="1" t="s">
        <v>109</v>
      </c>
      <c r="R7" s="1" t="s">
        <v>151</v>
      </c>
      <c r="S7" s="1" t="s">
        <v>154</v>
      </c>
      <c r="T7" s="1">
        <v>10</v>
      </c>
      <c r="U7">
        <v>1.5</v>
      </c>
      <c r="V7" s="2">
        <v>44935</v>
      </c>
    </row>
    <row r="8" spans="1:30" x14ac:dyDescent="0.2">
      <c r="B8" s="14"/>
      <c r="V8" s="2"/>
    </row>
    <row r="9" spans="1:30" x14ac:dyDescent="0.2">
      <c r="B9" s="14"/>
      <c r="V9" s="2"/>
    </row>
    <row r="10" spans="1:30" x14ac:dyDescent="0.2">
      <c r="B10" s="14"/>
      <c r="V10" s="2"/>
    </row>
    <row r="11" spans="1:30" x14ac:dyDescent="0.2">
      <c r="B11" s="14"/>
      <c r="Q11"/>
      <c r="V11" s="2"/>
    </row>
    <row r="12" spans="1:30" x14ac:dyDescent="0.2">
      <c r="B12" s="14"/>
      <c r="Q12"/>
      <c r="V12" s="2"/>
    </row>
    <row r="13" spans="1:30" x14ac:dyDescent="0.2">
      <c r="B13" s="14"/>
      <c r="Q13"/>
      <c r="V13" s="2"/>
    </row>
    <row r="14" spans="1:30" x14ac:dyDescent="0.2">
      <c r="B14" s="14"/>
      <c r="Q14"/>
      <c r="V14" s="2"/>
    </row>
    <row r="15" spans="1:30" x14ac:dyDescent="0.2">
      <c r="B15" s="14"/>
      <c r="Q15"/>
      <c r="V15" s="2"/>
    </row>
    <row r="16" spans="1:30" x14ac:dyDescent="0.2">
      <c r="B16" s="14"/>
      <c r="Q16"/>
      <c r="V16" s="2"/>
    </row>
    <row r="17" spans="2:22" x14ac:dyDescent="0.2">
      <c r="B17" s="14"/>
      <c r="Q17"/>
      <c r="V17" s="2"/>
    </row>
    <row r="18" spans="2:22" x14ac:dyDescent="0.2">
      <c r="B18" s="14"/>
      <c r="Q18"/>
      <c r="V18" s="2"/>
    </row>
    <row r="19" spans="2:22" x14ac:dyDescent="0.2">
      <c r="B19" s="14"/>
      <c r="Q19"/>
      <c r="V19" s="2"/>
    </row>
    <row r="20" spans="2:22" x14ac:dyDescent="0.2">
      <c r="B20" s="14"/>
      <c r="Q20"/>
      <c r="V20" s="2"/>
    </row>
    <row r="21" spans="2:22" x14ac:dyDescent="0.2">
      <c r="B21" s="14"/>
      <c r="Q21"/>
      <c r="V21" s="2"/>
    </row>
    <row r="22" spans="2:22" x14ac:dyDescent="0.2">
      <c r="B22" s="14"/>
      <c r="Q22"/>
      <c r="V22" s="2"/>
    </row>
    <row r="23" spans="2:22" x14ac:dyDescent="0.2">
      <c r="B23" s="14"/>
      <c r="Q23"/>
      <c r="V23" s="2"/>
    </row>
    <row r="24" spans="2:22" x14ac:dyDescent="0.2">
      <c r="B24" s="14"/>
      <c r="Q24"/>
      <c r="V24" s="2"/>
    </row>
    <row r="25" spans="2:22" x14ac:dyDescent="0.2">
      <c r="B25" s="14"/>
      <c r="V25" s="2"/>
    </row>
    <row r="26" spans="2:22" x14ac:dyDescent="0.2">
      <c r="B26" s="14"/>
      <c r="V26" s="2"/>
    </row>
    <row r="27" spans="2:22" x14ac:dyDescent="0.2">
      <c r="B27" s="14"/>
      <c r="V27" s="2"/>
    </row>
    <row r="28" spans="2:22" x14ac:dyDescent="0.2">
      <c r="B28" s="14"/>
      <c r="V28" s="2"/>
    </row>
    <row r="29" spans="2:22" x14ac:dyDescent="0.2">
      <c r="B29" s="14"/>
      <c r="V29" s="2"/>
    </row>
    <row r="30" spans="2:22" x14ac:dyDescent="0.2">
      <c r="B30" s="14"/>
      <c r="V30" s="2"/>
    </row>
    <row r="31" spans="2:22" x14ac:dyDescent="0.2">
      <c r="B31" s="14"/>
      <c r="V31" s="2"/>
    </row>
    <row r="32" spans="2:22" x14ac:dyDescent="0.2">
      <c r="B32" s="14"/>
      <c r="V32" s="2"/>
    </row>
    <row r="33" spans="2:22" x14ac:dyDescent="0.2">
      <c r="B33" s="14"/>
      <c r="V33" s="2"/>
    </row>
    <row r="34" spans="2:22" x14ac:dyDescent="0.2">
      <c r="B34" s="14"/>
      <c r="V34" s="2"/>
    </row>
    <row r="35" spans="2:22" x14ac:dyDescent="0.2">
      <c r="B35" s="14"/>
      <c r="V35" s="2"/>
    </row>
    <row r="36" spans="2:22" x14ac:dyDescent="0.2">
      <c r="B36" s="14"/>
      <c r="V36" s="2"/>
    </row>
    <row r="37" spans="2:22" x14ac:dyDescent="0.2">
      <c r="B37" s="14"/>
      <c r="V37" s="2"/>
    </row>
    <row r="38" spans="2:22" x14ac:dyDescent="0.2">
      <c r="B38" s="14"/>
      <c r="V38" s="2"/>
    </row>
    <row r="39" spans="2:22" x14ac:dyDescent="0.2">
      <c r="B39" s="14"/>
      <c r="V39" s="2"/>
    </row>
    <row r="40" spans="2:22" x14ac:dyDescent="0.2">
      <c r="B40" s="14"/>
      <c r="V40" s="2"/>
    </row>
    <row r="41" spans="2:22" x14ac:dyDescent="0.2">
      <c r="B41" s="14"/>
      <c r="V41" s="2"/>
    </row>
    <row r="42" spans="2:22" x14ac:dyDescent="0.2">
      <c r="B42" s="14"/>
      <c r="V42" s="2"/>
    </row>
    <row r="43" spans="2:22" x14ac:dyDescent="0.2">
      <c r="B43" s="14"/>
      <c r="V43" s="2"/>
    </row>
    <row r="44" spans="2:22" x14ac:dyDescent="0.2">
      <c r="B44" s="14"/>
      <c r="V44" s="2"/>
    </row>
    <row r="45" spans="2:22" x14ac:dyDescent="0.2">
      <c r="B45" s="14"/>
      <c r="V45" s="2"/>
    </row>
    <row r="46" spans="2:22" x14ac:dyDescent="0.2">
      <c r="B46" s="14"/>
      <c r="V46" s="2"/>
    </row>
    <row r="47" spans="2:22" x14ac:dyDescent="0.2">
      <c r="B47" s="14"/>
      <c r="V47" s="2"/>
    </row>
    <row r="48" spans="2:22" x14ac:dyDescent="0.2">
      <c r="B48" s="14"/>
      <c r="V48" s="2"/>
    </row>
    <row r="49" spans="2:22" x14ac:dyDescent="0.2">
      <c r="B49" s="14"/>
      <c r="V49" s="2"/>
    </row>
    <row r="50" spans="2:22" x14ac:dyDescent="0.2">
      <c r="B50" s="14"/>
      <c r="V50" s="2"/>
    </row>
    <row r="51" spans="2:22" x14ac:dyDescent="0.2">
      <c r="B51" s="14"/>
      <c r="V51" s="2"/>
    </row>
    <row r="52" spans="2:22" x14ac:dyDescent="0.2">
      <c r="B52" s="14"/>
      <c r="V52" s="2"/>
    </row>
    <row r="53" spans="2:22" x14ac:dyDescent="0.2">
      <c r="B53" s="14"/>
      <c r="V53" s="2"/>
    </row>
    <row r="54" spans="2:22" x14ac:dyDescent="0.2">
      <c r="B54" s="14"/>
      <c r="V54" s="2"/>
    </row>
    <row r="55" spans="2:22" x14ac:dyDescent="0.2">
      <c r="B55" s="14"/>
      <c r="V55" s="2"/>
    </row>
    <row r="56" spans="2:22" ht="14.45" customHeight="1" x14ac:dyDescent="0.25">
      <c r="B56" s="14"/>
      <c r="C56" s="26"/>
      <c r="D56" s="26"/>
      <c r="I56"/>
      <c r="J56"/>
      <c r="L56"/>
      <c r="V56" s="2"/>
    </row>
    <row r="57" spans="2:22" ht="14.45" customHeight="1" x14ac:dyDescent="0.25">
      <c r="B57" s="14"/>
      <c r="C57" s="26"/>
      <c r="D57" s="26"/>
      <c r="I57"/>
      <c r="J57"/>
      <c r="L57"/>
      <c r="V57" s="2"/>
    </row>
    <row r="58" spans="2:22" ht="14.45" customHeight="1" x14ac:dyDescent="0.25">
      <c r="B58" s="14"/>
      <c r="C58" s="26"/>
      <c r="D58" s="26"/>
      <c r="I58"/>
      <c r="J58"/>
      <c r="L58"/>
      <c r="V58" s="2"/>
    </row>
    <row r="59" spans="2:22" ht="14.45" customHeight="1" x14ac:dyDescent="0.25">
      <c r="B59" s="14"/>
      <c r="C59" s="26"/>
      <c r="D59" s="26"/>
      <c r="L59"/>
      <c r="V59" s="2"/>
    </row>
    <row r="60" spans="2:22" ht="14.45" customHeight="1" x14ac:dyDescent="0.25">
      <c r="B60" s="14"/>
      <c r="C60" s="26"/>
      <c r="D60" s="26"/>
      <c r="J60"/>
      <c r="L60"/>
      <c r="V60" s="2"/>
    </row>
    <row r="61" spans="2:22" ht="14.45" customHeight="1" x14ac:dyDescent="0.25">
      <c r="B61" s="14"/>
      <c r="C61" s="26"/>
      <c r="D61" s="26"/>
      <c r="I61"/>
      <c r="J61"/>
      <c r="L61"/>
      <c r="V61" s="2"/>
    </row>
    <row r="62" spans="2:22" ht="14.45" customHeight="1" x14ac:dyDescent="0.25">
      <c r="B62" s="14"/>
      <c r="C62" s="26"/>
      <c r="D62" s="26"/>
      <c r="I62"/>
      <c r="J62"/>
      <c r="L62"/>
      <c r="V62" s="2"/>
    </row>
    <row r="63" spans="2:22" ht="14.45" customHeight="1" x14ac:dyDescent="0.25">
      <c r="B63" s="14"/>
      <c r="C63" s="26"/>
      <c r="D63" s="26"/>
      <c r="I63"/>
      <c r="L63"/>
      <c r="V63" s="2"/>
    </row>
    <row r="64" spans="2:22" ht="14.45" customHeight="1" x14ac:dyDescent="0.25">
      <c r="B64" s="14"/>
      <c r="C64" s="26"/>
      <c r="D64" s="26"/>
      <c r="J64"/>
      <c r="L64"/>
      <c r="V64" s="2"/>
    </row>
    <row r="65" spans="2:22" ht="14.45" customHeight="1" x14ac:dyDescent="0.25">
      <c r="B65" s="14"/>
      <c r="C65" s="26"/>
      <c r="D65" s="26"/>
      <c r="J65"/>
      <c r="L65"/>
      <c r="V65" s="2"/>
    </row>
    <row r="66" spans="2:22" ht="14.45" customHeight="1" x14ac:dyDescent="0.25">
      <c r="B66" s="14"/>
      <c r="C66" s="26"/>
      <c r="D66" s="26"/>
      <c r="I66"/>
      <c r="J66"/>
      <c r="L66"/>
      <c r="V66" s="2"/>
    </row>
    <row r="67" spans="2:22" ht="14.45" customHeight="1" x14ac:dyDescent="0.25">
      <c r="B67" s="14"/>
      <c r="C67" s="26"/>
      <c r="D67" s="26"/>
      <c r="I67"/>
      <c r="L67"/>
      <c r="V67" s="2"/>
    </row>
    <row r="68" spans="2:22" ht="14.45" customHeight="1" x14ac:dyDescent="0.25">
      <c r="B68" s="14"/>
      <c r="C68" s="26"/>
      <c r="D68" s="26"/>
      <c r="I68"/>
      <c r="J68"/>
      <c r="L68"/>
      <c r="V68" s="2"/>
    </row>
    <row r="69" spans="2:22" x14ac:dyDescent="0.2">
      <c r="B69" s="14"/>
      <c r="V69" s="2"/>
    </row>
    <row r="70" spans="2:22" x14ac:dyDescent="0.2">
      <c r="B70" s="14"/>
      <c r="V70" s="2"/>
    </row>
    <row r="71" spans="2:22" x14ac:dyDescent="0.2">
      <c r="B71" s="14"/>
      <c r="V71" s="2"/>
    </row>
    <row r="72" spans="2:22" ht="12.6" customHeight="1" x14ac:dyDescent="0.2">
      <c r="B72" s="14"/>
      <c r="V72" s="2"/>
    </row>
    <row r="73" spans="2:22" ht="12.6" customHeight="1" x14ac:dyDescent="0.2">
      <c r="B73" s="14"/>
      <c r="V73" s="2"/>
    </row>
    <row r="74" spans="2:22" ht="12.6" customHeight="1" x14ac:dyDescent="0.2">
      <c r="B74" s="14"/>
      <c r="V74" s="2"/>
    </row>
    <row r="75" spans="2:22" ht="12.6" customHeight="1" x14ac:dyDescent="0.2">
      <c r="B75" s="14"/>
      <c r="V75" s="2"/>
    </row>
    <row r="76" spans="2:22" ht="12.6" customHeight="1" x14ac:dyDescent="0.2">
      <c r="B76" s="14"/>
      <c r="V76" s="2"/>
    </row>
    <row r="77" spans="2:22" ht="12.6" customHeight="1" x14ac:dyDescent="0.2">
      <c r="B77" s="14"/>
      <c r="V77" s="2"/>
    </row>
    <row r="78" spans="2:22" ht="12.6" customHeight="1" x14ac:dyDescent="0.2">
      <c r="B78" s="14"/>
      <c r="V78" s="2"/>
    </row>
    <row r="79" spans="2:22" ht="12.6" customHeight="1" x14ac:dyDescent="0.2">
      <c r="B79" s="14"/>
      <c r="V79" s="2"/>
    </row>
    <row r="80" spans="2:22" ht="12.6" customHeight="1" x14ac:dyDescent="0.2">
      <c r="B80" s="14"/>
      <c r="V80" s="2"/>
    </row>
    <row r="81" spans="2:22" ht="12.6" customHeight="1" x14ac:dyDescent="0.2">
      <c r="B81" s="14"/>
      <c r="V81" s="2"/>
    </row>
    <row r="82" spans="2:22" ht="12.6" customHeight="1" x14ac:dyDescent="0.2">
      <c r="B82" s="14"/>
    </row>
    <row r="83" spans="2:22" ht="12.6" customHeight="1" x14ac:dyDescent="0.2">
      <c r="B83" s="14"/>
    </row>
    <row r="84" spans="2:22" ht="12.6" customHeight="1" x14ac:dyDescent="0.2">
      <c r="B84" s="14"/>
    </row>
    <row r="85" spans="2:22" x14ac:dyDescent="0.2">
      <c r="B85" s="14"/>
    </row>
    <row r="86" spans="2:22" x14ac:dyDescent="0.2">
      <c r="B86" s="14"/>
    </row>
    <row r="87" spans="2:22" x14ac:dyDescent="0.2">
      <c r="B87" s="14"/>
      <c r="V87" s="2"/>
    </row>
    <row r="88" spans="2:22" x14ac:dyDescent="0.2">
      <c r="B88" s="14"/>
      <c r="V88" s="2"/>
    </row>
    <row r="89" spans="2:22" x14ac:dyDescent="0.2">
      <c r="B89" s="14"/>
      <c r="V89" s="2"/>
    </row>
    <row r="90" spans="2:22" x14ac:dyDescent="0.2">
      <c r="B90" s="14"/>
      <c r="V90" s="2"/>
    </row>
    <row r="91" spans="2:22" x14ac:dyDescent="0.2">
      <c r="B91" s="14"/>
      <c r="V91" s="2"/>
    </row>
    <row r="92" spans="2:22" x14ac:dyDescent="0.2">
      <c r="B92" s="14"/>
      <c r="V92" s="2"/>
    </row>
    <row r="93" spans="2:22" x14ac:dyDescent="0.2">
      <c r="B93" s="14"/>
      <c r="V93" s="2"/>
    </row>
    <row r="94" spans="2:22" x14ac:dyDescent="0.2">
      <c r="B94" s="14"/>
      <c r="V94" s="2"/>
    </row>
    <row r="95" spans="2:22" x14ac:dyDescent="0.2">
      <c r="B95" s="14"/>
      <c r="V95" s="2"/>
    </row>
    <row r="96" spans="2:22" x14ac:dyDescent="0.2">
      <c r="B96" s="14"/>
      <c r="V96" s="2"/>
    </row>
    <row r="97" spans="2:22" x14ac:dyDescent="0.2">
      <c r="B97" s="14"/>
      <c r="V97" s="2"/>
    </row>
    <row r="98" spans="2:22" x14ac:dyDescent="0.2">
      <c r="B98" s="14"/>
      <c r="V98" s="2"/>
    </row>
    <row r="99" spans="2:22" x14ac:dyDescent="0.2">
      <c r="B99" s="14"/>
      <c r="V99" s="2"/>
    </row>
    <row r="100" spans="2:22" x14ac:dyDescent="0.2">
      <c r="B100" s="14"/>
      <c r="V100" s="2"/>
    </row>
    <row r="101" spans="2:22" x14ac:dyDescent="0.2">
      <c r="B101" s="14"/>
      <c r="V101" s="2"/>
    </row>
    <row r="102" spans="2:22" x14ac:dyDescent="0.2">
      <c r="B102" s="14"/>
      <c r="V102" s="2"/>
    </row>
    <row r="103" spans="2:22" x14ac:dyDescent="0.2">
      <c r="B103" s="14"/>
      <c r="V103" s="2"/>
    </row>
    <row r="104" spans="2:22" x14ac:dyDescent="0.2">
      <c r="B104" s="14"/>
      <c r="V104" s="2"/>
    </row>
    <row r="105" spans="2:22" x14ac:dyDescent="0.2">
      <c r="B105" s="14"/>
      <c r="V105" s="2"/>
    </row>
    <row r="106" spans="2:22" x14ac:dyDescent="0.2">
      <c r="B106" s="14"/>
      <c r="V106" s="2"/>
    </row>
    <row r="107" spans="2:22" x14ac:dyDescent="0.2">
      <c r="B107" s="14"/>
      <c r="V107" s="2"/>
    </row>
    <row r="108" spans="2:22" x14ac:dyDescent="0.2">
      <c r="B108" s="14"/>
      <c r="V108" s="2"/>
    </row>
    <row r="109" spans="2:22" x14ac:dyDescent="0.2">
      <c r="B109" s="14"/>
      <c r="V109" s="2"/>
    </row>
    <row r="110" spans="2:22" x14ac:dyDescent="0.2">
      <c r="B110" s="14"/>
      <c r="V110" s="2"/>
    </row>
    <row r="111" spans="2:22" x14ac:dyDescent="0.2">
      <c r="B111" s="14"/>
      <c r="V111" s="2"/>
    </row>
    <row r="112" spans="2:22" x14ac:dyDescent="0.2">
      <c r="B112" s="14"/>
      <c r="V112" s="2"/>
    </row>
    <row r="113" spans="2:22" x14ac:dyDescent="0.2">
      <c r="B113" s="14"/>
      <c r="V113" s="2"/>
    </row>
    <row r="114" spans="2:22" x14ac:dyDescent="0.2">
      <c r="B114" s="14"/>
      <c r="V114" s="2"/>
    </row>
    <row r="115" spans="2:22" x14ac:dyDescent="0.2">
      <c r="B115" s="14"/>
      <c r="V115" s="2"/>
    </row>
    <row r="116" spans="2:22" x14ac:dyDescent="0.2">
      <c r="B116" s="14"/>
      <c r="V116" s="2"/>
    </row>
    <row r="117" spans="2:22" x14ac:dyDescent="0.2">
      <c r="B117" s="14"/>
      <c r="V117" s="2"/>
    </row>
    <row r="118" spans="2:22" x14ac:dyDescent="0.2">
      <c r="B118" s="14"/>
      <c r="V118" s="2"/>
    </row>
    <row r="119" spans="2:22" x14ac:dyDescent="0.2">
      <c r="B119" s="14"/>
      <c r="V119" s="2"/>
    </row>
    <row r="120" spans="2:22" x14ac:dyDescent="0.2">
      <c r="B120" s="14"/>
      <c r="V120" s="2"/>
    </row>
    <row r="121" spans="2:22" x14ac:dyDescent="0.2">
      <c r="B121" s="14"/>
      <c r="V121" s="2"/>
    </row>
    <row r="122" spans="2:22" x14ac:dyDescent="0.2">
      <c r="B122" s="14"/>
      <c r="V122" s="2"/>
    </row>
    <row r="123" spans="2:22" x14ac:dyDescent="0.2">
      <c r="B123" s="14"/>
      <c r="V123" s="2"/>
    </row>
    <row r="124" spans="2:22" x14ac:dyDescent="0.2">
      <c r="B124" s="14"/>
      <c r="V124" s="2"/>
    </row>
    <row r="125" spans="2:22" x14ac:dyDescent="0.2">
      <c r="B125" s="14"/>
      <c r="V125" s="2"/>
    </row>
    <row r="126" spans="2:22" x14ac:dyDescent="0.2">
      <c r="B126" s="14"/>
      <c r="V126" s="2"/>
    </row>
    <row r="127" spans="2:22" x14ac:dyDescent="0.2">
      <c r="B127" s="14"/>
      <c r="V127" s="2"/>
    </row>
    <row r="128" spans="2:22" x14ac:dyDescent="0.2">
      <c r="B128" s="14"/>
      <c r="V128" s="2"/>
    </row>
    <row r="129" spans="2:22" x14ac:dyDescent="0.2">
      <c r="B129" s="14"/>
      <c r="V129" s="2"/>
    </row>
    <row r="130" spans="2:22" x14ac:dyDescent="0.2">
      <c r="B130" s="14"/>
      <c r="V130" s="2"/>
    </row>
    <row r="131" spans="2:22" x14ac:dyDescent="0.2">
      <c r="B131" s="14"/>
      <c r="V131" s="2"/>
    </row>
    <row r="132" spans="2:22" x14ac:dyDescent="0.2">
      <c r="B132" s="14"/>
      <c r="V132" s="2"/>
    </row>
    <row r="133" spans="2:22" x14ac:dyDescent="0.2">
      <c r="B133" s="14"/>
      <c r="V133" s="2"/>
    </row>
    <row r="134" spans="2:22" x14ac:dyDescent="0.2">
      <c r="B134" s="14"/>
      <c r="V134" s="2"/>
    </row>
    <row r="135" spans="2:22" x14ac:dyDescent="0.2">
      <c r="B135" s="14"/>
      <c r="V135" s="2"/>
    </row>
    <row r="136" spans="2:22" x14ac:dyDescent="0.2">
      <c r="B136" s="14"/>
      <c r="V136" s="2"/>
    </row>
    <row r="137" spans="2:22" x14ac:dyDescent="0.2">
      <c r="B137" s="14"/>
      <c r="V137" s="2"/>
    </row>
    <row r="138" spans="2:22" x14ac:dyDescent="0.2">
      <c r="B138" s="14"/>
      <c r="V138" s="2"/>
    </row>
    <row r="139" spans="2:22" x14ac:dyDescent="0.2">
      <c r="B139" s="14"/>
      <c r="V139" s="2"/>
    </row>
    <row r="140" spans="2:22" x14ac:dyDescent="0.2">
      <c r="B140" s="14"/>
      <c r="V140" s="2"/>
    </row>
    <row r="141" spans="2:22" x14ac:dyDescent="0.2">
      <c r="B141" s="14"/>
      <c r="V141" s="2"/>
    </row>
    <row r="142" spans="2:22" x14ac:dyDescent="0.2">
      <c r="B142" s="14"/>
      <c r="V142" s="2"/>
    </row>
    <row r="143" spans="2:22" x14ac:dyDescent="0.2">
      <c r="B143" s="14"/>
      <c r="V143" s="2"/>
    </row>
    <row r="144" spans="2:22" x14ac:dyDescent="0.2">
      <c r="B144" s="14"/>
      <c r="V144" s="2"/>
    </row>
    <row r="145" spans="2:22" x14ac:dyDescent="0.2">
      <c r="B145" s="14"/>
      <c r="V145" s="2"/>
    </row>
    <row r="146" spans="2:22" x14ac:dyDescent="0.2">
      <c r="B146" s="14"/>
      <c r="V146" s="2"/>
    </row>
    <row r="147" spans="2:22" x14ac:dyDescent="0.2">
      <c r="B147" s="14"/>
      <c r="V147" s="2"/>
    </row>
    <row r="148" spans="2:22" x14ac:dyDescent="0.2">
      <c r="B148" s="14"/>
      <c r="V148" s="2"/>
    </row>
    <row r="149" spans="2:22" x14ac:dyDescent="0.2">
      <c r="B149" s="14"/>
      <c r="V149" s="2"/>
    </row>
    <row r="150" spans="2:22" x14ac:dyDescent="0.2">
      <c r="B150" s="14"/>
      <c r="V150" s="2"/>
    </row>
    <row r="151" spans="2:22" x14ac:dyDescent="0.2">
      <c r="B151" s="14"/>
      <c r="V151" s="2"/>
    </row>
    <row r="152" spans="2:22" x14ac:dyDescent="0.2">
      <c r="B152" s="14"/>
      <c r="V152" s="2"/>
    </row>
    <row r="153" spans="2:22" x14ac:dyDescent="0.2">
      <c r="B153" s="14"/>
      <c r="V153" s="2"/>
    </row>
    <row r="154" spans="2:22" x14ac:dyDescent="0.2">
      <c r="B154" s="14"/>
      <c r="V154" s="2"/>
    </row>
    <row r="155" spans="2:22" x14ac:dyDescent="0.2">
      <c r="B155" s="14"/>
      <c r="V155" s="2"/>
    </row>
    <row r="156" spans="2:22" x14ac:dyDescent="0.2">
      <c r="B156" s="14"/>
      <c r="V156" s="2"/>
    </row>
    <row r="157" spans="2:22" x14ac:dyDescent="0.2">
      <c r="B157" s="14"/>
      <c r="V157" s="2"/>
    </row>
    <row r="158" spans="2:22" x14ac:dyDescent="0.2">
      <c r="B158" s="14"/>
      <c r="V158" s="2"/>
    </row>
    <row r="159" spans="2:22" x14ac:dyDescent="0.2">
      <c r="B159" s="14"/>
      <c r="V159" s="2"/>
    </row>
    <row r="160" spans="2:22" x14ac:dyDescent="0.2">
      <c r="B160" s="14"/>
      <c r="V160" s="2"/>
    </row>
    <row r="161" spans="2:22" x14ac:dyDescent="0.2">
      <c r="B161" s="14"/>
      <c r="V161" s="2"/>
    </row>
    <row r="162" spans="2:22" x14ac:dyDescent="0.2">
      <c r="B162" s="14"/>
      <c r="V162" s="2"/>
    </row>
    <row r="163" spans="2:22" x14ac:dyDescent="0.2">
      <c r="B163" s="14"/>
      <c r="V163" s="2"/>
    </row>
    <row r="164" spans="2:22" x14ac:dyDescent="0.2">
      <c r="B164" s="14"/>
      <c r="V164" s="2"/>
    </row>
    <row r="165" spans="2:22" x14ac:dyDescent="0.2">
      <c r="B165" s="14"/>
      <c r="V165" s="2"/>
    </row>
    <row r="166" spans="2:22" x14ac:dyDescent="0.2">
      <c r="B166" s="14"/>
      <c r="V166" s="2"/>
    </row>
    <row r="167" spans="2:22" x14ac:dyDescent="0.2">
      <c r="B167" s="14"/>
      <c r="V167" s="2"/>
    </row>
    <row r="168" spans="2:22" x14ac:dyDescent="0.2">
      <c r="B168" s="14"/>
      <c r="V168" s="2"/>
    </row>
    <row r="169" spans="2:22" x14ac:dyDescent="0.2">
      <c r="B169" s="14"/>
      <c r="V169" s="2"/>
    </row>
    <row r="170" spans="2:22" x14ac:dyDescent="0.2">
      <c r="B170" s="14"/>
      <c r="V170" s="2"/>
    </row>
    <row r="171" spans="2:22" x14ac:dyDescent="0.2">
      <c r="B171" s="14"/>
      <c r="V171" s="2"/>
    </row>
    <row r="172" spans="2:22" x14ac:dyDescent="0.2">
      <c r="B172" s="14"/>
      <c r="V172" s="2"/>
    </row>
    <row r="173" spans="2:22" x14ac:dyDescent="0.2">
      <c r="B173" s="14"/>
      <c r="V173" s="2"/>
    </row>
    <row r="174" spans="2:22" x14ac:dyDescent="0.2">
      <c r="B174" s="14"/>
      <c r="V174" s="2"/>
    </row>
    <row r="175" spans="2:22" x14ac:dyDescent="0.2">
      <c r="B175" s="14"/>
      <c r="V175" s="2"/>
    </row>
    <row r="176" spans="2:22" x14ac:dyDescent="0.2">
      <c r="B176" s="14"/>
      <c r="V176" s="2"/>
    </row>
    <row r="177" spans="2:22" x14ac:dyDescent="0.2">
      <c r="B177" s="14"/>
      <c r="V177" s="2"/>
    </row>
    <row r="178" spans="2:22" x14ac:dyDescent="0.2">
      <c r="B178" s="14"/>
      <c r="V178" s="2"/>
    </row>
    <row r="179" spans="2:22" x14ac:dyDescent="0.2">
      <c r="B179" s="14"/>
      <c r="V179" s="2"/>
    </row>
    <row r="180" spans="2:22" x14ac:dyDescent="0.2">
      <c r="B180" s="14"/>
      <c r="V180" s="2"/>
    </row>
    <row r="181" spans="2:22" x14ac:dyDescent="0.2">
      <c r="B181" s="14"/>
      <c r="V181" s="2"/>
    </row>
    <row r="182" spans="2:22" x14ac:dyDescent="0.2">
      <c r="B182" s="14"/>
      <c r="V182" s="2"/>
    </row>
    <row r="183" spans="2:22" x14ac:dyDescent="0.2">
      <c r="B183" s="14"/>
      <c r="V183" s="2"/>
    </row>
    <row r="184" spans="2:22" x14ac:dyDescent="0.2">
      <c r="B184" s="14"/>
      <c r="V184" s="2"/>
    </row>
    <row r="185" spans="2:22" x14ac:dyDescent="0.2">
      <c r="V185" s="2"/>
    </row>
    <row r="186" spans="2:22" x14ac:dyDescent="0.2">
      <c r="V186" s="2"/>
    </row>
    <row r="187" spans="2:22" x14ac:dyDescent="0.2">
      <c r="V187" s="2"/>
    </row>
    <row r="188" spans="2:22" x14ac:dyDescent="0.2">
      <c r="V188" s="2"/>
    </row>
    <row r="189" spans="2:22" x14ac:dyDescent="0.2">
      <c r="V189" s="2"/>
    </row>
    <row r="190" spans="2:22" x14ac:dyDescent="0.2">
      <c r="V190" s="2"/>
    </row>
    <row r="191" spans="2:22" x14ac:dyDescent="0.2">
      <c r="V191" s="2"/>
    </row>
    <row r="192" spans="2:22" x14ac:dyDescent="0.2">
      <c r="V192" s="2"/>
    </row>
    <row r="193" spans="22:22" x14ac:dyDescent="0.2">
      <c r="V193" s="2"/>
    </row>
    <row r="194" spans="22:22" x14ac:dyDescent="0.2">
      <c r="V194" s="2"/>
    </row>
    <row r="195" spans="22:22" x14ac:dyDescent="0.2">
      <c r="V195" s="2"/>
    </row>
    <row r="196" spans="22:22" x14ac:dyDescent="0.2">
      <c r="V196" s="2"/>
    </row>
    <row r="197" spans="22:22" x14ac:dyDescent="0.2">
      <c r="V197" s="2"/>
    </row>
    <row r="198" spans="22:22" x14ac:dyDescent="0.2">
      <c r="V198" s="2"/>
    </row>
    <row r="199" spans="22:22" x14ac:dyDescent="0.2">
      <c r="V199" s="2"/>
    </row>
    <row r="200" spans="22:22" x14ac:dyDescent="0.2">
      <c r="V200" s="2"/>
    </row>
    <row r="201" spans="22:22" x14ac:dyDescent="0.2">
      <c r="V201" s="2"/>
    </row>
    <row r="202" spans="22:22" x14ac:dyDescent="0.2">
      <c r="V202" s="2"/>
    </row>
    <row r="203" spans="22:22" x14ac:dyDescent="0.2">
      <c r="V203" s="2"/>
    </row>
    <row r="204" spans="22:22" x14ac:dyDescent="0.2">
      <c r="V204" s="2"/>
    </row>
    <row r="205" spans="22:22" x14ac:dyDescent="0.2">
      <c r="V205" s="2"/>
    </row>
    <row r="206" spans="22:22" x14ac:dyDescent="0.2">
      <c r="V206" s="2"/>
    </row>
    <row r="207" spans="22:22" x14ac:dyDescent="0.2">
      <c r="V207" s="2"/>
    </row>
    <row r="208" spans="22:22" x14ac:dyDescent="0.2">
      <c r="V208" s="2"/>
    </row>
    <row r="209" spans="22:22" x14ac:dyDescent="0.2">
      <c r="V209" s="2"/>
    </row>
    <row r="210" spans="22:22" x14ac:dyDescent="0.2">
      <c r="V210" s="2"/>
    </row>
    <row r="211" spans="22:22" x14ac:dyDescent="0.2">
      <c r="V211" s="2"/>
    </row>
    <row r="212" spans="22:22" x14ac:dyDescent="0.2">
      <c r="V212" s="2"/>
    </row>
    <row r="213" spans="22:22" x14ac:dyDescent="0.2">
      <c r="V213" s="2"/>
    </row>
    <row r="214" spans="22:22" x14ac:dyDescent="0.2">
      <c r="V214" s="2"/>
    </row>
    <row r="215" spans="22:22" x14ac:dyDescent="0.2">
      <c r="V215" s="2"/>
    </row>
    <row r="216" spans="22:22" x14ac:dyDescent="0.2">
      <c r="V216" s="2"/>
    </row>
    <row r="217" spans="22:22" x14ac:dyDescent="0.2">
      <c r="V217" s="2"/>
    </row>
    <row r="218" spans="22:22" x14ac:dyDescent="0.2">
      <c r="V218" s="2"/>
    </row>
    <row r="219" spans="22:22" x14ac:dyDescent="0.2">
      <c r="V219" s="2"/>
    </row>
    <row r="220" spans="22:22" x14ac:dyDescent="0.2">
      <c r="V220" s="2"/>
    </row>
    <row r="221" spans="22:22" x14ac:dyDescent="0.2">
      <c r="V221" s="2"/>
    </row>
    <row r="222" spans="22:22" x14ac:dyDescent="0.2">
      <c r="V222" s="2"/>
    </row>
    <row r="223" spans="22:22" x14ac:dyDescent="0.2">
      <c r="V223" s="2"/>
    </row>
    <row r="224" spans="22:22" x14ac:dyDescent="0.2">
      <c r="V224" s="2"/>
    </row>
    <row r="225" spans="22:22" x14ac:dyDescent="0.2">
      <c r="V225" s="2"/>
    </row>
    <row r="226" spans="22:22" x14ac:dyDescent="0.2">
      <c r="V226" s="2"/>
    </row>
    <row r="227" spans="22:22" x14ac:dyDescent="0.2">
      <c r="V227" s="2"/>
    </row>
    <row r="228" spans="22:22" x14ac:dyDescent="0.2">
      <c r="V228" s="2"/>
    </row>
    <row r="229" spans="22:22" x14ac:dyDescent="0.2">
      <c r="V229" s="2"/>
    </row>
    <row r="230" spans="22:22" x14ac:dyDescent="0.2">
      <c r="V230" s="2"/>
    </row>
    <row r="231" spans="22:22" x14ac:dyDescent="0.2">
      <c r="V231" s="2"/>
    </row>
    <row r="232" spans="22:22" x14ac:dyDescent="0.2">
      <c r="V232" s="2"/>
    </row>
    <row r="233" spans="22:22" x14ac:dyDescent="0.2">
      <c r="V233" s="2"/>
    </row>
    <row r="234" spans="22:22" x14ac:dyDescent="0.2">
      <c r="V234" s="2"/>
    </row>
    <row r="235" spans="22:22" x14ac:dyDescent="0.2">
      <c r="V235" s="2"/>
    </row>
    <row r="236" spans="22:22" x14ac:dyDescent="0.2">
      <c r="V236" s="2"/>
    </row>
    <row r="237" spans="22:22" x14ac:dyDescent="0.2">
      <c r="V237" s="2"/>
    </row>
    <row r="238" spans="22:22" x14ac:dyDescent="0.2">
      <c r="V238" s="2"/>
    </row>
    <row r="239" spans="22:22" x14ac:dyDescent="0.2">
      <c r="V239" s="2"/>
    </row>
    <row r="240" spans="22:22" x14ac:dyDescent="0.2">
      <c r="V240" s="2"/>
    </row>
    <row r="241" spans="22:22" x14ac:dyDescent="0.2">
      <c r="V241" s="2"/>
    </row>
    <row r="242" spans="22:22" x14ac:dyDescent="0.2">
      <c r="V242" s="2"/>
    </row>
    <row r="243" spans="22:22" x14ac:dyDescent="0.2">
      <c r="V243" s="2"/>
    </row>
    <row r="244" spans="22:22" x14ac:dyDescent="0.2">
      <c r="V244" s="2"/>
    </row>
    <row r="245" spans="22:22" x14ac:dyDescent="0.2">
      <c r="V245" s="2"/>
    </row>
    <row r="246" spans="22:22" x14ac:dyDescent="0.2">
      <c r="V246" s="2"/>
    </row>
    <row r="247" spans="22:22" x14ac:dyDescent="0.2">
      <c r="V247" s="2"/>
    </row>
    <row r="248" spans="22:22" x14ac:dyDescent="0.2">
      <c r="V248" s="2"/>
    </row>
    <row r="249" spans="22:22" x14ac:dyDescent="0.2">
      <c r="V249" s="2"/>
    </row>
    <row r="250" spans="22:22" x14ac:dyDescent="0.2">
      <c r="V250" s="2"/>
    </row>
    <row r="251" spans="22:22" x14ac:dyDescent="0.2">
      <c r="V251" s="2"/>
    </row>
    <row r="252" spans="22:22" x14ac:dyDescent="0.2">
      <c r="V252" s="2"/>
    </row>
    <row r="253" spans="22:22" x14ac:dyDescent="0.2">
      <c r="V253" s="2"/>
    </row>
    <row r="254" spans="22:22" x14ac:dyDescent="0.2">
      <c r="V254" s="2"/>
    </row>
    <row r="255" spans="22:22" x14ac:dyDescent="0.2">
      <c r="V255" s="2"/>
    </row>
    <row r="256" spans="22:22" x14ac:dyDescent="0.2">
      <c r="V256" s="2"/>
    </row>
    <row r="257" spans="22:22" x14ac:dyDescent="0.2">
      <c r="V257" s="2"/>
    </row>
    <row r="258" spans="22:22" x14ac:dyDescent="0.2">
      <c r="V258" s="2"/>
    </row>
    <row r="259" spans="22:22" x14ac:dyDescent="0.2">
      <c r="V259" s="2"/>
    </row>
    <row r="260" spans="22:22" x14ac:dyDescent="0.2">
      <c r="V260" s="2"/>
    </row>
    <row r="261" spans="22:22" x14ac:dyDescent="0.2">
      <c r="V261" s="2"/>
    </row>
    <row r="262" spans="22:22" x14ac:dyDescent="0.2">
      <c r="V262" s="2"/>
    </row>
    <row r="263" spans="22:22" x14ac:dyDescent="0.2">
      <c r="V263" s="2"/>
    </row>
    <row r="264" spans="22:22" x14ac:dyDescent="0.2">
      <c r="V264" s="2"/>
    </row>
    <row r="265" spans="22:22" x14ac:dyDescent="0.2">
      <c r="V265" s="2"/>
    </row>
    <row r="266" spans="22:22" x14ac:dyDescent="0.2">
      <c r="V266" s="2"/>
    </row>
    <row r="267" spans="22:22" x14ac:dyDescent="0.2">
      <c r="V267" s="2"/>
    </row>
    <row r="268" spans="22:22" x14ac:dyDescent="0.2">
      <c r="V268" s="2"/>
    </row>
    <row r="269" spans="22:22" x14ac:dyDescent="0.2">
      <c r="V269" s="2"/>
    </row>
    <row r="270" spans="22:22" x14ac:dyDescent="0.2">
      <c r="V270" s="2"/>
    </row>
    <row r="271" spans="22:22" x14ac:dyDescent="0.2">
      <c r="V271" s="2"/>
    </row>
    <row r="272" spans="22:22" x14ac:dyDescent="0.2">
      <c r="V272" s="2"/>
    </row>
    <row r="273" spans="22:22" x14ac:dyDescent="0.2">
      <c r="V273" s="2"/>
    </row>
    <row r="274" spans="22:22" x14ac:dyDescent="0.2">
      <c r="V274" s="2"/>
    </row>
    <row r="275" spans="22:22" x14ac:dyDescent="0.2">
      <c r="V275" s="2"/>
    </row>
    <row r="276" spans="22:22" x14ac:dyDescent="0.2">
      <c r="V276" s="2"/>
    </row>
    <row r="277" spans="22:22" x14ac:dyDescent="0.2">
      <c r="V277" s="2"/>
    </row>
    <row r="278" spans="22:22" x14ac:dyDescent="0.2">
      <c r="V278" s="2"/>
    </row>
    <row r="279" spans="22:22" x14ac:dyDescent="0.2">
      <c r="V279" s="2"/>
    </row>
    <row r="280" spans="22:22" x14ac:dyDescent="0.2">
      <c r="V280" s="2"/>
    </row>
    <row r="281" spans="22:22" x14ac:dyDescent="0.2">
      <c r="V281" s="2"/>
    </row>
    <row r="282" spans="22:22" x14ac:dyDescent="0.2">
      <c r="V282" s="2"/>
    </row>
    <row r="283" spans="22:22" x14ac:dyDescent="0.2">
      <c r="V283" s="2"/>
    </row>
    <row r="284" spans="22:22" x14ac:dyDescent="0.2">
      <c r="V284" s="2"/>
    </row>
    <row r="285" spans="22:22" x14ac:dyDescent="0.2">
      <c r="V285" s="2"/>
    </row>
    <row r="286" spans="22:22" x14ac:dyDescent="0.2">
      <c r="V286" s="2"/>
    </row>
    <row r="287" spans="22:22" x14ac:dyDescent="0.2">
      <c r="V287" s="2"/>
    </row>
    <row r="288" spans="22:22" x14ac:dyDescent="0.2">
      <c r="V288" s="2"/>
    </row>
    <row r="289" spans="22:22" x14ac:dyDescent="0.2">
      <c r="V289" s="2"/>
    </row>
    <row r="290" spans="22:22" x14ac:dyDescent="0.2">
      <c r="V290" s="2"/>
    </row>
    <row r="291" spans="22:22" x14ac:dyDescent="0.2">
      <c r="V291" s="2"/>
    </row>
    <row r="292" spans="22:22" x14ac:dyDescent="0.2">
      <c r="V292" s="2"/>
    </row>
    <row r="293" spans="22:22" x14ac:dyDescent="0.2">
      <c r="V293" s="2"/>
    </row>
    <row r="294" spans="22:22" x14ac:dyDescent="0.2">
      <c r="V294" s="2"/>
    </row>
    <row r="295" spans="22:22" x14ac:dyDescent="0.2">
      <c r="V295" s="2"/>
    </row>
    <row r="296" spans="22:22" x14ac:dyDescent="0.2">
      <c r="V296" s="2"/>
    </row>
    <row r="297" spans="22:22" x14ac:dyDescent="0.2">
      <c r="V297" s="2"/>
    </row>
    <row r="298" spans="22:22" x14ac:dyDescent="0.2">
      <c r="V298" s="2"/>
    </row>
    <row r="299" spans="22:22" x14ac:dyDescent="0.2">
      <c r="V299" s="2"/>
    </row>
    <row r="300" spans="22:22" x14ac:dyDescent="0.2">
      <c r="V300" s="2"/>
    </row>
    <row r="301" spans="22:22" x14ac:dyDescent="0.2">
      <c r="V301" s="2"/>
    </row>
    <row r="302" spans="22:22" x14ac:dyDescent="0.2">
      <c r="V302" s="2"/>
    </row>
    <row r="303" spans="22:22" x14ac:dyDescent="0.2">
      <c r="V303" s="2"/>
    </row>
    <row r="304" spans="22:22" x14ac:dyDescent="0.2">
      <c r="V304" s="2"/>
    </row>
    <row r="305" spans="22:22" x14ac:dyDescent="0.2">
      <c r="V305" s="2"/>
    </row>
    <row r="306" spans="22:22" x14ac:dyDescent="0.2">
      <c r="V306" s="2"/>
    </row>
    <row r="307" spans="22:22" x14ac:dyDescent="0.2">
      <c r="V307" s="2"/>
    </row>
    <row r="308" spans="22:22" x14ac:dyDescent="0.2">
      <c r="V308" s="2"/>
    </row>
    <row r="309" spans="22:22" x14ac:dyDescent="0.2">
      <c r="V309" s="2"/>
    </row>
    <row r="310" spans="22:22" x14ac:dyDescent="0.2">
      <c r="V310" s="2"/>
    </row>
    <row r="311" spans="22:22" x14ac:dyDescent="0.2">
      <c r="V311" s="2"/>
    </row>
    <row r="312" spans="22:22" x14ac:dyDescent="0.2">
      <c r="V312" s="2"/>
    </row>
    <row r="313" spans="22:22" x14ac:dyDescent="0.2">
      <c r="V313" s="2"/>
    </row>
    <row r="314" spans="22:22" x14ac:dyDescent="0.2">
      <c r="V314" s="2"/>
    </row>
    <row r="315" spans="22:22" x14ac:dyDescent="0.2">
      <c r="V315" s="2"/>
    </row>
    <row r="316" spans="22:22" x14ac:dyDescent="0.2">
      <c r="V316" s="2"/>
    </row>
    <row r="317" spans="22:22" x14ac:dyDescent="0.2">
      <c r="V317" s="2"/>
    </row>
    <row r="318" spans="22:22" x14ac:dyDescent="0.2">
      <c r="V318" s="2"/>
    </row>
    <row r="319" spans="22:22" x14ac:dyDescent="0.2">
      <c r="V319" s="2"/>
    </row>
    <row r="320" spans="22:22" x14ac:dyDescent="0.2">
      <c r="V320" s="2"/>
    </row>
    <row r="321" spans="22:22" x14ac:dyDescent="0.2">
      <c r="V321" s="2"/>
    </row>
    <row r="322" spans="22:22" x14ac:dyDescent="0.2">
      <c r="V322" s="2"/>
    </row>
    <row r="323" spans="22:22" x14ac:dyDescent="0.2">
      <c r="V323" s="2"/>
    </row>
    <row r="324" spans="22:22" x14ac:dyDescent="0.2">
      <c r="V324" s="2"/>
    </row>
    <row r="325" spans="22:22" x14ac:dyDescent="0.2">
      <c r="V325" s="2"/>
    </row>
    <row r="326" spans="22:22" x14ac:dyDescent="0.2">
      <c r="V326" s="2"/>
    </row>
    <row r="327" spans="22:22" x14ac:dyDescent="0.2">
      <c r="V327" s="2"/>
    </row>
    <row r="328" spans="22:22" x14ac:dyDescent="0.2">
      <c r="V328" s="2"/>
    </row>
    <row r="329" spans="22:22" x14ac:dyDescent="0.2">
      <c r="V329" s="2"/>
    </row>
    <row r="330" spans="22:22" x14ac:dyDescent="0.2">
      <c r="V330" s="2"/>
    </row>
    <row r="331" spans="22:22" x14ac:dyDescent="0.2">
      <c r="V331" s="2"/>
    </row>
    <row r="332" spans="22:22" x14ac:dyDescent="0.2">
      <c r="V332" s="2"/>
    </row>
    <row r="333" spans="22:22" x14ac:dyDescent="0.2">
      <c r="V333" s="2"/>
    </row>
    <row r="334" spans="22:22" x14ac:dyDescent="0.2">
      <c r="V334" s="2"/>
    </row>
    <row r="335" spans="22:22" x14ac:dyDescent="0.2">
      <c r="V335" s="2"/>
    </row>
    <row r="336" spans="22:22" x14ac:dyDescent="0.2">
      <c r="V336" s="2"/>
    </row>
    <row r="337" spans="22:22" x14ac:dyDescent="0.2">
      <c r="V337" s="2"/>
    </row>
    <row r="338" spans="22:22" x14ac:dyDescent="0.2">
      <c r="V338" s="2"/>
    </row>
    <row r="339" spans="22:22" x14ac:dyDescent="0.2">
      <c r="V339" s="2"/>
    </row>
    <row r="340" spans="22:22" x14ac:dyDescent="0.2">
      <c r="V340" s="2"/>
    </row>
    <row r="341" spans="22:22" x14ac:dyDescent="0.2">
      <c r="V341" s="2"/>
    </row>
    <row r="342" spans="22:22" x14ac:dyDescent="0.2">
      <c r="V342" s="2"/>
    </row>
    <row r="343" spans="22:22" x14ac:dyDescent="0.2">
      <c r="V343" s="2"/>
    </row>
    <row r="344" spans="22:22" x14ac:dyDescent="0.2">
      <c r="V344" s="2"/>
    </row>
    <row r="345" spans="22:22" x14ac:dyDescent="0.2">
      <c r="V345" s="2"/>
    </row>
    <row r="346" spans="22:22" x14ac:dyDescent="0.2">
      <c r="V346" s="2"/>
    </row>
    <row r="347" spans="22:22" x14ac:dyDescent="0.2">
      <c r="V347" s="2"/>
    </row>
    <row r="348" spans="22:22" x14ac:dyDescent="0.2">
      <c r="V348" s="2"/>
    </row>
    <row r="349" spans="22:22" x14ac:dyDescent="0.2">
      <c r="V349" s="2"/>
    </row>
    <row r="350" spans="22:22" x14ac:dyDescent="0.2">
      <c r="V350" s="2"/>
    </row>
    <row r="351" spans="22:22" x14ac:dyDescent="0.2">
      <c r="V351" s="2"/>
    </row>
    <row r="352" spans="22:22" x14ac:dyDescent="0.2">
      <c r="V352" s="2"/>
    </row>
    <row r="353" spans="22:22" x14ac:dyDescent="0.2">
      <c r="V353" s="2"/>
    </row>
    <row r="354" spans="22:22" x14ac:dyDescent="0.2">
      <c r="V354" s="2"/>
    </row>
    <row r="355" spans="22:22" x14ac:dyDescent="0.2">
      <c r="V355" s="2"/>
    </row>
    <row r="356" spans="22:22" x14ac:dyDescent="0.2">
      <c r="V356" s="2"/>
    </row>
    <row r="357" spans="22:22" x14ac:dyDescent="0.2">
      <c r="V357" s="2"/>
    </row>
    <row r="358" spans="22:22" x14ac:dyDescent="0.2">
      <c r="V358" s="2"/>
    </row>
    <row r="359" spans="22:22" x14ac:dyDescent="0.2">
      <c r="V359" s="2"/>
    </row>
    <row r="360" spans="22:22" x14ac:dyDescent="0.2">
      <c r="V360" s="2"/>
    </row>
    <row r="361" spans="22:22" x14ac:dyDescent="0.2">
      <c r="V361" s="2"/>
    </row>
    <row r="362" spans="22:22" x14ac:dyDescent="0.2">
      <c r="V362" s="2"/>
    </row>
    <row r="363" spans="22:22" x14ac:dyDescent="0.2">
      <c r="V363" s="2"/>
    </row>
    <row r="364" spans="22:22" x14ac:dyDescent="0.2">
      <c r="V364" s="2"/>
    </row>
    <row r="365" spans="22:22" x14ac:dyDescent="0.2">
      <c r="V365" s="2"/>
    </row>
    <row r="366" spans="22:22" x14ac:dyDescent="0.2">
      <c r="V366" s="2"/>
    </row>
    <row r="367" spans="22:22" x14ac:dyDescent="0.2">
      <c r="V367" s="2"/>
    </row>
    <row r="368" spans="22:22" x14ac:dyDescent="0.2">
      <c r="V368" s="2"/>
    </row>
    <row r="369" spans="22:22" x14ac:dyDescent="0.2">
      <c r="V369" s="2"/>
    </row>
    <row r="370" spans="22:22" x14ac:dyDescent="0.2">
      <c r="V370" s="2"/>
    </row>
    <row r="371" spans="22:22" x14ac:dyDescent="0.2">
      <c r="V371" s="2"/>
    </row>
    <row r="372" spans="22:22" x14ac:dyDescent="0.2">
      <c r="V372" s="2"/>
    </row>
    <row r="373" spans="22:22" x14ac:dyDescent="0.2">
      <c r="V373" s="2"/>
    </row>
    <row r="374" spans="22:22" x14ac:dyDescent="0.2">
      <c r="V374" s="2"/>
    </row>
    <row r="375" spans="22:22" x14ac:dyDescent="0.2">
      <c r="V375" s="2"/>
    </row>
    <row r="376" spans="22:22" x14ac:dyDescent="0.2">
      <c r="V376" s="2"/>
    </row>
    <row r="377" spans="22:22" x14ac:dyDescent="0.2">
      <c r="V377" s="2"/>
    </row>
    <row r="378" spans="22:22" x14ac:dyDescent="0.2">
      <c r="V378" s="2"/>
    </row>
    <row r="379" spans="22:22" x14ac:dyDescent="0.2">
      <c r="V379" s="2"/>
    </row>
    <row r="380" spans="22:22" x14ac:dyDescent="0.2">
      <c r="V380" s="2"/>
    </row>
    <row r="381" spans="22:22" x14ac:dyDescent="0.2">
      <c r="V381" s="2"/>
    </row>
    <row r="382" spans="22:22" x14ac:dyDescent="0.2">
      <c r="V382" s="2"/>
    </row>
    <row r="383" spans="22:22" x14ac:dyDescent="0.2">
      <c r="V383" s="2"/>
    </row>
    <row r="384" spans="22:22" x14ac:dyDescent="0.2">
      <c r="V384" s="2"/>
    </row>
    <row r="385" spans="22:22" x14ac:dyDescent="0.2">
      <c r="V385" s="2"/>
    </row>
    <row r="386" spans="22:22" x14ac:dyDescent="0.2">
      <c r="V386" s="2"/>
    </row>
    <row r="387" spans="22:22" x14ac:dyDescent="0.2">
      <c r="V387" s="2"/>
    </row>
    <row r="388" spans="22:22" x14ac:dyDescent="0.2">
      <c r="V388" s="2"/>
    </row>
    <row r="389" spans="22:22" x14ac:dyDescent="0.2">
      <c r="V389" s="2"/>
    </row>
    <row r="390" spans="22:22" x14ac:dyDescent="0.2">
      <c r="V390" s="2"/>
    </row>
    <row r="391" spans="22:22" x14ac:dyDescent="0.2">
      <c r="V391" s="2"/>
    </row>
    <row r="392" spans="22:22" x14ac:dyDescent="0.2">
      <c r="V392" s="2"/>
    </row>
    <row r="393" spans="22:22" x14ac:dyDescent="0.2">
      <c r="V393" s="2"/>
    </row>
    <row r="394" spans="22:22" x14ac:dyDescent="0.2">
      <c r="V394" s="2"/>
    </row>
    <row r="395" spans="22:22" x14ac:dyDescent="0.2">
      <c r="V395" s="2"/>
    </row>
    <row r="396" spans="22:22" x14ac:dyDescent="0.2">
      <c r="V396" s="2"/>
    </row>
    <row r="397" spans="22:22" x14ac:dyDescent="0.2">
      <c r="V397" s="2"/>
    </row>
    <row r="398" spans="22:22" x14ac:dyDescent="0.2">
      <c r="V398" s="2"/>
    </row>
    <row r="399" spans="22:22" x14ac:dyDescent="0.2">
      <c r="V399" s="2"/>
    </row>
    <row r="400" spans="22:22" x14ac:dyDescent="0.2">
      <c r="V400" s="2"/>
    </row>
    <row r="401" spans="22:22" x14ac:dyDescent="0.2">
      <c r="V401" s="2"/>
    </row>
    <row r="402" spans="22:22" x14ac:dyDescent="0.2">
      <c r="V402" s="2"/>
    </row>
    <row r="403" spans="22:22" x14ac:dyDescent="0.2">
      <c r="V403" s="2"/>
    </row>
    <row r="404" spans="22:22" x14ac:dyDescent="0.2">
      <c r="V404" s="2"/>
    </row>
    <row r="405" spans="22:22" x14ac:dyDescent="0.2">
      <c r="V405" s="2"/>
    </row>
    <row r="406" spans="22:22" x14ac:dyDescent="0.2">
      <c r="V406" s="2"/>
    </row>
    <row r="407" spans="22:22" x14ac:dyDescent="0.2">
      <c r="V407" s="2"/>
    </row>
    <row r="408" spans="22:22" x14ac:dyDescent="0.2">
      <c r="V408" s="2"/>
    </row>
    <row r="409" spans="22:22" x14ac:dyDescent="0.2">
      <c r="V409" s="2"/>
    </row>
    <row r="410" spans="22:22" x14ac:dyDescent="0.2">
      <c r="V410" s="2"/>
    </row>
    <row r="411" spans="22:22" x14ac:dyDescent="0.2">
      <c r="V411" s="2"/>
    </row>
    <row r="412" spans="22:22" x14ac:dyDescent="0.2">
      <c r="V412" s="2"/>
    </row>
    <row r="413" spans="22:22" x14ac:dyDescent="0.2">
      <c r="V413" s="2"/>
    </row>
    <row r="414" spans="22:22" x14ac:dyDescent="0.2">
      <c r="V414" s="2"/>
    </row>
    <row r="415" spans="22:22" x14ac:dyDescent="0.2">
      <c r="V415" s="2"/>
    </row>
    <row r="416" spans="22:22" x14ac:dyDescent="0.2">
      <c r="V416" s="2"/>
    </row>
    <row r="417" spans="22:22" x14ac:dyDescent="0.2">
      <c r="V417" s="2"/>
    </row>
    <row r="418" spans="22:22" x14ac:dyDescent="0.2">
      <c r="V418" s="2"/>
    </row>
    <row r="419" spans="22:22" x14ac:dyDescent="0.2">
      <c r="V419" s="2"/>
    </row>
    <row r="420" spans="22:22" x14ac:dyDescent="0.2">
      <c r="V420" s="2"/>
    </row>
    <row r="421" spans="22:22" x14ac:dyDescent="0.2">
      <c r="V421" s="2"/>
    </row>
    <row r="422" spans="22:22" x14ac:dyDescent="0.2">
      <c r="V422" s="2"/>
    </row>
    <row r="423" spans="22:22" x14ac:dyDescent="0.2">
      <c r="V423" s="2"/>
    </row>
    <row r="424" spans="22:22" x14ac:dyDescent="0.2">
      <c r="V424" s="2"/>
    </row>
    <row r="425" spans="22:22" x14ac:dyDescent="0.2">
      <c r="V425" s="2"/>
    </row>
    <row r="426" spans="22:22" x14ac:dyDescent="0.2">
      <c r="V426" s="2"/>
    </row>
    <row r="427" spans="22:22" x14ac:dyDescent="0.2">
      <c r="V427" s="2"/>
    </row>
    <row r="428" spans="22:22" x14ac:dyDescent="0.2">
      <c r="V428" s="2"/>
    </row>
    <row r="429" spans="22:22" x14ac:dyDescent="0.2">
      <c r="V429" s="2"/>
    </row>
    <row r="430" spans="22:22" x14ac:dyDescent="0.2">
      <c r="V430" s="2"/>
    </row>
    <row r="431" spans="22:22" x14ac:dyDescent="0.2">
      <c r="V431" s="2"/>
    </row>
    <row r="432" spans="22:22" x14ac:dyDescent="0.2">
      <c r="V432" s="2"/>
    </row>
    <row r="433" spans="22:22" x14ac:dyDescent="0.2">
      <c r="V433" s="2"/>
    </row>
    <row r="434" spans="22:22" x14ac:dyDescent="0.2">
      <c r="V434" s="2"/>
    </row>
    <row r="435" spans="22:22" x14ac:dyDescent="0.2">
      <c r="V435" s="2"/>
    </row>
    <row r="436" spans="22:22" x14ac:dyDescent="0.2">
      <c r="V436" s="2"/>
    </row>
    <row r="437" spans="22:22" x14ac:dyDescent="0.2">
      <c r="V437" s="2"/>
    </row>
    <row r="438" spans="22:22" x14ac:dyDescent="0.2">
      <c r="V438" s="2"/>
    </row>
    <row r="439" spans="22:22" x14ac:dyDescent="0.2">
      <c r="V439" s="2"/>
    </row>
    <row r="440" spans="22:22" x14ac:dyDescent="0.2">
      <c r="V440" s="2"/>
    </row>
    <row r="441" spans="22:22" x14ac:dyDescent="0.2">
      <c r="V441" s="2"/>
    </row>
    <row r="442" spans="22:22" x14ac:dyDescent="0.2">
      <c r="V442" s="2"/>
    </row>
    <row r="443" spans="22:22" x14ac:dyDescent="0.2">
      <c r="V443" s="2"/>
    </row>
    <row r="444" spans="22:22" x14ac:dyDescent="0.2">
      <c r="V444" s="2"/>
    </row>
    <row r="445" spans="22:22" x14ac:dyDescent="0.2">
      <c r="V445" s="2"/>
    </row>
    <row r="446" spans="22:22" x14ac:dyDescent="0.2">
      <c r="V446" s="2"/>
    </row>
    <row r="447" spans="22:22" x14ac:dyDescent="0.2">
      <c r="V447" s="2"/>
    </row>
    <row r="448" spans="22:22" x14ac:dyDescent="0.2">
      <c r="V448" s="2"/>
    </row>
    <row r="449" spans="22:22" x14ac:dyDescent="0.2">
      <c r="V449" s="2"/>
    </row>
    <row r="450" spans="22:22" x14ac:dyDescent="0.2">
      <c r="V450" s="2"/>
    </row>
    <row r="451" spans="22:22" x14ac:dyDescent="0.2">
      <c r="V451" s="2"/>
    </row>
    <row r="452" spans="22:22" x14ac:dyDescent="0.2">
      <c r="V452" s="2"/>
    </row>
    <row r="453" spans="22:22" x14ac:dyDescent="0.2">
      <c r="V453" s="2"/>
    </row>
    <row r="454" spans="22:22" x14ac:dyDescent="0.2">
      <c r="V454" s="2"/>
    </row>
    <row r="455" spans="22:22" x14ac:dyDescent="0.2">
      <c r="V455" s="2"/>
    </row>
    <row r="456" spans="22:22" x14ac:dyDescent="0.2">
      <c r="V456" s="2"/>
    </row>
    <row r="457" spans="22:22" x14ac:dyDescent="0.2">
      <c r="V457" s="2"/>
    </row>
    <row r="458" spans="22:22" x14ac:dyDescent="0.2">
      <c r="V458" s="2"/>
    </row>
    <row r="459" spans="22:22" x14ac:dyDescent="0.2">
      <c r="V459" s="2"/>
    </row>
    <row r="460" spans="22:22" x14ac:dyDescent="0.2">
      <c r="V460" s="2"/>
    </row>
    <row r="461" spans="22:22" x14ac:dyDescent="0.2">
      <c r="V461" s="2"/>
    </row>
    <row r="462" spans="22:22" x14ac:dyDescent="0.2">
      <c r="V462" s="2"/>
    </row>
    <row r="463" spans="22:22" x14ac:dyDescent="0.2">
      <c r="V463" s="2"/>
    </row>
    <row r="464" spans="22:22" x14ac:dyDescent="0.2">
      <c r="V464" s="2"/>
    </row>
    <row r="465" spans="22:22" x14ac:dyDescent="0.2">
      <c r="V465" s="2"/>
    </row>
    <row r="466" spans="22:22" x14ac:dyDescent="0.2">
      <c r="V466" s="2"/>
    </row>
    <row r="467" spans="22:22" x14ac:dyDescent="0.2">
      <c r="V467" s="2"/>
    </row>
    <row r="468" spans="22:22" x14ac:dyDescent="0.2">
      <c r="V468" s="2"/>
    </row>
    <row r="469" spans="22:22" x14ac:dyDescent="0.2">
      <c r="V469" s="2"/>
    </row>
    <row r="470" spans="22:22" x14ac:dyDescent="0.2">
      <c r="V470" s="2"/>
    </row>
    <row r="471" spans="22:22" x14ac:dyDescent="0.2">
      <c r="V471" s="2"/>
    </row>
    <row r="472" spans="22:22" x14ac:dyDescent="0.2">
      <c r="V472" s="2"/>
    </row>
    <row r="473" spans="22:22" x14ac:dyDescent="0.2">
      <c r="V473" s="2"/>
    </row>
    <row r="474" spans="22:22" x14ac:dyDescent="0.2">
      <c r="V474" s="2"/>
    </row>
    <row r="475" spans="22:22" x14ac:dyDescent="0.2">
      <c r="V475" s="2"/>
    </row>
    <row r="476" spans="22:22" x14ac:dyDescent="0.2">
      <c r="V476" s="2"/>
    </row>
    <row r="477" spans="22:22" x14ac:dyDescent="0.2">
      <c r="V477" s="2"/>
    </row>
    <row r="478" spans="22:22" x14ac:dyDescent="0.2">
      <c r="V478" s="2"/>
    </row>
    <row r="479" spans="22:22" x14ac:dyDescent="0.2">
      <c r="V479" s="2"/>
    </row>
    <row r="480" spans="22:22" x14ac:dyDescent="0.2">
      <c r="V480" s="2"/>
    </row>
    <row r="481" spans="22:22" x14ac:dyDescent="0.2">
      <c r="V481" s="2"/>
    </row>
    <row r="482" spans="22:22" x14ac:dyDescent="0.2">
      <c r="V482" s="2"/>
    </row>
    <row r="483" spans="22:22" x14ac:dyDescent="0.2">
      <c r="V483" s="2"/>
    </row>
    <row r="484" spans="22:22" x14ac:dyDescent="0.2">
      <c r="V484" s="2"/>
    </row>
    <row r="485" spans="22:22" x14ac:dyDescent="0.2">
      <c r="V485" s="2"/>
    </row>
    <row r="486" spans="22:22" x14ac:dyDescent="0.2">
      <c r="V486" s="2"/>
    </row>
    <row r="487" spans="22:22" x14ac:dyDescent="0.2">
      <c r="V487" s="2"/>
    </row>
    <row r="488" spans="22:22" x14ac:dyDescent="0.2">
      <c r="V488" s="2"/>
    </row>
    <row r="489" spans="22:22" x14ac:dyDescent="0.2">
      <c r="V489" s="2"/>
    </row>
    <row r="490" spans="22:22" x14ac:dyDescent="0.2">
      <c r="V490" s="2"/>
    </row>
    <row r="491" spans="22:22" x14ac:dyDescent="0.2">
      <c r="V491" s="2"/>
    </row>
    <row r="492" spans="22:22" x14ac:dyDescent="0.2">
      <c r="V492" s="2"/>
    </row>
    <row r="493" spans="22:22" x14ac:dyDescent="0.2">
      <c r="V493" s="2"/>
    </row>
    <row r="494" spans="22:22" x14ac:dyDescent="0.2">
      <c r="V494" s="2"/>
    </row>
    <row r="495" spans="22:22" x14ac:dyDescent="0.2">
      <c r="V495" s="2"/>
    </row>
    <row r="496" spans="22:22" x14ac:dyDescent="0.2">
      <c r="V496" s="2"/>
    </row>
    <row r="497" spans="22:22" x14ac:dyDescent="0.2">
      <c r="V497" s="2"/>
    </row>
    <row r="498" spans="22:22" x14ac:dyDescent="0.2">
      <c r="V498" s="2"/>
    </row>
    <row r="499" spans="22:22" x14ac:dyDescent="0.2">
      <c r="V499" s="2"/>
    </row>
    <row r="500" spans="22:22" x14ac:dyDescent="0.2">
      <c r="V500" s="2"/>
    </row>
    <row r="501" spans="22:22" x14ac:dyDescent="0.2">
      <c r="V501" s="2"/>
    </row>
    <row r="502" spans="22:22" x14ac:dyDescent="0.2">
      <c r="V502" s="2"/>
    </row>
    <row r="503" spans="22:22" x14ac:dyDescent="0.2">
      <c r="V503" s="2"/>
    </row>
    <row r="504" spans="22:22" x14ac:dyDescent="0.2">
      <c r="V504" s="2"/>
    </row>
    <row r="505" spans="22:22" x14ac:dyDescent="0.2">
      <c r="V505" s="2"/>
    </row>
    <row r="506" spans="22:22" x14ac:dyDescent="0.2">
      <c r="V506" s="2"/>
    </row>
    <row r="507" spans="22:22" x14ac:dyDescent="0.2">
      <c r="V507" s="2"/>
    </row>
    <row r="508" spans="22:22" x14ac:dyDescent="0.2">
      <c r="V508" s="2"/>
    </row>
    <row r="509" spans="22:22" x14ac:dyDescent="0.2">
      <c r="V509" s="2"/>
    </row>
    <row r="510" spans="22:22" x14ac:dyDescent="0.2">
      <c r="V510" s="2"/>
    </row>
    <row r="511" spans="22:22" x14ac:dyDescent="0.2">
      <c r="V511" s="2"/>
    </row>
    <row r="512" spans="22:22" x14ac:dyDescent="0.2">
      <c r="V512" s="2"/>
    </row>
    <row r="513" spans="22:22" x14ac:dyDescent="0.2">
      <c r="V513" s="2"/>
    </row>
    <row r="514" spans="22:22" x14ac:dyDescent="0.2">
      <c r="V514" s="2"/>
    </row>
    <row r="515" spans="22:22" x14ac:dyDescent="0.2">
      <c r="V515" s="2"/>
    </row>
    <row r="516" spans="22:22" x14ac:dyDescent="0.2">
      <c r="V516" s="2"/>
    </row>
    <row r="517" spans="22:22" x14ac:dyDescent="0.2">
      <c r="V517" s="2"/>
    </row>
    <row r="518" spans="22:22" x14ac:dyDescent="0.2">
      <c r="V518" s="2"/>
    </row>
    <row r="519" spans="22:22" x14ac:dyDescent="0.2">
      <c r="V519" s="2"/>
    </row>
    <row r="520" spans="22:22" x14ac:dyDescent="0.2">
      <c r="V520" s="2"/>
    </row>
    <row r="521" spans="22:22" x14ac:dyDescent="0.2">
      <c r="V521" s="2"/>
    </row>
    <row r="522" spans="22:22" x14ac:dyDescent="0.2">
      <c r="V522" s="2"/>
    </row>
    <row r="523" spans="22:22" x14ac:dyDescent="0.2">
      <c r="V523" s="2"/>
    </row>
    <row r="524" spans="22:22" x14ac:dyDescent="0.2">
      <c r="V524" s="2"/>
    </row>
    <row r="525" spans="22:22" x14ac:dyDescent="0.2">
      <c r="V525" s="2"/>
    </row>
    <row r="526" spans="22:22" x14ac:dyDescent="0.2">
      <c r="V526" s="2"/>
    </row>
    <row r="527" spans="22:22" x14ac:dyDescent="0.2">
      <c r="V527" s="2"/>
    </row>
    <row r="528" spans="22:22" x14ac:dyDescent="0.2">
      <c r="V528" s="2"/>
    </row>
    <row r="529" spans="22:22" x14ac:dyDescent="0.2">
      <c r="V529" s="2"/>
    </row>
    <row r="530" spans="22:22" x14ac:dyDescent="0.2">
      <c r="V530" s="2"/>
    </row>
    <row r="531" spans="22:22" x14ac:dyDescent="0.2">
      <c r="V531" s="2"/>
    </row>
    <row r="532" spans="22:22" x14ac:dyDescent="0.2">
      <c r="V532" s="2"/>
    </row>
    <row r="533" spans="22:22" x14ac:dyDescent="0.2">
      <c r="V533" s="2"/>
    </row>
    <row r="534" spans="22:22" x14ac:dyDescent="0.2">
      <c r="V534" s="2"/>
    </row>
    <row r="535" spans="22:22" x14ac:dyDescent="0.2">
      <c r="V535" s="2"/>
    </row>
    <row r="536" spans="22:22" x14ac:dyDescent="0.2">
      <c r="V536" s="2"/>
    </row>
    <row r="537" spans="22:22" x14ac:dyDescent="0.2">
      <c r="V537" s="2"/>
    </row>
    <row r="538" spans="22:22" x14ac:dyDescent="0.2">
      <c r="V538" s="2"/>
    </row>
    <row r="539" spans="22:22" x14ac:dyDescent="0.2">
      <c r="V539" s="2"/>
    </row>
    <row r="540" spans="22:22" x14ac:dyDescent="0.2">
      <c r="V540" s="2"/>
    </row>
    <row r="541" spans="22:22" x14ac:dyDescent="0.2">
      <c r="V541" s="2"/>
    </row>
    <row r="542" spans="22:22" x14ac:dyDescent="0.2">
      <c r="V542" s="2"/>
    </row>
    <row r="543" spans="22:22" x14ac:dyDescent="0.2">
      <c r="V543" s="2"/>
    </row>
    <row r="544" spans="22:22" x14ac:dyDescent="0.2">
      <c r="V544" s="2"/>
    </row>
    <row r="545" spans="22:22" x14ac:dyDescent="0.2">
      <c r="V545" s="2"/>
    </row>
    <row r="546" spans="22:22" x14ac:dyDescent="0.2">
      <c r="V546" s="2"/>
    </row>
    <row r="547" spans="22:22" x14ac:dyDescent="0.2">
      <c r="V547" s="2"/>
    </row>
    <row r="548" spans="22:22" x14ac:dyDescent="0.2">
      <c r="V548" s="2"/>
    </row>
    <row r="549" spans="22:22" x14ac:dyDescent="0.2">
      <c r="V549" s="2"/>
    </row>
    <row r="550" spans="22:22" x14ac:dyDescent="0.2">
      <c r="V550" s="2"/>
    </row>
    <row r="551" spans="22:22" x14ac:dyDescent="0.2">
      <c r="V551" s="2"/>
    </row>
    <row r="552" spans="22:22" x14ac:dyDescent="0.2">
      <c r="V552" s="2"/>
    </row>
    <row r="553" spans="22:22" x14ac:dyDescent="0.2">
      <c r="V553" s="2"/>
    </row>
    <row r="554" spans="22:22" x14ac:dyDescent="0.2">
      <c r="V554" s="2"/>
    </row>
    <row r="555" spans="22:22" x14ac:dyDescent="0.2">
      <c r="V555" s="2"/>
    </row>
    <row r="556" spans="22:22" x14ac:dyDescent="0.2">
      <c r="V556" s="2"/>
    </row>
    <row r="557" spans="22:22" x14ac:dyDescent="0.2">
      <c r="V557" s="2"/>
    </row>
    <row r="558" spans="22:22" x14ac:dyDescent="0.2">
      <c r="V558" s="2"/>
    </row>
    <row r="559" spans="22:22" x14ac:dyDescent="0.2">
      <c r="V559" s="2"/>
    </row>
    <row r="560" spans="22:22" x14ac:dyDescent="0.2">
      <c r="V560" s="2"/>
    </row>
    <row r="561" spans="22:22" x14ac:dyDescent="0.2">
      <c r="V561" s="2"/>
    </row>
    <row r="562" spans="22:22" x14ac:dyDescent="0.2">
      <c r="V562" s="2"/>
    </row>
    <row r="563" spans="22:22" x14ac:dyDescent="0.2">
      <c r="V563" s="2"/>
    </row>
  </sheetData>
  <conditionalFormatting sqref="C69:C78 C8:C10 C25:C55 C87:C97 C110:C563">
    <cfRule type="duplicateValues" dxfId="56" priority="21" stopIfTrue="1"/>
  </conditionalFormatting>
  <conditionalFormatting sqref="D55 D69:D81 D87:D91 D97 D135:D184">
    <cfRule type="duplicateValues" dxfId="55" priority="20" stopIfTrue="1"/>
  </conditionalFormatting>
  <conditionalFormatting sqref="C6">
    <cfRule type="duplicateValues" dxfId="54" priority="18" stopIfTrue="1"/>
  </conditionalFormatting>
  <conditionalFormatting sqref="D6">
    <cfRule type="duplicateValues" dxfId="53" priority="16" stopIfTrue="1"/>
  </conditionalFormatting>
  <conditionalFormatting sqref="C81">
    <cfRule type="duplicateValues" dxfId="52" priority="12" stopIfTrue="1"/>
  </conditionalFormatting>
  <conditionalFormatting sqref="C80">
    <cfRule type="duplicateValues" dxfId="51" priority="11" stopIfTrue="1"/>
  </conditionalFormatting>
  <conditionalFormatting sqref="C79">
    <cfRule type="duplicateValues" dxfId="50" priority="10" stopIfTrue="1"/>
  </conditionalFormatting>
  <conditionalFormatting sqref="D25:D48">
    <cfRule type="duplicateValues" dxfId="49" priority="9" stopIfTrue="1"/>
  </conditionalFormatting>
  <conditionalFormatting sqref="D49:D54">
    <cfRule type="duplicateValues" dxfId="48" priority="8" stopIfTrue="1"/>
  </conditionalFormatting>
  <conditionalFormatting sqref="D92:D96">
    <cfRule type="duplicateValues" dxfId="47" priority="7" stopIfTrue="1"/>
  </conditionalFormatting>
  <conditionalFormatting sqref="D110:D117">
    <cfRule type="duplicateValues" dxfId="46" priority="5" stopIfTrue="1"/>
  </conditionalFormatting>
  <conditionalFormatting sqref="D118:D129">
    <cfRule type="duplicateValues" dxfId="45" priority="3" stopIfTrue="1"/>
  </conditionalFormatting>
  <conditionalFormatting sqref="D130:D134">
    <cfRule type="duplicateValues" dxfId="44" priority="1" stopIfTrue="1"/>
  </conditionalFormatting>
  <conditionalFormatting sqref="D8:D10">
    <cfRule type="duplicateValues" dxfId="43" priority="99" stopIfTrue="1"/>
  </conditionalFormatting>
  <dataValidations count="16">
    <dataValidation type="textLength" allowBlank="1" showInputMessage="1" showErrorMessage="1" sqref="O564:O1653 M224:N1653 C6:D6 C25:E55 C69:E81 C87:D97 E87:E109 C110:E1653 E6:E7 C8:E10" xr:uid="{00000000-0002-0000-0100-000000000000}">
      <formula1>3</formula1>
      <formula2>30</formula2>
    </dataValidation>
    <dataValidation type="textLength" operator="equal" allowBlank="1" showInputMessage="1" showErrorMessage="1" sqref="G224:Q1653" xr:uid="{00000000-0002-0000-0100-000001000000}">
      <formula1>6</formula1>
    </dataValidation>
    <dataValidation type="list" allowBlank="1" showInputMessage="1" showErrorMessage="1" sqref="K564:K1653 I224:J1653" xr:uid="{00000000-0002-0000-0100-000002000000}">
      <formula1>"TRUE,FALSE"</formula1>
    </dataValidation>
    <dataValidation type="decimal" allowBlank="1" showInputMessage="1" showErrorMessage="1" promptTitle="in mm" sqref="L224:P1653 L87:L223 L69:L81 L6:L10" xr:uid="{00000000-0002-0000-0100-000003000000}">
      <formula1>0</formula1>
      <formula2>5</formula2>
    </dataValidation>
    <dataValidation type="decimal" allowBlank="1" showInputMessage="1" showErrorMessage="1" promptTitle="Angle in degrees between -90,180" sqref="K25:K55 K87:K1653 K69:K81 K6:K10" xr:uid="{00000000-0002-0000-0100-000004000000}">
      <formula1>-90</formula1>
      <formula2>180</formula2>
    </dataValidation>
    <dataValidation type="whole" allowBlank="1" showInputMessage="1" showErrorMessage="1" sqref="O25:O81 O87:O563 O6:O10" xr:uid="{00000000-0002-0000-0100-000007000000}">
      <formula1>0</formula1>
      <formula2>100</formula2>
    </dataValidation>
    <dataValidation type="decimal" allowBlank="1" showInputMessage="1" showErrorMessage="1" sqref="K25:K55 K87:K563 K69:K81 K6:K10" xr:uid="{00000000-0002-0000-0100-000008000000}">
      <formula1>-90</formula1>
      <formula2>180</formula2>
    </dataValidation>
    <dataValidation type="textLength" allowBlank="1" showInputMessage="1" showErrorMessage="1" prompt="institution appreviation between 3 and 8 characters long" sqref="F69:F81 F87:F223 F6:F10" xr:uid="{00000000-0002-0000-0100-000009000000}">
      <formula1>3</formula1>
      <formula2>8</formula2>
    </dataValidation>
    <dataValidation type="textLength" operator="equal" allowBlank="1" showInputMessage="1" showErrorMessage="1" prompt="6 digit SAF for this measurement.  This must match the approved SAF for this beamtime" sqref="G185:G223" xr:uid="{00000000-0002-0000-0100-00000A000000}">
      <formula1>6</formula1>
    </dataValidation>
    <dataValidation type="textLength" allowBlank="1" showInputMessage="1" showErrorMessage="1" prompt="a number and a Letter indicating the location of the sample on the bar" sqref="H25:H55 H69:H81 H87:H223 H6:H10" xr:uid="{00000000-0002-0000-0100-00000B000000}">
      <formula1>1</formula1>
      <formula2>8</formula2>
    </dataValidation>
    <dataValidation type="list" allowBlank="1" showInputMessage="1" showErrorMessage="1" prompt="true or false" sqref="I25:J55 I69:J81 I87:J223 I6:J10" xr:uid="{00000000-0002-0000-0100-00000C000000}">
      <formula1>"TRUE,FALSE"</formula1>
    </dataValidation>
    <dataValidation type="custom" allowBlank="1" showInputMessage="1" showErrorMessage="1" sqref="F564:F1653" xr:uid="{00000000-0002-0000-0100-00000D000000}">
      <formula1>OR(EXACT(LEFT(F564,3),"GU-"),EXACT(LEFT(F564,2),"C-"),EXACT(LEFT(F564,3),"PU-"))</formula1>
    </dataValidation>
    <dataValidation type="custom" allowBlank="1" showInputMessage="1" showErrorMessage="1" sqref="F224:F563" xr:uid="{00000000-0002-0000-0100-00000E000000}">
      <formula1>AND(OR(LEN(F224)=9,LEN(F224)=8),OR(EXACT(LEFT(F224,3),"GU-"),EXACT(LEFT(F224,2),"C-"),EXACT(LEFT(F224,3),"PU-")))</formula1>
    </dataValidation>
    <dataValidation type="textLength" operator="greaterThanOrEqual" allowBlank="1" showInputMessage="1" showErrorMessage="1" prompt="6 digit proposal number for this measurement.  This must match the approved proposal for this beamtime" sqref="G98:G116 G135:G184 G6:G10" xr:uid="{00000000-0002-0000-0100-00000F000000}">
      <formula1>6</formula1>
    </dataValidation>
    <dataValidation type="date" allowBlank="1" showInputMessage="1" showErrorMessage="1" sqref="V87:V1653 V6:V81" xr:uid="{00000000-0002-0000-0100-000005000000}">
      <formula1>43101</formula1>
      <formula2>401769</formula2>
    </dataValidation>
    <dataValidation type="decimal" allowBlank="1" showInputMessage="1" showErrorMessage="1" promptTitle="in nm" sqref="T87:T1653 T6:T81" xr:uid="{00000000-0002-0000-0100-000006000000}">
      <formula1>0</formula1>
      <formula2>50000000</formula2>
    </dataValidation>
  </dataValidations>
  <printOptions horizontalCentered="1"/>
  <pageMargins left="0.3" right="0.3" top="0.61" bottom="0.37" header="0.1" footer="0.1"/>
  <pageSetup paperSize="9" pageOrder="overThenDown"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W399"/>
  <sheetViews>
    <sheetView tabSelected="1" zoomScaleNormal="100" workbookViewId="0">
      <pane ySplit="1" topLeftCell="A4" activePane="bottomLeft" state="frozen"/>
      <selection pane="bottomLeft" activeCell="D17" sqref="D17"/>
    </sheetView>
  </sheetViews>
  <sheetFormatPr defaultRowHeight="12.75" x14ac:dyDescent="0.2"/>
  <cols>
    <col min="1" max="1" width="12.85546875" style="20" customWidth="1"/>
    <col min="2" max="2" width="37.85546875" customWidth="1"/>
    <col min="3" max="3" width="16" bestFit="1" customWidth="1"/>
    <col min="4" max="4" width="15.85546875" bestFit="1" customWidth="1"/>
    <col min="5" max="5" width="11.42578125" customWidth="1"/>
    <col min="6" max="6" width="17.42578125" customWidth="1"/>
    <col min="7" max="7" width="18" customWidth="1"/>
    <col min="8" max="8" width="20" customWidth="1"/>
    <col min="9" max="9" width="19.5703125" customWidth="1"/>
    <col min="10" max="10" width="13.85546875" customWidth="1"/>
    <col min="11" max="11" width="10.140625" customWidth="1"/>
    <col min="12" max="12" width="10.5703125" bestFit="1" customWidth="1"/>
    <col min="13" max="13" width="13.140625" bestFit="1" customWidth="1"/>
    <col min="14" max="14" width="33.85546875" customWidth="1"/>
    <col min="15" max="15" width="53.42578125" customWidth="1"/>
    <col min="16" max="16" width="32.42578125" bestFit="1" customWidth="1"/>
    <col min="17" max="17" width="18.5703125" bestFit="1" customWidth="1"/>
    <col min="18" max="18" width="16.5703125" customWidth="1"/>
    <col min="19" max="19" width="17.42578125" customWidth="1"/>
    <col min="20" max="20" width="33.140625" bestFit="1" customWidth="1"/>
    <col min="21" max="21" width="24" bestFit="1" customWidth="1"/>
    <col min="22" max="22" width="23.140625" bestFit="1" customWidth="1"/>
    <col min="23" max="23" width="20.140625" customWidth="1"/>
  </cols>
  <sheetData>
    <row r="1" spans="1:23" s="25" customFormat="1" ht="31.5" customHeight="1" x14ac:dyDescent="0.25">
      <c r="A1" s="23" t="s">
        <v>6</v>
      </c>
      <c r="B1" s="24" t="s">
        <v>8</v>
      </c>
      <c r="C1" s="24" t="s">
        <v>33</v>
      </c>
      <c r="D1" s="24" t="s">
        <v>34</v>
      </c>
      <c r="E1" s="24" t="s">
        <v>35</v>
      </c>
      <c r="F1" s="24" t="s">
        <v>36</v>
      </c>
      <c r="G1" s="24" t="s">
        <v>37</v>
      </c>
      <c r="H1" s="24" t="s">
        <v>38</v>
      </c>
      <c r="I1" s="24" t="s">
        <v>39</v>
      </c>
      <c r="J1" s="24" t="s">
        <v>40</v>
      </c>
      <c r="K1" s="24" t="s">
        <v>41</v>
      </c>
      <c r="L1" s="24" t="s">
        <v>42</v>
      </c>
      <c r="M1" s="24" t="s">
        <v>43</v>
      </c>
      <c r="N1" s="24" t="s">
        <v>44</v>
      </c>
      <c r="O1" s="24" t="s">
        <v>45</v>
      </c>
      <c r="P1" s="24" t="s">
        <v>46</v>
      </c>
      <c r="Q1" s="24" t="s">
        <v>47</v>
      </c>
      <c r="R1" s="24" t="s">
        <v>48</v>
      </c>
      <c r="S1" s="24" t="s">
        <v>49</v>
      </c>
      <c r="T1" s="24" t="s">
        <v>50</v>
      </c>
      <c r="U1" s="24" t="s">
        <v>51</v>
      </c>
      <c r="V1" s="24" t="s">
        <v>52</v>
      </c>
      <c r="W1" s="32" t="s">
        <v>157</v>
      </c>
    </row>
    <row r="2" spans="1:23" s="13" customFormat="1" ht="114.75" x14ac:dyDescent="0.2">
      <c r="A2" s="21" t="s">
        <v>28</v>
      </c>
      <c r="B2" s="22" t="str">
        <f>VLOOKUP(B$1,SheetRulesAndMetaData!$B$37:$F$68,2,FALSE)</f>
        <v>REQUIRED: identifies sample on which to run this acquisition</v>
      </c>
      <c r="C2" s="22" t="str">
        <f>VLOOKUP(C$1,SheetRulesAndMetaData!$B$37:$F$68,2,FALSE)</f>
        <v>REQUIRED: Measurement Configuration</v>
      </c>
      <c r="D2" s="22" t="str">
        <f>VLOOKUP(D$1,SheetRulesAndMetaData!$B$37:$F$68,2,FALSE)</f>
        <v>REQUIRED: Type of measurement</v>
      </c>
      <c r="E2" s="22" t="str">
        <f>VLOOKUP(E$1,SheetRulesAndMetaData!$B$37:$F$68,2,FALSE)</f>
        <v>REQUIRED: Determines which order scans will be run, lowest value first.</v>
      </c>
      <c r="F2" s="22" t="str">
        <f>VLOOKUP(F$1,SheetRulesAndMetaData!$B$37:$F$68,2,FALSE)</f>
        <v>REQUIRED:
Which elemental edge or energy ranges you wish to scan.</v>
      </c>
      <c r="G2" s="22" t="str">
        <f>VLOOKUP(G$1,SheetRulesAndMetaData!$B$37:$F$68,2,FALSE)</f>
        <v>The ratio of speed (NEXAFS) or density of energy steps (RSoXS) between the different energy intervals specified by the "edge" parameter</v>
      </c>
      <c r="H2" s="22" t="str">
        <f>VLOOKUP(H$1,SheetRulesAndMetaData!$B$37:$F$68,2,FALSE)</f>
        <v>How many steps you want per energy scan</v>
      </c>
      <c r="I2" s="22" t="str">
        <f>VLOOKUP(I$1,SheetRulesAndMetaData!$B$37:$F$68,2,FALSE)</f>
        <v xml:space="preserve">How many images you want per energy step.  </v>
      </c>
      <c r="J2" s="22" t="str">
        <f>VLOOKUP(J$1,SheetRulesAndMetaData!$B$37:$F$68,2,FALSE)</f>
        <v>Rate (eV/sec) to scan during NEXAFS.</v>
      </c>
      <c r="K2" s="22" t="str">
        <f>VLOOKUP(K$1,SheetRulesAndMetaData!$B$37:$F$68,2,FALSE)</f>
        <v>How many times to sweep energy up and back down</v>
      </c>
      <c r="L2" s="22" t="str">
        <f>VLOOKUP(L$1,SheetRulesAndMetaData!$B$37:$F$68,2,FALSE)</f>
        <v>Diameter (mm) of spiral scan extent.</v>
      </c>
      <c r="M2" s="22" t="str">
        <f>VLOOKUP(M$1,SheetRulesAndMetaData!$B$37:$F$68,2,FALSE)</f>
        <v>Distance (mm) between spiral scan steps.</v>
      </c>
      <c r="N2" s="22" t="str">
        <f>VLOOKUP(N$1,SheetRulesAndMetaData!$B$37:$F$68,2,FALSE)</f>
        <v>Determines polarization convention for TEY NEXAFS measurements. See Notes.</v>
      </c>
      <c r="O2" s="22" t="str">
        <f>VLOOKUP(O$1,SheetRulesAndMetaData!$B$37:$F$68,2,FALSE)</f>
        <v xml:space="preserve">Polarization (pol) angles to take the measurements at. 
</v>
      </c>
      <c r="P2" s="22" t="str">
        <f>VLOOKUP(P$1,SheetRulesAndMetaData!$B$37:$F$68,2,FALSE)</f>
        <v>Angles for rotation of the sample about the vertical axis (theta)
Coordinate system matches that chosen on the 'Bar' sheet based on the values of parameters 'grazing' and 'angle'</v>
      </c>
      <c r="Q2" s="22" t="str">
        <f>VLOOKUP(Q$1,SheetRulesAndMetaData!$B$37:$F$68,2,FALSE)</f>
        <v>Exposure time(s) in seconds for rsoxs scans and spirals</v>
      </c>
      <c r="R2" s="22" t="str">
        <f>VLOOKUP(R$1,SheetRulesAndMetaData!$B$37:$F$68,2,FALSE)</f>
        <v xml:space="preserve">which grating to use for measurements </v>
      </c>
      <c r="S2" s="22" t="str">
        <f>VLOOKUP(S$1,SheetRulesAndMetaData!$B$37:$F$68,2,FALSE)</f>
        <v>high or low range for diode measurements</v>
      </c>
      <c r="T2" s="22" t="str">
        <f>VLOOKUP(T$1,SheetRulesAndMetaData!$B$37:$F$68,2,FALSE)</f>
        <v>a filter when "run_bar" is used, to only run certain acquisitions, and ignore others</v>
      </c>
      <c r="U2" s="22" t="str">
        <f>VLOOKUP(U$1,SheetRulesAndMetaData!$B$37:$F$68,2,FALSE)</f>
        <v>a message to send to the instrument-status channel of sst1-rsoxs-instrument Slack when this acquisition starts</v>
      </c>
      <c r="V2" s="22" t="str">
        <f>VLOOKUP(V$1,SheetRulesAndMetaData!$B$37:$F$68,2,FALSE)</f>
        <v>a message to send to the RSoXS slack channel when this acquisition is finished</v>
      </c>
      <c r="W2" s="22" t="str">
        <f>VLOOKUP(W$1,SheetRulesAndMetaData!$B$37:$F$68,2,FALSE)</f>
        <v xml:space="preserve">plain English description of this scan
</v>
      </c>
    </row>
    <row r="3" spans="1:23" s="13" customFormat="1" ht="127.5" x14ac:dyDescent="0.2">
      <c r="A3" s="21" t="s">
        <v>29</v>
      </c>
      <c r="B3" s="22" t="str">
        <f>VLOOKUP(B$1,SheetRulesAndMetaData!$B$37:$F$68,3,FALSE)</f>
        <v>Type: String 
Must exactly match a sample_id from the Bar sheet</v>
      </c>
      <c r="C3" s="22" t="str">
        <f>VLOOKUP(C$1,SheetRulesAndMetaData!$B$37:$F$68,3,FALSE)</f>
        <v>Type: String
SAXS OR WAXS OR SAXSNEXAFS OR SAXS_liquid OR WAXS_liquid</v>
      </c>
      <c r="D3" s="22" t="str">
        <f>VLOOKUP(D$1,SheetRulesAndMetaData!$B$37:$F$68,3,FALSE)</f>
        <v>Type: String
RSoXS OR NEXAFS OR Spiral</v>
      </c>
      <c r="E3" s="22" t="str">
        <f>VLOOKUP(E$1,SheetRulesAndMetaData!$B$37:$F$68,3,FALSE)</f>
        <v>Type: int
Valid Range: 1 to 100</v>
      </c>
      <c r="F3" s="22" t="str">
        <f>VLOOKUP(F$1,SheetRulesAndMetaData!$B$37:$F$68,3,FALSE)</f>
        <v>Type: String, int, float, list
Must match an entry in the lookup table (see Notes), OR be a single energy OR be a list of energies within hard brackets</v>
      </c>
      <c r="G3" s="22" t="str">
        <f>VLOOKUP(G$1,SheetRulesAndMetaData!$B$37:$F$68,3,FALSE)</f>
        <v xml:space="preserve">Type: String or list
Must match the number of energy intervals specified by edge.
</v>
      </c>
      <c r="H3" s="22" t="str">
        <f>VLOOKUP(H$1,SheetRulesAndMetaData!$B$37:$F$68,3,FALSE)</f>
        <v xml:space="preserve">Type: String or int
This is only an estimate, the threshold energies will always be favored. </v>
      </c>
      <c r="I3" s="22" t="str">
        <f>VLOOKUP(I$1,SheetRulesAndMetaData!$B$37:$F$68,3,FALSE)</f>
        <v>Type: int</v>
      </c>
      <c r="J3" s="22" t="str">
        <f>VLOOKUP(J$1,SheetRulesAndMetaData!$B$37:$F$68,3,FALSE)</f>
        <v>Type: String or int</v>
      </c>
      <c r="K3" s="22" t="str">
        <f>VLOOKUP(K$1,SheetRulesAndMetaData!$B$37:$F$68,3,FALSE)</f>
        <v>Type:  int</v>
      </c>
      <c r="L3" s="22" t="str">
        <f>VLOOKUP(L$1,SheetRulesAndMetaData!$B$37:$F$68,3,FALSE)</f>
        <v>Type: int</v>
      </c>
      <c r="M3" s="22" t="str">
        <f>VLOOKUP(M$1,SheetRulesAndMetaData!$B$37:$F$68,3,FALSE)</f>
        <v>Type: int</v>
      </c>
      <c r="N3" s="22" t="str">
        <f>VLOOKUP(N$1,SheetRulesAndMetaData!$B$37:$F$68,3,FALSE)</f>
        <v>Type: String 
'sample' OR 'lab'</v>
      </c>
      <c r="O3" s="22" t="str">
        <f>VLOOKUP(O$1,SheetRulesAndMetaData!$B$37:$F$68,3,FALSE)</f>
        <v xml:space="preserve">Type: int, list
Any mode: -1, 0.5 -&gt; clockwise, counter-clockwise circular pol
RSoXS, Spiral, or NEXAFS pol_mode = lab -&gt; 0-90 deg linear pol
0 deg: beam pol horizontal  w.r.t  instrument 
90 deg: beam pol vertical w.r.t  instrument 
NEXAFS pol_mode = sample -&gt; 20-90 deg
0 deg : sample-relative pol normal to the sample surface
90 deg : sample-relative pol parallel to the sample surface. </v>
      </c>
      <c r="P3" s="22" t="str">
        <f>VLOOKUP(P$1,SheetRulesAndMetaData!$B$37:$F$68,3,FALSE)</f>
        <v>Type: int or float or list
Follow the rules for bar -&gt; angle</v>
      </c>
      <c r="Q3" s="22" t="str">
        <f>VLOOKUP(Q$1,SheetRulesAndMetaData!$B$37:$F$68,3,FALSE)</f>
        <v xml:space="preserve">Type: int, list
For rsoxs scans, a more complex nomenclature is available to define exposures for certain energy ranges. See the notebook example or the wiki. </v>
      </c>
      <c r="R3" s="22" t="str">
        <f>VLOOKUP(R$1,SheetRulesAndMetaData!$B$37:$F$68,3,FALSE)</f>
        <v>rsoxs (default), 1200, 250</v>
      </c>
      <c r="S3" s="22" t="str">
        <f>VLOOKUP(S$1,SheetRulesAndMetaData!$B$37:$F$68,3,FALSE)</f>
        <v>high, low</v>
      </c>
      <c r="T3" s="22" t="str">
        <f>VLOOKUP(T$1,SheetRulesAndMetaData!$B$37:$F$68,3,FALSE)</f>
        <v>string or number.  "all" or not specifying will mean this acquisition will run with any grouping.  Not specifying a group= in run_bar command will run all samples no matter their group</v>
      </c>
      <c r="U3" s="22" t="str">
        <f>VLOOKUP(U$1,SheetRulesAndMetaData!$B$37:$F$68,3,FALSE)</f>
        <v>Type: String
Any characters allowed on a linux filesystem</v>
      </c>
      <c r="V3" s="22" t="str">
        <f>VLOOKUP(V$1,SheetRulesAndMetaData!$B$37:$F$68,3,FALSE)</f>
        <v>Type: String
Any characters allowed on a linux filesystem</v>
      </c>
      <c r="W3" s="22" t="str">
        <f>VLOOKUP(W$1,SheetRulesAndMetaData!$B$37:$F$68,2,FALSE)</f>
        <v xml:space="preserve">plain English description of this scan
</v>
      </c>
    </row>
    <row r="4" spans="1:23" s="13" customFormat="1" ht="153" x14ac:dyDescent="0.2">
      <c r="A4" s="21" t="s">
        <v>30</v>
      </c>
      <c r="B4" s="22" t="str">
        <f>VLOOKUP(B$1,SheetRulesAndMetaData!$B$37:$F$68,4,FALSE)</f>
        <v>EG01</v>
      </c>
      <c r="C4" s="22" t="str">
        <f>VLOOKUP(C$1,SheetRulesAndMetaData!$B$37:$F$68,4,FALSE)</f>
        <v>SAXS</v>
      </c>
      <c r="D4" s="22" t="str">
        <f>VLOOKUP(D$1,SheetRulesAndMetaData!$B$37:$F$68,4,FALSE)</f>
        <v>Spiral</v>
      </c>
      <c r="E4" s="22" t="str">
        <f>VLOOKUP(E$1,SheetRulesAndMetaData!$B$37:$F$68,4,FALSE)</f>
        <v>2
default: 50</v>
      </c>
      <c r="F4" s="22" t="str">
        <f>VLOOKUP(F$1,SheetRulesAndMetaData!$B$37:$F$68,4,FALSE)</f>
        <v>carbon OR oxygen OR 285 OR [270,280,290,400]</v>
      </c>
      <c r="G4" s="22" t="str">
        <f>VLOOKUP(G$1,SheetRulesAndMetaData!$B$37:$F$68,4,FALSE)</f>
        <v>carbon OR carbon nonaromatic OR [N, 1, N]  -&gt; N times faster (NEXAFS), or take N times fewer energy measurements (RSoXS) in the 1st and 3rd intervals versus the 2nd.
default: see wiki</v>
      </c>
      <c r="H4" s="22" t="str">
        <f>VLOOKUP(H$1,SheetRulesAndMetaData!$B$37:$F$68,4,FALSE)</f>
        <v>full or short or very short 
default: full</v>
      </c>
      <c r="I4" s="22" t="str">
        <f>VLOOKUP(I$1,SheetRulesAndMetaData!$B$37:$F$68,4,FALSE)</f>
        <v>5
default: 1</v>
      </c>
      <c r="J4" s="22" t="str">
        <f>VLOOKUP(J$1,SheetRulesAndMetaData!$B$37:$F$68,4,FALSE)</f>
        <v>fast OR 0.3 OR 0.1 
default: normal</v>
      </c>
      <c r="K4" s="22" t="str">
        <f>VLOOKUP(K$1,SheetRulesAndMetaData!$B$37:$F$68,4,FALSE)</f>
        <v>0, 1, 2</v>
      </c>
      <c r="L4" s="22" t="str">
        <f>VLOOKUP(L$1,SheetRulesAndMetaData!$B$37:$F$68,4,FALSE)</f>
        <v>1.5
default: 1.8</v>
      </c>
      <c r="M4" s="22" t="str">
        <f>VLOOKUP(M$1,SheetRulesAndMetaData!$B$37:$F$68,4,FALSE)</f>
        <v>0.5
default: 0.3</v>
      </c>
      <c r="N4" s="22" t="str">
        <f>VLOOKUP(N$1,SheetRulesAndMetaData!$B$37:$F$68,4,FALSE)</f>
        <v>lab
default: sample</v>
      </c>
      <c r="O4" s="22" t="str">
        <f>VLOOKUP(O$1,SheetRulesAndMetaData!$B$37:$F$68,4,FALSE)</f>
        <v>[30,55,70,90] for TEY NEXAFS series when angles = 30
0 for Magic angle TEY measurement, where angles = 55
-1, 0, 45, 90 for RSoXS at four beam polarizations
default: 0</v>
      </c>
      <c r="P4" s="22" t="str">
        <f>VLOOKUP(P$1,SheetRulesAndMetaData!$B$37:$F$68,4,FALSE)</f>
        <v>20,40,55,70,90
default: saved position</v>
      </c>
      <c r="Q4" s="22" t="str">
        <f>VLOOKUP(Q$1,SheetRulesAndMetaData!$B$37:$F$68,4,FALSE)</f>
        <v>0.01, 0.1, 1, 5 ,10
default: 1</v>
      </c>
      <c r="R4" s="22" t="str">
        <f>VLOOKUP(R$1,SheetRulesAndMetaData!$B$37:$F$68,4,FALSE)</f>
        <v>rsoxs</v>
      </c>
      <c r="S4" s="22" t="str">
        <f>VLOOKUP(S$1,SheetRulesAndMetaData!$B$37:$F$68,4,FALSE)</f>
        <v>high
default: high</v>
      </c>
      <c r="T4" s="22" t="str">
        <f>VLOOKUP(T$1,SheetRulesAndMetaData!$B$37:$F$68,4,FALSE)</f>
        <v>"spirals"</v>
      </c>
      <c r="U4" s="22" t="str">
        <f>VLOOKUP(U$1,SheetRulesAndMetaData!$B$37:$F$68,4,FALSE)</f>
        <v>Hey Eliot, I'm starting this important scan now</v>
      </c>
      <c r="V4" s="22" t="str">
        <f>VLOOKUP(V$1,SheetRulesAndMetaData!$B$37:$F$68,4,FALSE)</f>
        <v>Done with this really important scan, start looking at the data!</v>
      </c>
      <c r="W4" s="22" t="str">
        <f>VLOOKUP(W$1,SheetRulesAndMetaData!$B$37:$F$68,2,FALSE)</f>
        <v xml:space="preserve">plain English description of this scan
</v>
      </c>
    </row>
    <row r="5" spans="1:23" s="13" customFormat="1" ht="127.5" x14ac:dyDescent="0.2">
      <c r="A5" s="21" t="s">
        <v>31</v>
      </c>
      <c r="B5" s="22">
        <f>VLOOKUP(B$1,SheetRulesAndMetaData!$B$37:$F$68,5,FALSE)</f>
        <v>0</v>
      </c>
      <c r="C5" s="22" t="str">
        <f>VLOOKUP(C$1,SheetRulesAndMetaData!$B$37:$F$68,5,FALSE)</f>
        <v>Determines which detector and slits are used.</v>
      </c>
      <c r="D5" s="22" t="str">
        <f>VLOOKUP(D$1,SheetRulesAndMetaData!$B$37:$F$68,5,FALSE)</f>
        <v xml:space="preserve">Depending on the value of this cell, unnecessary acquisition parameters will be greyed out and locked. </v>
      </c>
      <c r="E5" s="22" t="str">
        <f>VLOOKUP(E$1,SheetRulesAndMetaData!$B$37:$F$68,5,FALSE)</f>
        <v>Normal way to sort queue steps</v>
      </c>
      <c r="F5" s="22" t="str">
        <f>VLOOKUP(F$1,SheetRulesAndMetaData!$B$37:$F$68,5,FALSE)</f>
        <v>See https://wiki-nsls2.bnl.gov/beamline7ID1/index.php?title=RSoXS_Acquisitions for details.</v>
      </c>
      <c r="G5" s="22" t="str">
        <f>VLOOKUP(G$1,SheetRulesAndMetaData!$B$37:$F$68,5,FALSE)</f>
        <v xml:space="preserve">
See https://wiki-nsls2.bnl.gov/beamline7ID1/index.php?title=RSoXS_Acquisitions for details.</v>
      </c>
      <c r="H5" s="22" t="str">
        <f>VLOOKUP(H$1,SheetRulesAndMetaData!$B$37:$F$68,5,FALSE)</f>
        <v xml:space="preserve">
See the examples in the rsoxs_scans\example jupyter notebook, and run dry runs there to see actual numbers of exposures and experimental times</v>
      </c>
      <c r="I5" s="22" t="str">
        <f>VLOOKUP(I$1,SheetRulesAndMetaData!$B$37:$F$68,5,FALSE)</f>
        <v>Repeating exposures at a single step has much less overhead than defining multiple steps at one energy (~1 second vs  ~4 seconds)</v>
      </c>
      <c r="J5" s="22" t="str">
        <f>VLOOKUP(J$1,SheetRulesAndMetaData!$B$37:$F$68,5,FALSE)</f>
        <v>Built in speeds are good starting points. 0.1 is slow (5 minutes or so for a scan)  0.3 is fast (&lt;2 minutes / scan)</v>
      </c>
      <c r="K5" s="22" t="str">
        <f>VLOOKUP(K$1,SheetRulesAndMetaData!$B$37:$F$68,5,FALSE)</f>
        <v>For just one scan (low to high energy), use 0</v>
      </c>
      <c r="L5" s="22" t="str">
        <f>VLOOKUP(L$1,SheetRulesAndMetaData!$B$37:$F$68,5,FALSE)</f>
        <v xml:space="preserve"> </v>
      </c>
      <c r="M5" s="22" t="str">
        <f>VLOOKUP(M$1,SheetRulesAndMetaData!$B$37:$F$68,5,FALSE)</f>
        <v xml:space="preserve"> </v>
      </c>
      <c r="N5" s="22" t="str">
        <f>VLOOKUP(N$1,SheetRulesAndMetaData!$B$37:$F$68,5,FALSE)</f>
        <v>Sample Frame: Fixed sample rotation at angle in angles. Specify polarization angle you want at the sample and the software will calculate the required beam polarization, while keeping the incident angle (beam footprint) constant.
Laboratory Frame: You specify both beam polarization and sample rotation.</v>
      </c>
      <c r="O5" s="22" t="str">
        <f>VLOOKUP(O$1,SheetRulesAndMetaData!$B$37:$F$68,5,FALSE)</f>
        <v>For lab frame: 'horizontal' means along the in-board/outboard direction, and 'vertical' means along the up-down direction.
For sample frame: 'sample_polarization' in the metadata will have the polarization at the sample, while 'polarization' will be the calculated beam polarization.</v>
      </c>
      <c r="P5" s="22" t="str">
        <f>VLOOKUP(P$1,SheetRulesAndMetaData!$B$37:$F$68,5,FALSE)</f>
        <v>Note: This should only be filled in if you are deliberately changing the angle to be different from the one on the 'bar' sheet for an angle-scan series. 
If you have picked the spiral position at an angle already, leave this blank or you may misalign your samples.</v>
      </c>
      <c r="Q5" s="22" t="str">
        <f>VLOOKUP(Q$1,SheetRulesAndMetaData!$B$37:$F$68,5,FALSE)</f>
        <v xml:space="preserve">
See https://wiki-nsls2.bnl.gov/beamline7ID1/index.php?title=RSoXS_Acquisitions for details.</v>
      </c>
      <c r="R5" s="22" t="str">
        <f>VLOOKUP(R$1,SheetRulesAndMetaData!$B$37:$F$68,5,FALSE)</f>
        <v>WARNING - moving gratings between measurements might result in loss of energy calibration</v>
      </c>
      <c r="S5" s="22" t="str">
        <f>VLOOKUP(S$1,SheetRulesAndMetaData!$B$37:$F$68,5,FALSE)</f>
        <v>high should be used in any case where saturation might be a possibility - the majority of measurements</v>
      </c>
      <c r="T5" s="22" t="str">
        <f>VLOOKUP(T$1,SheetRulesAndMetaData!$B$37:$F$68,5,FALSE)</f>
        <v>use to separate alignment scans which must all be run and analyzed before running data, or running ONLY some sub set of data.  This isn't sorting like priority, it's filtering</v>
      </c>
      <c r="U5" s="22" t="str">
        <f>VLOOKUP(U$1,SheetRulesAndMetaData!$B$37:$F$68,5,FALSE)</f>
        <v xml:space="preserve"> Add tagging to get notifications by finding your member ID from your slack profile page on the sst1-rsoxs-instrument.slack.com Slack Workspace and adding it like &lt;@memberid&gt;</v>
      </c>
      <c r="V5" s="22" t="str">
        <f>VLOOKUP(V$1,SheetRulesAndMetaData!$B$37:$F$68,5,FALSE)</f>
        <v xml:space="preserve"> Add tagging to get notifications by finding your member ID from your slack profile page on the sst1-rsoxs-instrument.slack.com Slack Workspace and adding it like &lt;@memberid&gt;</v>
      </c>
      <c r="W5" s="22" t="str">
        <f>VLOOKUP(W$1,SheetRulesAndMetaData!$B$37:$F$68,2,FALSE)</f>
        <v xml:space="preserve">plain English description of this scan
</v>
      </c>
    </row>
    <row r="6" spans="1:23" x14ac:dyDescent="0.2">
      <c r="A6" s="20">
        <v>0</v>
      </c>
      <c r="B6" s="1" t="s">
        <v>70</v>
      </c>
      <c r="C6" s="1" t="s">
        <v>69</v>
      </c>
      <c r="D6" t="s">
        <v>56</v>
      </c>
      <c r="E6">
        <v>1</v>
      </c>
      <c r="F6" t="s">
        <v>71</v>
      </c>
      <c r="P6" s="3"/>
      <c r="U6" s="1" t="s">
        <v>55</v>
      </c>
      <c r="V6" s="1" t="s">
        <v>55</v>
      </c>
    </row>
    <row r="7" spans="1:23" x14ac:dyDescent="0.2">
      <c r="A7" s="20">
        <v>1</v>
      </c>
      <c r="B7" s="1" t="s">
        <v>72</v>
      </c>
      <c r="C7" t="s">
        <v>53</v>
      </c>
      <c r="D7" t="s">
        <v>60</v>
      </c>
      <c r="E7">
        <v>2</v>
      </c>
      <c r="F7" t="s">
        <v>71</v>
      </c>
      <c r="H7" s="1"/>
      <c r="P7" s="3"/>
      <c r="U7" s="1" t="s">
        <v>55</v>
      </c>
      <c r="V7" s="1" t="s">
        <v>55</v>
      </c>
    </row>
    <row r="8" spans="1:23" x14ac:dyDescent="0.2">
      <c r="A8" s="20">
        <v>2</v>
      </c>
      <c r="B8" s="1" t="s">
        <v>70</v>
      </c>
      <c r="C8" t="s">
        <v>53</v>
      </c>
      <c r="D8" t="s">
        <v>54</v>
      </c>
      <c r="E8">
        <v>3</v>
      </c>
      <c r="F8">
        <v>270</v>
      </c>
      <c r="L8">
        <v>2.1</v>
      </c>
      <c r="M8">
        <v>0.3</v>
      </c>
      <c r="P8" s="3"/>
      <c r="U8" t="s">
        <v>57</v>
      </c>
      <c r="V8" t="s">
        <v>57</v>
      </c>
    </row>
    <row r="9" spans="1:23" x14ac:dyDescent="0.2">
      <c r="A9" s="20">
        <v>3</v>
      </c>
      <c r="B9" s="1" t="s">
        <v>72</v>
      </c>
      <c r="C9" t="s">
        <v>69</v>
      </c>
      <c r="D9" t="s">
        <v>56</v>
      </c>
      <c r="E9">
        <v>4</v>
      </c>
      <c r="F9" t="s">
        <v>73</v>
      </c>
      <c r="P9" s="3"/>
      <c r="U9" t="s">
        <v>57</v>
      </c>
      <c r="V9" t="s">
        <v>57</v>
      </c>
    </row>
    <row r="10" spans="1:23" x14ac:dyDescent="0.2">
      <c r="A10" s="20">
        <v>4</v>
      </c>
      <c r="B10" s="1" t="s">
        <v>70</v>
      </c>
      <c r="C10" t="s">
        <v>59</v>
      </c>
      <c r="D10" t="s">
        <v>60</v>
      </c>
      <c r="E10">
        <v>5</v>
      </c>
      <c r="F10" t="s">
        <v>71</v>
      </c>
      <c r="P10" s="3"/>
      <c r="U10" t="s">
        <v>57</v>
      </c>
    </row>
    <row r="11" spans="1:23" x14ac:dyDescent="0.2">
      <c r="A11" s="20">
        <v>5</v>
      </c>
      <c r="B11" s="1" t="s">
        <v>72</v>
      </c>
      <c r="C11" t="s">
        <v>59</v>
      </c>
      <c r="D11" t="s">
        <v>54</v>
      </c>
      <c r="E11">
        <v>6</v>
      </c>
      <c r="F11">
        <v>270</v>
      </c>
      <c r="L11">
        <v>2.1</v>
      </c>
      <c r="M11">
        <v>0.3</v>
      </c>
      <c r="P11" s="3"/>
      <c r="U11" t="s">
        <v>57</v>
      </c>
    </row>
    <row r="12" spans="1:23" x14ac:dyDescent="0.2">
      <c r="A12" s="20">
        <v>6</v>
      </c>
      <c r="B12" s="1" t="s">
        <v>70</v>
      </c>
      <c r="C12" s="1" t="s">
        <v>69</v>
      </c>
      <c r="D12" t="s">
        <v>54</v>
      </c>
      <c r="E12">
        <v>7</v>
      </c>
      <c r="F12">
        <v>270</v>
      </c>
      <c r="L12">
        <v>1.8</v>
      </c>
      <c r="P12" s="3"/>
      <c r="U12" t="s">
        <v>57</v>
      </c>
    </row>
    <row r="13" spans="1:23" x14ac:dyDescent="0.2">
      <c r="A13" s="20">
        <v>7</v>
      </c>
      <c r="B13" s="1" t="s">
        <v>72</v>
      </c>
      <c r="C13" t="s">
        <v>53</v>
      </c>
      <c r="D13" t="s">
        <v>54</v>
      </c>
      <c r="E13">
        <v>8</v>
      </c>
      <c r="F13">
        <v>240</v>
      </c>
      <c r="L13">
        <v>1.5</v>
      </c>
      <c r="M13">
        <v>0.5</v>
      </c>
      <c r="P13" s="3"/>
      <c r="U13" t="s">
        <v>57</v>
      </c>
    </row>
    <row r="14" spans="1:23" x14ac:dyDescent="0.2">
      <c r="A14" s="20">
        <v>8</v>
      </c>
      <c r="B14" s="1" t="s">
        <v>70</v>
      </c>
      <c r="C14" t="s">
        <v>53</v>
      </c>
      <c r="D14" t="s">
        <v>54</v>
      </c>
      <c r="E14">
        <v>9</v>
      </c>
      <c r="F14">
        <v>270</v>
      </c>
      <c r="L14">
        <v>3</v>
      </c>
      <c r="M14">
        <v>0.5</v>
      </c>
      <c r="P14" s="3"/>
      <c r="U14" t="s">
        <v>57</v>
      </c>
    </row>
    <row r="15" spans="1:23" x14ac:dyDescent="0.2">
      <c r="A15" s="20">
        <v>9</v>
      </c>
      <c r="B15" s="1" t="s">
        <v>72</v>
      </c>
      <c r="C15" t="s">
        <v>69</v>
      </c>
      <c r="D15" t="s">
        <v>54</v>
      </c>
      <c r="E15">
        <v>10</v>
      </c>
      <c r="F15">
        <v>270</v>
      </c>
      <c r="P15" s="3"/>
      <c r="U15" t="s">
        <v>57</v>
      </c>
    </row>
    <row r="16" spans="1:23" ht="15.75" x14ac:dyDescent="0.25">
      <c r="A16" s="20">
        <v>10</v>
      </c>
      <c r="B16" s="1" t="s">
        <v>70</v>
      </c>
      <c r="C16" t="s">
        <v>59</v>
      </c>
      <c r="D16" t="s">
        <v>54</v>
      </c>
      <c r="E16">
        <v>11</v>
      </c>
      <c r="F16">
        <v>270</v>
      </c>
      <c r="L16">
        <v>1</v>
      </c>
      <c r="M16">
        <v>0.1</v>
      </c>
      <c r="P16" s="3"/>
      <c r="U16" s="28"/>
    </row>
    <row r="17" spans="1:21" ht="15.75" x14ac:dyDescent="0.25">
      <c r="A17" s="20">
        <v>11</v>
      </c>
      <c r="B17" s="1" t="s">
        <v>72</v>
      </c>
      <c r="C17" t="s">
        <v>59</v>
      </c>
      <c r="D17" t="s">
        <v>295</v>
      </c>
      <c r="E17">
        <v>12</v>
      </c>
      <c r="F17" t="s">
        <v>71</v>
      </c>
      <c r="J17" t="s">
        <v>67</v>
      </c>
      <c r="K17">
        <v>0</v>
      </c>
      <c r="P17" s="3"/>
      <c r="U17" s="28"/>
    </row>
    <row r="18" spans="1:21" ht="15.75" x14ac:dyDescent="0.25">
      <c r="A18" s="20">
        <v>12</v>
      </c>
      <c r="B18" s="1" t="s">
        <v>70</v>
      </c>
      <c r="C18" s="1" t="s">
        <v>69</v>
      </c>
      <c r="D18" t="s">
        <v>60</v>
      </c>
      <c r="E18">
        <v>13</v>
      </c>
      <c r="F18" t="s">
        <v>73</v>
      </c>
      <c r="J18" t="s">
        <v>74</v>
      </c>
      <c r="K18">
        <v>1</v>
      </c>
      <c r="P18" s="3"/>
      <c r="U18" s="28"/>
    </row>
    <row r="19" spans="1:21" ht="15.75" x14ac:dyDescent="0.25">
      <c r="A19" s="20">
        <v>13</v>
      </c>
      <c r="B19" s="1" t="s">
        <v>72</v>
      </c>
      <c r="C19" t="s">
        <v>53</v>
      </c>
      <c r="D19" t="s">
        <v>60</v>
      </c>
      <c r="E19">
        <v>14</v>
      </c>
      <c r="F19" t="s">
        <v>75</v>
      </c>
      <c r="J19">
        <v>0.05</v>
      </c>
      <c r="K19">
        <v>2</v>
      </c>
      <c r="P19" s="3"/>
      <c r="U19" s="28"/>
    </row>
    <row r="20" spans="1:21" ht="15.75" x14ac:dyDescent="0.25">
      <c r="A20" s="20">
        <v>14</v>
      </c>
      <c r="B20" s="1" t="s">
        <v>70</v>
      </c>
      <c r="C20" t="s">
        <v>53</v>
      </c>
      <c r="D20" t="s">
        <v>60</v>
      </c>
      <c r="E20">
        <v>15</v>
      </c>
      <c r="F20" t="s">
        <v>76</v>
      </c>
      <c r="J20">
        <v>1</v>
      </c>
      <c r="K20">
        <v>3</v>
      </c>
      <c r="P20" s="3"/>
      <c r="U20" s="28"/>
    </row>
    <row r="21" spans="1:21" ht="15.75" x14ac:dyDescent="0.25">
      <c r="A21" s="20">
        <v>15</v>
      </c>
      <c r="B21" s="1" t="s">
        <v>72</v>
      </c>
      <c r="C21" t="s">
        <v>69</v>
      </c>
      <c r="D21" t="s">
        <v>60</v>
      </c>
      <c r="E21">
        <v>16</v>
      </c>
      <c r="F21" s="6" t="s">
        <v>77</v>
      </c>
      <c r="G21" t="s">
        <v>78</v>
      </c>
      <c r="P21" s="3"/>
      <c r="U21" s="28"/>
    </row>
    <row r="22" spans="1:21" x14ac:dyDescent="0.2">
      <c r="A22" s="20">
        <v>16</v>
      </c>
      <c r="B22" s="1" t="s">
        <v>70</v>
      </c>
      <c r="C22" t="s">
        <v>59</v>
      </c>
      <c r="D22" t="s">
        <v>60</v>
      </c>
      <c r="E22">
        <v>17</v>
      </c>
      <c r="F22" s="1" t="s">
        <v>71</v>
      </c>
      <c r="N22" t="s">
        <v>61</v>
      </c>
      <c r="O22" t="s">
        <v>79</v>
      </c>
      <c r="P22" s="3">
        <v>20</v>
      </c>
    </row>
    <row r="23" spans="1:21" x14ac:dyDescent="0.2">
      <c r="A23" s="20">
        <v>17</v>
      </c>
      <c r="B23" s="1" t="s">
        <v>72</v>
      </c>
      <c r="C23" t="s">
        <v>59</v>
      </c>
      <c r="D23" t="s">
        <v>60</v>
      </c>
      <c r="E23">
        <v>18</v>
      </c>
      <c r="F23" t="s">
        <v>71</v>
      </c>
      <c r="N23" t="s">
        <v>80</v>
      </c>
      <c r="O23" s="1" t="s">
        <v>81</v>
      </c>
      <c r="P23" s="3"/>
    </row>
    <row r="24" spans="1:21" x14ac:dyDescent="0.2">
      <c r="A24" s="20">
        <v>18</v>
      </c>
      <c r="B24" s="1" t="s">
        <v>70</v>
      </c>
      <c r="C24" s="1" t="s">
        <v>69</v>
      </c>
      <c r="D24" t="s">
        <v>60</v>
      </c>
      <c r="E24">
        <v>19</v>
      </c>
      <c r="F24" t="s">
        <v>71</v>
      </c>
      <c r="P24" s="3"/>
    </row>
    <row r="25" spans="1:21" x14ac:dyDescent="0.2">
      <c r="A25" s="20">
        <v>19</v>
      </c>
      <c r="B25" s="1" t="s">
        <v>72</v>
      </c>
      <c r="C25" t="s">
        <v>53</v>
      </c>
      <c r="D25" t="s">
        <v>60</v>
      </c>
      <c r="E25">
        <v>20</v>
      </c>
      <c r="F25" t="s">
        <v>71</v>
      </c>
      <c r="P25" s="3"/>
      <c r="R25" t="s">
        <v>56</v>
      </c>
    </row>
    <row r="26" spans="1:21" ht="15.75" x14ac:dyDescent="0.25">
      <c r="A26" s="20">
        <v>20</v>
      </c>
      <c r="B26" s="1" t="s">
        <v>70</v>
      </c>
      <c r="C26" t="s">
        <v>53</v>
      </c>
      <c r="D26" t="s">
        <v>60</v>
      </c>
      <c r="E26">
        <v>21</v>
      </c>
      <c r="F26" t="s">
        <v>71</v>
      </c>
      <c r="P26" s="3"/>
      <c r="R26">
        <v>1200</v>
      </c>
      <c r="U26" s="28"/>
    </row>
    <row r="27" spans="1:21" ht="15.75" x14ac:dyDescent="0.25">
      <c r="A27" s="20">
        <v>21</v>
      </c>
      <c r="B27" s="1" t="s">
        <v>72</v>
      </c>
      <c r="C27" t="s">
        <v>69</v>
      </c>
      <c r="D27" t="s">
        <v>60</v>
      </c>
      <c r="E27">
        <v>22</v>
      </c>
      <c r="F27" t="s">
        <v>82</v>
      </c>
      <c r="P27" s="3"/>
      <c r="R27">
        <v>250</v>
      </c>
      <c r="U27" s="28"/>
    </row>
    <row r="28" spans="1:21" ht="15.75" x14ac:dyDescent="0.25">
      <c r="A28" s="20">
        <v>22</v>
      </c>
      <c r="B28" s="1" t="s">
        <v>70</v>
      </c>
      <c r="C28" t="s">
        <v>59</v>
      </c>
      <c r="D28" t="s">
        <v>60</v>
      </c>
      <c r="E28">
        <v>23</v>
      </c>
      <c r="F28" t="s">
        <v>71</v>
      </c>
      <c r="P28" s="3"/>
      <c r="R28" s="5" t="s">
        <v>56</v>
      </c>
      <c r="U28" s="28"/>
    </row>
    <row r="29" spans="1:21" ht="15.75" x14ac:dyDescent="0.25">
      <c r="A29" s="20">
        <v>23</v>
      </c>
      <c r="B29" s="1" t="s">
        <v>72</v>
      </c>
      <c r="C29" t="s">
        <v>59</v>
      </c>
      <c r="D29" t="s">
        <v>60</v>
      </c>
      <c r="E29">
        <v>24</v>
      </c>
      <c r="F29" t="s">
        <v>71</v>
      </c>
      <c r="P29" s="3"/>
      <c r="S29" t="s">
        <v>62</v>
      </c>
      <c r="T29" t="s">
        <v>83</v>
      </c>
      <c r="U29" s="28"/>
    </row>
    <row r="30" spans="1:21" ht="15.75" x14ac:dyDescent="0.25">
      <c r="A30" s="20">
        <v>24</v>
      </c>
      <c r="B30" s="1" t="s">
        <v>70</v>
      </c>
      <c r="C30" s="1" t="s">
        <v>69</v>
      </c>
      <c r="D30" t="s">
        <v>60</v>
      </c>
      <c r="E30">
        <v>25</v>
      </c>
      <c r="F30" t="s">
        <v>71</v>
      </c>
      <c r="P30" s="3"/>
      <c r="S30" t="s">
        <v>84</v>
      </c>
      <c r="T30" t="s">
        <v>83</v>
      </c>
      <c r="U30" s="28"/>
    </row>
    <row r="31" spans="1:21" ht="15.75" x14ac:dyDescent="0.25">
      <c r="A31" s="20">
        <v>25</v>
      </c>
      <c r="B31" s="1" t="s">
        <v>72</v>
      </c>
      <c r="C31" t="s">
        <v>53</v>
      </c>
      <c r="D31" t="s">
        <v>60</v>
      </c>
      <c r="E31">
        <v>26</v>
      </c>
      <c r="F31" t="s">
        <v>71</v>
      </c>
      <c r="P31" s="1"/>
      <c r="S31" t="s">
        <v>62</v>
      </c>
      <c r="T31" t="s">
        <v>83</v>
      </c>
      <c r="U31" s="28"/>
    </row>
    <row r="32" spans="1:21" ht="15.75" x14ac:dyDescent="0.25">
      <c r="A32" s="20">
        <v>26</v>
      </c>
      <c r="B32" s="1" t="s">
        <v>70</v>
      </c>
      <c r="C32" t="s">
        <v>53</v>
      </c>
      <c r="D32" t="s">
        <v>60</v>
      </c>
      <c r="E32">
        <v>27</v>
      </c>
      <c r="F32" t="s">
        <v>71</v>
      </c>
      <c r="P32" s="31"/>
      <c r="S32" t="s">
        <v>85</v>
      </c>
      <c r="T32" t="s">
        <v>83</v>
      </c>
      <c r="U32" s="28"/>
    </row>
    <row r="33" spans="1:21" x14ac:dyDescent="0.2">
      <c r="A33" s="20">
        <v>27</v>
      </c>
      <c r="B33" s="1" t="s">
        <v>72</v>
      </c>
      <c r="C33" t="s">
        <v>69</v>
      </c>
      <c r="D33" t="s">
        <v>60</v>
      </c>
      <c r="E33">
        <v>28</v>
      </c>
      <c r="F33" t="s">
        <v>71</v>
      </c>
      <c r="P33" s="3"/>
    </row>
    <row r="34" spans="1:21" x14ac:dyDescent="0.2">
      <c r="A34" s="20">
        <v>28</v>
      </c>
      <c r="B34" s="1" t="s">
        <v>70</v>
      </c>
      <c r="C34" t="s">
        <v>59</v>
      </c>
      <c r="D34" t="s">
        <v>60</v>
      </c>
      <c r="E34">
        <v>29</v>
      </c>
      <c r="F34" t="s">
        <v>71</v>
      </c>
      <c r="P34" s="3"/>
    </row>
    <row r="35" spans="1:21" x14ac:dyDescent="0.2">
      <c r="A35" s="20">
        <v>29</v>
      </c>
      <c r="B35" s="1" t="s">
        <v>72</v>
      </c>
      <c r="C35" t="s">
        <v>59</v>
      </c>
      <c r="D35" t="s">
        <v>60</v>
      </c>
      <c r="E35">
        <v>30</v>
      </c>
      <c r="F35" t="s">
        <v>71</v>
      </c>
      <c r="P35" s="3"/>
    </row>
    <row r="36" spans="1:21" x14ac:dyDescent="0.2">
      <c r="A36" s="20">
        <v>30</v>
      </c>
      <c r="B36" s="1" t="s">
        <v>70</v>
      </c>
      <c r="C36" s="1" t="s">
        <v>69</v>
      </c>
      <c r="D36" t="s">
        <v>56</v>
      </c>
      <c r="E36">
        <v>31</v>
      </c>
      <c r="F36" s="7" t="s">
        <v>86</v>
      </c>
      <c r="G36" t="s">
        <v>87</v>
      </c>
      <c r="P36" s="3"/>
    </row>
    <row r="37" spans="1:21" x14ac:dyDescent="0.2">
      <c r="A37" s="20">
        <v>31</v>
      </c>
      <c r="B37" s="1" t="s">
        <v>72</v>
      </c>
      <c r="C37" t="s">
        <v>53</v>
      </c>
      <c r="D37" t="s">
        <v>56</v>
      </c>
      <c r="E37">
        <v>32</v>
      </c>
      <c r="F37" t="s">
        <v>86</v>
      </c>
      <c r="G37" t="s">
        <v>87</v>
      </c>
      <c r="P37" s="3"/>
    </row>
    <row r="38" spans="1:21" x14ac:dyDescent="0.2">
      <c r="A38" s="20">
        <v>32</v>
      </c>
      <c r="B38" s="1" t="s">
        <v>70</v>
      </c>
      <c r="C38" t="s">
        <v>53</v>
      </c>
      <c r="D38" t="s">
        <v>56</v>
      </c>
      <c r="E38">
        <v>33</v>
      </c>
      <c r="F38" s="7" t="s">
        <v>86</v>
      </c>
      <c r="G38" t="s">
        <v>88</v>
      </c>
      <c r="P38" s="3"/>
    </row>
    <row r="39" spans="1:21" x14ac:dyDescent="0.2">
      <c r="A39" s="20">
        <v>33</v>
      </c>
      <c r="B39" s="1" t="s">
        <v>72</v>
      </c>
      <c r="C39" t="s">
        <v>69</v>
      </c>
      <c r="D39" t="s">
        <v>56</v>
      </c>
      <c r="E39">
        <v>34</v>
      </c>
      <c r="F39" t="s">
        <v>86</v>
      </c>
      <c r="G39" t="s">
        <v>87</v>
      </c>
      <c r="H39">
        <v>5</v>
      </c>
      <c r="P39" s="3"/>
    </row>
    <row r="40" spans="1:21" x14ac:dyDescent="0.2">
      <c r="A40" s="20">
        <v>34</v>
      </c>
      <c r="B40" s="1" t="s">
        <v>70</v>
      </c>
      <c r="C40" t="s">
        <v>69</v>
      </c>
      <c r="D40" t="s">
        <v>56</v>
      </c>
      <c r="E40">
        <v>35</v>
      </c>
      <c r="F40" t="s">
        <v>86</v>
      </c>
      <c r="G40" t="s">
        <v>87</v>
      </c>
      <c r="H40">
        <v>10</v>
      </c>
      <c r="P40" s="3"/>
    </row>
    <row r="41" spans="1:21" x14ac:dyDescent="0.2">
      <c r="A41" s="20">
        <v>35</v>
      </c>
      <c r="B41" s="1" t="s">
        <v>72</v>
      </c>
      <c r="C41" t="s">
        <v>69</v>
      </c>
      <c r="D41" t="s">
        <v>56</v>
      </c>
      <c r="E41">
        <v>36</v>
      </c>
      <c r="F41" t="s">
        <v>86</v>
      </c>
      <c r="G41" t="s">
        <v>87</v>
      </c>
      <c r="H41">
        <v>20</v>
      </c>
      <c r="P41" s="3"/>
      <c r="U41" t="s">
        <v>63</v>
      </c>
    </row>
    <row r="42" spans="1:21" x14ac:dyDescent="0.2">
      <c r="A42" s="20">
        <v>36</v>
      </c>
      <c r="B42" s="1" t="s">
        <v>70</v>
      </c>
      <c r="C42" s="1" t="s">
        <v>69</v>
      </c>
      <c r="D42" t="s">
        <v>56</v>
      </c>
      <c r="E42">
        <v>37</v>
      </c>
      <c r="F42" t="s">
        <v>86</v>
      </c>
      <c r="G42" t="s">
        <v>87</v>
      </c>
      <c r="H42">
        <v>50</v>
      </c>
      <c r="P42" s="3"/>
      <c r="U42" t="s">
        <v>63</v>
      </c>
    </row>
    <row r="43" spans="1:21" x14ac:dyDescent="0.2">
      <c r="A43" s="20">
        <v>37</v>
      </c>
      <c r="B43" s="1" t="s">
        <v>72</v>
      </c>
      <c r="C43" t="s">
        <v>53</v>
      </c>
      <c r="D43" t="s">
        <v>56</v>
      </c>
      <c r="E43">
        <v>38</v>
      </c>
      <c r="F43" t="s">
        <v>86</v>
      </c>
      <c r="G43" t="s">
        <v>87</v>
      </c>
      <c r="H43">
        <v>100</v>
      </c>
      <c r="P43" s="3"/>
      <c r="U43" t="s">
        <v>64</v>
      </c>
    </row>
    <row r="44" spans="1:21" x14ac:dyDescent="0.2">
      <c r="A44" s="20">
        <v>38</v>
      </c>
      <c r="B44" s="1" t="s">
        <v>70</v>
      </c>
      <c r="C44" t="s">
        <v>53</v>
      </c>
      <c r="D44" t="s">
        <v>56</v>
      </c>
      <c r="E44">
        <v>39</v>
      </c>
      <c r="F44" t="s">
        <v>86</v>
      </c>
      <c r="G44" t="s">
        <v>87</v>
      </c>
      <c r="H44">
        <v>500</v>
      </c>
      <c r="P44" s="3"/>
      <c r="U44" t="s">
        <v>64</v>
      </c>
    </row>
    <row r="45" spans="1:21" x14ac:dyDescent="0.2">
      <c r="A45" s="20">
        <v>39</v>
      </c>
      <c r="B45" s="1" t="s">
        <v>72</v>
      </c>
      <c r="C45" t="s">
        <v>69</v>
      </c>
      <c r="D45" t="s">
        <v>56</v>
      </c>
      <c r="E45">
        <v>40</v>
      </c>
      <c r="F45" t="s">
        <v>86</v>
      </c>
      <c r="G45" t="s">
        <v>87</v>
      </c>
      <c r="H45">
        <v>500</v>
      </c>
      <c r="I45">
        <v>10</v>
      </c>
      <c r="P45" s="3"/>
      <c r="U45" t="s">
        <v>64</v>
      </c>
    </row>
    <row r="46" spans="1:21" x14ac:dyDescent="0.2">
      <c r="A46" s="20">
        <v>40</v>
      </c>
      <c r="B46" s="1" t="s">
        <v>70</v>
      </c>
      <c r="C46" t="s">
        <v>69</v>
      </c>
      <c r="D46" t="s">
        <v>56</v>
      </c>
      <c r="E46">
        <v>41</v>
      </c>
      <c r="F46" t="s">
        <v>71</v>
      </c>
      <c r="O46" t="s">
        <v>89</v>
      </c>
      <c r="P46" s="3"/>
      <c r="U46" t="s">
        <v>64</v>
      </c>
    </row>
    <row r="47" spans="1:21" x14ac:dyDescent="0.2">
      <c r="A47" s="20">
        <v>41</v>
      </c>
      <c r="B47" s="1" t="s">
        <v>72</v>
      </c>
      <c r="C47" t="s">
        <v>69</v>
      </c>
      <c r="D47" t="s">
        <v>56</v>
      </c>
      <c r="E47">
        <v>42</v>
      </c>
      <c r="F47" t="s">
        <v>71</v>
      </c>
      <c r="O47" t="s">
        <v>89</v>
      </c>
      <c r="P47" t="s">
        <v>90</v>
      </c>
      <c r="U47" t="s">
        <v>64</v>
      </c>
    </row>
    <row r="48" spans="1:21" x14ac:dyDescent="0.2">
      <c r="A48" s="20">
        <v>42</v>
      </c>
      <c r="B48" s="1" t="s">
        <v>70</v>
      </c>
      <c r="C48" s="1" t="s">
        <v>69</v>
      </c>
      <c r="D48" t="s">
        <v>56</v>
      </c>
      <c r="E48">
        <v>43</v>
      </c>
      <c r="F48" t="s">
        <v>71</v>
      </c>
      <c r="Q48" s="1" t="s">
        <v>91</v>
      </c>
      <c r="U48" t="s">
        <v>64</v>
      </c>
    </row>
    <row r="49" spans="1:21" x14ac:dyDescent="0.2">
      <c r="A49" s="20">
        <v>43</v>
      </c>
      <c r="B49" s="1" t="s">
        <v>72</v>
      </c>
      <c r="C49" t="s">
        <v>53</v>
      </c>
      <c r="D49" t="s">
        <v>56</v>
      </c>
      <c r="E49">
        <v>44</v>
      </c>
      <c r="F49" t="s">
        <v>71</v>
      </c>
      <c r="U49" t="s">
        <v>64</v>
      </c>
    </row>
    <row r="50" spans="1:21" x14ac:dyDescent="0.2">
      <c r="A50" s="20">
        <v>44</v>
      </c>
      <c r="B50" s="1" t="s">
        <v>70</v>
      </c>
      <c r="C50" t="s">
        <v>53</v>
      </c>
      <c r="D50" t="s">
        <v>56</v>
      </c>
      <c r="E50">
        <v>45</v>
      </c>
      <c r="F50" t="s">
        <v>71</v>
      </c>
      <c r="P50" t="s">
        <v>90</v>
      </c>
      <c r="U50" t="s">
        <v>64</v>
      </c>
    </row>
    <row r="51" spans="1:21" x14ac:dyDescent="0.2">
      <c r="A51" s="20">
        <v>45</v>
      </c>
      <c r="B51" s="1" t="s">
        <v>72</v>
      </c>
      <c r="C51" t="s">
        <v>69</v>
      </c>
      <c r="D51" t="s">
        <v>56</v>
      </c>
      <c r="E51">
        <v>46</v>
      </c>
      <c r="F51" t="s">
        <v>71</v>
      </c>
      <c r="R51" t="s">
        <v>56</v>
      </c>
      <c r="U51" t="s">
        <v>64</v>
      </c>
    </row>
    <row r="52" spans="1:21" x14ac:dyDescent="0.2">
      <c r="A52" s="20">
        <v>46</v>
      </c>
      <c r="B52" s="1" t="s">
        <v>70</v>
      </c>
      <c r="C52" t="s">
        <v>69</v>
      </c>
      <c r="D52" t="s">
        <v>56</v>
      </c>
      <c r="E52">
        <v>47</v>
      </c>
      <c r="F52" t="s">
        <v>71</v>
      </c>
      <c r="R52">
        <v>1200</v>
      </c>
      <c r="U52" t="s">
        <v>65</v>
      </c>
    </row>
    <row r="53" spans="1:21" x14ac:dyDescent="0.2">
      <c r="A53" s="20">
        <v>47</v>
      </c>
      <c r="B53" s="1" t="s">
        <v>72</v>
      </c>
      <c r="C53" t="s">
        <v>69</v>
      </c>
      <c r="D53" t="s">
        <v>56</v>
      </c>
      <c r="E53">
        <v>48</v>
      </c>
      <c r="F53" t="s">
        <v>71</v>
      </c>
      <c r="R53">
        <v>250</v>
      </c>
      <c r="U53" t="s">
        <v>65</v>
      </c>
    </row>
    <row r="54" spans="1:21" x14ac:dyDescent="0.2">
      <c r="A54" s="20">
        <v>48</v>
      </c>
      <c r="B54" s="1" t="s">
        <v>70</v>
      </c>
      <c r="C54" s="1" t="s">
        <v>69</v>
      </c>
      <c r="D54" t="s">
        <v>56</v>
      </c>
      <c r="E54">
        <v>49</v>
      </c>
      <c r="F54" t="s">
        <v>71</v>
      </c>
      <c r="S54" t="s">
        <v>62</v>
      </c>
      <c r="U54" t="s">
        <v>65</v>
      </c>
    </row>
    <row r="55" spans="1:21" x14ac:dyDescent="0.2">
      <c r="A55" s="20">
        <v>49</v>
      </c>
      <c r="B55" s="1" t="s">
        <v>72</v>
      </c>
      <c r="C55" t="s">
        <v>53</v>
      </c>
      <c r="D55" t="s">
        <v>56</v>
      </c>
      <c r="E55">
        <v>50</v>
      </c>
      <c r="F55" t="s">
        <v>71</v>
      </c>
      <c r="S55" t="s">
        <v>84</v>
      </c>
      <c r="U55" t="s">
        <v>65</v>
      </c>
    </row>
    <row r="56" spans="1:21" x14ac:dyDescent="0.2">
      <c r="A56" s="20">
        <v>50</v>
      </c>
      <c r="B56" s="1" t="s">
        <v>70</v>
      </c>
      <c r="C56" t="s">
        <v>53</v>
      </c>
      <c r="D56" t="s">
        <v>56</v>
      </c>
      <c r="E56">
        <v>51</v>
      </c>
      <c r="F56" t="s">
        <v>71</v>
      </c>
      <c r="S56" t="s">
        <v>85</v>
      </c>
      <c r="U56" t="s">
        <v>65</v>
      </c>
    </row>
    <row r="57" spans="1:21" x14ac:dyDescent="0.2">
      <c r="A57" s="20">
        <v>51</v>
      </c>
      <c r="B57" s="1" t="s">
        <v>72</v>
      </c>
      <c r="C57" t="s">
        <v>69</v>
      </c>
      <c r="D57" t="s">
        <v>56</v>
      </c>
      <c r="E57">
        <v>52</v>
      </c>
      <c r="F57" t="s">
        <v>71</v>
      </c>
      <c r="U57" t="s">
        <v>65</v>
      </c>
    </row>
    <row r="58" spans="1:21" x14ac:dyDescent="0.2">
      <c r="A58" s="20">
        <v>52</v>
      </c>
      <c r="B58" s="1" t="s">
        <v>70</v>
      </c>
      <c r="C58" t="s">
        <v>69</v>
      </c>
      <c r="D58" t="s">
        <v>56</v>
      </c>
      <c r="E58">
        <v>53</v>
      </c>
      <c r="F58" t="s">
        <v>71</v>
      </c>
      <c r="O58">
        <v>90</v>
      </c>
      <c r="U58" t="s">
        <v>65</v>
      </c>
    </row>
    <row r="59" spans="1:21" x14ac:dyDescent="0.2">
      <c r="A59" s="20">
        <v>53</v>
      </c>
      <c r="B59" s="1" t="s">
        <v>72</v>
      </c>
      <c r="C59" t="s">
        <v>92</v>
      </c>
      <c r="D59" t="s">
        <v>56</v>
      </c>
      <c r="E59">
        <v>54</v>
      </c>
      <c r="F59" t="s">
        <v>71</v>
      </c>
      <c r="O59">
        <v>0</v>
      </c>
      <c r="U59" t="s">
        <v>65</v>
      </c>
    </row>
    <row r="60" spans="1:21" x14ac:dyDescent="0.2">
      <c r="A60" s="20">
        <v>54</v>
      </c>
      <c r="B60" s="1" t="s">
        <v>70</v>
      </c>
      <c r="C60" s="1" t="s">
        <v>69</v>
      </c>
      <c r="D60" t="s">
        <v>56</v>
      </c>
      <c r="E60">
        <v>55</v>
      </c>
      <c r="F60" t="s">
        <v>71</v>
      </c>
      <c r="O60" t="s">
        <v>58</v>
      </c>
      <c r="U60" t="s">
        <v>65</v>
      </c>
    </row>
    <row r="61" spans="1:21" x14ac:dyDescent="0.2">
      <c r="A61" s="20">
        <v>55</v>
      </c>
      <c r="B61" s="1" t="s">
        <v>72</v>
      </c>
      <c r="C61" t="s">
        <v>93</v>
      </c>
      <c r="D61" t="s">
        <v>56</v>
      </c>
      <c r="E61">
        <v>56</v>
      </c>
      <c r="F61" t="s">
        <v>71</v>
      </c>
      <c r="U61" t="s">
        <v>66</v>
      </c>
    </row>
    <row r="62" spans="1:21" x14ac:dyDescent="0.2">
      <c r="A62" s="20">
        <v>56</v>
      </c>
      <c r="B62" s="1" t="s">
        <v>70</v>
      </c>
      <c r="C62" t="s">
        <v>53</v>
      </c>
      <c r="D62" t="s">
        <v>56</v>
      </c>
      <c r="E62">
        <v>57</v>
      </c>
      <c r="F62" t="s">
        <v>71</v>
      </c>
      <c r="U62" t="s">
        <v>66</v>
      </c>
    </row>
    <row r="63" spans="1:21" x14ac:dyDescent="0.2">
      <c r="A63" s="20">
        <v>57</v>
      </c>
      <c r="B63" s="1" t="s">
        <v>72</v>
      </c>
      <c r="C63" t="s">
        <v>69</v>
      </c>
      <c r="D63" t="s">
        <v>56</v>
      </c>
      <c r="E63">
        <v>58</v>
      </c>
      <c r="F63" t="s">
        <v>71</v>
      </c>
      <c r="U63" t="s">
        <v>66</v>
      </c>
    </row>
    <row r="64" spans="1:21" x14ac:dyDescent="0.2">
      <c r="A64" s="20">
        <v>58</v>
      </c>
      <c r="B64" s="1" t="s">
        <v>70</v>
      </c>
      <c r="C64" t="s">
        <v>93</v>
      </c>
      <c r="D64" t="s">
        <v>56</v>
      </c>
      <c r="E64">
        <v>59</v>
      </c>
      <c r="F64" t="s">
        <v>71</v>
      </c>
      <c r="U64" t="s">
        <v>66</v>
      </c>
    </row>
    <row r="65" spans="1:21" x14ac:dyDescent="0.2">
      <c r="A65" s="20">
        <v>59</v>
      </c>
      <c r="B65" s="1" t="s">
        <v>72</v>
      </c>
      <c r="C65" t="s">
        <v>93</v>
      </c>
      <c r="D65" t="s">
        <v>56</v>
      </c>
      <c r="E65">
        <v>60</v>
      </c>
      <c r="F65" t="s">
        <v>71</v>
      </c>
      <c r="U65" t="s">
        <v>66</v>
      </c>
    </row>
    <row r="66" spans="1:21" x14ac:dyDescent="0.2">
      <c r="A66" s="20">
        <v>60</v>
      </c>
      <c r="B66" s="1" t="s">
        <v>70</v>
      </c>
      <c r="C66" s="1" t="s">
        <v>69</v>
      </c>
      <c r="D66" t="s">
        <v>56</v>
      </c>
      <c r="E66">
        <v>61</v>
      </c>
      <c r="F66" t="s">
        <v>71</v>
      </c>
      <c r="U66" t="s">
        <v>66</v>
      </c>
    </row>
    <row r="67" spans="1:21" x14ac:dyDescent="0.2">
      <c r="A67" s="20">
        <v>61</v>
      </c>
      <c r="B67" s="1" t="s">
        <v>72</v>
      </c>
      <c r="C67" t="s">
        <v>93</v>
      </c>
      <c r="D67" s="1" t="s">
        <v>60</v>
      </c>
      <c r="E67">
        <v>62</v>
      </c>
      <c r="F67" s="1" t="s">
        <v>76</v>
      </c>
      <c r="U67" t="s">
        <v>66</v>
      </c>
    </row>
    <row r="68" spans="1:21" x14ac:dyDescent="0.2">
      <c r="A68" s="20">
        <v>62</v>
      </c>
      <c r="B68" s="1" t="s">
        <v>72</v>
      </c>
      <c r="C68" s="1" t="s">
        <v>93</v>
      </c>
      <c r="D68" s="1" t="s">
        <v>56</v>
      </c>
      <c r="E68">
        <v>63</v>
      </c>
      <c r="F68" s="1" t="s">
        <v>76</v>
      </c>
      <c r="U68" t="s">
        <v>66</v>
      </c>
    </row>
    <row r="69" spans="1:21" x14ac:dyDescent="0.2">
      <c r="A69" s="20">
        <v>63</v>
      </c>
      <c r="B69" s="1" t="s">
        <v>72</v>
      </c>
      <c r="C69" s="1" t="s">
        <v>92</v>
      </c>
      <c r="D69" s="1" t="s">
        <v>56</v>
      </c>
      <c r="E69">
        <v>64</v>
      </c>
      <c r="F69" s="1" t="s">
        <v>76</v>
      </c>
      <c r="U69" t="s">
        <v>66</v>
      </c>
    </row>
    <row r="70" spans="1:21" x14ac:dyDescent="0.2">
      <c r="A70" s="20">
        <v>64</v>
      </c>
      <c r="B70" s="1" t="s">
        <v>72</v>
      </c>
      <c r="C70" s="1" t="s">
        <v>69</v>
      </c>
      <c r="D70" t="s">
        <v>56</v>
      </c>
      <c r="E70">
        <v>65</v>
      </c>
      <c r="F70" s="7" t="s">
        <v>86</v>
      </c>
      <c r="G70" t="s">
        <v>87</v>
      </c>
      <c r="T70" t="s">
        <v>94</v>
      </c>
      <c r="U70" t="s">
        <v>66</v>
      </c>
    </row>
    <row r="71" spans="1:21" x14ac:dyDescent="0.2">
      <c r="A71" s="20">
        <v>65</v>
      </c>
      <c r="B71" s="1" t="s">
        <v>72</v>
      </c>
      <c r="C71" t="s">
        <v>53</v>
      </c>
      <c r="D71" t="s">
        <v>56</v>
      </c>
      <c r="E71">
        <v>66</v>
      </c>
      <c r="F71" t="s">
        <v>86</v>
      </c>
      <c r="G71" t="s">
        <v>87</v>
      </c>
      <c r="T71" t="s">
        <v>94</v>
      </c>
      <c r="U71" t="s">
        <v>66</v>
      </c>
    </row>
    <row r="72" spans="1:21" x14ac:dyDescent="0.2">
      <c r="A72" s="20">
        <v>66</v>
      </c>
      <c r="B72" s="1" t="s">
        <v>72</v>
      </c>
      <c r="C72" t="s">
        <v>53</v>
      </c>
      <c r="D72" t="s">
        <v>56</v>
      </c>
      <c r="E72">
        <v>67</v>
      </c>
      <c r="F72" s="7" t="s">
        <v>86</v>
      </c>
      <c r="G72" t="s">
        <v>88</v>
      </c>
      <c r="T72" t="s">
        <v>94</v>
      </c>
      <c r="U72" t="s">
        <v>66</v>
      </c>
    </row>
    <row r="73" spans="1:21" x14ac:dyDescent="0.2">
      <c r="A73" s="20">
        <v>67</v>
      </c>
      <c r="B73" s="1" t="s">
        <v>72</v>
      </c>
      <c r="C73" t="s">
        <v>69</v>
      </c>
      <c r="D73" t="s">
        <v>56</v>
      </c>
      <c r="E73">
        <v>68</v>
      </c>
      <c r="F73" t="s">
        <v>86</v>
      </c>
      <c r="G73" t="s">
        <v>87</v>
      </c>
      <c r="H73">
        <v>5</v>
      </c>
      <c r="T73" t="s">
        <v>94</v>
      </c>
      <c r="U73" t="s">
        <v>68</v>
      </c>
    </row>
    <row r="74" spans="1:21" x14ac:dyDescent="0.2">
      <c r="B74" s="1"/>
      <c r="P74" s="27"/>
    </row>
    <row r="75" spans="1:21" x14ac:dyDescent="0.2">
      <c r="B75" s="1"/>
    </row>
    <row r="76" spans="1:21" x14ac:dyDescent="0.2">
      <c r="B76" s="1"/>
    </row>
    <row r="77" spans="1:21" x14ac:dyDescent="0.2">
      <c r="B77" s="1"/>
    </row>
    <row r="78" spans="1:21" x14ac:dyDescent="0.2">
      <c r="B78" s="1"/>
    </row>
    <row r="79" spans="1:21" x14ac:dyDescent="0.2">
      <c r="B79" s="1"/>
    </row>
    <row r="80" spans="1:21" x14ac:dyDescent="0.2">
      <c r="B80" s="1"/>
    </row>
    <row r="81" spans="2:2" x14ac:dyDescent="0.2">
      <c r="B81" s="1"/>
    </row>
    <row r="82" spans="2:2" x14ac:dyDescent="0.2">
      <c r="B82" s="1"/>
    </row>
    <row r="83" spans="2:2" x14ac:dyDescent="0.2">
      <c r="B83" s="1"/>
    </row>
    <row r="84" spans="2:2" x14ac:dyDescent="0.2">
      <c r="B84" s="1"/>
    </row>
    <row r="85" spans="2:2" x14ac:dyDescent="0.2">
      <c r="B85" s="1"/>
    </row>
    <row r="86" spans="2:2" x14ac:dyDescent="0.2">
      <c r="B86" s="1"/>
    </row>
    <row r="87" spans="2:2" x14ac:dyDescent="0.2">
      <c r="B87" s="1"/>
    </row>
    <row r="88" spans="2:2" x14ac:dyDescent="0.2">
      <c r="B88" s="1"/>
    </row>
    <row r="89" spans="2:2" x14ac:dyDescent="0.2">
      <c r="B89" s="1"/>
    </row>
    <row r="90" spans="2:2" x14ac:dyDescent="0.2">
      <c r="B90" s="1"/>
    </row>
    <row r="91" spans="2:2" x14ac:dyDescent="0.2">
      <c r="B91" s="1"/>
    </row>
    <row r="92" spans="2:2" x14ac:dyDescent="0.2">
      <c r="B92" s="1"/>
    </row>
    <row r="93" spans="2:2" x14ac:dyDescent="0.2">
      <c r="B93" s="1"/>
    </row>
    <row r="94" spans="2:2" x14ac:dyDescent="0.2">
      <c r="B94" s="1"/>
    </row>
    <row r="95" spans="2:2" x14ac:dyDescent="0.2">
      <c r="B95" s="1"/>
    </row>
    <row r="96" spans="2:2" x14ac:dyDescent="0.2">
      <c r="B96" s="1"/>
    </row>
    <row r="97" spans="2:2" x14ac:dyDescent="0.2">
      <c r="B97" s="1"/>
    </row>
    <row r="98" spans="2:2" x14ac:dyDescent="0.2">
      <c r="B98" s="1"/>
    </row>
    <row r="99" spans="2:2" x14ac:dyDescent="0.2">
      <c r="B99" s="1"/>
    </row>
    <row r="100" spans="2:2" x14ac:dyDescent="0.2">
      <c r="B100" s="1"/>
    </row>
    <row r="101" spans="2:2" x14ac:dyDescent="0.2">
      <c r="B101" s="1"/>
    </row>
    <row r="102" spans="2:2" x14ac:dyDescent="0.2">
      <c r="B102" s="1"/>
    </row>
    <row r="103" spans="2:2" x14ac:dyDescent="0.2">
      <c r="B103" s="1"/>
    </row>
    <row r="104" spans="2:2" x14ac:dyDescent="0.2">
      <c r="B104" s="1"/>
    </row>
    <row r="105" spans="2:2" x14ac:dyDescent="0.2">
      <c r="B105" s="1"/>
    </row>
    <row r="106" spans="2:2" x14ac:dyDescent="0.2">
      <c r="B106" s="1"/>
    </row>
    <row r="107" spans="2:2" x14ac:dyDescent="0.2">
      <c r="B107" s="1"/>
    </row>
    <row r="108" spans="2:2" x14ac:dyDescent="0.2">
      <c r="B108" s="1"/>
    </row>
    <row r="109" spans="2:2" x14ac:dyDescent="0.2">
      <c r="B109" s="1"/>
    </row>
    <row r="110" spans="2:2" x14ac:dyDescent="0.2">
      <c r="B110" s="1"/>
    </row>
    <row r="111" spans="2:2" x14ac:dyDescent="0.2">
      <c r="B111" s="1"/>
    </row>
    <row r="112" spans="2:2" x14ac:dyDescent="0.2">
      <c r="B112" s="1"/>
    </row>
    <row r="113" spans="2:2" x14ac:dyDescent="0.2">
      <c r="B113" s="1"/>
    </row>
    <row r="114" spans="2:2" x14ac:dyDescent="0.2">
      <c r="B114" s="1"/>
    </row>
    <row r="115" spans="2:2" x14ac:dyDescent="0.2">
      <c r="B115" s="1"/>
    </row>
    <row r="116" spans="2:2" x14ac:dyDescent="0.2">
      <c r="B116" s="1"/>
    </row>
    <row r="117" spans="2:2" x14ac:dyDescent="0.2">
      <c r="B117" s="1"/>
    </row>
    <row r="118" spans="2:2" x14ac:dyDescent="0.2">
      <c r="B118" s="1"/>
    </row>
    <row r="119" spans="2:2" x14ac:dyDescent="0.2">
      <c r="B119" s="1"/>
    </row>
    <row r="120" spans="2:2" x14ac:dyDescent="0.2">
      <c r="B120" s="1"/>
    </row>
    <row r="121" spans="2:2" x14ac:dyDescent="0.2">
      <c r="B121" s="1"/>
    </row>
    <row r="122" spans="2:2" x14ac:dyDescent="0.2">
      <c r="B122" s="1"/>
    </row>
    <row r="123" spans="2:2" x14ac:dyDescent="0.2">
      <c r="B123" s="1"/>
    </row>
    <row r="124" spans="2:2" x14ac:dyDescent="0.2">
      <c r="B124" s="1"/>
    </row>
    <row r="125" spans="2:2" x14ac:dyDescent="0.2">
      <c r="B125" s="1"/>
    </row>
    <row r="126" spans="2:2" x14ac:dyDescent="0.2">
      <c r="B126" s="1"/>
    </row>
    <row r="127" spans="2:2" x14ac:dyDescent="0.2">
      <c r="B127" s="1"/>
    </row>
    <row r="128" spans="2:2"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sheetData>
  <conditionalFormatting sqref="J1:N1 J74:N1048576">
    <cfRule type="expression" dxfId="14" priority="89" stopIfTrue="1">
      <formula>OR($D1="rsoxs",$D1="nexafs_step")</formula>
    </cfRule>
  </conditionalFormatting>
  <conditionalFormatting sqref="L1:M1 Q1 H1:I1 Q75:Q1048576 H74:I1048576 L74:M1048576">
    <cfRule type="expression" dxfId="13" priority="88">
      <formula>"nexafs"=$D1</formula>
    </cfRule>
  </conditionalFormatting>
  <conditionalFormatting sqref="N1 G1:K1 P1 P75:P1048576 G74:K1048576 N74:N1048576">
    <cfRule type="expression" dxfId="12" priority="85" stopIfTrue="1">
      <formula>"spiral"=$D1</formula>
    </cfRule>
  </conditionalFormatting>
  <conditionalFormatting sqref="F1 F74:F1048576">
    <cfRule type="expression" dxfId="11" priority="84" stopIfTrue="1">
      <formula>OR($D1="rsoxs", $D1="nexafs", $D1="nexafs_step")</formula>
    </cfRule>
  </conditionalFormatting>
  <conditionalFormatting sqref="C74:E715">
    <cfRule type="expression" dxfId="10" priority="10">
      <formula>NOT(ISBLANK($B74))</formula>
    </cfRule>
  </conditionalFormatting>
  <conditionalFormatting sqref="J6:N73">
    <cfRule type="expression" dxfId="9" priority="9" stopIfTrue="1">
      <formula>OR($D6 = "rsoxs",$D6 = "nexafs_step")</formula>
    </cfRule>
  </conditionalFormatting>
  <conditionalFormatting sqref="H6:I69 Q6:Q73 L6:M73">
    <cfRule type="expression" dxfId="8" priority="8">
      <formula>"nexafs"=$D6</formula>
    </cfRule>
  </conditionalFormatting>
  <conditionalFormatting sqref="G6:K69 J70:K73 P6:P73 N6:N73">
    <cfRule type="expression" dxfId="7" priority="7" stopIfTrue="1">
      <formula>"spiral"=$D6</formula>
    </cfRule>
  </conditionalFormatting>
  <conditionalFormatting sqref="F6:F69">
    <cfRule type="expression" dxfId="6" priority="6" stopIfTrue="1">
      <formula>OR($D6="rsoxs", $D6="nexafs",$D6="nexafs_step")</formula>
    </cfRule>
  </conditionalFormatting>
  <conditionalFormatting sqref="C6:E69">
    <cfRule type="expression" dxfId="5" priority="5">
      <formula>NOT(ISBLANK($B6))</formula>
    </cfRule>
  </conditionalFormatting>
  <conditionalFormatting sqref="H70:I73">
    <cfRule type="expression" dxfId="4" priority="4">
      <formula>"nexafs"=$D70</formula>
    </cfRule>
  </conditionalFormatting>
  <conditionalFormatting sqref="G70:I73">
    <cfRule type="expression" dxfId="3" priority="3" stopIfTrue="1">
      <formula>"spiral"=$D70</formula>
    </cfRule>
  </conditionalFormatting>
  <conditionalFormatting sqref="F70:F73">
    <cfRule type="expression" dxfId="2" priority="2" stopIfTrue="1">
      <formula>OR($D70="rsoxs", $D70="nexafs", $D70="nexafs_step")</formula>
    </cfRule>
  </conditionalFormatting>
  <conditionalFormatting sqref="C70:E73">
    <cfRule type="expression" dxfId="1" priority="1">
      <formula>NOT(ISBLANK($B70))</formula>
    </cfRule>
  </conditionalFormatting>
  <conditionalFormatting sqref="I4:I1048576">
    <cfRule type="expression" dxfId="0" priority="91">
      <formula>"nexafs_step"=$D4</formula>
    </cfRule>
  </conditionalFormatting>
  <dataValidations count="1">
    <dataValidation type="list" allowBlank="1" showInputMessage="1" showErrorMessage="1" sqref="D1 D6:D1048576" xr:uid="{00000000-0002-0000-0200-000000000000}">
      <formula1>"rsoxs,nexafs,spiral,nexafs_step"</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RowHeight="12.75" x14ac:dyDescent="0.2"/>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6"/>
  <sheetViews>
    <sheetView topLeftCell="A5" zoomScale="70" zoomScaleNormal="70" workbookViewId="0">
      <pane ySplit="3" topLeftCell="A59" activePane="bottomLeft" state="frozen"/>
      <selection pane="bottomLeft" activeCell="A37" sqref="A37"/>
    </sheetView>
  </sheetViews>
  <sheetFormatPr defaultRowHeight="12.75" x14ac:dyDescent="0.2"/>
  <cols>
    <col min="1" max="1" width="12.85546875" customWidth="1"/>
    <col min="2" max="2" width="29.140625" bestFit="1" customWidth="1"/>
    <col min="3" max="3" width="33.5703125" customWidth="1"/>
    <col min="4" max="4" width="39.85546875" customWidth="1"/>
    <col min="5" max="5" width="28.5703125" style="9" bestFit="1" customWidth="1"/>
    <col min="6" max="6" width="50.5703125" style="9" bestFit="1" customWidth="1"/>
    <col min="7" max="7" width="88.5703125" customWidth="1"/>
  </cols>
  <sheetData>
    <row r="1" spans="1:18" ht="30.75" customHeight="1" x14ac:dyDescent="0.4">
      <c r="A1" s="35" t="s">
        <v>95</v>
      </c>
      <c r="B1" s="37" t="s">
        <v>96</v>
      </c>
      <c r="C1" s="36"/>
      <c r="D1" s="36"/>
      <c r="E1" s="38"/>
      <c r="F1" s="12"/>
      <c r="G1" s="11"/>
      <c r="H1" s="11"/>
    </row>
    <row r="2" spans="1:18" ht="30.75" customHeight="1" x14ac:dyDescent="0.4">
      <c r="A2" s="36"/>
      <c r="B2" s="36"/>
      <c r="C2" s="36"/>
      <c r="D2" s="36"/>
      <c r="E2" s="38"/>
      <c r="F2" s="12"/>
      <c r="G2" s="11"/>
      <c r="H2" s="11"/>
    </row>
    <row r="3" spans="1:18" x14ac:dyDescent="0.2">
      <c r="A3" s="1"/>
      <c r="B3" s="1"/>
      <c r="C3" s="1"/>
      <c r="D3" s="1"/>
      <c r="E3" s="10"/>
      <c r="F3" s="10"/>
      <c r="G3" s="1"/>
      <c r="H3" s="1"/>
      <c r="I3" s="1"/>
      <c r="J3" s="1"/>
      <c r="K3" s="1"/>
      <c r="L3" s="1"/>
      <c r="M3" s="1"/>
      <c r="N3" s="1"/>
      <c r="O3" s="1"/>
      <c r="P3" s="1"/>
      <c r="Q3" s="1"/>
      <c r="R3" s="1"/>
    </row>
    <row r="4" spans="1:18" x14ac:dyDescent="0.2">
      <c r="A4" s="1"/>
      <c r="B4" s="1"/>
      <c r="C4" s="1"/>
      <c r="D4" s="8"/>
      <c r="E4" s="10"/>
      <c r="F4" s="10"/>
      <c r="G4" s="1"/>
      <c r="H4" s="1"/>
      <c r="I4" s="1"/>
      <c r="J4" s="1"/>
      <c r="K4" s="1"/>
      <c r="L4" s="1"/>
      <c r="M4" s="1"/>
      <c r="N4" s="1"/>
      <c r="O4" s="1"/>
      <c r="P4" s="1"/>
      <c r="Q4" s="1"/>
      <c r="R4" s="1"/>
    </row>
    <row r="5" spans="1:18" x14ac:dyDescent="0.2">
      <c r="A5" s="1"/>
      <c r="B5" s="1"/>
      <c r="C5" s="1"/>
      <c r="D5" s="1"/>
      <c r="E5" s="1"/>
      <c r="F5" s="1"/>
      <c r="G5" s="1"/>
      <c r="H5" s="1"/>
      <c r="I5" s="1"/>
      <c r="J5" s="1"/>
      <c r="K5" s="1"/>
      <c r="L5" s="1"/>
      <c r="M5" s="1"/>
      <c r="N5" s="1"/>
      <c r="O5" s="1"/>
      <c r="P5" s="1"/>
      <c r="Q5" s="1"/>
      <c r="R5" s="1"/>
    </row>
    <row r="6" spans="1:18" x14ac:dyDescent="0.2">
      <c r="A6" s="1"/>
      <c r="B6" s="1"/>
      <c r="C6" s="1"/>
      <c r="D6" s="1"/>
      <c r="E6" s="1"/>
      <c r="G6" s="1"/>
      <c r="H6" s="1"/>
      <c r="I6" s="1"/>
      <c r="J6" s="1"/>
      <c r="K6" s="1"/>
      <c r="L6" s="1"/>
      <c r="M6" s="1"/>
      <c r="N6" s="1"/>
      <c r="O6" s="1"/>
      <c r="P6" s="1"/>
      <c r="Q6" s="1"/>
      <c r="R6" s="1"/>
    </row>
    <row r="7" spans="1:18" ht="15.75" customHeight="1" x14ac:dyDescent="0.25">
      <c r="A7" s="16" t="s">
        <v>97</v>
      </c>
      <c r="B7" s="16" t="s">
        <v>98</v>
      </c>
      <c r="C7" s="16" t="s">
        <v>28</v>
      </c>
      <c r="D7" s="16" t="s">
        <v>29</v>
      </c>
      <c r="E7" s="16" t="s">
        <v>30</v>
      </c>
      <c r="F7" s="16" t="s">
        <v>31</v>
      </c>
      <c r="G7" s="29"/>
      <c r="H7" s="1"/>
      <c r="I7" s="1"/>
      <c r="J7" s="1"/>
      <c r="K7" s="1"/>
      <c r="L7" s="1"/>
      <c r="M7" s="1"/>
      <c r="N7" s="1"/>
      <c r="O7" s="1"/>
      <c r="P7" s="1"/>
      <c r="Q7" s="1"/>
      <c r="R7" s="1"/>
    </row>
    <row r="8" spans="1:18" ht="38.25" x14ac:dyDescent="0.2">
      <c r="A8" s="10" t="s">
        <v>99</v>
      </c>
      <c r="B8" s="10" t="s">
        <v>7</v>
      </c>
      <c r="C8" s="10" t="s">
        <v>195</v>
      </c>
      <c r="D8" s="10" t="s">
        <v>189</v>
      </c>
      <c r="E8" s="10" t="s">
        <v>100</v>
      </c>
      <c r="F8" s="10"/>
      <c r="G8" s="1"/>
      <c r="H8" s="1"/>
      <c r="I8" s="1"/>
      <c r="J8" s="1"/>
      <c r="K8" s="1"/>
      <c r="L8" s="1"/>
      <c r="M8" s="1"/>
      <c r="N8" s="1"/>
      <c r="O8" s="1"/>
      <c r="P8" s="1"/>
      <c r="Q8" s="1"/>
      <c r="R8" s="1"/>
    </row>
    <row r="9" spans="1:18" ht="25.5" customHeight="1" x14ac:dyDescent="0.2">
      <c r="A9" s="10" t="s">
        <v>99</v>
      </c>
      <c r="B9" s="10" t="s">
        <v>8</v>
      </c>
      <c r="C9" s="10" t="s">
        <v>196</v>
      </c>
      <c r="D9" s="10" t="s">
        <v>159</v>
      </c>
      <c r="E9" s="10" t="s">
        <v>188</v>
      </c>
      <c r="F9" s="10" t="s">
        <v>158</v>
      </c>
      <c r="G9" s="1"/>
      <c r="H9" s="1"/>
      <c r="I9" s="1"/>
      <c r="J9" s="1"/>
      <c r="K9" s="1"/>
      <c r="L9" s="1"/>
      <c r="M9" s="1"/>
      <c r="N9" s="1"/>
      <c r="O9" s="1"/>
      <c r="P9" s="1"/>
      <c r="Q9" s="1"/>
      <c r="R9" s="1"/>
    </row>
    <row r="10" spans="1:18" ht="25.5" x14ac:dyDescent="0.2">
      <c r="A10" s="10" t="s">
        <v>99</v>
      </c>
      <c r="B10" s="10" t="s">
        <v>9</v>
      </c>
      <c r="C10" s="10" t="s">
        <v>197</v>
      </c>
      <c r="D10" s="10" t="s">
        <v>165</v>
      </c>
      <c r="E10" s="10" t="s">
        <v>101</v>
      </c>
      <c r="F10" s="10" t="s">
        <v>190</v>
      </c>
      <c r="G10" s="1"/>
      <c r="H10" s="1"/>
      <c r="I10" s="1"/>
      <c r="J10" s="1"/>
      <c r="K10" s="1"/>
      <c r="L10" s="1"/>
      <c r="M10" s="1"/>
      <c r="N10" s="1"/>
      <c r="O10" s="1"/>
      <c r="P10" s="1"/>
      <c r="Q10" s="1"/>
      <c r="R10" s="1"/>
    </row>
    <row r="11" spans="1:18" ht="38.25" customHeight="1" x14ac:dyDescent="0.2">
      <c r="A11" s="10" t="s">
        <v>99</v>
      </c>
      <c r="B11" s="10" t="s">
        <v>10</v>
      </c>
      <c r="C11" s="10" t="s">
        <v>198</v>
      </c>
      <c r="D11" s="10" t="s">
        <v>160</v>
      </c>
      <c r="E11" s="10" t="s">
        <v>187</v>
      </c>
      <c r="F11" s="10" t="s">
        <v>191</v>
      </c>
      <c r="G11" s="1"/>
      <c r="H11" s="1"/>
      <c r="I11" s="1"/>
      <c r="J11" s="1"/>
      <c r="K11" s="1"/>
      <c r="L11" s="1"/>
      <c r="M11" s="1"/>
      <c r="N11" s="1"/>
      <c r="O11" s="1"/>
      <c r="P11" s="1"/>
      <c r="Q11" s="1"/>
      <c r="R11" s="1"/>
    </row>
    <row r="12" spans="1:18" ht="38.25" customHeight="1" x14ac:dyDescent="0.2">
      <c r="A12" s="10" t="s">
        <v>99</v>
      </c>
      <c r="B12" s="10" t="s">
        <v>11</v>
      </c>
      <c r="C12" s="10" t="s">
        <v>199</v>
      </c>
      <c r="D12" s="10" t="s">
        <v>161</v>
      </c>
      <c r="E12" s="10" t="s">
        <v>102</v>
      </c>
      <c r="F12" s="10"/>
      <c r="G12" s="1"/>
      <c r="H12" s="1"/>
      <c r="I12" s="1"/>
      <c r="J12" s="1"/>
      <c r="K12" s="1"/>
      <c r="L12" s="1"/>
      <c r="M12" s="1"/>
      <c r="N12" s="1"/>
      <c r="O12" s="1"/>
      <c r="P12" s="1"/>
      <c r="Q12" s="1"/>
      <c r="R12" s="1"/>
    </row>
    <row r="13" spans="1:18" ht="81.75" customHeight="1" x14ac:dyDescent="0.2">
      <c r="A13" s="10" t="s">
        <v>99</v>
      </c>
      <c r="B13" s="10" t="s">
        <v>12</v>
      </c>
      <c r="C13" s="10" t="s">
        <v>200</v>
      </c>
      <c r="D13" s="10" t="s">
        <v>192</v>
      </c>
      <c r="E13" s="10">
        <v>310704</v>
      </c>
      <c r="F13" s="10" t="s">
        <v>162</v>
      </c>
      <c r="G13" s="1"/>
      <c r="H13" s="1"/>
      <c r="I13" s="1"/>
      <c r="J13" s="1"/>
      <c r="K13" s="1"/>
      <c r="L13" s="1"/>
      <c r="M13" s="1"/>
      <c r="N13" s="1"/>
      <c r="O13" s="1"/>
      <c r="P13" s="1"/>
      <c r="Q13" s="1"/>
      <c r="R13" s="1"/>
    </row>
    <row r="14" spans="1:18" ht="63.75" x14ac:dyDescent="0.2">
      <c r="A14" s="10" t="s">
        <v>99</v>
      </c>
      <c r="B14" s="10" t="s">
        <v>13</v>
      </c>
      <c r="C14" s="10" t="s">
        <v>201</v>
      </c>
      <c r="D14" s="10" t="s">
        <v>163</v>
      </c>
      <c r="E14" s="10" t="s">
        <v>103</v>
      </c>
      <c r="F14" s="10" t="s">
        <v>193</v>
      </c>
      <c r="G14" s="1"/>
      <c r="H14" s="1"/>
      <c r="I14" s="1"/>
      <c r="J14" s="1"/>
      <c r="K14" s="1"/>
      <c r="L14" s="1"/>
      <c r="M14" s="1"/>
      <c r="N14" s="1"/>
      <c r="O14" s="1"/>
      <c r="P14" s="1"/>
      <c r="Q14" s="1"/>
      <c r="R14" s="1"/>
    </row>
    <row r="15" spans="1:18" ht="25.5" x14ac:dyDescent="0.2">
      <c r="A15" s="10" t="s">
        <v>99</v>
      </c>
      <c r="B15" s="10" t="s">
        <v>14</v>
      </c>
      <c r="C15" s="10" t="s">
        <v>202</v>
      </c>
      <c r="D15" s="10" t="s">
        <v>166</v>
      </c>
      <c r="E15" s="10" t="b">
        <v>1</v>
      </c>
      <c r="F15" s="10"/>
      <c r="G15" s="1"/>
      <c r="H15" s="1"/>
      <c r="I15" s="1"/>
      <c r="J15" s="1"/>
      <c r="K15" s="1"/>
      <c r="L15" s="1"/>
      <c r="M15" s="1"/>
      <c r="N15" s="1"/>
      <c r="O15" s="1"/>
      <c r="P15" s="1"/>
      <c r="Q15" s="1"/>
      <c r="R15" s="1"/>
    </row>
    <row r="16" spans="1:18" ht="41.45" customHeight="1" x14ac:dyDescent="0.2">
      <c r="A16" s="10" t="s">
        <v>99</v>
      </c>
      <c r="B16" s="10" t="s">
        <v>15</v>
      </c>
      <c r="C16" s="10" t="s">
        <v>203</v>
      </c>
      <c r="D16" s="10" t="s">
        <v>167</v>
      </c>
      <c r="E16" s="10" t="b">
        <v>1</v>
      </c>
      <c r="F16" s="10" t="s">
        <v>194</v>
      </c>
      <c r="G16" s="1"/>
      <c r="H16" s="1"/>
      <c r="I16" s="1"/>
      <c r="J16" s="1"/>
      <c r="K16" s="1"/>
      <c r="L16" s="1"/>
      <c r="M16" s="1"/>
      <c r="N16" s="1"/>
      <c r="O16" s="1"/>
      <c r="P16" s="1"/>
      <c r="Q16" s="1"/>
      <c r="R16" s="1"/>
    </row>
    <row r="17" spans="1:18" ht="97.5" customHeight="1" x14ac:dyDescent="0.2">
      <c r="A17" s="17" t="s">
        <v>99</v>
      </c>
      <c r="B17" s="17" t="s">
        <v>16</v>
      </c>
      <c r="C17" s="17" t="s">
        <v>204</v>
      </c>
      <c r="D17" s="17" t="s">
        <v>206</v>
      </c>
      <c r="E17" s="17" t="s">
        <v>205</v>
      </c>
      <c r="F17" s="17" t="s">
        <v>207</v>
      </c>
      <c r="G17" s="1"/>
      <c r="H17" s="1"/>
      <c r="I17" s="1"/>
      <c r="J17" s="1"/>
      <c r="K17" s="1"/>
      <c r="L17" s="1"/>
      <c r="M17" s="1"/>
      <c r="N17" s="1"/>
      <c r="O17" s="1"/>
      <c r="P17" s="1"/>
      <c r="Q17" s="1"/>
      <c r="R17" s="1"/>
    </row>
    <row r="18" spans="1:18" ht="38.25" customHeight="1" x14ac:dyDescent="0.2">
      <c r="A18" s="17" t="s">
        <v>99</v>
      </c>
      <c r="B18" s="17" t="s">
        <v>17</v>
      </c>
      <c r="C18" s="17" t="s">
        <v>104</v>
      </c>
      <c r="D18" s="17" t="s">
        <v>168</v>
      </c>
      <c r="E18" s="17" t="s">
        <v>169</v>
      </c>
      <c r="F18" s="17" t="s">
        <v>105</v>
      </c>
      <c r="G18" s="1"/>
      <c r="H18" s="1"/>
      <c r="I18" s="1"/>
      <c r="J18" s="1"/>
      <c r="K18" s="1"/>
      <c r="L18" s="1"/>
      <c r="M18" s="1"/>
      <c r="N18" s="1"/>
      <c r="O18" s="1"/>
      <c r="P18" s="1"/>
      <c r="Q18" s="1"/>
      <c r="R18" s="1"/>
    </row>
    <row r="19" spans="1:18" ht="25.5" customHeight="1" x14ac:dyDescent="0.2">
      <c r="A19" s="17" t="s">
        <v>99</v>
      </c>
      <c r="B19" s="17" t="s">
        <v>18</v>
      </c>
      <c r="C19" s="17" t="s">
        <v>208</v>
      </c>
      <c r="D19" s="17" t="s">
        <v>160</v>
      </c>
      <c r="E19" s="17" t="s">
        <v>164</v>
      </c>
      <c r="F19" s="17"/>
      <c r="G19" s="1"/>
      <c r="H19" s="1"/>
      <c r="I19" s="1"/>
      <c r="J19" s="1"/>
      <c r="K19" s="1"/>
      <c r="L19" s="1"/>
      <c r="M19" s="1"/>
      <c r="N19" s="1"/>
      <c r="O19" s="1"/>
      <c r="P19" s="1"/>
      <c r="Q19" s="1"/>
      <c r="R19" s="1"/>
    </row>
    <row r="20" spans="1:18" ht="45.6" customHeight="1" x14ac:dyDescent="0.2">
      <c r="A20" s="17" t="s">
        <v>99</v>
      </c>
      <c r="B20" s="17" t="s">
        <v>19</v>
      </c>
      <c r="C20" s="17" t="s">
        <v>108</v>
      </c>
      <c r="D20" s="17" t="s">
        <v>160</v>
      </c>
      <c r="E20" s="17" t="s">
        <v>171</v>
      </c>
      <c r="F20" s="17"/>
      <c r="G20" s="1"/>
      <c r="H20" s="1"/>
      <c r="I20" s="1"/>
      <c r="J20" s="1"/>
      <c r="K20" s="1"/>
      <c r="L20" s="1"/>
      <c r="M20" s="1"/>
      <c r="N20" s="1"/>
      <c r="O20" s="1"/>
      <c r="P20" s="1"/>
      <c r="Q20" s="1"/>
      <c r="R20" s="1"/>
    </row>
    <row r="21" spans="1:18" ht="51" customHeight="1" x14ac:dyDescent="0.2">
      <c r="A21" s="17" t="s">
        <v>99</v>
      </c>
      <c r="B21" s="17" t="s">
        <v>20</v>
      </c>
      <c r="C21" s="17" t="s">
        <v>173</v>
      </c>
      <c r="D21" s="17" t="s">
        <v>172</v>
      </c>
      <c r="E21" s="17" t="s">
        <v>170</v>
      </c>
      <c r="F21" s="17" t="s">
        <v>209</v>
      </c>
      <c r="G21" s="1"/>
      <c r="H21" s="1"/>
      <c r="I21" s="1"/>
      <c r="J21" s="1"/>
      <c r="K21" s="1"/>
      <c r="L21" s="1"/>
      <c r="M21" s="1"/>
      <c r="N21" s="1"/>
      <c r="O21" s="1"/>
      <c r="P21" s="1"/>
      <c r="Q21" s="1"/>
      <c r="R21" s="1"/>
    </row>
    <row r="22" spans="1:18" ht="51" customHeight="1" x14ac:dyDescent="0.2">
      <c r="A22" s="17" t="s">
        <v>99</v>
      </c>
      <c r="B22" s="17" t="s">
        <v>21</v>
      </c>
      <c r="C22" s="17" t="s">
        <v>210</v>
      </c>
      <c r="D22" s="17" t="s">
        <v>160</v>
      </c>
      <c r="E22" s="17" t="s">
        <v>174</v>
      </c>
      <c r="F22" s="17" t="s">
        <v>211</v>
      </c>
      <c r="G22" s="1"/>
      <c r="H22" s="1"/>
      <c r="I22" s="1"/>
      <c r="J22" s="1"/>
      <c r="K22" s="1"/>
      <c r="L22" s="1"/>
      <c r="M22" s="1"/>
      <c r="N22" s="1"/>
      <c r="O22" s="1"/>
      <c r="P22" s="1"/>
      <c r="Q22" s="1"/>
      <c r="R22" s="1"/>
    </row>
    <row r="23" spans="1:18" ht="25.5" x14ac:dyDescent="0.2">
      <c r="A23" s="17" t="s">
        <v>99</v>
      </c>
      <c r="B23" s="17" t="s">
        <v>22</v>
      </c>
      <c r="C23" s="17" t="s">
        <v>212</v>
      </c>
      <c r="D23" s="17" t="s">
        <v>160</v>
      </c>
      <c r="E23" s="17" t="s">
        <v>175</v>
      </c>
      <c r="F23" s="17" t="s">
        <v>211</v>
      </c>
      <c r="G23" s="1"/>
      <c r="H23" s="1"/>
      <c r="I23" s="1"/>
      <c r="J23" s="1"/>
      <c r="K23" s="1"/>
      <c r="L23" s="1"/>
      <c r="M23" s="1"/>
      <c r="N23" s="1"/>
      <c r="O23" s="1"/>
      <c r="P23" s="1"/>
      <c r="Q23" s="1"/>
      <c r="R23" s="1"/>
    </row>
    <row r="24" spans="1:18" ht="25.5" x14ac:dyDescent="0.2">
      <c r="A24" s="17" t="s">
        <v>99</v>
      </c>
      <c r="B24" s="17" t="s">
        <v>23</v>
      </c>
      <c r="C24" s="17" t="s">
        <v>184</v>
      </c>
      <c r="D24" s="17" t="s">
        <v>160</v>
      </c>
      <c r="E24" s="17" t="s">
        <v>176</v>
      </c>
      <c r="F24" s="17" t="s">
        <v>177</v>
      </c>
      <c r="G24" s="1"/>
      <c r="H24" s="1"/>
      <c r="I24" s="1"/>
      <c r="J24" s="1"/>
      <c r="K24" s="1"/>
      <c r="L24" s="1"/>
      <c r="M24" s="1"/>
      <c r="N24" s="1"/>
      <c r="O24" s="1"/>
      <c r="P24" s="1"/>
      <c r="Q24" s="1"/>
      <c r="R24" s="1"/>
    </row>
    <row r="25" spans="1:18" ht="25.5" customHeight="1" x14ac:dyDescent="0.2">
      <c r="A25" s="17" t="s">
        <v>99</v>
      </c>
      <c r="B25" s="17" t="s">
        <v>24</v>
      </c>
      <c r="C25" s="17" t="s">
        <v>213</v>
      </c>
      <c r="D25" s="17" t="s">
        <v>179</v>
      </c>
      <c r="E25" s="17" t="s">
        <v>180</v>
      </c>
      <c r="F25" s="17" t="s">
        <v>178</v>
      </c>
      <c r="G25" s="1"/>
      <c r="H25" s="1"/>
      <c r="I25" s="1"/>
      <c r="J25" s="1"/>
      <c r="K25" s="1"/>
      <c r="L25" s="1"/>
      <c r="M25" s="1"/>
      <c r="N25" s="1"/>
      <c r="O25" s="1"/>
      <c r="P25" s="1"/>
      <c r="Q25" s="1"/>
      <c r="R25" s="1"/>
    </row>
    <row r="26" spans="1:18" ht="25.5" x14ac:dyDescent="0.2">
      <c r="A26" s="17" t="s">
        <v>99</v>
      </c>
      <c r="B26" s="17" t="s">
        <v>25</v>
      </c>
      <c r="C26" s="17" t="s">
        <v>182</v>
      </c>
      <c r="D26" s="17" t="s">
        <v>181</v>
      </c>
      <c r="E26" s="17" t="s">
        <v>217</v>
      </c>
      <c r="F26" s="17" t="s">
        <v>178</v>
      </c>
      <c r="G26" s="1"/>
      <c r="H26" s="1"/>
      <c r="I26" s="1"/>
      <c r="J26" s="1"/>
      <c r="K26" s="1"/>
      <c r="L26" s="1"/>
      <c r="M26" s="1"/>
      <c r="N26" s="1"/>
      <c r="O26" s="1"/>
      <c r="P26" s="1"/>
      <c r="Q26" s="1"/>
      <c r="R26" s="1"/>
    </row>
    <row r="27" spans="1:18" ht="25.5" x14ac:dyDescent="0.2">
      <c r="A27" s="17" t="s">
        <v>99</v>
      </c>
      <c r="B27" s="17" t="s">
        <v>26</v>
      </c>
      <c r="C27" s="17" t="s">
        <v>183</v>
      </c>
      <c r="D27" s="17" t="s">
        <v>214</v>
      </c>
      <c r="E27" s="17" t="s">
        <v>215</v>
      </c>
      <c r="F27" s="17" t="s">
        <v>178</v>
      </c>
      <c r="G27" s="1"/>
      <c r="H27" s="1"/>
      <c r="I27" s="1"/>
      <c r="J27" s="1"/>
      <c r="K27" s="1"/>
      <c r="L27" s="1"/>
      <c r="M27" s="1"/>
      <c r="N27" s="1"/>
      <c r="O27" s="1"/>
      <c r="P27" s="1"/>
      <c r="Q27" s="1"/>
      <c r="R27" s="1"/>
    </row>
    <row r="28" spans="1:18" ht="25.5" x14ac:dyDescent="0.2">
      <c r="A28" s="17" t="s">
        <v>99</v>
      </c>
      <c r="B28" s="17" t="s">
        <v>27</v>
      </c>
      <c r="C28" s="17" t="s">
        <v>185</v>
      </c>
      <c r="D28" s="17" t="s">
        <v>186</v>
      </c>
      <c r="E28" s="17" t="s">
        <v>216</v>
      </c>
      <c r="F28" s="17"/>
      <c r="G28" s="1"/>
      <c r="H28" s="1"/>
      <c r="I28" s="1"/>
      <c r="J28" s="1"/>
      <c r="K28" s="1"/>
      <c r="L28" s="1"/>
      <c r="M28" s="1"/>
      <c r="N28" s="1"/>
      <c r="O28" s="1"/>
      <c r="P28" s="1"/>
      <c r="Q28" s="1"/>
      <c r="R28" s="1"/>
    </row>
    <row r="29" spans="1:18" ht="25.5" x14ac:dyDescent="0.2">
      <c r="A29" s="17" t="s">
        <v>99</v>
      </c>
      <c r="B29" s="17" t="s">
        <v>276</v>
      </c>
      <c r="C29" s="17" t="s">
        <v>283</v>
      </c>
      <c r="D29" s="17" t="s">
        <v>284</v>
      </c>
      <c r="E29" s="17" t="s">
        <v>284</v>
      </c>
      <c r="F29" s="17" t="s">
        <v>284</v>
      </c>
      <c r="G29" s="1"/>
      <c r="H29" s="1"/>
      <c r="I29" s="1"/>
      <c r="J29" s="1"/>
      <c r="K29" s="1"/>
      <c r="L29" s="1"/>
      <c r="M29" s="1"/>
      <c r="N29" s="1"/>
      <c r="O29" s="1"/>
      <c r="P29" s="1"/>
      <c r="Q29" s="1"/>
      <c r="R29" s="1"/>
    </row>
    <row r="30" spans="1:18" ht="38.25" x14ac:dyDescent="0.2">
      <c r="A30" s="17" t="s">
        <v>99</v>
      </c>
      <c r="B30" s="17" t="s">
        <v>277</v>
      </c>
      <c r="C30" s="17" t="s">
        <v>285</v>
      </c>
      <c r="D30" s="17" t="s">
        <v>284</v>
      </c>
      <c r="E30" s="17" t="s">
        <v>284</v>
      </c>
      <c r="F30" s="17" t="s">
        <v>284</v>
      </c>
      <c r="G30" s="1"/>
      <c r="H30" s="1"/>
      <c r="I30" s="1"/>
      <c r="J30" s="1"/>
      <c r="K30" s="1"/>
      <c r="L30" s="1"/>
      <c r="M30" s="1"/>
      <c r="N30" s="1"/>
      <c r="O30" s="1"/>
      <c r="P30" s="1"/>
      <c r="Q30" s="1"/>
      <c r="R30" s="1"/>
    </row>
    <row r="31" spans="1:18" ht="25.5" x14ac:dyDescent="0.2">
      <c r="A31" s="17" t="s">
        <v>99</v>
      </c>
      <c r="B31" s="17" t="s">
        <v>278</v>
      </c>
      <c r="C31" s="17" t="s">
        <v>286</v>
      </c>
      <c r="D31" s="17" t="s">
        <v>284</v>
      </c>
      <c r="E31" s="17" t="s">
        <v>284</v>
      </c>
      <c r="F31" s="17" t="s">
        <v>284</v>
      </c>
      <c r="G31" s="1"/>
      <c r="H31" s="1"/>
      <c r="I31" s="1"/>
      <c r="J31" s="1"/>
      <c r="K31" s="1"/>
      <c r="L31" s="1"/>
      <c r="M31" s="1"/>
      <c r="N31" s="1"/>
      <c r="O31" s="1"/>
      <c r="P31" s="1"/>
      <c r="Q31" s="1"/>
      <c r="R31" s="1"/>
    </row>
    <row r="32" spans="1:18" ht="25.5" x14ac:dyDescent="0.2">
      <c r="A32" s="17" t="s">
        <v>99</v>
      </c>
      <c r="B32" s="17" t="s">
        <v>279</v>
      </c>
      <c r="C32" s="17" t="s">
        <v>288</v>
      </c>
      <c r="D32" s="17" t="s">
        <v>284</v>
      </c>
      <c r="E32" s="17" t="s">
        <v>284</v>
      </c>
      <c r="F32" s="17" t="s">
        <v>284</v>
      </c>
      <c r="G32" s="1"/>
      <c r="H32" s="1"/>
      <c r="I32" s="1"/>
      <c r="J32" s="1"/>
      <c r="K32" s="1"/>
      <c r="L32" s="1"/>
      <c r="M32" s="1"/>
      <c r="N32" s="1"/>
      <c r="O32" s="1"/>
      <c r="P32" s="1"/>
      <c r="Q32" s="1"/>
      <c r="R32" s="1"/>
    </row>
    <row r="33" spans="1:18" ht="25.5" x14ac:dyDescent="0.2">
      <c r="A33" s="17" t="s">
        <v>99</v>
      </c>
      <c r="B33" s="17" t="s">
        <v>280</v>
      </c>
      <c r="C33" s="17" t="s">
        <v>289</v>
      </c>
      <c r="D33" s="17" t="s">
        <v>284</v>
      </c>
      <c r="E33" s="17" t="s">
        <v>284</v>
      </c>
      <c r="F33" s="17" t="s">
        <v>284</v>
      </c>
      <c r="G33" s="1"/>
      <c r="H33" s="1"/>
      <c r="I33" s="1"/>
      <c r="J33" s="1"/>
      <c r="K33" s="1"/>
      <c r="L33" s="1"/>
      <c r="M33" s="1"/>
      <c r="N33" s="1"/>
      <c r="O33" s="1"/>
      <c r="P33" s="1"/>
      <c r="Q33" s="1"/>
      <c r="R33" s="1"/>
    </row>
    <row r="34" spans="1:18" ht="25.5" x14ac:dyDescent="0.2">
      <c r="A34" s="17" t="s">
        <v>99</v>
      </c>
      <c r="B34" s="17" t="s">
        <v>281</v>
      </c>
      <c r="C34" s="17" t="s">
        <v>287</v>
      </c>
      <c r="D34" s="17" t="s">
        <v>284</v>
      </c>
      <c r="E34" s="17" t="s">
        <v>284</v>
      </c>
      <c r="F34" s="17" t="s">
        <v>284</v>
      </c>
      <c r="G34" s="1"/>
      <c r="H34" s="1"/>
      <c r="I34" s="1"/>
      <c r="J34" s="1"/>
      <c r="K34" s="1"/>
      <c r="L34" s="1"/>
      <c r="M34" s="1"/>
      <c r="N34" s="1"/>
      <c r="O34" s="1"/>
      <c r="P34" s="1"/>
      <c r="Q34" s="1"/>
      <c r="R34" s="1"/>
    </row>
    <row r="35" spans="1:18" ht="25.5" x14ac:dyDescent="0.2">
      <c r="A35" s="17" t="s">
        <v>99</v>
      </c>
      <c r="B35" s="17" t="s">
        <v>282</v>
      </c>
      <c r="C35" s="17" t="s">
        <v>290</v>
      </c>
      <c r="D35" s="17" t="s">
        <v>284</v>
      </c>
      <c r="E35" s="17" t="s">
        <v>284</v>
      </c>
      <c r="F35" s="17" t="s">
        <v>284</v>
      </c>
      <c r="G35" s="1"/>
      <c r="H35" s="1"/>
      <c r="I35" s="1"/>
      <c r="J35" s="1"/>
      <c r="K35" s="1"/>
      <c r="L35" s="1"/>
      <c r="M35" s="1"/>
      <c r="N35" s="1"/>
      <c r="O35" s="1"/>
      <c r="P35" s="1"/>
      <c r="Q35" s="1"/>
      <c r="R35" s="1"/>
    </row>
    <row r="36" spans="1:18" ht="25.5" x14ac:dyDescent="0.2">
      <c r="A36" s="17" t="s">
        <v>99</v>
      </c>
      <c r="B36" s="17" t="s">
        <v>293</v>
      </c>
      <c r="C36" s="17" t="s">
        <v>294</v>
      </c>
      <c r="D36" s="17" t="s">
        <v>284</v>
      </c>
      <c r="E36" s="17" t="s">
        <v>284</v>
      </c>
      <c r="F36" s="17" t="s">
        <v>284</v>
      </c>
      <c r="G36" s="1"/>
      <c r="H36" s="1"/>
      <c r="I36" s="1"/>
      <c r="J36" s="1"/>
      <c r="K36" s="1"/>
      <c r="L36" s="1"/>
      <c r="M36" s="1"/>
      <c r="N36" s="1"/>
      <c r="O36" s="1"/>
      <c r="P36" s="1"/>
      <c r="Q36" s="1"/>
      <c r="R36" s="1"/>
    </row>
    <row r="37" spans="1:18" ht="38.25" x14ac:dyDescent="0.2">
      <c r="A37" s="17" t="s">
        <v>112</v>
      </c>
      <c r="B37" s="17" t="s">
        <v>8</v>
      </c>
      <c r="C37" s="17" t="s">
        <v>219</v>
      </c>
      <c r="D37" s="17" t="s">
        <v>228</v>
      </c>
      <c r="E37" s="10" t="s">
        <v>188</v>
      </c>
      <c r="F37" s="17"/>
      <c r="G37" s="1"/>
      <c r="H37" s="1"/>
      <c r="I37" s="1"/>
      <c r="J37" s="1"/>
      <c r="K37" s="1"/>
      <c r="L37" s="1"/>
      <c r="M37" s="1"/>
      <c r="N37" s="1"/>
      <c r="O37" s="1"/>
      <c r="P37" s="1"/>
      <c r="Q37" s="1"/>
      <c r="R37" s="1"/>
    </row>
    <row r="38" spans="1:18" ht="38.25" x14ac:dyDescent="0.2">
      <c r="A38" s="17" t="s">
        <v>112</v>
      </c>
      <c r="B38" s="17" t="s">
        <v>33</v>
      </c>
      <c r="C38" s="17" t="s">
        <v>220</v>
      </c>
      <c r="D38" s="17" t="s">
        <v>229</v>
      </c>
      <c r="E38" s="17" t="s">
        <v>69</v>
      </c>
      <c r="F38" s="17" t="s">
        <v>218</v>
      </c>
      <c r="G38" s="1"/>
      <c r="H38" s="1"/>
      <c r="I38" s="1"/>
      <c r="J38" s="1"/>
      <c r="K38" s="1"/>
      <c r="L38" s="1"/>
      <c r="M38" s="1"/>
      <c r="N38" s="1"/>
      <c r="O38" s="1"/>
      <c r="P38" s="1"/>
      <c r="Q38" s="1"/>
      <c r="R38" s="1"/>
    </row>
    <row r="39" spans="1:18" ht="25.5" customHeight="1" x14ac:dyDescent="0.2">
      <c r="A39" s="17" t="s">
        <v>112</v>
      </c>
      <c r="B39" s="17" t="s">
        <v>34</v>
      </c>
      <c r="C39" s="17" t="s">
        <v>221</v>
      </c>
      <c r="D39" s="17" t="s">
        <v>230</v>
      </c>
      <c r="E39" s="17" t="s">
        <v>113</v>
      </c>
      <c r="F39" s="17" t="s">
        <v>114</v>
      </c>
      <c r="G39" s="1"/>
      <c r="H39" s="1"/>
      <c r="I39" s="1"/>
      <c r="J39" s="1"/>
      <c r="K39" s="1"/>
      <c r="L39" s="1"/>
      <c r="M39" s="1"/>
      <c r="N39" s="1"/>
      <c r="O39" s="1"/>
      <c r="P39" s="1"/>
      <c r="Q39" s="1"/>
      <c r="R39" s="1"/>
    </row>
    <row r="40" spans="1:18" ht="25.5" x14ac:dyDescent="0.2">
      <c r="A40" s="17" t="s">
        <v>112</v>
      </c>
      <c r="B40" s="17" t="s">
        <v>35</v>
      </c>
      <c r="C40" s="17" t="s">
        <v>222</v>
      </c>
      <c r="D40" s="17" t="s">
        <v>235</v>
      </c>
      <c r="E40" s="17" t="s">
        <v>226</v>
      </c>
      <c r="F40" s="17" t="s">
        <v>115</v>
      </c>
      <c r="G40" s="1"/>
      <c r="H40" s="1"/>
      <c r="I40" s="1"/>
      <c r="J40" s="1"/>
      <c r="K40" s="1"/>
      <c r="L40" s="1"/>
      <c r="M40" s="1"/>
      <c r="N40" s="1"/>
      <c r="O40" s="1"/>
      <c r="P40" s="1"/>
      <c r="Q40" s="1"/>
      <c r="R40" s="1"/>
    </row>
    <row r="41" spans="1:18" ht="38.25" customHeight="1" x14ac:dyDescent="0.2">
      <c r="A41" s="17" t="s">
        <v>112</v>
      </c>
      <c r="B41" s="17" t="s">
        <v>36</v>
      </c>
      <c r="C41" s="17" t="s">
        <v>223</v>
      </c>
      <c r="D41" s="17" t="s">
        <v>237</v>
      </c>
      <c r="E41" s="17" t="s">
        <v>236</v>
      </c>
      <c r="F41" s="17" t="s">
        <v>224</v>
      </c>
      <c r="G41" s="1"/>
      <c r="H41" s="1"/>
      <c r="I41" s="1"/>
      <c r="J41" s="1"/>
      <c r="K41" s="1"/>
      <c r="L41" s="1"/>
      <c r="M41" s="1"/>
      <c r="N41" s="1"/>
      <c r="O41" s="1"/>
      <c r="P41" s="1"/>
      <c r="Q41" s="1"/>
      <c r="R41" s="1"/>
    </row>
    <row r="42" spans="1:18" ht="89.25" x14ac:dyDescent="0.2">
      <c r="A42" s="17" t="s">
        <v>112</v>
      </c>
      <c r="B42" s="17" t="s">
        <v>37</v>
      </c>
      <c r="C42" s="17" t="s">
        <v>239</v>
      </c>
      <c r="D42" s="17" t="s">
        <v>240</v>
      </c>
      <c r="E42" s="17" t="s">
        <v>241</v>
      </c>
      <c r="F42" s="17" t="s">
        <v>238</v>
      </c>
      <c r="G42" s="1"/>
      <c r="H42" s="1"/>
      <c r="I42" s="1"/>
      <c r="J42" s="1"/>
      <c r="K42" s="1"/>
      <c r="L42" s="1"/>
      <c r="M42" s="1"/>
      <c r="N42" s="1"/>
      <c r="O42" s="1"/>
      <c r="P42" s="1"/>
      <c r="Q42" s="1"/>
      <c r="R42" s="1"/>
    </row>
    <row r="43" spans="1:18" ht="63.75" customHeight="1" x14ac:dyDescent="0.2">
      <c r="A43" s="17" t="s">
        <v>112</v>
      </c>
      <c r="B43" s="17" t="s">
        <v>38</v>
      </c>
      <c r="C43" s="17" t="s">
        <v>116</v>
      </c>
      <c r="D43" s="17" t="s">
        <v>231</v>
      </c>
      <c r="E43" s="17" t="s">
        <v>225</v>
      </c>
      <c r="F43" s="17" t="s">
        <v>232</v>
      </c>
      <c r="G43" s="1"/>
      <c r="H43" s="1"/>
      <c r="I43" s="1"/>
      <c r="J43" s="1"/>
      <c r="K43" s="1"/>
      <c r="L43" s="1"/>
      <c r="M43" s="1"/>
      <c r="N43" s="1"/>
      <c r="O43" s="1"/>
      <c r="P43" s="1"/>
      <c r="Q43" s="1"/>
      <c r="R43" s="1"/>
    </row>
    <row r="44" spans="1:18" ht="38.25" customHeight="1" x14ac:dyDescent="0.2">
      <c r="A44" s="17" t="s">
        <v>112</v>
      </c>
      <c r="B44" s="17" t="s">
        <v>39</v>
      </c>
      <c r="C44" s="17" t="s">
        <v>234</v>
      </c>
      <c r="D44" s="9" t="s">
        <v>233</v>
      </c>
      <c r="E44" s="17" t="s">
        <v>242</v>
      </c>
      <c r="F44" s="17" t="s">
        <v>227</v>
      </c>
      <c r="G44" s="1"/>
      <c r="H44" s="1"/>
      <c r="I44" s="1"/>
      <c r="J44" s="1"/>
      <c r="K44" s="1"/>
      <c r="L44" s="1"/>
      <c r="M44" s="1"/>
      <c r="N44" s="1"/>
      <c r="O44" s="1"/>
      <c r="P44" s="1"/>
      <c r="Q44" s="1"/>
      <c r="R44" s="1"/>
    </row>
    <row r="45" spans="1:18" ht="38.25" customHeight="1" x14ac:dyDescent="0.2">
      <c r="A45" s="17" t="s">
        <v>112</v>
      </c>
      <c r="B45" s="17" t="s">
        <v>40</v>
      </c>
      <c r="C45" s="17" t="s">
        <v>243</v>
      </c>
      <c r="D45" s="17" t="s">
        <v>245</v>
      </c>
      <c r="E45" s="17" t="s">
        <v>246</v>
      </c>
      <c r="F45" s="17" t="s">
        <v>244</v>
      </c>
      <c r="G45" s="1"/>
      <c r="H45" s="1"/>
      <c r="I45" s="1"/>
      <c r="J45" s="1"/>
      <c r="K45" s="1"/>
      <c r="L45" s="1"/>
      <c r="M45" s="1"/>
      <c r="N45" s="1"/>
      <c r="O45" s="1"/>
      <c r="P45" s="1"/>
      <c r="Q45" s="1"/>
      <c r="R45" s="1"/>
    </row>
    <row r="46" spans="1:18" ht="25.5" x14ac:dyDescent="0.2">
      <c r="A46" s="17" t="s">
        <v>112</v>
      </c>
      <c r="B46" s="17" t="s">
        <v>41</v>
      </c>
      <c r="C46" s="17" t="s">
        <v>247</v>
      </c>
      <c r="D46" s="17" t="s">
        <v>248</v>
      </c>
      <c r="E46" s="17" t="s">
        <v>250</v>
      </c>
      <c r="F46" s="17" t="s">
        <v>249</v>
      </c>
      <c r="G46" s="1"/>
      <c r="H46" s="1"/>
      <c r="I46" s="1"/>
      <c r="J46" s="1"/>
      <c r="K46" s="1"/>
      <c r="L46" s="1"/>
      <c r="M46" s="1"/>
      <c r="N46" s="1"/>
      <c r="O46" s="1"/>
      <c r="P46" s="1"/>
      <c r="Q46" s="1"/>
      <c r="R46" s="1"/>
    </row>
    <row r="47" spans="1:18" ht="25.5" x14ac:dyDescent="0.2">
      <c r="A47" s="17" t="s">
        <v>112</v>
      </c>
      <c r="B47" s="17" t="s">
        <v>42</v>
      </c>
      <c r="C47" s="17" t="s">
        <v>254</v>
      </c>
      <c r="D47" s="17" t="s">
        <v>233</v>
      </c>
      <c r="E47" s="17" t="s">
        <v>251</v>
      </c>
      <c r="F47" s="17" t="s">
        <v>106</v>
      </c>
      <c r="G47" s="1"/>
      <c r="H47" s="1"/>
      <c r="I47" s="1"/>
      <c r="J47" s="1"/>
      <c r="K47" s="1"/>
      <c r="L47" s="1"/>
      <c r="M47" s="1"/>
      <c r="N47" s="1"/>
      <c r="O47" s="1"/>
      <c r="P47" s="1"/>
      <c r="Q47" s="1"/>
      <c r="R47" s="1"/>
    </row>
    <row r="48" spans="1:18" ht="25.5" x14ac:dyDescent="0.2">
      <c r="A48" s="17" t="s">
        <v>112</v>
      </c>
      <c r="B48" s="17" t="s">
        <v>43</v>
      </c>
      <c r="C48" s="17" t="s">
        <v>253</v>
      </c>
      <c r="D48" s="17" t="s">
        <v>233</v>
      </c>
      <c r="E48" s="17" t="s">
        <v>252</v>
      </c>
      <c r="F48" s="17" t="s">
        <v>106</v>
      </c>
      <c r="G48" s="1"/>
      <c r="H48" s="1"/>
      <c r="I48" s="1"/>
      <c r="J48" s="1"/>
      <c r="K48" s="1"/>
      <c r="L48" s="1"/>
      <c r="M48" s="1"/>
      <c r="N48" s="1"/>
      <c r="O48" s="1"/>
      <c r="P48" s="1"/>
      <c r="Q48" s="1"/>
      <c r="R48" s="1"/>
    </row>
    <row r="49" spans="1:18" ht="89.25" x14ac:dyDescent="0.2">
      <c r="A49" s="17" t="s">
        <v>112</v>
      </c>
      <c r="B49" s="17" t="s">
        <v>44</v>
      </c>
      <c r="C49" s="10" t="s">
        <v>261</v>
      </c>
      <c r="D49" s="10" t="s">
        <v>255</v>
      </c>
      <c r="E49" s="10" t="s">
        <v>260</v>
      </c>
      <c r="F49" s="10" t="s">
        <v>257</v>
      </c>
      <c r="G49" s="1"/>
      <c r="H49" s="1"/>
      <c r="I49" s="1"/>
      <c r="J49" s="1"/>
      <c r="K49" s="1"/>
      <c r="L49" s="1"/>
      <c r="M49" s="1"/>
      <c r="N49" s="1"/>
      <c r="O49" s="1"/>
      <c r="P49" s="1"/>
      <c r="Q49" s="1"/>
      <c r="R49" s="1"/>
    </row>
    <row r="50" spans="1:18" ht="153" x14ac:dyDescent="0.2">
      <c r="A50" s="17" t="s">
        <v>112</v>
      </c>
      <c r="B50" s="17" t="s">
        <v>45</v>
      </c>
      <c r="C50" s="10" t="s">
        <v>259</v>
      </c>
      <c r="D50" s="10" t="s">
        <v>258</v>
      </c>
      <c r="E50" s="10" t="s">
        <v>265</v>
      </c>
      <c r="F50" s="10" t="s">
        <v>262</v>
      </c>
      <c r="G50" s="1"/>
      <c r="H50" s="1"/>
      <c r="I50" s="1"/>
      <c r="J50" s="1"/>
      <c r="K50" s="1"/>
      <c r="L50" s="1"/>
      <c r="M50" s="1"/>
      <c r="N50" s="1"/>
      <c r="O50" s="1"/>
      <c r="P50" s="1"/>
      <c r="Q50" s="1"/>
      <c r="R50" s="1"/>
    </row>
    <row r="51" spans="1:18" ht="93.6" customHeight="1" x14ac:dyDescent="0.2">
      <c r="A51" s="17" t="s">
        <v>112</v>
      </c>
      <c r="B51" s="17" t="s">
        <v>46</v>
      </c>
      <c r="C51" s="17" t="s">
        <v>263</v>
      </c>
      <c r="D51" s="17" t="s">
        <v>264</v>
      </c>
      <c r="E51" s="17" t="s">
        <v>266</v>
      </c>
      <c r="F51" s="17" t="s">
        <v>267</v>
      </c>
      <c r="G51" s="1"/>
      <c r="H51" s="1"/>
      <c r="I51" s="1"/>
      <c r="J51" s="1"/>
      <c r="K51" s="1"/>
      <c r="L51" s="1"/>
      <c r="M51" s="1"/>
      <c r="N51" s="1"/>
      <c r="O51" s="1"/>
      <c r="P51" s="1"/>
      <c r="Q51" s="1"/>
      <c r="R51" s="1"/>
    </row>
    <row r="52" spans="1:18" ht="67.5" customHeight="1" x14ac:dyDescent="0.2">
      <c r="A52" s="17" t="s">
        <v>112</v>
      </c>
      <c r="B52" s="17" t="s">
        <v>47</v>
      </c>
      <c r="C52" s="17" t="s">
        <v>268</v>
      </c>
      <c r="D52" s="17" t="s">
        <v>270</v>
      </c>
      <c r="E52" s="17" t="s">
        <v>269</v>
      </c>
      <c r="F52" s="17" t="s">
        <v>238</v>
      </c>
      <c r="G52" s="1"/>
    </row>
    <row r="53" spans="1:18" ht="25.5" customHeight="1" x14ac:dyDescent="0.2">
      <c r="A53" s="17" t="s">
        <v>112</v>
      </c>
      <c r="B53" s="17" t="s">
        <v>117</v>
      </c>
      <c r="C53" s="17" t="s">
        <v>118</v>
      </c>
      <c r="D53" s="17" t="s">
        <v>119</v>
      </c>
      <c r="E53" s="17" t="s">
        <v>120</v>
      </c>
      <c r="F53" s="17" t="s">
        <v>121</v>
      </c>
      <c r="G53" s="1"/>
    </row>
    <row r="54" spans="1:18" ht="25.5" x14ac:dyDescent="0.2">
      <c r="A54" s="17" t="s">
        <v>112</v>
      </c>
      <c r="B54" s="17" t="s">
        <v>122</v>
      </c>
      <c r="C54" s="17" t="s">
        <v>123</v>
      </c>
      <c r="D54" s="17" t="s">
        <v>124</v>
      </c>
      <c r="E54" s="17" t="s">
        <v>125</v>
      </c>
      <c r="F54" s="17" t="s">
        <v>121</v>
      </c>
      <c r="G54" s="1"/>
    </row>
    <row r="55" spans="1:18" ht="25.5" customHeight="1" x14ac:dyDescent="0.2">
      <c r="A55" s="17" t="s">
        <v>112</v>
      </c>
      <c r="B55" s="17" t="s">
        <v>126</v>
      </c>
      <c r="C55" s="17" t="s">
        <v>127</v>
      </c>
      <c r="D55" s="17" t="s">
        <v>128</v>
      </c>
      <c r="E55" s="17" t="s">
        <v>129</v>
      </c>
      <c r="F55" s="17" t="s">
        <v>121</v>
      </c>
      <c r="G55" s="1"/>
    </row>
    <row r="56" spans="1:18" ht="25.5" customHeight="1" x14ac:dyDescent="0.2">
      <c r="A56" s="17" t="s">
        <v>112</v>
      </c>
      <c r="B56" s="17" t="s">
        <v>48</v>
      </c>
      <c r="C56" s="17" t="s">
        <v>130</v>
      </c>
      <c r="D56" s="17" t="s">
        <v>131</v>
      </c>
      <c r="E56" s="17" t="s">
        <v>56</v>
      </c>
      <c r="F56" s="17" t="s">
        <v>132</v>
      </c>
      <c r="G56" s="1"/>
    </row>
    <row r="57" spans="1:18" ht="25.5" customHeight="1" x14ac:dyDescent="0.2">
      <c r="A57" s="17" t="s">
        <v>112</v>
      </c>
      <c r="B57" s="17" t="s">
        <v>49</v>
      </c>
      <c r="C57" s="17" t="s">
        <v>133</v>
      </c>
      <c r="D57" s="17" t="s">
        <v>134</v>
      </c>
      <c r="E57" s="17" t="s">
        <v>256</v>
      </c>
      <c r="F57" s="17" t="s">
        <v>135</v>
      </c>
      <c r="G57" s="1"/>
    </row>
    <row r="58" spans="1:18" ht="51" x14ac:dyDescent="0.2">
      <c r="A58" s="17" t="s">
        <v>112</v>
      </c>
      <c r="B58" s="10" t="s">
        <v>51</v>
      </c>
      <c r="C58" s="17" t="s">
        <v>136</v>
      </c>
      <c r="D58" s="10" t="s">
        <v>160</v>
      </c>
      <c r="E58" s="10" t="s">
        <v>137</v>
      </c>
      <c r="F58" s="10" t="s">
        <v>271</v>
      </c>
      <c r="G58" s="1"/>
    </row>
    <row r="59" spans="1:18" ht="51" x14ac:dyDescent="0.2">
      <c r="A59" s="17" t="s">
        <v>112</v>
      </c>
      <c r="B59" s="10" t="s">
        <v>52</v>
      </c>
      <c r="C59" s="17" t="s">
        <v>138</v>
      </c>
      <c r="D59" s="10" t="s">
        <v>160</v>
      </c>
      <c r="E59" s="10" t="s">
        <v>139</v>
      </c>
      <c r="F59" s="10" t="s">
        <v>271</v>
      </c>
      <c r="G59" s="1"/>
    </row>
    <row r="60" spans="1:18" ht="63.75" x14ac:dyDescent="0.2">
      <c r="A60" s="17" t="s">
        <v>112</v>
      </c>
      <c r="B60" s="10" t="s">
        <v>50</v>
      </c>
      <c r="C60" s="10" t="s">
        <v>140</v>
      </c>
      <c r="D60" s="10" t="s">
        <v>141</v>
      </c>
      <c r="E60" s="10" t="s">
        <v>142</v>
      </c>
      <c r="F60" s="10" t="s">
        <v>272</v>
      </c>
      <c r="G60" s="1"/>
    </row>
    <row r="61" spans="1:18" ht="25.5" x14ac:dyDescent="0.2">
      <c r="A61" s="1" t="s">
        <v>112</v>
      </c>
      <c r="B61" s="1" t="s">
        <v>157</v>
      </c>
      <c r="C61" s="10" t="s">
        <v>273</v>
      </c>
      <c r="D61" s="10" t="s">
        <v>160</v>
      </c>
      <c r="E61" s="1" t="s">
        <v>274</v>
      </c>
      <c r="F61" s="1" t="s">
        <v>275</v>
      </c>
      <c r="G61" s="1"/>
    </row>
    <row r="62" spans="1:18" x14ac:dyDescent="0.2">
      <c r="A62" s="1"/>
      <c r="B62" s="1"/>
      <c r="C62" s="1"/>
      <c r="D62" s="1"/>
      <c r="E62" s="1"/>
      <c r="F62" s="1"/>
      <c r="G62" s="1"/>
    </row>
    <row r="63" spans="1:18" x14ac:dyDescent="0.2">
      <c r="A63" s="1"/>
      <c r="B63" s="1"/>
      <c r="C63" s="1"/>
      <c r="D63" s="1"/>
      <c r="E63" s="1"/>
      <c r="F63" s="1"/>
      <c r="G63" s="1"/>
    </row>
    <row r="64" spans="1:18" x14ac:dyDescent="0.2">
      <c r="A64" s="1"/>
      <c r="B64" s="1"/>
      <c r="C64" s="1"/>
      <c r="D64" s="1"/>
      <c r="E64" s="1"/>
      <c r="F64" s="1"/>
      <c r="G64" s="1"/>
    </row>
    <row r="65" spans="1:7" x14ac:dyDescent="0.2">
      <c r="A65" s="1"/>
      <c r="B65" s="1"/>
      <c r="C65" s="1"/>
      <c r="D65" s="1"/>
      <c r="E65" s="1"/>
      <c r="F65" s="1"/>
      <c r="G65" s="1"/>
    </row>
    <row r="66" spans="1:7" x14ac:dyDescent="0.2">
      <c r="A66" s="1"/>
      <c r="B66" s="1"/>
      <c r="C66" s="1"/>
      <c r="D66" s="1"/>
      <c r="E66" s="1"/>
      <c r="F66" s="1"/>
      <c r="G66" s="1"/>
    </row>
  </sheetData>
  <mergeCells count="2">
    <mergeCell ref="A1:A2"/>
    <mergeCell ref="B1:E2"/>
  </mergeCells>
  <dataValidations count="2">
    <dataValidation type="list" allowBlank="1" showInputMessage="1" showErrorMessage="1" sqref="B39" xr:uid="{00000000-0002-0000-0400-000000000000}">
      <formula1>"rsoxs,nexafs,spiral"</formula1>
    </dataValidation>
    <dataValidation type="textLength" operator="greaterThanOrEqual" allowBlank="1" showInputMessage="1" showErrorMessage="1" prompt="6 digit proposal number for this measurement.  This must match the approved proposal for this beamtime" sqref="E13" xr:uid="{00000000-0002-0000-0400-000001000000}">
      <formula1>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3420b691-a6fd-4b67-9ff9-9befd603653d">
      <UserInfo>
        <DisplayName>SST-1 November 2021 Beamtime Members</DisplayName>
        <AccountId>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B89F4C9BA0A754391D413723D40DAA1" ma:contentTypeVersion="10" ma:contentTypeDescription="Create a new document." ma:contentTypeScope="" ma:versionID="9e8c61b6c85fc67349c08d77d903daf5">
  <xsd:schema xmlns:xsd="http://www.w3.org/2001/XMLSchema" xmlns:xs="http://www.w3.org/2001/XMLSchema" xmlns:p="http://schemas.microsoft.com/office/2006/metadata/properties" xmlns:ns2="f52c1396-d3ce-43c0-b7ae-416e9955bae7" xmlns:ns3="3420b691-a6fd-4b67-9ff9-9befd603653d" targetNamespace="http://schemas.microsoft.com/office/2006/metadata/properties" ma:root="true" ma:fieldsID="d182e57a3b19815ca85c9f565d98f316" ns2:_="" ns3:_="">
    <xsd:import namespace="f52c1396-d3ce-43c0-b7ae-416e9955bae7"/>
    <xsd:import namespace="3420b691-a6fd-4b67-9ff9-9befd60365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2c1396-d3ce-43c0-b7ae-416e9955ba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420b691-a6fd-4b67-9ff9-9befd603653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53BB04-3ABA-45F9-B622-D92A2668CA3F}">
  <ds:schemaRefs>
    <ds:schemaRef ds:uri="3420b691-a6fd-4b67-9ff9-9befd603653d"/>
    <ds:schemaRef ds:uri="f52c1396-d3ce-43c0-b7ae-416e9955bae7"/>
    <ds:schemaRef ds:uri="http://schemas.microsoft.com/office/2006/documentManagement/types"/>
    <ds:schemaRef ds:uri="http://www.w3.org/XML/1998/namespac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79973A7-E052-4FC0-B20C-09EC1E207F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2c1396-d3ce-43c0-b7ae-416e9955bae7"/>
    <ds:schemaRef ds:uri="3420b691-a6fd-4b67-9ff9-9befd60365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B65B4D-4380-474C-A9CB-608908E598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2023-2 Version 1.0</dc:title>
  <dc:subject/>
  <dc:creator>Patel, Bijal B. (Fed)</dc:creator>
  <cp:keywords/>
  <dc:description/>
  <cp:lastModifiedBy>Eliot</cp:lastModifiedBy>
  <cp:revision>1</cp:revision>
  <dcterms:created xsi:type="dcterms:W3CDTF">2023-01-08T18:53:13Z</dcterms:created>
  <dcterms:modified xsi:type="dcterms:W3CDTF">2023-05-11T17:12:13Z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0x0101009B89F4C9BA0A754391D413723D40DAA1</vt:lpwstr>
  </property>
</Properties>
</file>