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D3E16978-2563-422B-BE14-9DC9F8F5CB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E93" i="1"/>
  <c r="G92" i="1"/>
  <c r="E92" i="1"/>
  <c r="G91" i="1"/>
  <c r="E91" i="1"/>
  <c r="C93" i="1"/>
  <c r="C92" i="1"/>
  <c r="C91" i="1"/>
  <c r="F93" i="1"/>
  <c r="D93" i="1"/>
  <c r="F92" i="1"/>
  <c r="D92" i="1"/>
  <c r="F91" i="1"/>
  <c r="D91" i="1"/>
  <c r="B93" i="1"/>
  <c r="B92" i="1"/>
  <c r="B91" i="1"/>
  <c r="C56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C86" i="1"/>
  <c r="B86" i="1"/>
  <c r="C85" i="1"/>
  <c r="B85" i="1"/>
  <c r="C84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<sst xmlns="http://schemas.openxmlformats.org/spreadsheetml/2006/main" count="150" uniqueCount="90">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</sst>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Community Education Commission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9C2-80DB-A8A6BD330F4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9C2-80DB-A8A6BD3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60208"/>
        <c:axId val="1802435936"/>
      </c:barChart>
      <c:catAx>
        <c:axId val="19360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5936"/>
        <c:crosses val="autoZero"/>
        <c:auto val="1"/>
        <c:lblAlgn val="ctr"/>
        <c:lblOffset val="100"/>
        <c:noMultiLvlLbl val="0"/>
      </c:catAx>
      <c:valAx>
        <c:axId val="1802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69</xdr:row>
      <xdr:rowOff>119062</xdr:rowOff>
    </xdr:from>
    <xdr:to>
      <xdr:col>8</xdr:col>
      <xdr:colOff>495300</xdr:colOff>
      <xdr:row>84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5043-2F27-1F78-7578-D88661AE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6" workbookViewId="0">
      <selection activeCell="B98" sqref="B9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VLOOKUP($A56,$A$1:$P$52,MATCH(B$55,$A$1:$P$1),FALSE)</f>
        <v>-36209.630000000005</v>
      </c>
      <c r="C56">
        <f t="shared" ref="C56:D56" si="9">VLOOKUP($A56,$A$1:$P$52,MATCH(C$55,$A$1:$P$1),FALSE)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D62" si="10">VLOOKUP($A57,$A$1:$P$52,MATCH(B$55,$A$1:$P$1),FALSE)</f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1">_xlfn.XLOOKUP($A66,$A$1:$A$52,$D$1:$D$52)</f>
        <v>0</v>
      </c>
      <c r="C66">
        <f t="shared" ref="C66:C70" si="12">_xlfn.XLOOKUP($A66,$A$1:$A$52,$I$1:$I$52)</f>
        <v>0</v>
      </c>
      <c r="D66">
        <f t="shared" ref="D66:D70" si="13">_xlfn.XLOOKUP($A66,$A$1:$A$52,$N$1:$N$52)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INDEX($A$2:$P$52,MATCH($A74,$A$2:$A$52),MATCH(B$73,$A$1:$P$1))</f>
        <v>-36209.630000000005</v>
      </c>
      <c r="C74">
        <f t="shared" ref="C74:D79" si="14">INDEX($A$2:$P$52,MATCH($A74,$A$2:$A$52),MATCH(C$73,$A$1:$P$1))</f>
        <v>-27292.159999999974</v>
      </c>
      <c r="D74">
        <f t="shared" si="14"/>
        <v>-9181.0800000000163</v>
      </c>
    </row>
    <row r="75" spans="1:4" x14ac:dyDescent="0.25">
      <c r="A75" t="s">
        <v>25</v>
      </c>
      <c r="B75">
        <f t="shared" ref="B75:B79" si="15">INDEX($A$2:$P$52,MATCH($A75,$A$2:$A$52),MATCH(B$73,$A$1:$P$1))</f>
        <v>0</v>
      </c>
      <c r="C75">
        <f t="shared" si="14"/>
        <v>0</v>
      </c>
      <c r="D75">
        <f t="shared" si="14"/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4"/>
        <v>-189254.06000000006</v>
      </c>
      <c r="D76">
        <f t="shared" si="14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4"/>
        <v>-45485.580000000075</v>
      </c>
      <c r="D77">
        <f t="shared" si="14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4"/>
        <v>-8005.7900000010268</v>
      </c>
      <c r="D78">
        <f t="shared" si="14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INDEX(B$2:B$52,MATCH($B$82,$A$2:$A$52))</f>
        <v>443300</v>
      </c>
      <c r="C84" s="6">
        <f>INDEX(C$2:C$52,MATCH($B$82,$A$2:$A$52))</f>
        <v>407090.37</v>
      </c>
    </row>
    <row r="85" spans="1:7" x14ac:dyDescent="0.25">
      <c r="A85" t="s">
        <v>74</v>
      </c>
      <c r="B85" s="6">
        <f>INDEX(G$2:G$52,MATCH($B$82,$A$2:$A$52))</f>
        <v>495200</v>
      </c>
      <c r="C85" s="6">
        <f>INDEX(H$2:H$52,MATCH($B$82,$A$2:$A$52))</f>
        <v>467907.84000000003</v>
      </c>
    </row>
    <row r="86" spans="1:7" x14ac:dyDescent="0.25">
      <c r="A86" t="s">
        <v>75</v>
      </c>
      <c r="B86" s="6">
        <f>INDEX(L$2:L$52,MATCH($B$82,$A$2:$A$52))</f>
        <v>487500</v>
      </c>
      <c r="C86" s="6">
        <f>INDEX(M$2:M$52,MATCH($B$82,$A$2:$A$52))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_xlfn.XLOOKUP(B$89,$F$2:$F$52,$A$2:$A$52)</f>
        <v>Clerk and Master - Chancery</v>
      </c>
      <c r="C91" s="5">
        <f>_xlfn.XLOOKUP(B91,$A$2:$A$52,$E$2:$E$52)</f>
        <v>-0.15235918433091292</v>
      </c>
      <c r="D91" t="str">
        <f>_xlfn.XLOOKUP(D$89,$F$2:$F$52,$A$2:$A$52)</f>
        <v>Circuit Court Clerk</v>
      </c>
      <c r="E91" s="5">
        <f>_xlfn.XLOOKUP(D91,$A$2:$A$52,$E$2:$E$52)</f>
        <v>-0.11502817362571344</v>
      </c>
      <c r="F91" t="str">
        <f>_xlfn.XLOOKUP(F$89,$F$2:$F$52,$A$2:$A$52)</f>
        <v>Internal Audit</v>
      </c>
      <c r="G91" s="5">
        <f>_xlfn.XLOOKUP(F91,$A$2:$A$52,$E$2:$E$52)</f>
        <v>-9.5782760864849215E-2</v>
      </c>
    </row>
    <row r="92" spans="1:7" x14ac:dyDescent="0.25">
      <c r="A92" t="s">
        <v>74</v>
      </c>
      <c r="B92" t="str">
        <f>_xlfn.XLOOKUP(B$89,$K$2:$K$52,$A$2:$A$52)</f>
        <v>Metropolitan Clerk</v>
      </c>
      <c r="C92" s="5">
        <f>_xlfn.XLOOKUP(B92,$A$2:$A$52,$J$2:$J$52)</f>
        <v>-0.17551246244575608</v>
      </c>
      <c r="D92" t="str">
        <f>_xlfn.XLOOKUP(D$89,$K$2:$K$52,$A$2:$A$52)</f>
        <v>Internal Audit</v>
      </c>
      <c r="E92" s="5">
        <f>_xlfn.XLOOKUP(D92,$A$2:$A$52,$J$2:$J$52)</f>
        <v>-0.17103239309050916</v>
      </c>
      <c r="F92" t="str">
        <f>_xlfn.XLOOKUP(F$89,$K$2:$K$52,$A$2:$A$52)</f>
        <v>Office of Family Safety</v>
      </c>
      <c r="G92" s="5">
        <f>_xlfn.XLOOKUP(F92,$A$2:$A$52,$J$2:$J$52)</f>
        <v>-0.13918241656366656</v>
      </c>
    </row>
    <row r="93" spans="1:7" x14ac:dyDescent="0.25">
      <c r="A93" t="s">
        <v>75</v>
      </c>
      <c r="B93" t="str">
        <f>_xlfn.XLOOKUP(B$89,$P$2:$P$52,$A$2:$A$52)</f>
        <v>Community Oversight Board</v>
      </c>
      <c r="C93" s="5">
        <f>_xlfn.XLOOKUP(B93,$A$2:$A$52,$O$2:$O$52)</f>
        <v>-0.82994157333333329</v>
      </c>
      <c r="D93" t="str">
        <f>_xlfn.XLOOKUP(D$89,$P$2:$P$52,$A$2:$A$52)</f>
        <v>Clerk and Master - Chancery</v>
      </c>
      <c r="E93" s="5">
        <f>_xlfn.XLOOKUP(D93,$A$2:$A$52,$O$2:$O$52)</f>
        <v>-0.15295680364719175</v>
      </c>
      <c r="F93" t="str">
        <f>_xlfn.XLOOKUP(F$89,$P$2:$P$52,$A$2:$A$52)</f>
        <v>Election Commission</v>
      </c>
      <c r="G93" s="5">
        <f>_xlfn.XLOOKUP(F93,$A$2:$A$52,$O$2:$O$52)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27B5AFBC-5594-418D-9D08-4024F63D7F9B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2023-09-20T01:26:26Z</dcterms:modified>
  <cp:category/>
  <cp:contentStatus/>
</cp:coreProperties>
</file>