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5875A3C8-5E31-4CC0-A1DA-0738C8AA95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C86" i="1"/>
  <c r="B86" i="1"/>
  <c r="C85" i="1"/>
  <c r="B85" i="1"/>
  <c r="C84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<sst xmlns="http://schemas.openxmlformats.org/spreadsheetml/2006/main" count="150" uniqueCount="90">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</sst>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Community Education Commission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9C2-80DB-A8A6BD330F4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9C2-80DB-A8A6BD3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60208"/>
        <c:axId val="1802435936"/>
      </c:barChart>
      <c:catAx>
        <c:axId val="19360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5936"/>
        <c:crosses val="autoZero"/>
        <c:auto val="1"/>
        <c:lblAlgn val="ctr"/>
        <c:lblOffset val="100"/>
        <c:noMultiLvlLbl val="0"/>
      </c:catAx>
      <c:valAx>
        <c:axId val="1802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69</xdr:row>
      <xdr:rowOff>119062</xdr:rowOff>
    </xdr:from>
    <xdr:to>
      <xdr:col>8</xdr:col>
      <xdr:colOff>495300</xdr:colOff>
      <xdr:row>84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5043-2F27-1F78-7578-D88661AE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B74" sqref="B7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25">
      <c r="A57" t="s">
        <v>25</v>
      </c>
      <c r="B57">
        <f t="shared" ref="B57:B61" si="9">VLOOKUP($A57,$A$1:$P$52,4,FALSE)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2">_xlfn.XLOOKUP($A66,$A$1:$A$52,$D$1:$D$52)</f>
        <v>0</v>
      </c>
      <c r="C66">
        <f t="shared" ref="C66:C70" si="13">_xlfn.XLOOKUP($A66,$A$1:$A$52,$I$1:$I$52)</f>
        <v>0</v>
      </c>
      <c r="D66">
        <f t="shared" ref="D66:D70" si="14">_xlfn.XLOOKUP($A66,$A$1:$A$52,$N$1:$N$52)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INDEX($A$2:$P$52,MATCH($A74,$A$2:$A$52),MATCH(B$73,$A$1:$P$1))</f>
        <v>-36209.630000000005</v>
      </c>
      <c r="C74">
        <f t="shared" ref="C74:D79" si="15">INDEX($A$2:$P$52,MATCH($A74,$A$2:$A$52),MATCH(C$73,$A$1:$P$1))</f>
        <v>-27292.159999999974</v>
      </c>
      <c r="D74">
        <f t="shared" si="15"/>
        <v>-9181.0800000000163</v>
      </c>
    </row>
    <row r="75" spans="1:4" x14ac:dyDescent="0.25">
      <c r="A75" t="s">
        <v>25</v>
      </c>
      <c r="B75">
        <f t="shared" ref="B75:B79" si="16">INDEX($A$2:$P$52,MATCH($A75,$A$2:$A$52),MATCH(B$73,$A$1:$P$1))</f>
        <v>0</v>
      </c>
      <c r="C75">
        <f t="shared" si="15"/>
        <v>0</v>
      </c>
      <c r="D75">
        <f t="shared" si="15"/>
        <v>-311228.08999999997</v>
      </c>
    </row>
    <row r="76" spans="1:4" x14ac:dyDescent="0.25">
      <c r="A76" t="s">
        <v>32</v>
      </c>
      <c r="B76">
        <f t="shared" si="16"/>
        <v>-149396.10000000987</v>
      </c>
      <c r="C76">
        <f t="shared" si="15"/>
        <v>-189254.06000000006</v>
      </c>
      <c r="D76">
        <f t="shared" si="15"/>
        <v>-374962.91000000015</v>
      </c>
    </row>
    <row r="77" spans="1:4" x14ac:dyDescent="0.25">
      <c r="A77" t="s">
        <v>38</v>
      </c>
      <c r="B77">
        <f t="shared" si="16"/>
        <v>-12230.810000000056</v>
      </c>
      <c r="C77">
        <f t="shared" si="15"/>
        <v>-45485.580000000075</v>
      </c>
      <c r="D77">
        <f t="shared" si="15"/>
        <v>-72.879999999888241</v>
      </c>
    </row>
    <row r="78" spans="1:4" x14ac:dyDescent="0.25">
      <c r="A78" t="s">
        <v>39</v>
      </c>
      <c r="B78">
        <f t="shared" si="16"/>
        <v>-4950.4699999999721</v>
      </c>
      <c r="C78">
        <f t="shared" si="15"/>
        <v>-8005.7900000010268</v>
      </c>
      <c r="D78">
        <f t="shared" si="15"/>
        <v>-1724.9000000000233</v>
      </c>
    </row>
    <row r="79" spans="1:4" x14ac:dyDescent="0.25">
      <c r="A79" t="s">
        <v>55</v>
      </c>
      <c r="B79">
        <f t="shared" si="16"/>
        <v>-184239.79000001028</v>
      </c>
      <c r="C79">
        <f t="shared" si="15"/>
        <v>-133456.33000001032</v>
      </c>
      <c r="D79">
        <f t="shared" si="15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INDEX(B$2:B$52,MATCH($B$82,$A$2:$A$52))</f>
        <v>443300</v>
      </c>
      <c r="C84" s="6">
        <f>INDEX(C$2:C$52,MATCH($B$82,$A$2:$A$52))</f>
        <v>407090.37</v>
      </c>
    </row>
    <row r="85" spans="1:7" x14ac:dyDescent="0.25">
      <c r="A85" t="s">
        <v>74</v>
      </c>
      <c r="B85" s="6">
        <f>INDEX(G$2:G$52,MATCH($B$82,$A$2:$A$52))</f>
        <v>495200</v>
      </c>
      <c r="C85" s="6">
        <f>INDEX(H$2:H$52,MATCH($B$82,$A$2:$A$52))</f>
        <v>467907.84000000003</v>
      </c>
    </row>
    <row r="86" spans="1:7" x14ac:dyDescent="0.25">
      <c r="A86" t="s">
        <v>75</v>
      </c>
      <c r="B86" s="6">
        <f>INDEX(L$2:L$52,MATCH($B$82,$A$2:$A$52))</f>
        <v>487500</v>
      </c>
      <c r="C86" s="6">
        <f>INDEX(M$2:M$52,MATCH($B$82,$A$2:$A$52))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27B5AFBC-5594-418D-9D08-4024F63D7F9B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2023-09-20T01:12:11Z</dcterms:modified>
  <cp:category/>
  <cp:contentStatus/>
</cp:coreProperties>
</file>