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nss-data-analytics\Projects\lookups-budget-antoinette-anderson\"/>
    </mc:Choice>
  </mc:AlternateContent>
  <xr:revisionPtr revIDLastSave="0" documentId="13_ncr:1_{C47FBAAD-FA00-4DDB-8724-932A99E143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6" i="1"/>
  <c r="B61" i="1"/>
  <c r="B60" i="1"/>
  <c r="B59" i="1"/>
  <c r="B58" i="1"/>
  <c r="B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49" i="1"/>
  <c r="O35" i="1"/>
  <c r="J35" i="1"/>
  <c r="J11" i="1"/>
  <c r="J27" i="1"/>
  <c r="O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6" i="1"/>
  <c r="E35" i="1"/>
  <c r="E27" i="1"/>
  <c r="E11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2" i="1"/>
  <c r="F1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<sst xmlns="http://schemas.openxmlformats.org/spreadsheetml/2006/main" count="149" uniqueCount="90">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</sst>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7" workbookViewId="0">
      <selection activeCell="F60" sqref="F60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 E:E,1)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RANK(J2, J:J, 1 )</f>
        <v>10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  <c r="P2">
        <f>RANK(O2, O:O,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 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>
        <f t="shared" ref="K3:K52" si="5">RANK(J3, J:J, 1 )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N3/L3</f>
        <v>-1.3540749922529313E-3</v>
      </c>
      <c r="P3">
        <f t="shared" ref="P3:P52" si="8">RANK(O3, O:O,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 "0.00")</f>
        <v>0.00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>IFERROR(I11/G11, "0.00%")</f>
        <v>0.00%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>IFERROR(D27/B27, "0.00")</f>
        <v>0.00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>IFERROR(I27/G27, "0.00%")</f>
        <v>0.00%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IFERROR(27/L27,"0.00"%)</f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>IFERROR(D35/B35, "0.00")</f>
        <v>0.00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>IFERROR(I35/G35,"0.00%")</f>
        <v>0.00%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>IFERROR(N35/L35,"0.00"%)</f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>I36/G36</f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9" t="str">
        <f>IFERROR(N49/L49, "0.00%")</f>
        <v>0.00%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VLOOKUP($A$10,A2:D52,4)</f>
        <v>-36209.630000000005</v>
      </c>
      <c r="C56">
        <f>VLOOKUP(A10, $A$2:$I$52, 9)</f>
        <v>-27292.159999999974</v>
      </c>
      <c r="D56">
        <f>VLOOKUP(A10,A$2:$N$52,14)</f>
        <v>-9181.0800000000163</v>
      </c>
    </row>
    <row r="57" spans="1:16" x14ac:dyDescent="0.3">
      <c r="A57" t="s">
        <v>25</v>
      </c>
      <c r="B57">
        <f>VLOOKUP(A11,  A3:D53, 4)</f>
        <v>0</v>
      </c>
      <c r="C57">
        <f t="shared" ref="C57:C61" si="9">VLOOKUP(A11, $A$2:$I$52, 9)</f>
        <v>0</v>
      </c>
      <c r="D57">
        <f>VLOOKUP(A11,A$2:$N$52,14)</f>
        <v>-311228.08999999997</v>
      </c>
    </row>
    <row r="58" spans="1:16" x14ac:dyDescent="0.3">
      <c r="A58" t="s">
        <v>32</v>
      </c>
      <c r="B58">
        <f>VLOOKUP(A18,  A4:D54, 4)</f>
        <v>-149396.10000000987</v>
      </c>
      <c r="C58">
        <f t="shared" si="9"/>
        <v>-494844.40000000037</v>
      </c>
      <c r="D58">
        <f>VLOOKUP(A12,A$2:$N$52,14)</f>
        <v>-306086.86000000034</v>
      </c>
    </row>
    <row r="59" spans="1:16" x14ac:dyDescent="0.3">
      <c r="A59" t="s">
        <v>38</v>
      </c>
      <c r="B59">
        <f>VLOOKUP(A24,  A5:D55, 4)</f>
        <v>-12230.810000000056</v>
      </c>
      <c r="C59">
        <f t="shared" si="9"/>
        <v>-314622.06000000983</v>
      </c>
      <c r="D59">
        <f>VLOOKUP(A13,A$2:$N$52,14)</f>
        <v>-150323.33000000007</v>
      </c>
    </row>
    <row r="60" spans="1:16" x14ac:dyDescent="0.3">
      <c r="A60" t="s">
        <v>39</v>
      </c>
      <c r="B60">
        <f>VLOOKUP(A25,  A6:D56, 4)</f>
        <v>-4950.4699999999721</v>
      </c>
      <c r="C60">
        <f t="shared" si="9"/>
        <v>-6097.0200000000186</v>
      </c>
      <c r="D60">
        <f>VLOOKUP(A14,A$2:$N$52,14)</f>
        <v>-21210.119999999995</v>
      </c>
    </row>
    <row r="61" spans="1:16" x14ac:dyDescent="0.3">
      <c r="A61" t="s">
        <v>55</v>
      </c>
      <c r="B61">
        <f>VLOOKUP(A41,  A7:D57, 4)</f>
        <v>-184239.79000001028</v>
      </c>
      <c r="C61">
        <f t="shared" si="9"/>
        <v>-8201410.7500010133</v>
      </c>
      <c r="D61">
        <f>VLOOKUP(A15,A$2:$N$52,14)</f>
        <v>-4502589.1500009894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Antoinette Anderson</cp:lastModifiedBy>
  <cp:revision/>
  <dcterms:created xsi:type="dcterms:W3CDTF">2020-02-26T17:00:38Z</dcterms:created>
  <dcterms:modified xsi:type="dcterms:W3CDTF">2023-09-20T02:06:42Z</dcterms:modified>
  <cp:category/>
  <cp:contentStatus/>
</cp:coreProperties>
</file>