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mdrita Garcia\Documents\nss_da10\Projects\lookups-budget-megyg6\"/>
    </mc:Choice>
  </mc:AlternateContent>
  <xr:revisionPtr revIDLastSave="0" documentId="13_ncr:1_{80A5835F-FD02-40EF-8978-3F87E2AFC013}" xr6:coauthVersionLast="47" xr6:coauthVersionMax="47" xr10:uidLastSave="{00000000-0000-0000-0000-000000000000}"/>
  <bookViews>
    <workbookView xWindow="-98" yWindow="-98" windowWidth="27076" windowHeight="1639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B84" i="1"/>
  <c r="C84" i="1"/>
  <c r="D79" i="1"/>
  <c r="D78" i="1"/>
  <c r="D77" i="1"/>
  <c r="D76" i="1"/>
  <c r="D75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5" i="1"/>
  <c r="C66" i="1"/>
  <c r="C67" i="1"/>
  <c r="C68" i="1"/>
  <c r="C69" i="1"/>
  <c r="C70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45" i="1"/>
  <c r="D46" i="1"/>
  <c r="D47" i="1"/>
  <c r="D48" i="1"/>
  <c r="D49" i="1"/>
  <c r="D50" i="1"/>
  <c r="D51" i="1"/>
  <c r="D5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<sst xmlns="http://schemas.openxmlformats.org/spreadsheetml/2006/main" count="150" uniqueCount="90">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</sst>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Metro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Health</c:v>
                </c:pt>
                <c:pt idx="1">
                  <c:v>Budget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20862700</c:v>
                </c:pt>
                <c:pt idx="1">
                  <c:v>22683800</c:v>
                </c:pt>
                <c:pt idx="2">
                  <c:v>23220300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6-43B8-AE74-483D5469A918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Health</c:v>
                </c:pt>
                <c:pt idx="1">
                  <c:v>Actual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20036743.4099999</c:v>
                </c:pt>
                <c:pt idx="1">
                  <c:v>21722126.219999898</c:v>
                </c:pt>
                <c:pt idx="2">
                  <c:v>22619057.440000001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6-43B8-AE74-483D5469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8744607"/>
        <c:axId val="456297487"/>
      </c:barChart>
      <c:catAx>
        <c:axId val="1887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7487"/>
        <c:crosses val="autoZero"/>
        <c:auto val="1"/>
        <c:lblAlgn val="ctr"/>
        <c:lblOffset val="100"/>
        <c:noMultiLvlLbl val="0"/>
      </c:catAx>
      <c:valAx>
        <c:axId val="4562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550068</xdr:colOff>
      <xdr:row>66</xdr:row>
      <xdr:rowOff>100013</xdr:rowOff>
    </xdr:from>
    <xdr:to>
      <xdr:col>8</xdr:col>
      <xdr:colOff>752475</xdr:colOff>
      <xdr:row>86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9B00D-4A93-7E97-739D-C28344EAB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zoomScaleNormal="100" workbookViewId="0">
      <selection activeCell="B89" sqref="B89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IFERROR(D2/B2,"N/A")</f>
        <v>-4.3170750765267295E-2</v>
      </c>
      <c r="F2">
        <f>IFERROR(RANK(E2,$E$2:$E$52),"N/A")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IFERROR(RANK(J2,$J$2:$J$52),"N/A")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IFERROR(RANK(O2,$O$2:$O$52), "N/A")</f>
        <v>35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IFERROR(D3/B3,"N/A")</f>
        <v>-2.3069981751824741E-2</v>
      </c>
      <c r="F3">
        <f t="shared" ref="F3:F52" si="2">IFERROR(RANK(E3,$E$2:$E$52),"N/A")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IFERROR(I3/G3,"N/A")</f>
        <v>-6.6804928315415249E-2</v>
      </c>
      <c r="K3">
        <f t="shared" ref="K3:K52" si="5">IFERROR(RANK(J3,$J$2:$J$52),"N/A")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IFERROR(N3/L3,"N/A")</f>
        <v>-1.3540749922529313E-3</v>
      </c>
      <c r="P3">
        <f t="shared" ref="P3:P52" si="8">IFERROR(RANK(O3,$O$2:$O$52), "N/A")</f>
        <v>12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>
        <f t="shared" si="6"/>
        <v>0</v>
      </c>
      <c r="O27" s="5" t="str">
        <f t="shared" si="7"/>
        <v>N/A</v>
      </c>
      <c r="P27" t="str">
        <f t="shared" si="8"/>
        <v>N/A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>
        <f t="shared" si="6"/>
        <v>0</v>
      </c>
      <c r="O35" s="5" t="str">
        <f t="shared" si="7"/>
        <v>N/A</v>
      </c>
      <c r="P35" t="str">
        <f t="shared" si="8"/>
        <v>N/A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4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N/A</v>
      </c>
      <c r="P49" t="str">
        <f t="shared" si="8"/>
        <v>N/A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VLOOKUP(A56,$A$2:$N$52,14,FALSE)</f>
        <v>-9181.0800000000163</v>
      </c>
    </row>
    <row r="57" spans="1:16" x14ac:dyDescent="0.45">
      <c r="A57" t="s">
        <v>25</v>
      </c>
      <c r="B57">
        <f t="shared" ref="B57:B61" si="9">VLOOKUP(A57,$A$2:$D$52,4,FALSE)</f>
        <v>0</v>
      </c>
      <c r="C57">
        <f t="shared" ref="C57:C61" si="10">VLOOKUP(A57,$A$2:$I$52,9,FALSE)</f>
        <v>0</v>
      </c>
      <c r="D57">
        <f t="shared" ref="D57:D62" si="11">VLOOKUP(A57,$A$2:$N$52,14,FALSE)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4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 MATCH(A74,$A$2:$A$52,0))</f>
        <v>-9181.0800000000163</v>
      </c>
    </row>
    <row r="75" spans="1:4" x14ac:dyDescent="0.45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 MATCH(A75,$A$2:$A$52,0))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  <c r="B82" t="s">
        <v>37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>
        <f>INDEX($B$2:$B$52,MATCH($B$82,$A$2:$A$52,0))</f>
        <v>20862700</v>
      </c>
      <c r="C84" s="6">
        <f>INDEX($C$2:$C$52,MATCH($B$82,$A$2:$A$52,0))</f>
        <v>20036743.4099999</v>
      </c>
    </row>
    <row r="85" spans="1:7" x14ac:dyDescent="0.45">
      <c r="A85" t="s">
        <v>74</v>
      </c>
      <c r="B85" s="6">
        <f>INDEX($G$2:$G$52,MATCH($B$82,$A$2:$A$52,0))</f>
        <v>22683800</v>
      </c>
      <c r="C85" s="6">
        <f>INDEX($H$2:$H$52,MATCH($B$82,$A$2:$A$52,0))</f>
        <v>21722126.219999898</v>
      </c>
    </row>
    <row r="86" spans="1:7" x14ac:dyDescent="0.45">
      <c r="A86" t="s">
        <v>75</v>
      </c>
      <c r="B86" s="6">
        <f>INDEX($L$2:$L$52,MATCH($B$82,$A$2:$A$52,0))</f>
        <v>23220300</v>
      </c>
      <c r="C86" s="6">
        <f>INDEX($M$2:$M$52,MATCH($B$82,$A$2:$A$52,0))</f>
        <v>22619057.440000001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5" sqref="B5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Megy Garcia</cp:lastModifiedBy>
  <cp:revision/>
  <dcterms:created xsi:type="dcterms:W3CDTF">2020-02-26T17:00:38Z</dcterms:created>
  <dcterms:modified xsi:type="dcterms:W3CDTF">2023-09-20T02:00:41Z</dcterms:modified>
  <cp:category/>
  <cp:contentStatus/>
</cp:coreProperties>
</file>