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-11\Excel\lookups-exercise-JoshHill5452\"/>
    </mc:Choice>
  </mc:AlternateContent>
  <xr:revisionPtr revIDLastSave="0" documentId="13_ncr:1_{01DB4466-E75E-4341-BB8E-B6232F8FA120}" xr6:coauthVersionLast="47" xr6:coauthVersionMax="47" xr10:uidLastSave="{00000000-0000-0000-0000-000000000000}"/>
  <bookViews>
    <workbookView xWindow="-27420" yWindow="1425" windowWidth="21600" windowHeight="1123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<sst xmlns="http://schemas.openxmlformats.org/spreadsheetml/2006/main" count="149" uniqueCount="90">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</sst>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74" sqref="B7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SUM(IFERROR(D2/B2,0))</f>
        <v>-4.3170750765267295E-2</v>
      </c>
      <c r="F2">
        <f>RANK(E2,$E$2:E52,1)</f>
        <v>14</v>
      </c>
      <c r="G2">
        <v>382685200</v>
      </c>
      <c r="H2">
        <v>346340810.81999999</v>
      </c>
      <c r="I2">
        <f>H2-G2</f>
        <v>-36344389.180000007</v>
      </c>
      <c r="J2" s="5">
        <f>SUM(IFERROR(I2/G2,0))</f>
        <v>-9.4972027086493035E-2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SUM(IFERROR(N2/L2,0))</f>
        <v>-5.6484362894991494E-2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SUM(IFERROR(D3/B3,0))</f>
        <v>-2.3069981751824741E-2</v>
      </c>
      <c r="F3">
        <f>RANK(E3,$E$2:E53,1)</f>
        <v>22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SUM(IFERROR(I3/G3,0))</f>
        <v>-6.6804928315415249E-2</v>
      </c>
      <c r="K3">
        <f t="shared" ref="K3:K52" si="4">RANK(J3,$J$2:$J$52,1)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SUM(IFERROR(N3/L3,0))</f>
        <v>-1.3540749922529313E-3</v>
      </c>
      <c r="P3">
        <f t="shared" ref="P3:P52" si="7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>RANK(E4,$E$2:E54,1)</f>
        <v>42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>RANK(E5,$E$2:E55,1)</f>
        <v>4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>RANK(E6,$E$2:E56,1)</f>
        <v>11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>RANK(E7,$E$2:E57,1)</f>
        <v>2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>RANK(E8,$E$2:E58,1)</f>
        <v>1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>RANK(E9,$E$2:E59,1)</f>
        <v>16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>RANK(E10,$E$2:E60,1)</f>
        <v>6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>RANK(E11,$E$2:E61,1)</f>
        <v>47</v>
      </c>
      <c r="G11">
        <v>0</v>
      </c>
      <c r="H11">
        <v>0</v>
      </c>
      <c r="I11">
        <f t="shared" si="2"/>
        <v>0</v>
      </c>
      <c r="J11" s="5">
        <f t="shared" si="3"/>
        <v>0</v>
      </c>
      <c r="K11">
        <f t="shared" si="4"/>
        <v>48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>RANK(E12,$E$2:E62,1)</f>
        <v>13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>RANK(E13,$E$2:E63,1)</f>
        <v>33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>RANK(E14,$E$2:E64,1)</f>
        <v>30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>RANK(E15,$E$2:E65,1)</f>
        <v>51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>RANK(E16,$E$2:E66,1)</f>
        <v>37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>RANK(E17,$E$2:E67,1)</f>
        <v>21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>RANK(E18,$E$2:E68,1)</f>
        <v>12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>RANK(E19,$E$2:E69,1)</f>
        <v>15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>RANK(E20,$E$2:E70,1)</f>
        <v>46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>RANK(E21,$E$2:E71,1)</f>
        <v>9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>RANK(E22,$E$2:E72,1)</f>
        <v>32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>RANK(E23,$E$2:E73,1)</f>
        <v>18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>RANK(E24,$E$2:E74,1)</f>
        <v>31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>RANK(E25,$E$2:E75,1)</f>
        <v>38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>RANK(E26,$E$2:E76,1)</f>
        <v>5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>RANK(E27,$E$2:E77,1)</f>
        <v>47</v>
      </c>
      <c r="G27">
        <v>0</v>
      </c>
      <c r="H27">
        <v>0</v>
      </c>
      <c r="I27">
        <f t="shared" si="2"/>
        <v>0</v>
      </c>
      <c r="J27" s="5">
        <f t="shared" si="3"/>
        <v>0</v>
      </c>
      <c r="K27">
        <f t="shared" si="4"/>
        <v>48</v>
      </c>
      <c r="L27">
        <v>0</v>
      </c>
      <c r="M27">
        <v>0</v>
      </c>
      <c r="N27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>RANK(E28,$E$2:E78,1)</f>
        <v>3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>RANK(E29,$E$2:E79,1)</f>
        <v>28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>RANK(E30,$E$2:E80,1)</f>
        <v>40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>RANK(E31,$E$2:E81,1)</f>
        <v>29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>RANK(E32,$E$2:E82,1)</f>
        <v>36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>RANK(E33,$E$2:E83,1)</f>
        <v>41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>RANK(E34,$E$2:E84,1)</f>
        <v>26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  <c r="P34">
        <f t="shared" si="7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>RANK(E35,$E$2:E85,1)</f>
        <v>47</v>
      </c>
      <c r="G35">
        <v>0</v>
      </c>
      <c r="H35">
        <v>0</v>
      </c>
      <c r="I35">
        <f t="shared" si="2"/>
        <v>0</v>
      </c>
      <c r="J35" s="5">
        <f t="shared" si="3"/>
        <v>0</v>
      </c>
      <c r="K35">
        <f t="shared" si="4"/>
        <v>48</v>
      </c>
      <c r="L35">
        <v>0</v>
      </c>
      <c r="M35">
        <v>0</v>
      </c>
      <c r="N35">
        <f t="shared" si="5"/>
        <v>0</v>
      </c>
      <c r="O35" s="5">
        <f t="shared" si="6"/>
        <v>0</v>
      </c>
      <c r="P35">
        <f t="shared" si="7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>RANK(E36,$E$2:E86,1)</f>
        <v>10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  <c r="P36">
        <f t="shared" si="7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>RANK(E37,$E$2:E87,1)</f>
        <v>19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  <c r="P37">
        <f t="shared" si="7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>RANK(E38,$E$2:E88,1)</f>
        <v>25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  <c r="P38">
        <f t="shared" si="7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>RANK(E39,$E$2:E89,1)</f>
        <v>8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  <c r="P39">
        <f t="shared" si="7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>RANK(E40,$E$2:E90,1)</f>
        <v>23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  <c r="P40">
        <f t="shared" si="7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>RANK(E41,$E$2:E91,1)</f>
        <v>17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  <c r="P41">
        <f t="shared" si="7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>RANK(E42,$E$2:E92,1)</f>
        <v>44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  <c r="P42">
        <f t="shared" si="7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>RANK(E43,$E$2:E93,1)</f>
        <v>24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  <c r="P43">
        <f t="shared" si="7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>RANK(E44,$E$2:E94,1)</f>
        <v>39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  <c r="P44">
        <f t="shared" si="7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>RANK(E45,$E$2:E95,1)</f>
        <v>34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  <c r="P45">
        <f t="shared" si="7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>RANK(E46,$E$2:E96,1)</f>
        <v>43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  <c r="P46">
        <f t="shared" si="7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>RANK(E47,$E$2:E97,1)</f>
        <v>45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  <c r="P47">
        <f t="shared" si="7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>RANK(E48,$E$2:E98,1)</f>
        <v>20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  <c r="P48">
        <f t="shared" si="7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>RANK(E49,$E$2:E99,1)</f>
        <v>27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>
        <f t="shared" si="6"/>
        <v>0</v>
      </c>
      <c r="P49">
        <f t="shared" si="7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>RANK(E50,$E$2:E100,1)</f>
        <v>47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>RANK(E51,$E$2:E101,1)</f>
        <v>35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  <c r="P51">
        <f t="shared" si="7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>RANK(E52,$E$2:E102,1)</f>
        <v>7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  <c r="P52">
        <f t="shared" si="7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VLOOKUP(A56,$A$2:$D$52,4)</f>
        <v>-36209.630000000005</v>
      </c>
      <c r="C56">
        <f>VLOOKUP(A56,$A$2:$I$52,9)</f>
        <v>-27292.159999999974</v>
      </c>
      <c r="D56">
        <f>VLOOKUP(A56,$A$2:$N$52,14)</f>
        <v>-9181.0800000000163</v>
      </c>
    </row>
    <row r="57" spans="1:16" x14ac:dyDescent="0.3">
      <c r="A57" t="s">
        <v>25</v>
      </c>
      <c r="B57">
        <f t="shared" ref="B57:B61" si="8">VLOOKUP(A57,$A$2:$D$52,4)</f>
        <v>0</v>
      </c>
      <c r="C57">
        <f t="shared" ref="C57:C61" si="9">VLOOKUP(A57,$A$2:$I$52,9)</f>
        <v>0</v>
      </c>
      <c r="D57">
        <f t="shared" ref="D57:D61" si="10">VLOOKUP(A57,$A$2:$N$52,14)</f>
        <v>-311228.08999999997</v>
      </c>
    </row>
    <row r="58" spans="1:16" x14ac:dyDescent="0.3">
      <c r="A58" t="s">
        <v>32</v>
      </c>
      <c r="B58">
        <f t="shared" si="8"/>
        <v>-149396.10000000987</v>
      </c>
      <c r="C58">
        <f t="shared" si="9"/>
        <v>-189254.06000000006</v>
      </c>
      <c r="D58">
        <f t="shared" si="10"/>
        <v>-374962.91000000015</v>
      </c>
    </row>
    <row r="59" spans="1:16" x14ac:dyDescent="0.3">
      <c r="A59" t="s">
        <v>38</v>
      </c>
      <c r="B59">
        <f t="shared" si="8"/>
        <v>-12230.810000000056</v>
      </c>
      <c r="C59">
        <f t="shared" si="9"/>
        <v>-45485.580000000075</v>
      </c>
      <c r="D59">
        <f t="shared" si="10"/>
        <v>-72.879999999888241</v>
      </c>
    </row>
    <row r="60" spans="1:16" x14ac:dyDescent="0.3">
      <c r="A60" t="s">
        <v>39</v>
      </c>
      <c r="B60">
        <f t="shared" si="8"/>
        <v>-4950.4699999999721</v>
      </c>
      <c r="C60">
        <f t="shared" si="9"/>
        <v>-8005.7900000010268</v>
      </c>
      <c r="D60">
        <f t="shared" si="10"/>
        <v>-1724.9000000000233</v>
      </c>
    </row>
    <row r="61" spans="1:16" x14ac:dyDescent="0.3">
      <c r="A61" t="s">
        <v>55</v>
      </c>
      <c r="B61">
        <f t="shared" si="8"/>
        <v>-184239.79000001028</v>
      </c>
      <c r="C61">
        <f t="shared" si="9"/>
        <v>-133456.33000001032</v>
      </c>
      <c r="D61">
        <f t="shared" si="10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_xlfn.XLOOKUP(A65,$A$2:$A$52,$D$2:$D$52,0)</f>
        <v>-36209.630000000005</v>
      </c>
      <c r="C65">
        <f>_xlfn.XLOOKUP(A65,$A$2:$A$52,$I$2:$I$52,0)</f>
        <v>-27292.159999999974</v>
      </c>
      <c r="D65">
        <f>_xlfn.XLOOKUP(A65,$A$2:$A$52,$N$2:$N$52,0)</f>
        <v>-9181.0800000000163</v>
      </c>
    </row>
    <row r="66" spans="1:4" x14ac:dyDescent="0.3">
      <c r="A66" t="s">
        <v>25</v>
      </c>
      <c r="B66">
        <f t="shared" ref="B66:B70" si="11">_xlfn.XLOOKUP(A66,$A$2:$A$52,$D$2:$D$52,0)</f>
        <v>0</v>
      </c>
      <c r="C66">
        <f t="shared" ref="C66:C70" si="12">_xlfn.XLOOKUP(A66,$A$2:$A$52,$I$2:$I$52,0)</f>
        <v>0</v>
      </c>
      <c r="D66">
        <f t="shared" ref="D66:D70" si="13">_xlfn.XLOOKUP(A66,$A$2:$A$52,$N$2:$N$52,0)</f>
        <v>-311228.08999999997</v>
      </c>
    </row>
    <row r="67" spans="1:4" x14ac:dyDescent="0.3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3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3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3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Hill</cp:lastModifiedBy>
  <cp:revision/>
  <dcterms:created xsi:type="dcterms:W3CDTF">2020-02-26T17:00:38Z</dcterms:created>
  <dcterms:modified xsi:type="dcterms:W3CDTF">2024-01-24T03:26:35Z</dcterms:modified>
  <cp:category/>
  <cp:contentStatus/>
</cp:coreProperties>
</file>