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nut\Documents\DA11\Excel\lookups-exercise-McNuttJ\"/>
    </mc:Choice>
  </mc:AlternateContent>
  <xr:revisionPtr revIDLastSave="0" documentId="13_ncr:1_{70D9367A-4A52-4E22-AAB9-49F5C10ECF48}" xr6:coauthVersionLast="47" xr6:coauthVersionMax="47" xr10:uidLastSave="{00000000-0000-0000-0000-000000000000}"/>
  <bookViews>
    <workbookView xWindow="-38400" yWindow="-4995" windowWidth="28545" windowHeight="2055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4" i="1" l="1"/>
  <c r="I74" i="1"/>
  <c r="H75" i="1"/>
  <c r="I75" i="1"/>
  <c r="H76" i="1"/>
  <c r="I76" i="1"/>
  <c r="H77" i="1"/>
  <c r="I77" i="1"/>
  <c r="H78" i="1"/>
  <c r="I78" i="1"/>
  <c r="H79" i="1"/>
  <c r="I79" i="1"/>
  <c r="G75" i="1"/>
  <c r="G76" i="1"/>
  <c r="G77" i="1"/>
  <c r="G78" i="1"/>
  <c r="G79" i="1"/>
  <c r="H65" i="1" a="1"/>
  <c r="H65" i="1" s="1"/>
  <c r="I65" i="1" a="1"/>
  <c r="I65" i="1"/>
  <c r="H66" i="1" a="1"/>
  <c r="H66" i="1"/>
  <c r="I66" i="1" a="1"/>
  <c r="I66" i="1"/>
  <c r="H67" i="1" a="1"/>
  <c r="H67" i="1"/>
  <c r="I67" i="1" a="1"/>
  <c r="I67" i="1"/>
  <c r="H68" i="1" a="1"/>
  <c r="H68" i="1" s="1"/>
  <c r="I68" i="1" a="1"/>
  <c r="I68" i="1"/>
  <c r="H69" i="1" a="1"/>
  <c r="H69" i="1"/>
  <c r="I69" i="1" a="1"/>
  <c r="I69" i="1" s="1"/>
  <c r="H70" i="1" a="1"/>
  <c r="H70" i="1" s="1"/>
  <c r="I70" i="1" a="1"/>
  <c r="I70" i="1" s="1"/>
  <c r="G66" i="1" a="1"/>
  <c r="G66" i="1"/>
  <c r="G67" i="1" a="1"/>
  <c r="G67" i="1"/>
  <c r="G68" i="1" a="1"/>
  <c r="G68" i="1" s="1"/>
  <c r="G69" i="1" a="1"/>
  <c r="G69" i="1" s="1"/>
  <c r="G70" i="1" a="1"/>
  <c r="G70" i="1"/>
  <c r="H56" i="1"/>
  <c r="I56" i="1"/>
  <c r="H57" i="1"/>
  <c r="I57" i="1"/>
  <c r="H58" i="1"/>
  <c r="I58" i="1"/>
  <c r="H59" i="1"/>
  <c r="I59" i="1"/>
  <c r="H60" i="1"/>
  <c r="I60" i="1"/>
  <c r="H61" i="1"/>
  <c r="I61" i="1"/>
  <c r="G57" i="1"/>
  <c r="G58" i="1"/>
  <c r="G59" i="1"/>
  <c r="G60" i="1"/>
  <c r="G61" i="1"/>
  <c r="G56" i="1"/>
  <c r="G65" i="1" a="1"/>
  <c r="G65" i="1" s="1"/>
  <c r="G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N4" i="1"/>
  <c r="N5" i="1"/>
  <c r="N6" i="1"/>
  <c r="O6" i="1" s="1"/>
  <c r="N7" i="1"/>
  <c r="N8" i="1"/>
  <c r="N9" i="1"/>
  <c r="O9" i="1" s="1"/>
  <c r="N10" i="1"/>
  <c r="D56" i="1" s="1"/>
  <c r="N11" i="1"/>
  <c r="D75" i="1" s="1"/>
  <c r="N12" i="1"/>
  <c r="O12" i="1" s="1"/>
  <c r="N13" i="1"/>
  <c r="O13" i="1" s="1"/>
  <c r="N14" i="1"/>
  <c r="O14" i="1" s="1"/>
  <c r="N15" i="1"/>
  <c r="N16" i="1"/>
  <c r="N17" i="1"/>
  <c r="N18" i="1"/>
  <c r="O18" i="1" s="1"/>
  <c r="N19" i="1"/>
  <c r="N20" i="1"/>
  <c r="N21" i="1"/>
  <c r="O21" i="1" s="1"/>
  <c r="N22" i="1"/>
  <c r="O22" i="1" s="1"/>
  <c r="N23" i="1"/>
  <c r="O23" i="1" s="1"/>
  <c r="N24" i="1"/>
  <c r="D77" i="1" s="1"/>
  <c r="N25" i="1"/>
  <c r="D78" i="1" s="1"/>
  <c r="N26" i="1"/>
  <c r="O26" i="1" s="1"/>
  <c r="N27" i="1"/>
  <c r="N28" i="1"/>
  <c r="N29" i="1"/>
  <c r="N30" i="1"/>
  <c r="N31" i="1"/>
  <c r="N32" i="1"/>
  <c r="N33" i="1"/>
  <c r="N34" i="1"/>
  <c r="N35" i="1"/>
  <c r="N36" i="1"/>
  <c r="O36" i="1" s="1"/>
  <c r="N37" i="1"/>
  <c r="O37" i="1" s="1"/>
  <c r="N38" i="1"/>
  <c r="O38" i="1" s="1"/>
  <c r="N39" i="1"/>
  <c r="N40" i="1"/>
  <c r="N41" i="1"/>
  <c r="D61" i="1" s="1"/>
  <c r="N42" i="1"/>
  <c r="O42" i="1" s="1"/>
  <c r="N43" i="1"/>
  <c r="N44" i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N52" i="1"/>
  <c r="N2" i="1"/>
  <c r="O2" i="1" s="1"/>
  <c r="O5" i="1"/>
  <c r="D66" i="1"/>
  <c r="O17" i="1"/>
  <c r="O29" i="1"/>
  <c r="O30" i="1"/>
  <c r="O33" i="1"/>
  <c r="O34" i="1"/>
  <c r="O35" i="1"/>
  <c r="O41" i="1"/>
  <c r="F2" i="1"/>
  <c r="C86" i="1"/>
  <c r="C85" i="1"/>
  <c r="B86" i="1"/>
  <c r="B85" i="1"/>
  <c r="C84" i="1"/>
  <c r="B84" i="1"/>
  <c r="D76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5" i="1"/>
  <c r="C66" i="1"/>
  <c r="C67" i="1"/>
  <c r="C68" i="1"/>
  <c r="C69" i="1"/>
  <c r="C70" i="1"/>
  <c r="B66" i="1"/>
  <c r="B67" i="1"/>
  <c r="B68" i="1"/>
  <c r="B69" i="1"/>
  <c r="B70" i="1"/>
  <c r="B65" i="1"/>
  <c r="C65" i="1"/>
  <c r="D57" i="1"/>
  <c r="C57" i="1"/>
  <c r="C58" i="1"/>
  <c r="C59" i="1"/>
  <c r="C60" i="1"/>
  <c r="C61" i="1"/>
  <c r="C56" i="1"/>
  <c r="B57" i="1"/>
  <c r="B58" i="1"/>
  <c r="B59" i="1"/>
  <c r="B60" i="1"/>
  <c r="B61" i="1"/>
  <c r="B56" i="1"/>
  <c r="O3" i="1"/>
  <c r="O4" i="1"/>
  <c r="O7" i="1"/>
  <c r="O8" i="1"/>
  <c r="O15" i="1"/>
  <c r="O16" i="1"/>
  <c r="O19" i="1"/>
  <c r="O20" i="1"/>
  <c r="O27" i="1"/>
  <c r="O28" i="1"/>
  <c r="O31" i="1"/>
  <c r="O32" i="1"/>
  <c r="O39" i="1"/>
  <c r="O40" i="1"/>
  <c r="O43" i="1"/>
  <c r="O44" i="1"/>
  <c r="O51" i="1"/>
  <c r="O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6" i="1"/>
  <c r="D7" i="1"/>
  <c r="D8" i="1"/>
  <c r="D9" i="1"/>
  <c r="D10" i="1"/>
  <c r="D11" i="1"/>
  <c r="D3" i="1"/>
  <c r="D4" i="1"/>
  <c r="D5" i="1"/>
  <c r="D2" i="1"/>
  <c r="O10" i="1" l="1"/>
  <c r="D58" i="1"/>
  <c r="O25" i="1"/>
  <c r="D70" i="1"/>
  <c r="O24" i="1"/>
  <c r="D69" i="1"/>
  <c r="O11" i="1"/>
  <c r="D68" i="1"/>
  <c r="D67" i="1"/>
  <c r="D60" i="1"/>
  <c r="D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<sst xmlns="http://schemas.openxmlformats.org/spreadsheetml/2006/main" count="183" uniqueCount="93">
  <si>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</si>
  <si>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</si>
  <si>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</si>
  <si>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</si>
  <si>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</si>
  <si>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</si>
  <si>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</si>
  <si>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</si>
  <si>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</si>
  <si>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</si>
  <si>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</si>
  <si>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</si>
  <si>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</si>
  <si>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</si>
  <si>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</si>
  <si>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</si>
  <si>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</si>
  <si>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</si>
  <si>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</si>
  <si>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</si>
  <si>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</si>
  <si>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</si>
  <si>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</si>
  <si>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</si>
  <si>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</si>
  <si>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</si>
  <si>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</si>
  <si>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</si>
  <si>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</si>
  <si>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</si>
  <si>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</si>
  <si>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</si>
  <si>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</si>
  <si>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</si>
  <si>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</si>
  <si>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</si>
  <si>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</si>
  <si>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</si>
  <si>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</si>
  <si>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</si>
  <si>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</si>
  <si>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</si>
  <si>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</si>
  <si>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</si>
  <si>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</si>
  <si>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</si>
  <si>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</si>
  <si>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</si>
  <si>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</si>
  <si>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</si>
  <si>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</si>
  <si>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</si>
  <si>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</si>
  <si>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</si>
  <si>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</si>
  <si>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</si>
  <si>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</si>
  <si>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</si>
  <si>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</si>
  <si>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</si>
  <si>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</si>
  <si>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</si>
  <si>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</si>
  <si>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</si>
  <si>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</si>
  <si>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</si>
  <si>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</si>
  <si>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</si>
  <si>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</si>
  <si>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</si>
  <si>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</si>
  <si>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</si>
  <si>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</si>
  <si>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</si>
  <si>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</si>
  <si>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</si>
  <si>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</si>
  <si>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</si>
  <si>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</si>
  <si>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</si>
  <si>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</si>
  <si>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</si>
  <si>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</si>
  <si>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</si>
  <si>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</si>
  <si>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</si>
  <si>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</si>
  <si>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</si>
  <si>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</si>
  <si>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</si>
  <si>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7-3</t>
  </si>
  <si>
    <t>Question 7-4</t>
  </si>
  <si>
    <t>Question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</si>
</sst>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vs Actual</a:t>
            </a:r>
          </a:p>
        </c:rich>
      </c:tx>
      <c:layout>
        <c:manualLayout>
          <c:xMode val="edge"/>
          <c:yMode val="edge"/>
          <c:x val="0.40953080573383138"/>
          <c:y val="3.234003234003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F74-B2DB-F14B87E11D44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F74-B2DB-F14B87E11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071055"/>
        <c:axId val="1538648255"/>
      </c:barChart>
      <c:catAx>
        <c:axId val="165907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48255"/>
        <c:crosses val="autoZero"/>
        <c:auto val="1"/>
        <c:lblAlgn val="ctr"/>
        <c:lblOffset val="100"/>
        <c:noMultiLvlLbl val="0"/>
      </c:catAx>
      <c:valAx>
        <c:axId val="153864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07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</xdr:colOff>
      <xdr:row>84</xdr:row>
      <xdr:rowOff>1905</xdr:rowOff>
    </xdr:from>
    <xdr:to>
      <xdr:col>11</xdr:col>
      <xdr:colOff>254317</xdr:colOff>
      <xdr:row>99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EB4C4-F91B-362D-5367-2B429A645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2" workbookViewId="0">
      <selection activeCell="B91" sqref="B9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31.5546875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  <c r="F54" s="2" t="s">
        <v>90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3">
      <c r="A56" t="s">
        <v>24</v>
      </c>
      <c r="B56">
        <f>VLOOKUP(A56,$A$2:$D$52,4,FALSE)</f>
        <v>-36209.630000000005</v>
      </c>
      <c r="C56">
        <f>VLOOKUP(A56,$A$2:$I$52,9,FALSE)</f>
        <v>-27292.159999999974</v>
      </c>
      <c r="D56">
        <f>VLOOKUP(A56,$A$2:$N$52,14,FALSE)</f>
        <v>-9181.0800000000163</v>
      </c>
      <c r="F56" t="s">
        <v>24</v>
      </c>
      <c r="G56">
        <f>VLOOKUP($A56,$A$2:$P$52,MATCH(G$55,$1:$1))</f>
        <v>-36209.630000000005</v>
      </c>
      <c r="H56">
        <f t="shared" ref="H56:I56" si="9">VLOOKUP($A56,$A$2:$P$52,MATCH(H$55,$1:$1))</f>
        <v>-27292.159999999974</v>
      </c>
      <c r="I56">
        <f t="shared" si="9"/>
        <v>-9181.0800000000163</v>
      </c>
    </row>
    <row r="57" spans="1:16" x14ac:dyDescent="0.3">
      <c r="A57" t="s">
        <v>25</v>
      </c>
      <c r="B57">
        <f t="shared" ref="B57:B61" si="10">VLOOKUP(A57,$A$2:$D$52,4,FALSE)</f>
        <v>0</v>
      </c>
      <c r="C57">
        <f t="shared" ref="C57:C61" si="11">VLOOKUP(A57,$A$2:$I$52,9,FALSE)</f>
        <v>0</v>
      </c>
      <c r="D57">
        <f t="shared" ref="D57:D61" si="12">VLOOKUP(A57,$A$2:$N$52,14,FALSE)</f>
        <v>-311228.08999999997</v>
      </c>
      <c r="F57" t="s">
        <v>25</v>
      </c>
      <c r="G57">
        <f t="shared" ref="G57:I62" si="13">VLOOKUP($A57,$A$2:$P$52,MATCH(G$55,$1:$1))</f>
        <v>0</v>
      </c>
      <c r="H57">
        <f t="shared" si="13"/>
        <v>0</v>
      </c>
      <c r="I57">
        <f t="shared" si="13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13"/>
        <v>-189254.06000000006</v>
      </c>
      <c r="I58">
        <f t="shared" si="13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13"/>
        <v>-45485.580000000075</v>
      </c>
      <c r="I59">
        <f t="shared" si="13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13"/>
        <v>-8005.7900000010268</v>
      </c>
      <c r="I60">
        <f t="shared" si="13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13"/>
        <v>-133456.33000001032</v>
      </c>
      <c r="I61">
        <f t="shared" si="13"/>
        <v>-82077.349999999627</v>
      </c>
    </row>
    <row r="63" spans="1:16" x14ac:dyDescent="0.3">
      <c r="A63" s="7" t="s">
        <v>68</v>
      </c>
      <c r="F63" s="7" t="s">
        <v>91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3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_xlfn.XLOOKUP($F65,$A$1:$A$52,INDEX($A$1:$P$52,,MATCH(G$64,$A$1:$P$1,0)),FALSE)</f>
        <v>-36209.630000000005</v>
      </c>
      <c r="H65" cm="1">
        <f t="array" ref="H65">_xlfn.XLOOKUP($F65,$A$1:$A$52,INDEX($A$1:$P$52,,MATCH(H$64,$A$1:$P$1,0)),FALSE)</f>
        <v>-27292.159999999974</v>
      </c>
      <c r="I65" cm="1">
        <f t="array" ref="I65">_xlfn.XLOOKUP($F65,$A$1:$A$52,INDEX($A$1:$P$52,,MATCH(I$64,$A$1:$P$1,0)),FALSE)</f>
        <v>-9181.0800000000163</v>
      </c>
    </row>
    <row r="66" spans="1:9" x14ac:dyDescent="0.3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_xlfn.XLOOKUP(A66,$A$2:$A$52,$N$2:$N$52)</f>
        <v>-311228.08999999997</v>
      </c>
      <c r="F66" t="s">
        <v>25</v>
      </c>
      <c r="G66" cm="1">
        <f t="array" ref="G66">_xlfn.XLOOKUP($F66,$A$1:$A$52,INDEX($A$1:$P$52,,MATCH(G$64,$A$1:$P$1,0)),FALSE)</f>
        <v>0</v>
      </c>
      <c r="H66" cm="1">
        <f t="array" ref="H66">_xlfn.XLOOKUP($F66,$A$1:$A$52,INDEX($A$1:$P$52,,MATCH(H$64,$A$1:$P$1,0)),FALSE)</f>
        <v>0</v>
      </c>
      <c r="I66" cm="1">
        <f t="array" ref="I66">_xlfn.XLOOKUP($F66,$A$1:$A$52,INDEX($A$1:$P$52,,MATCH(I$64,$A$1:$P$1,0)),FALSE)</f>
        <v>-311228.08999999997</v>
      </c>
    </row>
    <row r="67" spans="1:9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_xlfn.XLOOKUP($F67,$A$1:$A$52,INDEX($A$1:$P$52,,MATCH(G$64,$A$1:$P$1,0)),FALSE)</f>
        <v>-149396.10000000987</v>
      </c>
      <c r="H67" cm="1">
        <f t="array" ref="H67">_xlfn.XLOOKUP($F67,$A$1:$A$52,INDEX($A$1:$P$52,,MATCH(H$64,$A$1:$P$1,0)),FALSE)</f>
        <v>-189254.06000000006</v>
      </c>
      <c r="I67" cm="1">
        <f t="array" ref="I67">_xlfn.XLOOKUP($F67,$A$1:$A$52,INDEX($A$1:$P$52,,MATCH(I$64,$A$1:$P$1,0)),FALSE)</f>
        <v>-374962.91000000015</v>
      </c>
    </row>
    <row r="68" spans="1:9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_xlfn.XLOOKUP($F68,$A$1:$A$52,INDEX($A$1:$P$52,,MATCH(G$64,$A$1:$P$1,0)),FALSE)</f>
        <v>-12230.810000000056</v>
      </c>
      <c r="H68" cm="1">
        <f t="array" ref="H68">_xlfn.XLOOKUP($F68,$A$1:$A$52,INDEX($A$1:$P$52,,MATCH(H$64,$A$1:$P$1,0)),FALSE)</f>
        <v>-45485.580000000075</v>
      </c>
      <c r="I68" cm="1">
        <f t="array" ref="I68">_xlfn.XLOOKUP($F68,$A$1:$A$52,INDEX($A$1:$P$52,,MATCH(I$64,$A$1:$P$1,0)),FALSE)</f>
        <v>-72.879999999888241</v>
      </c>
    </row>
    <row r="69" spans="1:9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_xlfn.XLOOKUP($F69,$A$1:$A$52,INDEX($A$1:$P$52,,MATCH(G$64,$A$1:$P$1,0)),FALSE)</f>
        <v>-4950.4699999999721</v>
      </c>
      <c r="H69" cm="1">
        <f t="array" ref="H69">_xlfn.XLOOKUP($F69,$A$1:$A$52,INDEX($A$1:$P$52,,MATCH(H$64,$A$1:$P$1,0)),FALSE)</f>
        <v>-8005.7900000010268</v>
      </c>
      <c r="I69" cm="1">
        <f t="array" ref="I69">_xlfn.XLOOKUP($F69,$A$1:$A$52,INDEX($A$1:$P$52,,MATCH(I$64,$A$1:$P$1,0)),FALSE)</f>
        <v>-1724.9000000000233</v>
      </c>
    </row>
    <row r="70" spans="1:9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_xlfn.XLOOKUP($F70,$A$1:$A$52,INDEX($A$1:$P$52,,MATCH(G$64,$A$1:$P$1,0)),FALSE)</f>
        <v>-184239.79000001028</v>
      </c>
      <c r="H70" cm="1">
        <f t="array" ref="H70">_xlfn.XLOOKUP($F70,$A$1:$A$52,INDEX($A$1:$P$52,,MATCH(H$64,$A$1:$P$1,0)),FALSE)</f>
        <v>-133456.33000001032</v>
      </c>
      <c r="I70" cm="1">
        <f t="array" ref="I70">_xlfn.XLOOKUP($F70,$A$1:$A$52,INDEX($A$1:$P$52,,MATCH(I$64,$A$1:$P$1,0)),FALSE)</f>
        <v>-82077.349999999627</v>
      </c>
    </row>
    <row r="72" spans="1:9" x14ac:dyDescent="0.3">
      <c r="A72" s="7" t="s">
        <v>69</v>
      </c>
      <c r="F72" s="7" t="s">
        <v>92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3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INDEX($A$1:$P$52,MATCH($F74,$A$1:$A$52,0),MATCH(G$73,$A$1:$P$1,0))</f>
        <v>-36209.630000000005</v>
      </c>
      <c r="H74">
        <f t="shared" ref="H74:I74" si="17">INDEX($A$1:$P$52,MATCH($F74,$A$1:$A$52,0),MATCH(H$73,$A$1:$P$1,0))</f>
        <v>-27292.159999999974</v>
      </c>
      <c r="I74">
        <f t="shared" si="17"/>
        <v>-9181.0800000000163</v>
      </c>
    </row>
    <row r="75" spans="1:9" x14ac:dyDescent="0.3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F75" t="s">
        <v>25</v>
      </c>
      <c r="G75">
        <f t="shared" ref="G75:I79" si="21">INDEX($A$1:$P$52,MATCH($F75,$A$1:$A$52,0),MATCH(G$73,$A$1:$P$1,0))</f>
        <v>0</v>
      </c>
      <c r="H75">
        <f t="shared" si="21"/>
        <v>0</v>
      </c>
      <c r="I75">
        <f t="shared" si="21"/>
        <v>-311228.08999999997</v>
      </c>
    </row>
    <row r="76" spans="1:9" x14ac:dyDescent="0.3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21"/>
        <v>-189254.06000000006</v>
      </c>
      <c r="I76">
        <f t="shared" si="21"/>
        <v>-374962.91000000015</v>
      </c>
    </row>
    <row r="77" spans="1:9" x14ac:dyDescent="0.3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21"/>
        <v>-45485.580000000075</v>
      </c>
      <c r="I77">
        <f t="shared" si="21"/>
        <v>-72.879999999888241</v>
      </c>
    </row>
    <row r="78" spans="1:9" x14ac:dyDescent="0.3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21"/>
        <v>-8005.7900000010268</v>
      </c>
      <c r="I78">
        <f t="shared" si="21"/>
        <v>-1724.9000000000233</v>
      </c>
    </row>
    <row r="79" spans="1:9" x14ac:dyDescent="0.3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21"/>
        <v>-133456.33000001032</v>
      </c>
      <c r="I79">
        <f t="shared" si="2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16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INDEX(B$2:B$52,MATCH($B$82,$A$2:$A$52,0))</f>
        <v>356640100</v>
      </c>
      <c r="C84" s="6">
        <f>INDEX(C$2:C$52,MATCH($B$82,$A$2:$A$52,0))</f>
        <v>341243679.13</v>
      </c>
    </row>
    <row r="85" spans="1:7" x14ac:dyDescent="0.3">
      <c r="A85" t="s">
        <v>74</v>
      </c>
      <c r="B85" s="6">
        <f>INDEX(G$2:G$52,MATCH($B$82,$A$2:$A$52,0))</f>
        <v>382685200</v>
      </c>
      <c r="C85" s="6">
        <f>INDEX(H$2:H$52,MATCH($B$82,$A$2:$A$52,0))</f>
        <v>346340810.81999999</v>
      </c>
    </row>
    <row r="86" spans="1:7" x14ac:dyDescent="0.3">
      <c r="A86" t="s">
        <v>75</v>
      </c>
      <c r="B86" s="6">
        <f>INDEX(L$2:L$52,MATCH($B$82,$A$2:$A$52,0))</f>
        <v>376548600</v>
      </c>
      <c r="C86" s="6">
        <f>INDEX(M$2:M$52,MATCH($B$82,$A$2:$A$52,0))</f>
        <v>355279492.22999901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McNutt</cp:lastModifiedBy>
  <cp:revision/>
  <dcterms:created xsi:type="dcterms:W3CDTF">2020-02-26T17:00:38Z</dcterms:created>
  <dcterms:modified xsi:type="dcterms:W3CDTF">2024-01-26T01:15:51Z</dcterms:modified>
  <cp:category/>
  <cp:contentStatus/>
</cp:coreProperties>
</file>