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DA11\Excel\lookups-exercise-Timothyspratt\"/>
    </mc:Choice>
  </mc:AlternateContent>
  <xr:revisionPtr revIDLastSave="0" documentId="13_ncr:1_{6144008E-EB49-430B-8F1B-A1A64E552A33}" xr6:coauthVersionLast="47" xr6:coauthVersionMax="47" xr10:uidLastSave="{00000000-0000-0000-0000-000000000000}"/>
  <bookViews>
    <workbookView xWindow="13665" yWindow="0" windowWidth="24735" windowHeight="210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66" i="1"/>
  <c r="B67" i="1"/>
  <c r="B68" i="1"/>
  <c r="B69" i="1"/>
  <c r="B70" i="1"/>
  <c r="B56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F3" i="1" s="1"/>
  <c r="E4" i="1"/>
  <c r="E5" i="1"/>
  <c r="F5" i="1" s="1"/>
  <c r="E6" i="1"/>
  <c r="E7" i="1"/>
  <c r="E8" i="1"/>
  <c r="E9" i="1"/>
  <c r="E10" i="1"/>
  <c r="F10" i="1" s="1"/>
  <c r="E11" i="1"/>
  <c r="F11" i="1" s="1"/>
  <c r="E12" i="1"/>
  <c r="F12" i="1" s="1"/>
  <c r="E13" i="1"/>
  <c r="E14" i="1"/>
  <c r="E15" i="1"/>
  <c r="E16" i="1"/>
  <c r="E17" i="1"/>
  <c r="E18" i="1"/>
  <c r="F13" i="1" s="1"/>
  <c r="E19" i="1"/>
  <c r="F16" i="1" s="1"/>
  <c r="E20" i="1"/>
  <c r="E21" i="1"/>
  <c r="E22" i="1"/>
  <c r="E23" i="1"/>
  <c r="E24" i="1"/>
  <c r="E25" i="1"/>
  <c r="E26" i="1"/>
  <c r="F24" i="1" s="1"/>
  <c r="E27" i="1"/>
  <c r="F27" i="1" s="1"/>
  <c r="E28" i="1"/>
  <c r="F18" i="1" s="1"/>
  <c r="E29" i="1"/>
  <c r="E30" i="1"/>
  <c r="E31" i="1"/>
  <c r="E32" i="1"/>
  <c r="E33" i="1"/>
  <c r="E34" i="1"/>
  <c r="F30" i="1" s="1"/>
  <c r="E35" i="1"/>
  <c r="F35" i="1" s="1"/>
  <c r="E36" i="1"/>
  <c r="E37" i="1"/>
  <c r="E38" i="1"/>
  <c r="E39" i="1"/>
  <c r="E40" i="1"/>
  <c r="E41" i="1"/>
  <c r="E42" i="1"/>
  <c r="F41" i="1" s="1"/>
  <c r="E43" i="1"/>
  <c r="F42" i="1" s="1"/>
  <c r="E44" i="1"/>
  <c r="F44" i="1" s="1"/>
  <c r="E45" i="1"/>
  <c r="E46" i="1"/>
  <c r="E47" i="1"/>
  <c r="E48" i="1"/>
  <c r="E49" i="1"/>
  <c r="E50" i="1"/>
  <c r="F45" i="1" s="1"/>
  <c r="E51" i="1"/>
  <c r="F48" i="1" s="1"/>
  <c r="E52" i="1"/>
  <c r="E2" i="1"/>
  <c r="F19" i="1"/>
  <c r="F50" i="1"/>
  <c r="F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15" i="1" l="1"/>
  <c r="F51" i="1"/>
  <c r="F31" i="1"/>
  <c r="F32" i="1"/>
  <c r="F8" i="1"/>
  <c r="F36" i="1"/>
  <c r="F34" i="1"/>
  <c r="F28" i="1"/>
  <c r="F47" i="1"/>
  <c r="F46" i="1"/>
  <c r="F33" i="1"/>
  <c r="F9" i="1"/>
  <c r="F26" i="1"/>
  <c r="F7" i="1"/>
  <c r="F43" i="1"/>
  <c r="F6" i="1"/>
  <c r="F23" i="1"/>
  <c r="F4" i="1"/>
  <c r="F39" i="1"/>
  <c r="F40" i="1"/>
  <c r="F22" i="1"/>
  <c r="F14" i="1"/>
  <c r="F49" i="1"/>
  <c r="F29" i="1"/>
  <c r="F25" i="1"/>
  <c r="F38" i="1"/>
  <c r="F21" i="1"/>
  <c r="F2" i="1"/>
  <c r="F17" i="1"/>
  <c r="F37" i="1"/>
  <c r="F20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<sst xmlns="http://schemas.openxmlformats.org/spreadsheetml/2006/main" count="149" uniqueCount="90">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</sst>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0" workbookViewId="0">
      <selection activeCell="E78" sqref="E78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RANK(E2,E2:E52)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RANK(J2,J2:J52)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RANK(O2,O2:O52)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RANK(E3,E3:E53)</f>
        <v>21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RANK(J3,J3:J53)</f>
        <v>13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RANK(O3,O3:O53)</f>
        <v>36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21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10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35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7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11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7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3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38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8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6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24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21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38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26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33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29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13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6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7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1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5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30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28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5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11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18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24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7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13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16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22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19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20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18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2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5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24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23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1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3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12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19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17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12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8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14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8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15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13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10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17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16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3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1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4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2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4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11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2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4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4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6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2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5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9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9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3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6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5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2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2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2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1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1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VLOOKUP($A$56,$A2:$P52,4,FALSE)</f>
        <v>36209.630000000005</v>
      </c>
      <c r="C56">
        <f>VLOOKUP($A$56,$A2:$P52,9,FALSE)</f>
        <v>27292.159999999974</v>
      </c>
      <c r="D56">
        <f>VLOOKUP($A$56,$A2:$P52,14,FALSE)</f>
        <v>9181.0800000000163</v>
      </c>
    </row>
    <row r="57" spans="1:16" x14ac:dyDescent="0.25">
      <c r="A57" t="s">
        <v>25</v>
      </c>
      <c r="B57">
        <f>VLOOKUP($A$57,$A2:$P52,4,FALSE)</f>
        <v>0</v>
      </c>
      <c r="C57">
        <f>VLOOKUP($A$57,$A2:$P52,9,FALSE)</f>
        <v>0</v>
      </c>
      <c r="D57">
        <f>VLOOKUP($A$57,$A2:$P52,14,FALSE)</f>
        <v>311228.08999999997</v>
      </c>
    </row>
    <row r="58" spans="1:16" x14ac:dyDescent="0.25">
      <c r="A58" t="s">
        <v>32</v>
      </c>
      <c r="B58">
        <f>VLOOKUP($A$58,$A2:$P52,4,FALSE)</f>
        <v>149396.10000000987</v>
      </c>
      <c r="C58">
        <f>VLOOKUP($A$58,$A2:$P52,9,FALSE)</f>
        <v>189254.06000000006</v>
      </c>
      <c r="D58">
        <f>VLOOKUP($A$58,$A2:$P52,14,FALSE)</f>
        <v>374962.91000000015</v>
      </c>
    </row>
    <row r="59" spans="1:16" x14ac:dyDescent="0.25">
      <c r="A59" t="s">
        <v>38</v>
      </c>
      <c r="B59">
        <f>VLOOKUP($A$59,$A2:$P52,4,FALSE)</f>
        <v>12230.810000000056</v>
      </c>
      <c r="C59">
        <f>VLOOKUP($A$59,$A2:$P52,9,FALSE)</f>
        <v>45485.580000000075</v>
      </c>
      <c r="D59">
        <f>VLOOKUP($A$59,$A2:$P52,14,FALSE)</f>
        <v>72.879999999888241</v>
      </c>
    </row>
    <row r="60" spans="1:16" x14ac:dyDescent="0.25">
      <c r="A60" t="s">
        <v>39</v>
      </c>
      <c r="B60">
        <f>VLOOKUP($A$60,$A2:$P52,4,FALSE)</f>
        <v>4950.4699999999721</v>
      </c>
      <c r="C60">
        <f>VLOOKUP($A$60,$A2:$P52,9,FALSE)</f>
        <v>8005.7900000010268</v>
      </c>
      <c r="D60">
        <f>VLOOKUP($A$60,$A2:$P52,14,FALSE)</f>
        <v>1724.9000000000233</v>
      </c>
    </row>
    <row r="61" spans="1:16" x14ac:dyDescent="0.25">
      <c r="A61" t="s">
        <v>55</v>
      </c>
      <c r="B61">
        <f>VLOOKUP($A$61,$A2:$P52,4,FALSE)</f>
        <v>184239.79000001028</v>
      </c>
      <c r="C61">
        <f>VLOOKUP($A$61,$A2:$P52,9,FALSE)</f>
        <v>133456.33000001032</v>
      </c>
      <c r="D61">
        <f>VLOOKUP($A$61,$A2:$P52,14,FALSE)</f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_xlfn.XLOOKUP(A65,A2:A52,D2:D52)</f>
        <v>36209.630000000005</v>
      </c>
      <c r="C65">
        <f>_xlfn.XLOOKUP(A65,A2:A52,I2:I52)</f>
        <v>27292.159999999974</v>
      </c>
      <c r="D65">
        <f>_xlfn.XLOOKUP(A65,A2:A52,N2:N52)</f>
        <v>9181.0800000000163</v>
      </c>
    </row>
    <row r="66" spans="1:4" x14ac:dyDescent="0.25">
      <c r="A66" t="s">
        <v>25</v>
      </c>
      <c r="B66">
        <f t="shared" ref="B66:B70" si="9">_xlfn.XLOOKUP(A66,A3:A53,D3:D53)</f>
        <v>0</v>
      </c>
      <c r="C66">
        <f t="shared" ref="C66:C70" si="10">_xlfn.XLOOKUP(A66,A3:A53,I3:I53)</f>
        <v>0</v>
      </c>
      <c r="D66">
        <f t="shared" ref="D66:D70" si="11">_xlfn.XLOOKUP(A66,A3:A53,N3:N53)</f>
        <v>311228.08999999997</v>
      </c>
    </row>
    <row r="67" spans="1:4" x14ac:dyDescent="0.25">
      <c r="A67" t="s">
        <v>32</v>
      </c>
      <c r="B67">
        <f t="shared" si="9"/>
        <v>149396.10000000987</v>
      </c>
      <c r="C67">
        <f t="shared" si="10"/>
        <v>189254.06000000006</v>
      </c>
      <c r="D67">
        <f t="shared" si="11"/>
        <v>374962.91000000015</v>
      </c>
    </row>
    <row r="68" spans="1:4" x14ac:dyDescent="0.25">
      <c r="A68" t="s">
        <v>38</v>
      </c>
      <c r="B68">
        <f t="shared" si="9"/>
        <v>12230.810000000056</v>
      </c>
      <c r="C68">
        <f t="shared" si="10"/>
        <v>45485.580000000075</v>
      </c>
      <c r="D68">
        <f t="shared" si="11"/>
        <v>72.879999999888241</v>
      </c>
    </row>
    <row r="69" spans="1:4" x14ac:dyDescent="0.25">
      <c r="A69" t="s">
        <v>39</v>
      </c>
      <c r="B69">
        <f t="shared" si="9"/>
        <v>4950.4699999999721</v>
      </c>
      <c r="C69">
        <f t="shared" si="10"/>
        <v>8005.7900000010268</v>
      </c>
      <c r="D69">
        <f t="shared" si="11"/>
        <v>1724.9000000000233</v>
      </c>
    </row>
    <row r="70" spans="1:4" x14ac:dyDescent="0.25">
      <c r="A70" t="s">
        <v>55</v>
      </c>
      <c r="B70">
        <f t="shared" si="9"/>
        <v>184239.79000001028</v>
      </c>
      <c r="C70">
        <f t="shared" si="10"/>
        <v>133456.33000001032</v>
      </c>
      <c r="D70">
        <f t="shared" si="11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36209.630000000005</v>
      </c>
      <c r="C74">
        <f>INDEX(I2:I52,MATCH(A74,A2:A52,0))</f>
        <v>27292.159999999974</v>
      </c>
      <c r="D74">
        <f>INDEX(N2:N52,MATCH(A74,A2:A52,0))</f>
        <v>9181.0800000000163</v>
      </c>
    </row>
    <row r="75" spans="1:4" x14ac:dyDescent="0.25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311228.08999999997</v>
      </c>
    </row>
    <row r="76" spans="1:4" x14ac:dyDescent="0.25">
      <c r="A76" t="s">
        <v>32</v>
      </c>
      <c r="B76">
        <f t="shared" si="12"/>
        <v>149396.10000000987</v>
      </c>
      <c r="C76">
        <f t="shared" si="13"/>
        <v>189254.06000000006</v>
      </c>
      <c r="D76">
        <f t="shared" si="14"/>
        <v>374962.91000000015</v>
      </c>
    </row>
    <row r="77" spans="1:4" x14ac:dyDescent="0.25">
      <c r="A77" t="s">
        <v>38</v>
      </c>
      <c r="B77">
        <f t="shared" si="12"/>
        <v>12230.810000000056</v>
      </c>
      <c r="C77">
        <f t="shared" si="13"/>
        <v>45485.580000000075</v>
      </c>
      <c r="D77">
        <f t="shared" si="14"/>
        <v>72.879999999888241</v>
      </c>
    </row>
    <row r="78" spans="1:4" x14ac:dyDescent="0.25">
      <c r="A78" t="s">
        <v>39</v>
      </c>
      <c r="B78">
        <f t="shared" si="12"/>
        <v>4950.4699999999721</v>
      </c>
      <c r="C78">
        <f t="shared" si="13"/>
        <v>8005.7900000010268</v>
      </c>
      <c r="D78">
        <f t="shared" si="14"/>
        <v>1724.9000000000233</v>
      </c>
    </row>
    <row r="79" spans="1:4" x14ac:dyDescent="0.25">
      <c r="A79" t="s">
        <v>55</v>
      </c>
      <c r="B79">
        <f t="shared" si="12"/>
        <v>184239.79000001028</v>
      </c>
      <c r="C79">
        <f t="shared" si="13"/>
        <v>133456.33000001032</v>
      </c>
      <c r="D79">
        <f t="shared" si="14"/>
        <v>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Spratt</cp:lastModifiedBy>
  <cp:revision/>
  <dcterms:created xsi:type="dcterms:W3CDTF">2020-02-26T17:00:38Z</dcterms:created>
  <dcterms:modified xsi:type="dcterms:W3CDTF">2024-01-24T03:24:32Z</dcterms:modified>
  <cp:category/>
  <cp:contentStatus/>
</cp:coreProperties>
</file>