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\Documents\DA11\Excel\lookups-exercise-Timothyspratt\"/>
    </mc:Choice>
  </mc:AlternateContent>
  <xr:revisionPtr revIDLastSave="0" documentId="13_ncr:1_{EAEB478D-8464-458A-907D-941460BA70F3}" xr6:coauthVersionLast="47" xr6:coauthVersionMax="47" xr10:uidLastSave="{00000000-0000-0000-0000-000000000000}"/>
  <bookViews>
    <workbookView xWindow="38280" yWindow="-120" windowWidth="16440" windowHeight="284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5" i="1" l="1"/>
  <c r="B86" i="1"/>
  <c r="B8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D58" i="1" s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J16" i="1" s="1"/>
  <c r="I17" i="1"/>
  <c r="J17" i="1" s="1"/>
  <c r="I18" i="1"/>
  <c r="J18" i="1" s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J32" i="1" s="1"/>
  <c r="I33" i="1"/>
  <c r="J33" i="1" s="1"/>
  <c r="I34" i="1"/>
  <c r="J34" i="1" s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J48" i="1" s="1"/>
  <c r="I49" i="1"/>
  <c r="J49" i="1" s="1"/>
  <c r="I50" i="1"/>
  <c r="J50" i="1" s="1"/>
  <c r="I51" i="1"/>
  <c r="I52" i="1"/>
  <c r="I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B76" i="1" s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E34" i="1" s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0" i="1" s="1"/>
  <c r="D51" i="1"/>
  <c r="D52" i="1"/>
  <c r="D2" i="1"/>
  <c r="D75" i="1"/>
  <c r="D77" i="1"/>
  <c r="D78" i="1"/>
  <c r="D79" i="1"/>
  <c r="D74" i="1"/>
  <c r="C75" i="1"/>
  <c r="C77" i="1"/>
  <c r="C78" i="1"/>
  <c r="C79" i="1"/>
  <c r="C74" i="1"/>
  <c r="B75" i="1"/>
  <c r="B77" i="1"/>
  <c r="B78" i="1"/>
  <c r="B79" i="1"/>
  <c r="B74" i="1"/>
  <c r="D66" i="1"/>
  <c r="D68" i="1"/>
  <c r="D69" i="1"/>
  <c r="D70" i="1"/>
  <c r="D65" i="1"/>
  <c r="C66" i="1"/>
  <c r="C67" i="1"/>
  <c r="C68" i="1"/>
  <c r="C69" i="1"/>
  <c r="C70" i="1"/>
  <c r="C65" i="1"/>
  <c r="B65" i="1"/>
  <c r="B66" i="1"/>
  <c r="B68" i="1"/>
  <c r="B69" i="1"/>
  <c r="B70" i="1"/>
  <c r="B56" i="1"/>
  <c r="D61" i="1"/>
  <c r="C61" i="1"/>
  <c r="B61" i="1"/>
  <c r="D60" i="1"/>
  <c r="C60" i="1"/>
  <c r="B60" i="1"/>
  <c r="D59" i="1"/>
  <c r="C59" i="1"/>
  <c r="B59" i="1"/>
  <c r="B58" i="1"/>
  <c r="D57" i="1"/>
  <c r="C57" i="1"/>
  <c r="B57" i="1"/>
  <c r="D56" i="1"/>
  <c r="C5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D67" i="1" l="1"/>
  <c r="D76" i="1"/>
  <c r="C76" i="1"/>
  <c r="C58" i="1"/>
  <c r="E18" i="1"/>
  <c r="B67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<sst xmlns="http://schemas.openxmlformats.org/spreadsheetml/2006/main" count="149" uniqueCount="90">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</sst>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31" workbookViewId="0">
      <selection activeCell="C84" sqref="C84:C86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RANK(J2,$J$2:$J$52)</f>
        <v>42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RANK(O2,$O$2:$O$52)</f>
        <v>38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IFERROR(D3/B3,0)</f>
        <v>-2.3069981751824741E-2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RANK(J3,$J$2:$J$52)</f>
        <v>38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RANK(O3,$O$2:$O$52)</f>
        <v>15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27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30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13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44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48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50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43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35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1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51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42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25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33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24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9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41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37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49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40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31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10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24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11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15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17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39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1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45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8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32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29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18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28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47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44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12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35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21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22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5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34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20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14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37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1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19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VLOOKUP($A$56,$A2:$P52,4,FALSE)</f>
        <v>-36209.630000000005</v>
      </c>
      <c r="C56">
        <f>VLOOKUP($A$56,$A2:$P52,9,FALSE)</f>
        <v>-27292.159999999974</v>
      </c>
      <c r="D56">
        <f>VLOOKUP($A$56,$A2:$P52,14,FALSE)</f>
        <v>-9181.0800000000163</v>
      </c>
    </row>
    <row r="57" spans="1:16" x14ac:dyDescent="0.25">
      <c r="A57" t="s">
        <v>25</v>
      </c>
      <c r="B57">
        <f>VLOOKUP($A$57,$A2:$P52,4,FALSE)</f>
        <v>0</v>
      </c>
      <c r="C57">
        <f>VLOOKUP($A$57,$A2:$P52,9,FALSE)</f>
        <v>0</v>
      </c>
      <c r="D57">
        <f>VLOOKUP($A$57,$A2:$P52,14,FALSE)</f>
        <v>-311228.08999999997</v>
      </c>
    </row>
    <row r="58" spans="1:16" x14ac:dyDescent="0.25">
      <c r="A58" t="s">
        <v>32</v>
      </c>
      <c r="B58">
        <f>VLOOKUP($A$58,$A2:$P52,4,FALSE)</f>
        <v>-149396.10000000987</v>
      </c>
      <c r="C58">
        <f>VLOOKUP($A$58,$A2:$P52,9,FALSE)</f>
        <v>-189254.06000000006</v>
      </c>
      <c r="D58">
        <f>VLOOKUP($A$58,$A2:$P52,14,FALSE)</f>
        <v>-374962.91000000015</v>
      </c>
    </row>
    <row r="59" spans="1:16" x14ac:dyDescent="0.25">
      <c r="A59" t="s">
        <v>38</v>
      </c>
      <c r="B59">
        <f>VLOOKUP($A$59,$A2:$P52,4,FALSE)</f>
        <v>-12230.810000000056</v>
      </c>
      <c r="C59">
        <f>VLOOKUP($A$59,$A2:$P52,9,FALSE)</f>
        <v>-45485.580000000075</v>
      </c>
      <c r="D59">
        <f>VLOOKUP($A$59,$A2:$P52,14,FALSE)</f>
        <v>-72.879999999888241</v>
      </c>
    </row>
    <row r="60" spans="1:16" x14ac:dyDescent="0.25">
      <c r="A60" t="s">
        <v>39</v>
      </c>
      <c r="B60">
        <f>VLOOKUP($A$60,$A2:$P52,4,FALSE)</f>
        <v>-4950.4699999999721</v>
      </c>
      <c r="C60">
        <f>VLOOKUP($A$60,$A2:$P52,9,FALSE)</f>
        <v>-8005.7900000010268</v>
      </c>
      <c r="D60">
        <f>VLOOKUP($A$60,$A2:$P52,14,FALSE)</f>
        <v>-1724.9000000000233</v>
      </c>
    </row>
    <row r="61" spans="1:16" x14ac:dyDescent="0.25">
      <c r="A61" t="s">
        <v>55</v>
      </c>
      <c r="B61">
        <f>VLOOKUP($A$61,$A2:$P52,4,FALSE)</f>
        <v>-184239.79000001028</v>
      </c>
      <c r="C61">
        <f>VLOOKUP($A$61,$A2:$P52,9,FALSE)</f>
        <v>-133456.33000001032</v>
      </c>
      <c r="D61">
        <f>VLOOKUP($A$61,$A2:$P52,14,FALSE)</f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_xlfn.XLOOKUP(A65,A2:A52,D2:D52)</f>
        <v>-36209.630000000005</v>
      </c>
      <c r="C65">
        <f>_xlfn.XLOOKUP(A65,A2:A52,I2:I52)</f>
        <v>-27292.159999999974</v>
      </c>
      <c r="D65">
        <f>_xlfn.XLOOKUP(A65,A2:A52,N2:N52)</f>
        <v>-9181.0800000000163</v>
      </c>
    </row>
    <row r="66" spans="1:4" x14ac:dyDescent="0.25">
      <c r="A66" t="s">
        <v>25</v>
      </c>
      <c r="B66">
        <f t="shared" ref="B66:B70" si="9">_xlfn.XLOOKUP(A66,A3:A53,D3:D53)</f>
        <v>0</v>
      </c>
      <c r="C66">
        <f t="shared" ref="C66:C70" si="10">_xlfn.XLOOKUP(A66,A3:A53,I3:I53)</f>
        <v>0</v>
      </c>
      <c r="D66">
        <f t="shared" ref="D66:D70" si="11">_xlfn.XLOOKUP(A66,A3:A53,N3:N53)</f>
        <v>-311228.08999999997</v>
      </c>
    </row>
    <row r="67" spans="1:4" x14ac:dyDescent="0.25">
      <c r="A67" t="s">
        <v>32</v>
      </c>
      <c r="B67">
        <f t="shared" si="9"/>
        <v>-149396.10000000987</v>
      </c>
      <c r="C67">
        <f t="shared" si="10"/>
        <v>-189254.06000000006</v>
      </c>
      <c r="D67">
        <f t="shared" si="11"/>
        <v>-374962.91000000015</v>
      </c>
    </row>
    <row r="68" spans="1:4" x14ac:dyDescent="0.25">
      <c r="A68" t="s">
        <v>38</v>
      </c>
      <c r="B68">
        <f t="shared" si="9"/>
        <v>-12230.810000000056</v>
      </c>
      <c r="C68">
        <f t="shared" si="10"/>
        <v>-45485.580000000075</v>
      </c>
      <c r="D68">
        <f t="shared" si="11"/>
        <v>-72.879999999888241</v>
      </c>
    </row>
    <row r="69" spans="1:4" x14ac:dyDescent="0.25">
      <c r="A69" t="s">
        <v>39</v>
      </c>
      <c r="B69">
        <f t="shared" si="9"/>
        <v>-4950.4699999999721</v>
      </c>
      <c r="C69">
        <f t="shared" si="10"/>
        <v>-8005.7900000010268</v>
      </c>
      <c r="D69">
        <f t="shared" si="11"/>
        <v>-1724.9000000000233</v>
      </c>
    </row>
    <row r="70" spans="1:4" x14ac:dyDescent="0.25">
      <c r="A70" t="s">
        <v>55</v>
      </c>
      <c r="B70">
        <f t="shared" si="9"/>
        <v>-184239.79000001028</v>
      </c>
      <c r="C70">
        <f t="shared" si="10"/>
        <v>-133456.33000001032</v>
      </c>
      <c r="D70">
        <f t="shared" si="11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INDEX(D2:D52,MATCH(A74,A2:A52,0))</f>
        <v>-36209.630000000005</v>
      </c>
      <c r="C74">
        <f>INDEX(I2:I52,MATCH(A74,A2:A52,0))</f>
        <v>-27292.159999999974</v>
      </c>
      <c r="D74">
        <f>INDEX(N2:N52,MATCH(A74,A2:A52,0))</f>
        <v>-9181.0800000000163</v>
      </c>
    </row>
    <row r="75" spans="1:4" x14ac:dyDescent="0.25">
      <c r="A75" t="s">
        <v>25</v>
      </c>
      <c r="B75">
        <f t="shared" ref="B75:B79" si="12">INDEX(D3:D53,MATCH(A75,A3:A53,0))</f>
        <v>0</v>
      </c>
      <c r="C75">
        <f t="shared" ref="C75:C79" si="13">INDEX(I3:I53,MATCH(A75,A3:A53,0))</f>
        <v>0</v>
      </c>
      <c r="D75">
        <f t="shared" ref="D75:D79" si="14">INDEX(N3:N53,MATCH(A75,A3:A53,0))</f>
        <v>-311228.08999999997</v>
      </c>
    </row>
    <row r="76" spans="1:4" x14ac:dyDescent="0.25">
      <c r="A76" t="s">
        <v>32</v>
      </c>
      <c r="B76">
        <f t="shared" si="12"/>
        <v>-149396.10000000987</v>
      </c>
      <c r="C76">
        <f t="shared" si="13"/>
        <v>-189254.06000000006</v>
      </c>
      <c r="D76">
        <f t="shared" si="14"/>
        <v>-374962.91000000015</v>
      </c>
    </row>
    <row r="77" spans="1:4" x14ac:dyDescent="0.25">
      <c r="A77" t="s">
        <v>38</v>
      </c>
      <c r="B77">
        <f t="shared" si="12"/>
        <v>-12230.810000000056</v>
      </c>
      <c r="C77">
        <f t="shared" si="13"/>
        <v>-45485.580000000075</v>
      </c>
      <c r="D77">
        <f t="shared" si="14"/>
        <v>-72.879999999888241</v>
      </c>
    </row>
    <row r="78" spans="1:4" x14ac:dyDescent="0.25">
      <c r="A78" t="s">
        <v>39</v>
      </c>
      <c r="B78">
        <f t="shared" si="12"/>
        <v>-4950.4699999999721</v>
      </c>
      <c r="C78">
        <f t="shared" si="13"/>
        <v>-8005.7900000010268</v>
      </c>
      <c r="D78">
        <f t="shared" si="14"/>
        <v>-1724.9000000000233</v>
      </c>
    </row>
    <row r="79" spans="1:4" x14ac:dyDescent="0.25">
      <c r="A79" t="s">
        <v>55</v>
      </c>
      <c r="B79">
        <f t="shared" si="12"/>
        <v>-184239.79000001028</v>
      </c>
      <c r="C79">
        <f t="shared" si="13"/>
        <v>-133456.33000001032</v>
      </c>
      <c r="D79">
        <f t="shared" si="14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 t="e">
        <f>INDEX($B$2:$B$52,MATCH($B$87,$A$2:$A$52,0))</f>
        <v>#N/A</v>
      </c>
      <c r="C84" s="6"/>
    </row>
    <row r="85" spans="1:7" x14ac:dyDescent="0.25">
      <c r="A85" t="s">
        <v>74</v>
      </c>
      <c r="B85" s="6" t="e">
        <f t="shared" ref="B85:B86" si="15">INDEX($B$2:$B$52,MATCH($B$87,$A$2:$A$52,0))</f>
        <v>#N/A</v>
      </c>
      <c r="C85" s="6"/>
    </row>
    <row r="86" spans="1:7" x14ac:dyDescent="0.25">
      <c r="A86" t="s">
        <v>75</v>
      </c>
      <c r="B86" s="6" t="e">
        <f t="shared" si="15"/>
        <v>#N/A</v>
      </c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 Spratt</cp:lastModifiedBy>
  <cp:revision/>
  <dcterms:created xsi:type="dcterms:W3CDTF">2020-02-26T17:00:38Z</dcterms:created>
  <dcterms:modified xsi:type="dcterms:W3CDTF">2024-01-26T01:27:39Z</dcterms:modified>
  <cp:category/>
  <cp:contentStatus/>
</cp:coreProperties>
</file>