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da11\excel\lookups-exercise-derekbeistad\"/>
    </mc:Choice>
  </mc:AlternateContent>
  <xr:revisionPtr revIDLastSave="0" documentId="13_ncr:1_{B61BE702-94F6-4AD2-A8B4-87D9F182DBD6}" xr6:coauthVersionLast="47" xr6:coauthVersionMax="47" xr10:uidLastSave="{00000000-0000-0000-0000-000000000000}"/>
  <bookViews>
    <workbookView xWindow="-21626" yWindow="-10697" windowWidth="21712" windowHeight="178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N3" i="1"/>
  <c r="O3" i="1"/>
  <c r="N4" i="1"/>
  <c r="O4" i="1"/>
  <c r="N5" i="1"/>
  <c r="O5" i="1"/>
  <c r="P3" i="1" s="1"/>
  <c r="N6" i="1"/>
  <c r="O6" i="1"/>
  <c r="P13" i="1" s="1"/>
  <c r="P6" i="1"/>
  <c r="N7" i="1"/>
  <c r="O7" i="1"/>
  <c r="N8" i="1"/>
  <c r="O8" i="1"/>
  <c r="N9" i="1"/>
  <c r="O9" i="1"/>
  <c r="N10" i="1"/>
  <c r="O10" i="1"/>
  <c r="P10" i="1"/>
  <c r="N11" i="1"/>
  <c r="O11" i="1"/>
  <c r="N12" i="1"/>
  <c r="O12" i="1"/>
  <c r="N13" i="1"/>
  <c r="O13" i="1"/>
  <c r="N14" i="1"/>
  <c r="O14" i="1"/>
  <c r="P14" i="1"/>
  <c r="N15" i="1"/>
  <c r="O15" i="1"/>
  <c r="N16" i="1"/>
  <c r="O16" i="1"/>
  <c r="N17" i="1"/>
  <c r="O17" i="1"/>
  <c r="N18" i="1"/>
  <c r="O18" i="1"/>
  <c r="P18" i="1"/>
  <c r="N19" i="1"/>
  <c r="O19" i="1"/>
  <c r="N20" i="1"/>
  <c r="O20" i="1"/>
  <c r="N21" i="1"/>
  <c r="O21" i="1"/>
  <c r="N22" i="1"/>
  <c r="O22" i="1"/>
  <c r="P22" i="1"/>
  <c r="N23" i="1"/>
  <c r="O23" i="1"/>
  <c r="N24" i="1"/>
  <c r="O24" i="1"/>
  <c r="N25" i="1"/>
  <c r="O25" i="1"/>
  <c r="N26" i="1"/>
  <c r="O26" i="1"/>
  <c r="P26" i="1"/>
  <c r="N27" i="1"/>
  <c r="O27" i="1"/>
  <c r="N28" i="1"/>
  <c r="O28" i="1"/>
  <c r="N29" i="1"/>
  <c r="O29" i="1"/>
  <c r="N30" i="1"/>
  <c r="O30" i="1"/>
  <c r="P30" i="1"/>
  <c r="N31" i="1"/>
  <c r="O31" i="1"/>
  <c r="N32" i="1"/>
  <c r="O32" i="1"/>
  <c r="N33" i="1"/>
  <c r="O33" i="1"/>
  <c r="N34" i="1"/>
  <c r="O34" i="1"/>
  <c r="P34" i="1"/>
  <c r="N35" i="1"/>
  <c r="O35" i="1"/>
  <c r="N36" i="1"/>
  <c r="O36" i="1"/>
  <c r="N37" i="1"/>
  <c r="O37" i="1"/>
  <c r="N38" i="1"/>
  <c r="O38" i="1"/>
  <c r="P38" i="1"/>
  <c r="N39" i="1"/>
  <c r="O39" i="1"/>
  <c r="N40" i="1"/>
  <c r="O40" i="1"/>
  <c r="N41" i="1"/>
  <c r="O41" i="1"/>
  <c r="N42" i="1"/>
  <c r="O42" i="1"/>
  <c r="P42" i="1"/>
  <c r="N43" i="1"/>
  <c r="O43" i="1"/>
  <c r="N44" i="1"/>
  <c r="O44" i="1"/>
  <c r="N45" i="1"/>
  <c r="O45" i="1"/>
  <c r="N46" i="1"/>
  <c r="O46" i="1"/>
  <c r="P46" i="1"/>
  <c r="N47" i="1"/>
  <c r="O47" i="1"/>
  <c r="N48" i="1"/>
  <c r="O48" i="1"/>
  <c r="N49" i="1"/>
  <c r="O49" i="1"/>
  <c r="N50" i="1"/>
  <c r="O50" i="1"/>
  <c r="P50" i="1"/>
  <c r="N51" i="1"/>
  <c r="O51" i="1"/>
  <c r="N52" i="1"/>
  <c r="O52" i="1"/>
  <c r="N2" i="1"/>
  <c r="O2" i="1" s="1"/>
  <c r="I3" i="1"/>
  <c r="J3" i="1"/>
  <c r="I4" i="1"/>
  <c r="J4" i="1"/>
  <c r="K3" i="1" s="1"/>
  <c r="I5" i="1"/>
  <c r="J5" i="1"/>
  <c r="K8" i="1" s="1"/>
  <c r="I6" i="1"/>
  <c r="J6" i="1"/>
  <c r="K9" i="1" s="1"/>
  <c r="K6" i="1"/>
  <c r="I7" i="1"/>
  <c r="J7" i="1"/>
  <c r="I8" i="1"/>
  <c r="J8" i="1"/>
  <c r="I9" i="1"/>
  <c r="J9" i="1"/>
  <c r="I10" i="1"/>
  <c r="J10" i="1"/>
  <c r="K10" i="1"/>
  <c r="I11" i="1"/>
  <c r="J11" i="1"/>
  <c r="I12" i="1"/>
  <c r="J12" i="1"/>
  <c r="I13" i="1"/>
  <c r="J13" i="1"/>
  <c r="I14" i="1"/>
  <c r="J14" i="1"/>
  <c r="K14" i="1"/>
  <c r="I15" i="1"/>
  <c r="J15" i="1"/>
  <c r="I16" i="1"/>
  <c r="J16" i="1"/>
  <c r="I17" i="1"/>
  <c r="J17" i="1"/>
  <c r="I18" i="1"/>
  <c r="J18" i="1"/>
  <c r="K18" i="1"/>
  <c r="I19" i="1"/>
  <c r="J19" i="1"/>
  <c r="I20" i="1"/>
  <c r="J20" i="1"/>
  <c r="I21" i="1"/>
  <c r="J21" i="1"/>
  <c r="I22" i="1"/>
  <c r="J22" i="1"/>
  <c r="K22" i="1"/>
  <c r="I23" i="1"/>
  <c r="J23" i="1"/>
  <c r="I24" i="1"/>
  <c r="J24" i="1"/>
  <c r="I25" i="1"/>
  <c r="J25" i="1"/>
  <c r="I26" i="1"/>
  <c r="J26" i="1"/>
  <c r="K26" i="1"/>
  <c r="I27" i="1"/>
  <c r="J27" i="1"/>
  <c r="I28" i="1"/>
  <c r="J28" i="1"/>
  <c r="I29" i="1"/>
  <c r="J29" i="1"/>
  <c r="I30" i="1"/>
  <c r="J30" i="1"/>
  <c r="K30" i="1"/>
  <c r="I31" i="1"/>
  <c r="J31" i="1"/>
  <c r="I32" i="1"/>
  <c r="J32" i="1"/>
  <c r="I33" i="1"/>
  <c r="J33" i="1"/>
  <c r="I34" i="1"/>
  <c r="J34" i="1"/>
  <c r="K34" i="1"/>
  <c r="I35" i="1"/>
  <c r="J35" i="1"/>
  <c r="I36" i="1"/>
  <c r="J36" i="1"/>
  <c r="I37" i="1"/>
  <c r="J37" i="1"/>
  <c r="I38" i="1"/>
  <c r="J38" i="1"/>
  <c r="K38" i="1"/>
  <c r="I39" i="1"/>
  <c r="J39" i="1"/>
  <c r="I40" i="1"/>
  <c r="J40" i="1"/>
  <c r="I41" i="1"/>
  <c r="J41" i="1"/>
  <c r="I42" i="1"/>
  <c r="J42" i="1"/>
  <c r="K42" i="1"/>
  <c r="I43" i="1"/>
  <c r="J43" i="1"/>
  <c r="I44" i="1"/>
  <c r="J44" i="1"/>
  <c r="I45" i="1"/>
  <c r="J45" i="1"/>
  <c r="I46" i="1"/>
  <c r="J46" i="1"/>
  <c r="K46" i="1"/>
  <c r="I47" i="1"/>
  <c r="J47" i="1"/>
  <c r="I48" i="1"/>
  <c r="J48" i="1"/>
  <c r="I49" i="1"/>
  <c r="J49" i="1"/>
  <c r="I50" i="1"/>
  <c r="J50" i="1"/>
  <c r="K50" i="1"/>
  <c r="I51" i="1"/>
  <c r="J51" i="1"/>
  <c r="I52" i="1"/>
  <c r="J52" i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41" i="1" l="1"/>
  <c r="P33" i="1"/>
  <c r="P29" i="1"/>
  <c r="P25" i="1"/>
  <c r="P21" i="1"/>
  <c r="P5" i="1"/>
  <c r="P2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37" i="1"/>
  <c r="P9" i="1"/>
  <c r="P47" i="1"/>
  <c r="P39" i="1"/>
  <c r="P31" i="1"/>
  <c r="P7" i="1"/>
  <c r="P45" i="1"/>
  <c r="P17" i="1"/>
  <c r="P11" i="1"/>
  <c r="P49" i="1"/>
  <c r="P51" i="1"/>
  <c r="P43" i="1"/>
  <c r="P35" i="1"/>
  <c r="P27" i="1"/>
  <c r="P23" i="1"/>
  <c r="P19" i="1"/>
  <c r="P15" i="1"/>
  <c r="K49" i="1"/>
  <c r="K41" i="1"/>
  <c r="K33" i="1"/>
  <c r="K25" i="1"/>
  <c r="K17" i="1"/>
  <c r="K5" i="1"/>
  <c r="K2" i="1"/>
  <c r="K48" i="1"/>
  <c r="K40" i="1"/>
  <c r="K32" i="1"/>
  <c r="K24" i="1"/>
  <c r="K16" i="1"/>
  <c r="K4" i="1"/>
  <c r="K47" i="1"/>
  <c r="K39" i="1"/>
  <c r="K31" i="1"/>
  <c r="K23" i="1"/>
  <c r="K11" i="1"/>
  <c r="K7" i="1"/>
  <c r="K45" i="1"/>
  <c r="K37" i="1"/>
  <c r="K29" i="1"/>
  <c r="K21" i="1"/>
  <c r="K13" i="1"/>
  <c r="K52" i="1"/>
  <c r="K44" i="1"/>
  <c r="K36" i="1"/>
  <c r="K28" i="1"/>
  <c r="K20" i="1"/>
  <c r="K12" i="1"/>
  <c r="K51" i="1"/>
  <c r="K43" i="1"/>
  <c r="K35" i="1"/>
  <c r="K27" i="1"/>
  <c r="K19" i="1"/>
  <c r="K15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<sst xmlns="http://schemas.openxmlformats.org/spreadsheetml/2006/main" count="149" uniqueCount="90">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</sst>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D81" sqref="D81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C2 - B2</f>
        <v>-15396420.870000005</v>
      </c>
      <c r="E2" s="5">
        <f xml:space="preserve"> IF(B2 &lt;&gt; 0, D2 / B2, 0)</f>
        <v>-4.3170750765267295E-2</v>
      </c>
      <c r="F2">
        <f>_xlfn.RANK.EQ(E2, E$2:E$52,1)</f>
        <v>14</v>
      </c>
      <c r="G2">
        <v>382685200</v>
      </c>
      <c r="H2">
        <v>346340810.81999999</v>
      </c>
      <c r="I2">
        <f>H2 - G2</f>
        <v>-36344389.180000007</v>
      </c>
      <c r="J2" s="5">
        <f xml:space="preserve"> IF(G2 &lt;&gt; 0, I2 / G2, 0)</f>
        <v>-9.4972027086493035E-2</v>
      </c>
      <c r="K2">
        <f>_xlfn.RANK.EQ(J2, J$2:J$52,1)</f>
        <v>10</v>
      </c>
      <c r="L2">
        <v>376548600</v>
      </c>
      <c r="M2">
        <v>355279492.22999901</v>
      </c>
      <c r="N2">
        <f>M2 - L2</f>
        <v>-21269107.770000994</v>
      </c>
      <c r="O2" s="5">
        <f xml:space="preserve"> IF(L2 &lt;&gt; 0, N2 / L2, 0)</f>
        <v>-5.6484362894991494E-2</v>
      </c>
      <c r="P2">
        <f>_xlfn.RANK.EQ(O2, O$2:O$52,1)</f>
        <v>14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C3 - B3</f>
        <v>-7585.4099999999744</v>
      </c>
      <c r="E3" s="5">
        <f t="shared" ref="E3:E52" si="1" xml:space="preserve"> IF(B3 &lt;&gt; 0, D3 / B3, 0)</f>
        <v>-2.3069981751824741E-2</v>
      </c>
      <c r="F3">
        <f t="shared" ref="F3:F52" si="2">_xlfn.RANK.EQ(E3, E$2:E$52,1)</f>
        <v>22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 xml:space="preserve"> IF(G3 &lt;&gt; 0, I3 / G3, 0)</f>
        <v>-6.6804928315415249E-2</v>
      </c>
      <c r="K3">
        <f t="shared" ref="K3:K52" si="5">_xlfn.RANK.EQ(J3, J$2:J$52,1)</f>
        <v>14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 xml:space="preserve"> IF(L3 &lt;&gt; 0, N3 / L3, 0)</f>
        <v>-1.3540749922529313E-3</v>
      </c>
      <c r="P3">
        <f t="shared" ref="P3:P52" si="8">_xlfn.RANK.EQ(O3, O$2:O$52,1)</f>
        <v>37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VLOOKUP($A56, A1:P52, 4, FALSE)</f>
        <v>-36209.630000000005</v>
      </c>
      <c r="C56">
        <f>VLOOKUP($A56, $A$1:$P$52, 9, FALSE)</f>
        <v>-27292.159999999974</v>
      </c>
      <c r="D56">
        <f>VLOOKUP($A56, $A$1:$P$52, 14, FALSE)</f>
        <v>-9181.0800000000163</v>
      </c>
    </row>
    <row r="57" spans="1:16" x14ac:dyDescent="0.45">
      <c r="A57" t="s">
        <v>25</v>
      </c>
      <c r="B57">
        <f t="shared" ref="B57:B61" si="9">VLOOKUP($A57, A2:P53, 4, FALSE)</f>
        <v>0</v>
      </c>
      <c r="C57">
        <f t="shared" ref="C57:C61" si="10">VLOOKUP($A57, $A$1:$P$52, 9, FALSE)</f>
        <v>0</v>
      </c>
      <c r="D57">
        <f t="shared" ref="D57:D61" si="11">VLOOKUP($A57, $A$1:$P$52, 14, FALSE)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_xlfn.XLOOKUP($A65, $A$2:$A$52, $D$2:$D$52)</f>
        <v>-36209.630000000005</v>
      </c>
      <c r="C65">
        <f>_xlfn.XLOOKUP($A65, $A$2:$A$52, $I$2:$I$52)</f>
        <v>-27292.159999999974</v>
      </c>
      <c r="D65">
        <f>_xlfn.XLOOKUP($A65, $A$2:$A$52, $N$2:$N$52)</f>
        <v>-9181.0800000000163</v>
      </c>
    </row>
    <row r="66" spans="1:4" x14ac:dyDescent="0.45">
      <c r="A66" t="s">
        <v>25</v>
      </c>
      <c r="B66">
        <f t="shared" ref="B66:B70" si="12">_xlfn.XLOOKUP($A66, $A$2:$A$52, $D$2:$D$52)</f>
        <v>0</v>
      </c>
      <c r="C66">
        <f t="shared" ref="C66:C70" si="13">_xlfn.XLOOKUP($A66, $A$2:$A$52, $I$2:$I$52)</f>
        <v>0</v>
      </c>
      <c r="D66">
        <f t="shared" ref="D66:D70" si="14">_xlfn.XLOOKUP($A66, $A$2:$A$52, $N$2:$N$52)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INDEX($D$2:$D$52, MATCH($A74, $A$2:$A$52, 0))</f>
        <v>-36209.630000000005</v>
      </c>
      <c r="C74">
        <f>INDEX($I$2:$I$52, MATCH($A74, $A$2:$A$52, 0))</f>
        <v>-27292.159999999974</v>
      </c>
      <c r="D74">
        <f>INDEX($N$2:$N$52, MATCH($A74, $A$2:$A$52, 0))</f>
        <v>-9181.0800000000163</v>
      </c>
    </row>
    <row r="75" spans="1:4" x14ac:dyDescent="0.45">
      <c r="A75" t="s">
        <v>25</v>
      </c>
      <c r="B75">
        <f t="shared" ref="B75:B79" si="15">INDEX($D$2:$D$52, MATCH($A75, $A$2:$A$52, 0))</f>
        <v>0</v>
      </c>
      <c r="C75">
        <f t="shared" ref="C75:C79" si="16">INDEX($I$2:$I$52, MATCH($A75, $A$2:$A$52, 0))</f>
        <v>0</v>
      </c>
      <c r="D75">
        <f t="shared" ref="D75:D79" si="17">INDEX($N$2:$N$52, MATCH($A75, $A$2:$A$52, 0))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/>
      <c r="C84" s="6"/>
    </row>
    <row r="85" spans="1:7" x14ac:dyDescent="0.45">
      <c r="A85" t="s">
        <v>74</v>
      </c>
      <c r="B85" s="6"/>
      <c r="C85" s="6"/>
    </row>
    <row r="86" spans="1:7" x14ac:dyDescent="0.45">
      <c r="A86" t="s">
        <v>75</v>
      </c>
      <c r="B86" s="6"/>
      <c r="C86" s="6"/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Derek Beistad</cp:lastModifiedBy>
  <cp:revision/>
  <dcterms:created xsi:type="dcterms:W3CDTF">2020-02-26T17:00:38Z</dcterms:created>
  <dcterms:modified xsi:type="dcterms:W3CDTF">2024-01-24T02:55:20Z</dcterms:modified>
  <cp:category/>
  <cp:contentStatus/>
</cp:coreProperties>
</file>