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148" documentId="8_{19ED61FC-0AAB-4DAC-83F6-00D6AC42053B}" xr6:coauthVersionLast="47" xr6:coauthVersionMax="47" xr10:uidLastSave="{A4FADF87-6E8A-4F85-84D0-9B52B04AF12E}"/>
  <bookViews>
    <workbookView xWindow="5328" yWindow="96" windowWidth="17280" windowHeight="11352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69" i="1"/>
  <c r="B70" i="1"/>
  <c r="D65" i="1"/>
  <c r="C65" i="1"/>
  <c r="B65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<sst xmlns="http://schemas.openxmlformats.org/spreadsheetml/2006/main" count="202" uniqueCount="90">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</sst>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Administrative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6-436D-8A99-A27B375E096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6-436D-8A99-A27B375E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154639"/>
        <c:axId val="2070801519"/>
      </c:barChart>
      <c:catAx>
        <c:axId val="13941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1519"/>
        <c:crosses val="autoZero"/>
        <c:auto val="1"/>
        <c:lblAlgn val="ctr"/>
        <c:lblOffset val="100"/>
        <c:noMultiLvlLbl val="0"/>
      </c:catAx>
      <c:valAx>
        <c:axId val="20708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79</xdr:row>
      <xdr:rowOff>0</xdr:rowOff>
    </xdr:from>
    <xdr:to>
      <xdr:col>5</xdr:col>
      <xdr:colOff>579120</xdr:colOff>
      <xdr:row>86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1BC99-0B70-60E3-1E29-CE477D1E6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9" workbookViewId="0">
      <selection activeCell="F82" sqref="F8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  <c r="B61">
        <f>VLOOKUP(A61,A2:E52,4,0)</f>
        <v>184239.79000001028</v>
      </c>
      <c r="C61">
        <f>VLOOKUP(A61,A2:I52,9,0)</f>
        <v>133456.33000001032</v>
      </c>
      <c r="D61">
        <f>VLOOKUP(A61,A2:N52,14,0)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_xlfn.XLOOKUP(A65,A2:A52,D2:D52)</f>
        <v>36209.630000000005</v>
      </c>
      <c r="C65">
        <f>_xlfn.XLOOKUP(A65,A2:A52,I2:I52)</f>
        <v>27292.159999999974</v>
      </c>
      <c r="D65">
        <f>_xlfn.XLOOKUP(A65,A2:A52,N2:N52)</f>
        <v>9181.0800000000163</v>
      </c>
    </row>
    <row r="66" spans="1:4" x14ac:dyDescent="0.3">
      <c r="A66" t="s">
        <v>25</v>
      </c>
      <c r="B66">
        <f t="shared" ref="B66:B70" si="9">_xlfn.XLOOKUP(A66,A3:A53,D3:D53)</f>
        <v>0</v>
      </c>
      <c r="C66">
        <f t="shared" ref="C66:C70" si="10">_xlfn.XLOOKUP(A66,A3:A53,I3:I53)</f>
        <v>0</v>
      </c>
      <c r="D66">
        <f t="shared" ref="D66:D70" si="11">_xlfn.XLOOKUP(A66,A3:A53,N3:N53)</f>
        <v>311228.08999999997</v>
      </c>
    </row>
    <row r="67" spans="1:4" x14ac:dyDescent="0.3">
      <c r="A67" t="s">
        <v>32</v>
      </c>
      <c r="B67">
        <f t="shared" si="9"/>
        <v>149396.10000000987</v>
      </c>
      <c r="C67">
        <f t="shared" si="10"/>
        <v>189254.06000000006</v>
      </c>
      <c r="D67">
        <f t="shared" si="11"/>
        <v>374962.91000000015</v>
      </c>
    </row>
    <row r="68" spans="1:4" x14ac:dyDescent="0.3">
      <c r="A68" t="s">
        <v>38</v>
      </c>
      <c r="B68">
        <f t="shared" si="9"/>
        <v>12230.810000000056</v>
      </c>
      <c r="C68">
        <f t="shared" si="10"/>
        <v>45485.580000000075</v>
      </c>
      <c r="D68">
        <f t="shared" si="11"/>
        <v>72.879999999888241</v>
      </c>
    </row>
    <row r="69" spans="1:4" x14ac:dyDescent="0.3">
      <c r="A69" t="s">
        <v>39</v>
      </c>
      <c r="B69">
        <f t="shared" si="9"/>
        <v>4950.4699999999721</v>
      </c>
      <c r="C69">
        <f t="shared" si="10"/>
        <v>8005.7900000010268</v>
      </c>
      <c r="D69">
        <f t="shared" si="11"/>
        <v>1724.9000000000233</v>
      </c>
    </row>
    <row r="70" spans="1:4" x14ac:dyDescent="0.3">
      <c r="A70" t="s">
        <v>55</v>
      </c>
      <c r="B70">
        <f t="shared" si="9"/>
        <v>184239.79000001028</v>
      </c>
      <c r="C70">
        <f t="shared" si="10"/>
        <v>133456.33000001032</v>
      </c>
      <c r="D70">
        <f t="shared" si="11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3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3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3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3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3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A83" t="s">
        <v>16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INDEX(B2:B52,MATCH($B$87,$A$2:$A$52,0))</f>
        <v>356640100</v>
      </c>
      <c r="C84" s="6">
        <f>INDEX(C2:C52,MATCH($B$87,$A$2:$A$52,0))</f>
        <v>341243679.13</v>
      </c>
    </row>
    <row r="85" spans="1:7" x14ac:dyDescent="0.3">
      <c r="A85" t="s">
        <v>74</v>
      </c>
      <c r="B85" s="6">
        <f>INDEX(G2:G52,MATCH($B$87,$A$2:$A$52,0))</f>
        <v>382685200</v>
      </c>
      <c r="C85" s="6">
        <f>INDEX(H2:H52,MATCH($B$87,$A$2:$A$52,0))</f>
        <v>346340810.81999999</v>
      </c>
    </row>
    <row r="86" spans="1:7" x14ac:dyDescent="0.3">
      <c r="A86" t="s">
        <v>75</v>
      </c>
      <c r="B86" s="6">
        <f>INDEX(L2:L52,MATCH($B$87,$A$2:$A$52,0))</f>
        <v>376548600</v>
      </c>
      <c r="C86" s="6">
        <f>INDEX(M2:M52,MATCH($B$87,$A$2:$A$52,0))</f>
        <v>355279492.22999901</v>
      </c>
    </row>
    <row r="87" spans="1:7" x14ac:dyDescent="0.3">
      <c r="B87" t="s">
        <v>16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1284AB-EEA2-4768-9E3C-A3744CFDD964}">
          <x14:formula1>
            <xm:f>Department!$A$1:$A$51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4725-1562-4518-9C19-C56AAB0DA6E3}">
  <dimension ref="A1:A51"/>
  <sheetViews>
    <sheetView workbookViewId="0">
      <selection activeCell="B11" sqref="B11"/>
    </sheetView>
  </sheetViews>
  <sheetFormatPr defaultRowHeight="14.4" x14ac:dyDescent="0.3"/>
  <cols>
    <col min="1" max="1" width="29.6640625" customWidth="1"/>
  </cols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2" spans="1:1" x14ac:dyDescent="0.3">
      <c r="A22" t="s">
        <v>37</v>
      </c>
    </row>
    <row r="23" spans="1:1" x14ac:dyDescent="0.3">
      <c r="A23" t="s">
        <v>38</v>
      </c>
    </row>
    <row r="24" spans="1:1" x14ac:dyDescent="0.3">
      <c r="A24" t="s">
        <v>39</v>
      </c>
    </row>
    <row r="25" spans="1:1" x14ac:dyDescent="0.3">
      <c r="A25" t="s">
        <v>40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2024-01-24T19:00:13Z</dcterms:modified>
  <cp:category/>
  <cp:contentStatus/>
</cp:coreProperties>
</file>