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ieClay\Desktop\DA11\Excel\lookups-exercise-katieclayy\"/>
    </mc:Choice>
  </mc:AlternateContent>
  <xr:revisionPtr revIDLastSave="0" documentId="13_ncr:1_{65D3D7B1-E7C8-408F-B413-BF86275A89A3}" xr6:coauthVersionLast="47" xr6:coauthVersionMax="47" xr10:uidLastSave="{00000000-0000-0000-0000-000000000000}"/>
  <bookViews>
    <workbookView xWindow="9510" yWindow="-21710" windowWidth="38620" windowHeight="2110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5" i="1" l="1"/>
  <c r="B86" i="1"/>
  <c r="B84" i="1"/>
  <c r="D79" i="1"/>
  <c r="D78" i="1"/>
  <c r="D77" i="1"/>
  <c r="D76" i="1"/>
  <c r="D75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J2" i="1" s="1"/>
  <c r="B66" i="1"/>
  <c r="B67" i="1"/>
  <c r="B68" i="1"/>
  <c r="B69" i="1"/>
  <c r="B7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K13" i="1" l="1"/>
  <c r="K33" i="1"/>
  <c r="K2" i="1"/>
  <c r="K9" i="1"/>
  <c r="K11" i="1"/>
  <c r="K14" i="1"/>
  <c r="K34" i="1"/>
  <c r="K29" i="1"/>
  <c r="K31" i="1"/>
  <c r="K15" i="1"/>
  <c r="K35" i="1"/>
  <c r="K16" i="1"/>
  <c r="K36" i="1"/>
  <c r="K17" i="1"/>
  <c r="K37" i="1"/>
  <c r="K18" i="1"/>
  <c r="K38" i="1"/>
  <c r="K8" i="1"/>
  <c r="K50" i="1"/>
  <c r="K19" i="1"/>
  <c r="K39" i="1"/>
  <c r="K20" i="1"/>
  <c r="K40" i="1"/>
  <c r="K21" i="1"/>
  <c r="K41" i="1"/>
  <c r="K25" i="1"/>
  <c r="K27" i="1"/>
  <c r="K48" i="1"/>
  <c r="K30" i="1"/>
  <c r="K51" i="1"/>
  <c r="K52" i="1"/>
  <c r="K7" i="1"/>
  <c r="K12" i="1"/>
  <c r="K22" i="1"/>
  <c r="K42" i="1"/>
  <c r="K3" i="1"/>
  <c r="K23" i="1"/>
  <c r="K43" i="1"/>
  <c r="K4" i="1"/>
  <c r="K24" i="1"/>
  <c r="K44" i="1"/>
  <c r="K5" i="1"/>
  <c r="K45" i="1"/>
  <c r="K6" i="1"/>
  <c r="K26" i="1"/>
  <c r="K46" i="1"/>
  <c r="K47" i="1"/>
  <c r="K28" i="1"/>
  <c r="K49" i="1"/>
  <c r="K10" i="1"/>
  <c r="K3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<sst xmlns="http://schemas.openxmlformats.org/spreadsheetml/2006/main" count="149" uniqueCount="90">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</sst>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35" workbookViewId="0">
      <selection activeCell="C86" sqref="C86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IFERROR(D2/B2,0)</f>
        <v>-4.3170750765267295E-2</v>
      </c>
      <c r="F2">
        <f>RANK(E2,$E$2:$E$52,1)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IFERROR(I2/G2,0)</f>
        <v>-9.4972027086493035E-2</v>
      </c>
      <c r="K2">
        <f>RANK(J2,$J$2:$J$52,1)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>
        <f>RANK(O2,$O$2:$O$52,1)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IFERROR(D3/B3,0)</f>
        <v>-2.3069981751824741E-2</v>
      </c>
      <c r="F3">
        <f t="shared" ref="F3:F52" si="2">RANK(E3,$E$2:$E$52,1)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IFERROR(I3/G3,0)</f>
        <v>-6.6804928315415249E-2</v>
      </c>
      <c r="K3">
        <f t="shared" ref="K3:K52" si="5">RANK(J3,$J$2:$J$52,1)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52" si="8">RANK(O3,$O$2:$O$52,1)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VLOOKUP($A56,$A$1:$P$52,4,FALSE)</f>
        <v>-36209.630000000005</v>
      </c>
      <c r="C56">
        <f>VLOOKUP($A56,$A$1:$P$52,9,FALSE)</f>
        <v>-27292.159999999974</v>
      </c>
      <c r="D56">
        <f>VLOOKUP($A56,$A$1:$P$52,14,FALSE)</f>
        <v>-9181.0800000000163</v>
      </c>
    </row>
    <row r="57" spans="1:16" x14ac:dyDescent="0.3">
      <c r="A57" t="s">
        <v>25</v>
      </c>
      <c r="B57">
        <f t="shared" ref="B57:B61" si="9">VLOOKUP($A57,$A$1:$P$52,4,FALSE)</f>
        <v>0</v>
      </c>
      <c r="C57">
        <f t="shared" ref="C57:C61" si="10">VLOOKUP($A57,$A$1:$P$52,9,FALSE)</f>
        <v>0</v>
      </c>
      <c r="D57">
        <f t="shared" ref="D57:D61" si="11">VLOOKUP($A57,$A$1:$P$52,14,FALSE)</f>
        <v>-311228.08999999997</v>
      </c>
    </row>
    <row r="58" spans="1:16" x14ac:dyDescent="0.3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_xlfn.XLOOKUP(A65,A1:A52,D1:D52)</f>
        <v>-36209.630000000005</v>
      </c>
      <c r="C65">
        <f>_xlfn.XLOOKUP(A65,A1:A52,I1:I52)</f>
        <v>-27292.159999999974</v>
      </c>
      <c r="D65">
        <f>_xlfn.XLOOKUP(A65,A1:A52,N1:N52)</f>
        <v>-9181.0800000000163</v>
      </c>
    </row>
    <row r="66" spans="1:4" x14ac:dyDescent="0.3">
      <c r="A66" t="s">
        <v>25</v>
      </c>
      <c r="B66">
        <f t="shared" ref="B66:B70" si="12">_xlfn.XLOOKUP(A66,A2:A53,D2:D53)</f>
        <v>0</v>
      </c>
      <c r="C66">
        <f t="shared" ref="C66:C70" si="13">_xlfn.XLOOKUP(A66,A2:A53,I2:I53)</f>
        <v>0</v>
      </c>
      <c r="D66">
        <f t="shared" ref="D66:D70" si="14">_xlfn.XLOOKUP(A66,A2:A53,N2:N53)</f>
        <v>-311228.08999999997</v>
      </c>
    </row>
    <row r="67" spans="1:4" x14ac:dyDescent="0.3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INDEX($A$1:$P$52,MATCH($A74,$A$1:$A$52,0),4)</f>
        <v>-36209.630000000005</v>
      </c>
      <c r="C74">
        <f>INDEX($A$1:$P$52,MATCH($A74,$A$1:$A$52,0),9)</f>
        <v>-27292.159999999974</v>
      </c>
      <c r="D74">
        <f>INDEX($A$1:$P$52,MATCH($A74,$A$1:$A$52,0),14)</f>
        <v>-9181.0800000000163</v>
      </c>
    </row>
    <row r="75" spans="1:4" x14ac:dyDescent="0.3">
      <c r="A75" t="s">
        <v>25</v>
      </c>
      <c r="B75">
        <f t="shared" ref="B75:C79" si="15">INDEX($A$1:$P$52,MATCH($A75,$A$1:$A$52,0),4)</f>
        <v>0</v>
      </c>
      <c r="C75">
        <f t="shared" ref="C75:D79" si="16">INDEX($A$1:$P$52,MATCH($A75,$A$1:$A$52,0),9)</f>
        <v>0</v>
      </c>
      <c r="D75">
        <f t="shared" ref="D75:D79" si="17">INDEX($A$1:$P$52,MATCH($A75,$A$1:$A$52,0),14)</f>
        <v>-311228.08999999997</v>
      </c>
    </row>
    <row r="76" spans="1:4" x14ac:dyDescent="0.3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 t="e">
        <f>INDEX(A1:P52,MATCH(A84,B2:B52,0),2)</f>
        <v>#N/A</v>
      </c>
      <c r="C84" s="6"/>
    </row>
    <row r="85" spans="1:7" x14ac:dyDescent="0.3">
      <c r="A85" t="s">
        <v>74</v>
      </c>
      <c r="B85" s="6" t="e">
        <f t="shared" ref="B85:B86" si="18">INDEX(A2:P53,MATCH(A85,B3:B53,0),2)</f>
        <v>#N/A</v>
      </c>
      <c r="C85" s="6"/>
    </row>
    <row r="86" spans="1:7" x14ac:dyDescent="0.3">
      <c r="A86" t="s">
        <v>75</v>
      </c>
      <c r="B86" s="6" t="e">
        <f t="shared" si="18"/>
        <v>#N/A</v>
      </c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sqref="B87" xr:uid="{96EFC89C-3BA5-4AC3-AF9B-B23E6528B0FA}">
      <formula1>$A$2:$A$52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Katie Clay</cp:lastModifiedBy>
  <cp:revision/>
  <dcterms:created xsi:type="dcterms:W3CDTF">2020-02-26T17:00:38Z</dcterms:created>
  <dcterms:modified xsi:type="dcterms:W3CDTF">2024-01-24T03:27:31Z</dcterms:modified>
  <cp:category/>
  <cp:contentStatus/>
</cp:coreProperties>
</file>