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 11\Excel\lookups-exercise-larissaemma\"/>
    </mc:Choice>
  </mc:AlternateContent>
  <xr:revisionPtr revIDLastSave="0" documentId="13_ncr:1_{5124D8CF-5FE8-447F-B916-77034A8BB2A2}" xr6:coauthVersionLast="47" xr6:coauthVersionMax="47" xr10:uidLastSave="{00000000-0000-0000-0000-000000000000}"/>
  <bookViews>
    <workbookView xWindow="3192" yWindow="3600" windowWidth="17280" windowHeight="99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" i="1" l="1" a="1"/>
  <c r="F66" i="1"/>
  <c r="F65" i="1" a="1"/>
  <c r="F65" i="1" s="1"/>
  <c r="G66" i="1" a="1"/>
  <c r="G66" i="1"/>
  <c r="H66" i="1" a="1"/>
  <c r="H66" i="1"/>
  <c r="G67" i="1" a="1"/>
  <c r="G67" i="1" s="1"/>
  <c r="H67" i="1" a="1"/>
  <c r="H67" i="1" s="1"/>
  <c r="G68" i="1" a="1"/>
  <c r="G68" i="1"/>
  <c r="H68" i="1" a="1"/>
  <c r="H68" i="1"/>
  <c r="G69" i="1" a="1"/>
  <c r="G69" i="1"/>
  <c r="H69" i="1" a="1"/>
  <c r="H69" i="1"/>
  <c r="G70" i="1" a="1"/>
  <c r="G70" i="1"/>
  <c r="H70" i="1" a="1"/>
  <c r="H70" i="1"/>
  <c r="F67" i="1" a="1"/>
  <c r="F67" i="1" s="1"/>
  <c r="F68" i="1" a="1"/>
  <c r="F68" i="1" s="1"/>
  <c r="F69" i="1" a="1"/>
  <c r="F69" i="1"/>
  <c r="F70" i="1" a="1"/>
  <c r="F70" i="1"/>
  <c r="F74" i="1"/>
  <c r="F56" i="1"/>
  <c r="C84" i="1"/>
  <c r="B84" i="1"/>
  <c r="B74" i="1"/>
  <c r="B66" i="1"/>
  <c r="B67" i="1"/>
  <c r="B68" i="1"/>
  <c r="B69" i="1"/>
  <c r="B70" i="1"/>
  <c r="B65" i="1"/>
  <c r="C65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H65" i="1"/>
  <c r="G65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B91" i="1" a="1"/>
  <c r="B91" i="1" s="1"/>
  <c r="B93" i="1" s="1" a="1"/>
  <c r="B93" i="1" s="1"/>
  <c r="B92" i="1" a="1"/>
  <c r="B92" i="1" s="1"/>
  <c r="C67" i="1"/>
  <c r="C74" i="1"/>
  <c r="B75" i="1"/>
  <c r="B76" i="1"/>
  <c r="B77" i="1"/>
  <c r="B78" i="1"/>
  <c r="B79" i="1"/>
  <c r="B56" i="1"/>
  <c r="D65" i="1"/>
  <c r="B98" i="1"/>
  <c r="D74" i="1"/>
  <c r="C75" i="1"/>
  <c r="D75" i="1"/>
  <c r="C76" i="1"/>
  <c r="D76" i="1"/>
  <c r="C77" i="1"/>
  <c r="D77" i="1"/>
  <c r="C78" i="1"/>
  <c r="D78" i="1"/>
  <c r="C79" i="1"/>
  <c r="D79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C86" i="1"/>
  <c r="C85" i="1"/>
  <c r="B86" i="1"/>
  <c r="B85" i="1"/>
  <c r="D66" i="1"/>
  <c r="D67" i="1"/>
  <c r="D68" i="1"/>
  <c r="D69" i="1"/>
  <c r="D70" i="1"/>
  <c r="C66" i="1"/>
  <c r="C68" i="1"/>
  <c r="C69" i="1"/>
  <c r="C7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<sst xmlns="http://schemas.openxmlformats.org/spreadsheetml/2006/main" count="159" uniqueCount="90">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</sst>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6BA-8FCB-E14B806AD18B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6BA-8FCB-E14B806A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9555312"/>
        <c:axId val="1170834176"/>
        <c:axId val="0"/>
      </c:bar3DChart>
      <c:catAx>
        <c:axId val="116955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834176"/>
        <c:crosses val="autoZero"/>
        <c:auto val="1"/>
        <c:lblAlgn val="ctr"/>
        <c:lblOffset val="100"/>
        <c:noMultiLvlLbl val="0"/>
      </c:catAx>
      <c:valAx>
        <c:axId val="11708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79</xdr:row>
      <xdr:rowOff>45720</xdr:rowOff>
    </xdr:from>
    <xdr:to>
      <xdr:col>5</xdr:col>
      <xdr:colOff>1303020</xdr:colOff>
      <xdr:row>87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999916-A589-F242-AF46-951AD61F4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6" workbookViewId="0">
      <selection activeCell="F65" sqref="F6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RANK(O2,O:O,1)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RANK(O3,O:O,1)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3</v>
      </c>
      <c r="G55" s="1" t="s">
        <v>8</v>
      </c>
      <c r="H55" s="1" t="s">
        <v>13</v>
      </c>
    </row>
    <row r="56" spans="1:16" x14ac:dyDescent="0.3">
      <c r="A56" t="s">
        <v>24</v>
      </c>
      <c r="B56">
        <f>VLOOKUP($A56,$A$1:$P$52,MATCH(B$55,$A$1:$P$1,0))</f>
        <v>-36209.630000000005</v>
      </c>
      <c r="C56">
        <f t="shared" ref="C56:D56" si="9">VLOOKUP($A56,$A$1:$P$52,MATCH(C$55,$A$1:$P$1,0))</f>
        <v>-27292.159999999974</v>
      </c>
      <c r="D56">
        <f t="shared" si="9"/>
        <v>-9181.0800000000163</v>
      </c>
      <c r="F56">
        <f>VLOOKUP($A56,$A$1:$P$52,MATCH(F$55,$A$1:$P$1,0))</f>
        <v>-36209.630000000005</v>
      </c>
      <c r="G56">
        <f t="shared" ref="G56:H56" si="10">VLOOKUP($A56,$A$1:$P$52,MATCH(G$55,$A$1:$P$1,0))</f>
        <v>-27292.159999999974</v>
      </c>
      <c r="H56">
        <f t="shared" si="10"/>
        <v>-9181.0800000000163</v>
      </c>
    </row>
    <row r="57" spans="1:16" x14ac:dyDescent="0.3">
      <c r="A57" t="s">
        <v>25</v>
      </c>
      <c r="B57">
        <f t="shared" ref="B57:H61" si="11">VLOOKUP($A57,$A$1:$P$52,MATCH(B$55,$A$1:$P$1,0))</f>
        <v>0</v>
      </c>
      <c r="C57">
        <f t="shared" si="11"/>
        <v>0</v>
      </c>
      <c r="D57">
        <f t="shared" si="11"/>
        <v>-311228.08999999997</v>
      </c>
      <c r="F57">
        <f t="shared" si="11"/>
        <v>0</v>
      </c>
      <c r="G57">
        <f t="shared" si="11"/>
        <v>0</v>
      </c>
      <c r="H57">
        <f t="shared" si="11"/>
        <v>-311228.08999999997</v>
      </c>
    </row>
    <row r="58" spans="1:16" x14ac:dyDescent="0.3">
      <c r="A58" t="s">
        <v>32</v>
      </c>
      <c r="B58">
        <f t="shared" si="11"/>
        <v>-149396.10000000987</v>
      </c>
      <c r="C58">
        <f t="shared" si="11"/>
        <v>-189254.06000000006</v>
      </c>
      <c r="D58">
        <f t="shared" si="11"/>
        <v>-374962.91000000015</v>
      </c>
      <c r="F58">
        <f t="shared" si="11"/>
        <v>-149396.10000000987</v>
      </c>
      <c r="G58">
        <f t="shared" si="11"/>
        <v>-189254.06000000006</v>
      </c>
      <c r="H58">
        <f t="shared" si="11"/>
        <v>-374962.91000000015</v>
      </c>
    </row>
    <row r="59" spans="1:16" x14ac:dyDescent="0.3">
      <c r="A59" t="s">
        <v>38</v>
      </c>
      <c r="B59">
        <f t="shared" si="11"/>
        <v>-12230.810000000056</v>
      </c>
      <c r="C59">
        <f t="shared" si="11"/>
        <v>-45485.580000000075</v>
      </c>
      <c r="D59">
        <f t="shared" si="11"/>
        <v>-72.879999999888241</v>
      </c>
      <c r="F59">
        <f t="shared" si="11"/>
        <v>-12230.810000000056</v>
      </c>
      <c r="G59">
        <f t="shared" si="11"/>
        <v>-45485.580000000075</v>
      </c>
      <c r="H59">
        <f t="shared" si="11"/>
        <v>-72.879999999888241</v>
      </c>
    </row>
    <row r="60" spans="1:16" x14ac:dyDescent="0.3">
      <c r="A60" t="s">
        <v>39</v>
      </c>
      <c r="B60">
        <f t="shared" si="11"/>
        <v>-4950.4699999999721</v>
      </c>
      <c r="C60">
        <f t="shared" si="11"/>
        <v>-8005.7900000010268</v>
      </c>
      <c r="D60">
        <f t="shared" si="11"/>
        <v>-1724.9000000000233</v>
      </c>
      <c r="F60">
        <f t="shared" si="11"/>
        <v>-4950.4699999999721</v>
      </c>
      <c r="G60">
        <f t="shared" si="11"/>
        <v>-8005.7900000010268</v>
      </c>
      <c r="H60">
        <f t="shared" si="11"/>
        <v>-1724.9000000000233</v>
      </c>
    </row>
    <row r="61" spans="1:16" x14ac:dyDescent="0.3">
      <c r="A61" t="s">
        <v>55</v>
      </c>
      <c r="B61">
        <f t="shared" si="11"/>
        <v>-184239.79000001028</v>
      </c>
      <c r="C61">
        <f t="shared" si="11"/>
        <v>-133456.33000001032</v>
      </c>
      <c r="D61">
        <f t="shared" si="11"/>
        <v>-82077.349999999627</v>
      </c>
      <c r="F61">
        <f t="shared" si="11"/>
        <v>-184239.79000001028</v>
      </c>
      <c r="G61">
        <f t="shared" si="11"/>
        <v>-133456.33000001032</v>
      </c>
      <c r="H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3</v>
      </c>
      <c r="G64" s="1" t="s">
        <v>8</v>
      </c>
      <c r="H64" s="1" t="s">
        <v>13</v>
      </c>
    </row>
    <row r="65" spans="1:8" x14ac:dyDescent="0.3">
      <c r="A65" t="s">
        <v>24</v>
      </c>
      <c r="B65">
        <f>_xlfn.XLOOKUP($A65,$A$2:$A$52,$D$2:$D$52)</f>
        <v>-36209.630000000005</v>
      </c>
      <c r="C65">
        <f t="shared" ref="C65:C70" si="12">_xlfn.XLOOKUP(A65,$A$2:$A$52,$I$2:$I$52)</f>
        <v>-27292.159999999974</v>
      </c>
      <c r="D65">
        <f>_xlfn.XLOOKUP(A65,$A$2:$A$52,$N$2:$N$52)</f>
        <v>-9181.0800000000163</v>
      </c>
      <c r="F65" t="e" cm="1">
        <f t="array" ref="F65">_xlfn.XLOOKUP($A65,$A$2:$A$52,INDEX($A$1:$P$52,,MATCH(F$64,A1:P1,0)))</f>
        <v>#VALUE!</v>
      </c>
      <c r="G65" t="e">
        <f>_xlfn.XLOOKUP($A65,$A$2:$A$52,INDEX($A$1:$P$52,MATCH(G64,F1:U1,0)))</f>
        <v>#REF!</v>
      </c>
      <c r="H65" t="e">
        <f>_xlfn.XLOOKUP(E65,$A$2:$A$52,$N$2:$N$52)</f>
        <v>#N/A</v>
      </c>
    </row>
    <row r="66" spans="1:8" x14ac:dyDescent="0.3">
      <c r="A66" t="s">
        <v>25</v>
      </c>
      <c r="B66">
        <f t="shared" ref="B66:B70" si="13">_xlfn.XLOOKUP($A66,$A$2:$A$52,$D$2:$D$52)</f>
        <v>0</v>
      </c>
      <c r="C66">
        <f t="shared" si="12"/>
        <v>0</v>
      </c>
      <c r="D66">
        <f t="shared" ref="D66:D70" si="14">_xlfn.XLOOKUP(A66,$A$2:$A$52,$N$2:$N$52)</f>
        <v>-311228.08999999997</v>
      </c>
      <c r="F66" cm="1">
        <f t="array" ref="F66">_xlfn.XLOOKUP($A66,$A$1:$A$52,INDEX($A$1:$P$52,,MATCH(F$64,$A$1:$P$1,0)),FALSE)</f>
        <v>0</v>
      </c>
      <c r="G66" cm="1">
        <f t="array" ref="G66">_xlfn.XLOOKUP($A66,$A$1:$A$52,INDEX($A$1:$P$52,,MATCH(G$64,$A$1:$P$1,0)),FALSE)</f>
        <v>0</v>
      </c>
      <c r="H66" cm="1">
        <f t="array" ref="H66">_xlfn.XLOOKUP($A66,$A$1:$A$52,INDEX($A$1:$P$52,,MATCH(H$64,$A$1:$P$1,0)),FALSE)</f>
        <v>-311228.08999999997</v>
      </c>
    </row>
    <row r="67" spans="1:8" x14ac:dyDescent="0.3">
      <c r="A67" t="s">
        <v>32</v>
      </c>
      <c r="B67">
        <f t="shared" si="13"/>
        <v>-149396.10000000987</v>
      </c>
      <c r="C67">
        <f>_xlfn.XLOOKUP(A67,$A$2:$A$52,$I$2:$I$52)</f>
        <v>-189254.06000000006</v>
      </c>
      <c r="D67">
        <f t="shared" si="14"/>
        <v>-374962.91000000015</v>
      </c>
      <c r="F67" cm="1">
        <f t="array" ref="F67">_xlfn.XLOOKUP($A67,$A$1:$A$52,INDEX($A$1:$P$52,,MATCH(F$64,$A$1:$P$1,0)),FALSE)</f>
        <v>-149396.10000000987</v>
      </c>
      <c r="G67" cm="1">
        <f t="array" ref="G67">_xlfn.XLOOKUP($A67,$A$1:$A$52,INDEX($A$1:$P$52,,MATCH(G$64,$A$1:$P$1,0)),FALSE)</f>
        <v>-189254.06000000006</v>
      </c>
      <c r="H67" cm="1">
        <f t="array" ref="H67">_xlfn.XLOOKUP($A67,$A$1:$A$52,INDEX($A$1:$P$52,,MATCH(H$64,$A$1:$P$1,0)),FALSE)</f>
        <v>-374962.91000000015</v>
      </c>
    </row>
    <row r="68" spans="1:8" x14ac:dyDescent="0.3">
      <c r="A68" t="s">
        <v>38</v>
      </c>
      <c r="B68">
        <f t="shared" si="13"/>
        <v>-12230.810000000056</v>
      </c>
      <c r="C68">
        <f t="shared" si="12"/>
        <v>-45485.580000000075</v>
      </c>
      <c r="D68">
        <f t="shared" si="14"/>
        <v>-72.879999999888241</v>
      </c>
      <c r="F68" cm="1">
        <f t="array" ref="F68">_xlfn.XLOOKUP($A68,$A$1:$A$52,INDEX($A$1:$P$52,,MATCH(F$64,$A$1:$P$1,0)),FALSE)</f>
        <v>-12230.810000000056</v>
      </c>
      <c r="G68" cm="1">
        <f t="array" ref="G68">_xlfn.XLOOKUP($A68,$A$1:$A$52,INDEX($A$1:$P$52,,MATCH(G$64,$A$1:$P$1,0)),FALSE)</f>
        <v>-45485.580000000075</v>
      </c>
      <c r="H68" cm="1">
        <f t="array" ref="H68">_xlfn.XLOOKUP($A68,$A$1:$A$52,INDEX($A$1:$P$52,,MATCH(H$64,$A$1:$P$1,0)),FALSE)</f>
        <v>-72.879999999888241</v>
      </c>
    </row>
    <row r="69" spans="1:8" x14ac:dyDescent="0.3">
      <c r="A69" t="s">
        <v>39</v>
      </c>
      <c r="B69">
        <f t="shared" si="13"/>
        <v>-4950.4699999999721</v>
      </c>
      <c r="C69">
        <f t="shared" si="12"/>
        <v>-8005.7900000010268</v>
      </c>
      <c r="D69">
        <f t="shared" si="14"/>
        <v>-1724.9000000000233</v>
      </c>
      <c r="F69" cm="1">
        <f t="array" ref="F69">_xlfn.XLOOKUP($A69,$A$1:$A$52,INDEX($A$1:$P$52,,MATCH(F$64,$A$1:$P$1,0)),FALSE)</f>
        <v>-4950.4699999999721</v>
      </c>
      <c r="G69" cm="1">
        <f t="array" ref="G69">_xlfn.XLOOKUP($A69,$A$1:$A$52,INDEX($A$1:$P$52,,MATCH(G$64,$A$1:$P$1,0)),FALSE)</f>
        <v>-8005.7900000010268</v>
      </c>
      <c r="H69" cm="1">
        <f t="array" ref="H69">_xlfn.XLOOKUP($A69,$A$1:$A$52,INDEX($A$1:$P$52,,MATCH(H$64,$A$1:$P$1,0)),FALSE)</f>
        <v>-1724.9000000000233</v>
      </c>
    </row>
    <row r="70" spans="1:8" x14ac:dyDescent="0.3">
      <c r="A70" t="s">
        <v>55</v>
      </c>
      <c r="B70">
        <f t="shared" si="13"/>
        <v>-184239.79000001028</v>
      </c>
      <c r="C70">
        <f t="shared" si="12"/>
        <v>-133456.33000001032</v>
      </c>
      <c r="D70">
        <f t="shared" si="14"/>
        <v>-82077.349999999627</v>
      </c>
      <c r="F70" cm="1">
        <f t="array" ref="F70">_xlfn.XLOOKUP($A70,$A$1:$A$52,INDEX($A$1:$P$52,,MATCH(F$64,$A$1:$P$1,0)),FALSE)</f>
        <v>-184239.79000001028</v>
      </c>
      <c r="G70" cm="1">
        <f t="array" ref="G70">_xlfn.XLOOKUP($A70,$A$1:$A$52,INDEX($A$1:$P$52,,MATCH(G$64,$A$1:$P$1,0)),FALSE)</f>
        <v>-133456.33000001032</v>
      </c>
      <c r="H70" cm="1">
        <f t="array" ref="H70">_xlfn.XLOOKUP($A70,$A$1:$A$52,INDEX($A$1:$P$52,,MATCH(H$64,$A$1:$P$1,0)),FALSE)</f>
        <v>-82077.349999999627</v>
      </c>
    </row>
    <row r="72" spans="1:8" x14ac:dyDescent="0.3">
      <c r="A72" s="7" t="s">
        <v>69</v>
      </c>
    </row>
    <row r="73" spans="1:8" x14ac:dyDescent="0.3">
      <c r="A73" s="1" t="s">
        <v>0</v>
      </c>
      <c r="B73" s="1" t="s">
        <v>3</v>
      </c>
      <c r="C73" s="1" t="s">
        <v>8</v>
      </c>
      <c r="D73" s="1" t="s">
        <v>13</v>
      </c>
      <c r="F73" s="1" t="s">
        <v>3</v>
      </c>
      <c r="G73" s="1" t="s">
        <v>8</v>
      </c>
      <c r="H73" s="1" t="s">
        <v>13</v>
      </c>
    </row>
    <row r="74" spans="1:8" x14ac:dyDescent="0.3">
      <c r="A74" t="s">
        <v>24</v>
      </c>
      <c r="B74">
        <f>INDEX($A$1:$P$52,MATCH($A74,$A$1:$A$52,0),MATCH(B$73,$A$1:$P$1,0))</f>
        <v>-36209.630000000005</v>
      </c>
      <c r="C74">
        <f>INDEX($A$1:$P$52,MATCH($A74,$A$1:$A$52,0),MATCH(C$73,$A$1:$P$1,0))</f>
        <v>-27292.159999999974</v>
      </c>
      <c r="D74">
        <f t="shared" ref="D74" si="15">INDEX($A$1:$P$52,MATCH($A74,$A$1:$A$52,0),MATCH(D$73,$A$1:$P$1,0))</f>
        <v>-9181.0800000000163</v>
      </c>
      <c r="F74">
        <f>INDEX($A$1:$P$52,MATCH($A74,$A$1:$A$52,0),MATCH(F$73,$A$1:$P$1,0))</f>
        <v>-36209.630000000005</v>
      </c>
      <c r="G74">
        <f>INDEX($A$1:$P$52,MATCH($A74,$A$1:$A$52,0),MATCH(G$73,$A$1:$P$1,0))</f>
        <v>-27292.159999999974</v>
      </c>
      <c r="H74">
        <f t="shared" ref="H74" si="16">INDEX($A$1:$P$52,MATCH($A74,$A$1:$A$52,0),MATCH(H$73,$A$1:$P$1,0))</f>
        <v>-9181.0800000000163</v>
      </c>
    </row>
    <row r="75" spans="1:8" x14ac:dyDescent="0.3">
      <c r="A75" t="s">
        <v>25</v>
      </c>
      <c r="B75">
        <f>INDEX($A$1:$P$52,MATCH($A75,$A$1:$A$52,0),MATCH(B$73,$A$1:$P$1,0))</f>
        <v>0</v>
      </c>
      <c r="C75">
        <f t="shared" ref="C75:D79" si="17">INDEX($A$1:$P$52,MATCH($A75,$A$1:$A$52,0),MATCH(C$73,$A$1:$P$1,0))</f>
        <v>0</v>
      </c>
      <c r="D75">
        <f t="shared" si="17"/>
        <v>-311228.08999999997</v>
      </c>
      <c r="F75">
        <f>INDEX($A$1:$P$52,MATCH($A75,$A$1:$A$52,0),MATCH(F$73,$A$1:$P$1,0))</f>
        <v>0</v>
      </c>
      <c r="G75">
        <f t="shared" ref="G75:H79" si="18">INDEX($A$1:$P$52,MATCH($A75,$A$1:$A$52,0),MATCH(G$73,$A$1:$P$1,0))</f>
        <v>0</v>
      </c>
      <c r="H75">
        <f t="shared" si="18"/>
        <v>-311228.08999999997</v>
      </c>
    </row>
    <row r="76" spans="1:8" x14ac:dyDescent="0.3">
      <c r="A76" t="s">
        <v>32</v>
      </c>
      <c r="B76">
        <f t="shared" ref="B76:B79" si="19">INDEX($A$1:$P$52,MATCH($A76,$A$1:$A$52,0),MATCH(B$73,$A$1:$P$1,0))</f>
        <v>-149396.10000000987</v>
      </c>
      <c r="C76">
        <f t="shared" si="17"/>
        <v>-189254.06000000006</v>
      </c>
      <c r="D76">
        <f t="shared" si="17"/>
        <v>-374962.91000000015</v>
      </c>
      <c r="F76">
        <f t="shared" ref="F76:F79" si="20">INDEX($A$1:$P$52,MATCH($A76,$A$1:$A$52,0),MATCH(F$73,$A$1:$P$1,0))</f>
        <v>-149396.10000000987</v>
      </c>
      <c r="G76">
        <f t="shared" si="18"/>
        <v>-189254.06000000006</v>
      </c>
      <c r="H76">
        <f t="shared" si="18"/>
        <v>-374962.91000000015</v>
      </c>
    </row>
    <row r="77" spans="1:8" x14ac:dyDescent="0.3">
      <c r="A77" t="s">
        <v>38</v>
      </c>
      <c r="B77">
        <f t="shared" si="19"/>
        <v>-12230.810000000056</v>
      </c>
      <c r="C77">
        <f t="shared" si="17"/>
        <v>-45485.580000000075</v>
      </c>
      <c r="D77">
        <f t="shared" si="17"/>
        <v>-72.879999999888241</v>
      </c>
      <c r="F77">
        <f t="shared" si="20"/>
        <v>-12230.810000000056</v>
      </c>
      <c r="G77">
        <f t="shared" si="18"/>
        <v>-45485.580000000075</v>
      </c>
      <c r="H77">
        <f t="shared" si="18"/>
        <v>-72.879999999888241</v>
      </c>
    </row>
    <row r="78" spans="1:8" x14ac:dyDescent="0.3">
      <c r="A78" t="s">
        <v>39</v>
      </c>
      <c r="B78">
        <f t="shared" si="19"/>
        <v>-4950.4699999999721</v>
      </c>
      <c r="C78">
        <f t="shared" si="17"/>
        <v>-8005.7900000010268</v>
      </c>
      <c r="D78">
        <f t="shared" si="17"/>
        <v>-1724.9000000000233</v>
      </c>
      <c r="F78">
        <f t="shared" si="20"/>
        <v>-4950.4699999999721</v>
      </c>
      <c r="G78">
        <f t="shared" si="18"/>
        <v>-8005.7900000010268</v>
      </c>
      <c r="H78">
        <f t="shared" si="18"/>
        <v>-1724.9000000000233</v>
      </c>
    </row>
    <row r="79" spans="1:8" x14ac:dyDescent="0.3">
      <c r="A79" t="s">
        <v>55</v>
      </c>
      <c r="B79">
        <f t="shared" si="19"/>
        <v>-184239.79000001028</v>
      </c>
      <c r="C79">
        <f t="shared" si="17"/>
        <v>-133456.33000001032</v>
      </c>
      <c r="D79">
        <f t="shared" si="17"/>
        <v>-82077.349999999627</v>
      </c>
      <c r="F79">
        <f t="shared" si="20"/>
        <v>-184239.79000001028</v>
      </c>
      <c r="G79">
        <f t="shared" si="18"/>
        <v>-133456.33000001032</v>
      </c>
      <c r="H79">
        <f t="shared" si="18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16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INDEX(B2:B52,MATCH(B82,A2:A52,0))</f>
        <v>356640100</v>
      </c>
      <c r="C84" s="6">
        <f>INDEX(C2:C52,MATCH(B82,A2:A52,0))</f>
        <v>341243679.13</v>
      </c>
    </row>
    <row r="85" spans="1:7" x14ac:dyDescent="0.3">
      <c r="A85" t="s">
        <v>74</v>
      </c>
      <c r="B85" s="6">
        <f>INDEX(G2:G52,MATCH(B82,A2:A52,0))</f>
        <v>382685200</v>
      </c>
      <c r="C85" s="6">
        <f>INDEX(H2:H52,MATCH(B82,A2:A52,0))</f>
        <v>346340810.81999999</v>
      </c>
    </row>
    <row r="86" spans="1:7" x14ac:dyDescent="0.3">
      <c r="A86" t="s">
        <v>75</v>
      </c>
      <c r="B86" s="6">
        <f>INDEX(L2:L52,MATCH(B82,A2:A52,0))</f>
        <v>376548600</v>
      </c>
      <c r="C86" s="6">
        <f>INDEX(M2:M52,MATCH(B82,A2:A52,0))</f>
        <v>355279492.22999901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e" cm="1">
        <f t="array" ref="B91">_xlfn.XLOOKUP(B89,MATCH(A91,A1:P1,0),A2:A52)</f>
        <v>#N/A</v>
      </c>
      <c r="C91" s="5"/>
      <c r="E91" s="5"/>
      <c r="G91" s="5"/>
    </row>
    <row r="92" spans="1:7" x14ac:dyDescent="0.3">
      <c r="A92" t="s">
        <v>74</v>
      </c>
      <c r="B92" t="e" cm="1">
        <f t="array" ref="B92">_xlfn.XLOOKUP(B90,F$2:F53,A3:A53)</f>
        <v>#VALUE!</v>
      </c>
      <c r="C92" s="5"/>
      <c r="E92" s="5"/>
      <c r="G92" s="5"/>
    </row>
    <row r="93" spans="1:7" x14ac:dyDescent="0.3">
      <c r="A93" t="s">
        <v>75</v>
      </c>
      <c r="B93" t="e" cm="1">
        <f t="array" ref="B93">_xlfn.XLOOKUP(B91,F$2:F54,A4:A54)</f>
        <v>#N/A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>
        <f>INDEX($A$1:$P$52,MATCH($A74,$A$1:$A$52,0),MATCH(B$73,$A$1:$P$1,0))</f>
        <v>-36209.630000000005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sqref="B82" xr:uid="{D2ED7082-27E5-4312-8897-1D57785FE491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Emamalie</cp:lastModifiedBy>
  <cp:revision/>
  <dcterms:created xsi:type="dcterms:W3CDTF">2020-02-26T17:00:38Z</dcterms:created>
  <dcterms:modified xsi:type="dcterms:W3CDTF">2024-01-26T01:14:31Z</dcterms:modified>
  <cp:category/>
  <cp:contentStatus/>
</cp:coreProperties>
</file>