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ssa\Documents\DA11\Excel\lookups-exercise-ngartley\"/>
    </mc:Choice>
  </mc:AlternateContent>
  <xr:revisionPtr revIDLastSave="0" documentId="13_ncr:1_{0A1718F0-4EFD-447F-9576-5AD8FAEE071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5" i="1"/>
  <c r="B84" i="1"/>
  <c r="D75" i="1"/>
  <c r="D76" i="1"/>
  <c r="D77" i="1"/>
  <c r="D78" i="1"/>
  <c r="D79" i="1"/>
  <c r="D74" i="1"/>
  <c r="D66" i="1"/>
  <c r="D67" i="1"/>
  <c r="D68" i="1"/>
  <c r="D69" i="1"/>
  <c r="D70" i="1"/>
  <c r="D65" i="1"/>
  <c r="C75" i="1"/>
  <c r="C76" i="1"/>
  <c r="C77" i="1"/>
  <c r="C78" i="1"/>
  <c r="C79" i="1"/>
  <c r="C74" i="1"/>
  <c r="B75" i="1"/>
  <c r="B76" i="1"/>
  <c r="B77" i="1"/>
  <c r="B78" i="1"/>
  <c r="B79" i="1"/>
  <c r="B74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<sst xmlns="http://schemas.openxmlformats.org/spreadsheetml/2006/main" count="150" uniqueCount="90">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</sst>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0" workbookViewId="0">
      <selection activeCell="M11" sqref="M11"/>
    </sheetView>
  </sheetViews>
  <sheetFormatPr defaultRowHeight="14.25" x14ac:dyDescent="0.45"/>
  <cols>
    <col min="1" max="1" width="32.265625" bestFit="1" customWidth="1"/>
    <col min="2" max="4" width="26.265625" bestFit="1" customWidth="1"/>
    <col min="5" max="5" width="15.86328125" customWidth="1"/>
    <col min="6" max="6" width="21" bestFit="1" customWidth="1"/>
    <col min="7" max="7" width="15.59765625" customWidth="1"/>
    <col min="8" max="8" width="26.265625" bestFit="1" customWidth="1"/>
    <col min="9" max="12" width="15.86328125" customWidth="1"/>
    <col min="13" max="13" width="15.3984375" customWidth="1"/>
    <col min="14" max="15" width="17.86328125" customWidth="1"/>
    <col min="16" max="17" width="13.265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_xlfn.RANK.EQ(E2,E:E,1)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_xlfn.RANK.EQ(I2,I:I,1)</f>
        <v>1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_xlfn.RANK.EQ(O2,O:O,1)</f>
        <v>14</v>
      </c>
    </row>
    <row r="3" spans="1:16" x14ac:dyDescent="0.4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_xlfn.RANK.EQ(E3,E:E,1)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_xlfn.RANK.EQ(I3,I:I,1)</f>
        <v>40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_xlfn.RANK.EQ(O3,O:O,1)</f>
        <v>37</v>
      </c>
    </row>
    <row r="4" spans="1:16" x14ac:dyDescent="0.4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4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10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4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47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4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15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4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24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4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8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4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38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4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4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13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4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4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45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4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4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4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12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4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25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4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11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4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41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4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7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4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26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4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9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4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36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4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43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4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17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4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4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4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30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4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35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4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34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4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31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4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4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23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4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4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28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4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4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37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4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27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4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6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4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29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4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4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4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14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4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21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4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5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4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42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4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39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4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19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4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44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4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4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16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4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22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45">
      <c r="A54" s="2" t="s">
        <v>67</v>
      </c>
    </row>
    <row r="55" spans="1:16" x14ac:dyDescent="0.4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45">
      <c r="A56" t="s">
        <v>24</v>
      </c>
      <c r="B56">
        <f>VLOOKUP(A56,A2:D52,4)</f>
        <v>-36209.630000000005</v>
      </c>
      <c r="C56">
        <f>VLOOKUP(A56,A2:P52,9)</f>
        <v>-27292.159999999974</v>
      </c>
      <c r="D56">
        <f>VLOOKUP(A56,A2:P52,14)</f>
        <v>-9181.0800000000163</v>
      </c>
    </row>
    <row r="57" spans="1:16" x14ac:dyDescent="0.45">
      <c r="A57" t="s">
        <v>25</v>
      </c>
      <c r="B57">
        <f t="shared" ref="B57:B61" si="9">VLOOKUP(A57,A3:D53,4)</f>
        <v>0</v>
      </c>
      <c r="C57">
        <f t="shared" ref="C57:C61" si="10">VLOOKUP(A57,A3:P53,9)</f>
        <v>0</v>
      </c>
      <c r="D57">
        <f t="shared" ref="D57:D61" si="11">VLOOKUP(A57,A3:P53,14)</f>
        <v>-311228.08999999997</v>
      </c>
    </row>
    <row r="58" spans="1:16" x14ac:dyDescent="0.4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4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4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4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45">
      <c r="A63" s="7" t="s">
        <v>68</v>
      </c>
    </row>
    <row r="64" spans="1:16" x14ac:dyDescent="0.4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45">
      <c r="A65" t="s">
        <v>24</v>
      </c>
      <c r="B65">
        <f>_xlfn.XLOOKUP(A65,A2:A52,D2:D52)</f>
        <v>-36209.630000000005</v>
      </c>
      <c r="C65">
        <f>_xlfn.XLOOKUP(A65,A2:A52,I2:I52)</f>
        <v>-27292.159999999974</v>
      </c>
      <c r="D65">
        <f>_xlfn.XLOOKUP(A65,A2:A52,N2:N52)</f>
        <v>-9181.0800000000163</v>
      </c>
    </row>
    <row r="66" spans="1:4" x14ac:dyDescent="0.45">
      <c r="A66" t="s">
        <v>25</v>
      </c>
      <c r="B66">
        <f t="shared" ref="B66:B70" si="12">_xlfn.XLOOKUP(A66,A3:A53,D3:D53)</f>
        <v>0</v>
      </c>
      <c r="C66">
        <f t="shared" ref="C66:C70" si="13">_xlfn.XLOOKUP(A66,A3:A53,I3:I53)</f>
        <v>0</v>
      </c>
      <c r="D66">
        <f t="shared" ref="D66:D70" si="14">_xlfn.XLOOKUP(A66,A3:A53,N3:N53)</f>
        <v>-311228.08999999997</v>
      </c>
    </row>
    <row r="67" spans="1:4" x14ac:dyDescent="0.4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4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4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4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45">
      <c r="A72" s="7" t="s">
        <v>69</v>
      </c>
    </row>
    <row r="73" spans="1:4" x14ac:dyDescent="0.4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45">
      <c r="A74" t="s">
        <v>24</v>
      </c>
      <c r="B74">
        <f>INDEX(D2:D52,MATCH(A74,A2:A52,1))</f>
        <v>-36209.630000000005</v>
      </c>
      <c r="C74">
        <f>INDEX(I2:I52,MATCH(A74,A2:A52,1))</f>
        <v>-27292.159999999974</v>
      </c>
      <c r="D74">
        <f>INDEX(N2:N52,MATCH(A74,A2:A52,1))</f>
        <v>-9181.0800000000163</v>
      </c>
    </row>
    <row r="75" spans="1:4" x14ac:dyDescent="0.45">
      <c r="A75" t="s">
        <v>25</v>
      </c>
      <c r="B75">
        <f t="shared" ref="B75:B79" si="15">INDEX(D3:D53,MATCH(A75,A3:A53,1))</f>
        <v>0</v>
      </c>
      <c r="C75">
        <f t="shared" ref="C75:C79" si="16">INDEX(I3:I53,MATCH(A75,A3:A53,1))</f>
        <v>0</v>
      </c>
      <c r="D75">
        <f t="shared" ref="D75:D79" si="17">INDEX(N3:N53,MATCH(A75,A3:A53,1))</f>
        <v>-311228.08999999997</v>
      </c>
    </row>
    <row r="76" spans="1:4" x14ac:dyDescent="0.4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4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4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4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45">
      <c r="A81" s="7" t="s">
        <v>70</v>
      </c>
    </row>
    <row r="82" spans="1:7" x14ac:dyDescent="0.45">
      <c r="A82" t="s">
        <v>0</v>
      </c>
    </row>
    <row r="83" spans="1:7" x14ac:dyDescent="0.45">
      <c r="B83" s="1" t="s">
        <v>71</v>
      </c>
      <c r="C83" s="1" t="s">
        <v>72</v>
      </c>
    </row>
    <row r="84" spans="1:7" x14ac:dyDescent="0.45">
      <c r="A84" t="s">
        <v>73</v>
      </c>
      <c r="B84" s="6">
        <f>INDEX(B2:B52,MATCH(B87,A2:A52,1))</f>
        <v>0</v>
      </c>
      <c r="C84" s="6">
        <f>INDEX(C2:C52,MATCH(B87,A2:A52,1))</f>
        <v>0</v>
      </c>
    </row>
    <row r="85" spans="1:7" x14ac:dyDescent="0.45">
      <c r="A85" t="s">
        <v>74</v>
      </c>
      <c r="B85" s="6">
        <f>INDEX(G2:G52,MATCH(B87,A2:A52,1))</f>
        <v>0</v>
      </c>
      <c r="C85" s="6">
        <f>INDEX(H2:H52,MATCH(B87,A2:A52,1))</f>
        <v>0</v>
      </c>
    </row>
    <row r="86" spans="1:7" x14ac:dyDescent="0.45">
      <c r="A86" t="s">
        <v>75</v>
      </c>
      <c r="B86" s="6">
        <f>INDEX(L2:L52,MATCH(B87,A2:A52,1))</f>
        <v>375000</v>
      </c>
      <c r="C86" s="6">
        <f>INDEX(M2:M52,MATCH(B87,A2:A52,1))</f>
        <v>63771.91</v>
      </c>
    </row>
    <row r="87" spans="1:7" x14ac:dyDescent="0.45">
      <c r="B87" t="s">
        <v>25</v>
      </c>
    </row>
    <row r="88" spans="1:7" x14ac:dyDescent="0.45">
      <c r="A88" s="7" t="s">
        <v>76</v>
      </c>
    </row>
    <row r="89" spans="1:7" x14ac:dyDescent="0.4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4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45">
      <c r="A91" t="s">
        <v>73</v>
      </c>
      <c r="C91" s="5"/>
      <c r="E91" s="5"/>
      <c r="G91" s="5"/>
    </row>
    <row r="92" spans="1:7" x14ac:dyDescent="0.45">
      <c r="A92" t="s">
        <v>74</v>
      </c>
      <c r="C92" s="5"/>
      <c r="E92" s="5"/>
      <c r="G92" s="5"/>
    </row>
    <row r="93" spans="1:7" x14ac:dyDescent="0.45">
      <c r="A93" t="s">
        <v>75</v>
      </c>
      <c r="C93" s="5"/>
      <c r="E93" s="5"/>
      <c r="G93" s="5"/>
    </row>
    <row r="95" spans="1:7" x14ac:dyDescent="0.45">
      <c r="A95" s="7" t="s">
        <v>79</v>
      </c>
    </row>
    <row r="96" spans="1:7" x14ac:dyDescent="0.4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4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45">
      <c r="A98" t="s">
        <v>73</v>
      </c>
      <c r="C98" s="4"/>
      <c r="E98" s="4"/>
      <c r="G98" s="4"/>
      <c r="I98" s="4"/>
    </row>
    <row r="99" spans="1:9" x14ac:dyDescent="0.45">
      <c r="A99" t="s">
        <v>74</v>
      </c>
      <c r="C99" s="4"/>
      <c r="E99" s="4"/>
      <c r="G99" s="4"/>
      <c r="I99" s="4"/>
    </row>
    <row r="100" spans="1:9" x14ac:dyDescent="0.4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errorTitle="Invalid Entry" error="Invalid entry. Please select a department from the drop down menu." promptTitle="Departments" prompt="Select a department from the drop down menu" sqref="B87" xr:uid="{9A5F1B96-CBCA-4BDE-B4E9-B64EDE53D68E}">
      <formula1>$A$2:$A$52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Nyssa Gartley</cp:lastModifiedBy>
  <cp:revision/>
  <dcterms:created xsi:type="dcterms:W3CDTF">2020-02-26T17:00:38Z</dcterms:created>
  <dcterms:modified xsi:type="dcterms:W3CDTF">2024-01-24T03:26:45Z</dcterms:modified>
  <cp:category/>
  <cp:contentStatus/>
</cp:coreProperties>
</file>