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excel-lookups-da12-DanielJones20\"/>
    </mc:Choice>
  </mc:AlternateContent>
  <xr:revisionPtr revIDLastSave="0" documentId="13_ncr:1_{66ECF883-92D2-4568-B35B-1FC7C6765F9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C61" i="1"/>
  <c r="B61" i="1"/>
  <c r="C60" i="1"/>
  <c r="B60" i="1"/>
  <c r="C59" i="1"/>
  <c r="B59" i="1"/>
  <c r="C58" i="1"/>
  <c r="B58" i="1"/>
  <c r="B57" i="1"/>
  <c r="C57" i="1"/>
  <c r="C56" i="1"/>
  <c r="B56" i="1"/>
  <c r="O17" i="1"/>
  <c r="O8" i="1"/>
  <c r="O18" i="1"/>
  <c r="O10" i="1"/>
  <c r="O35" i="1"/>
  <c r="O22" i="1"/>
  <c r="O16" i="1"/>
  <c r="O42" i="1"/>
  <c r="O36" i="1"/>
  <c r="O47" i="1"/>
  <c r="O24" i="1"/>
  <c r="O40" i="1"/>
  <c r="N2" i="1"/>
  <c r="O2" i="1" s="1"/>
  <c r="N3" i="1"/>
  <c r="O3" i="1" s="1"/>
  <c r="P3" i="1" s="1"/>
  <c r="N25" i="1"/>
  <c r="O25" i="1" s="1"/>
  <c r="N5" i="1"/>
  <c r="O5" i="1" s="1"/>
  <c r="N7" i="1"/>
  <c r="O7" i="1" s="1"/>
  <c r="N15" i="1"/>
  <c r="O15" i="1" s="1"/>
  <c r="N6" i="1"/>
  <c r="O6" i="1" s="1"/>
  <c r="N37" i="1"/>
  <c r="O37" i="1" s="1"/>
  <c r="N28" i="1"/>
  <c r="O28" i="1" s="1"/>
  <c r="N19" i="1"/>
  <c r="O19" i="1" s="1"/>
  <c r="N17" i="1"/>
  <c r="N8" i="1"/>
  <c r="N18" i="1"/>
  <c r="N10" i="1"/>
  <c r="N30" i="1"/>
  <c r="O30" i="1" s="1"/>
  <c r="N20" i="1"/>
  <c r="O20" i="1" s="1"/>
  <c r="N21" i="1"/>
  <c r="O21" i="1" s="1"/>
  <c r="N26" i="1"/>
  <c r="O26" i="1" s="1"/>
  <c r="N11" i="1"/>
  <c r="O11" i="1" s="1"/>
  <c r="N12" i="1"/>
  <c r="O12" i="1" s="1"/>
  <c r="P12" i="1" s="1"/>
  <c r="N34" i="1"/>
  <c r="O34" i="1" s="1"/>
  <c r="N33" i="1"/>
  <c r="O33" i="1" s="1"/>
  <c r="N9" i="1"/>
  <c r="O9" i="1" s="1"/>
  <c r="N4" i="1"/>
  <c r="O4" i="1" s="1"/>
  <c r="P4" i="1" s="1"/>
  <c r="N29" i="1"/>
  <c r="O29" i="1" s="1"/>
  <c r="N13" i="1"/>
  <c r="O13" i="1" s="1"/>
  <c r="N35" i="1"/>
  <c r="N22" i="1"/>
  <c r="N16" i="1"/>
  <c r="N42" i="1"/>
  <c r="N38" i="1"/>
  <c r="O38" i="1" s="1"/>
  <c r="N45" i="1"/>
  <c r="O45" i="1" s="1"/>
  <c r="N27" i="1"/>
  <c r="O27" i="1" s="1"/>
  <c r="N23" i="1"/>
  <c r="O23" i="1" s="1"/>
  <c r="N44" i="1"/>
  <c r="O44" i="1" s="1"/>
  <c r="N41" i="1"/>
  <c r="O41" i="1" s="1"/>
  <c r="P41" i="1" s="1"/>
  <c r="N39" i="1"/>
  <c r="O39" i="1" s="1"/>
  <c r="N43" i="1"/>
  <c r="O43" i="1" s="1"/>
  <c r="N50" i="1"/>
  <c r="O50" i="1" s="1"/>
  <c r="N14" i="1"/>
  <c r="O14" i="1" s="1"/>
  <c r="N48" i="1"/>
  <c r="O48" i="1" s="1"/>
  <c r="N32" i="1"/>
  <c r="O32" i="1" s="1"/>
  <c r="N36" i="1"/>
  <c r="N47" i="1"/>
  <c r="N24" i="1"/>
  <c r="N40" i="1"/>
  <c r="N31" i="1"/>
  <c r="O31" i="1" s="1"/>
  <c r="N46" i="1"/>
  <c r="O46" i="1" s="1"/>
  <c r="N49" i="1"/>
  <c r="O49" i="1" s="1"/>
  <c r="N51" i="1"/>
  <c r="O51" i="1" s="1"/>
  <c r="N52" i="1"/>
  <c r="O52" i="1" s="1"/>
  <c r="J5" i="1"/>
  <c r="J7" i="1"/>
  <c r="J15" i="1"/>
  <c r="J6" i="1"/>
  <c r="J26" i="1"/>
  <c r="J11" i="1"/>
  <c r="J12" i="1"/>
  <c r="J34" i="1"/>
  <c r="J33" i="1"/>
  <c r="J9" i="1"/>
  <c r="J23" i="1"/>
  <c r="J44" i="1"/>
  <c r="J41" i="1"/>
  <c r="J39" i="1"/>
  <c r="J43" i="1"/>
  <c r="J50" i="1"/>
  <c r="J51" i="1"/>
  <c r="J3" i="1"/>
  <c r="K3" i="1" s="1"/>
  <c r="J25" i="1"/>
  <c r="J52" i="1"/>
  <c r="K52" i="1" s="1"/>
  <c r="I2" i="1"/>
  <c r="J2" i="1" s="1"/>
  <c r="K2" i="1" s="1"/>
  <c r="I3" i="1"/>
  <c r="I25" i="1"/>
  <c r="I5" i="1"/>
  <c r="I7" i="1"/>
  <c r="I15" i="1"/>
  <c r="I6" i="1"/>
  <c r="I37" i="1"/>
  <c r="J37" i="1" s="1"/>
  <c r="I28" i="1"/>
  <c r="J28" i="1" s="1"/>
  <c r="I19" i="1"/>
  <c r="J19" i="1" s="1"/>
  <c r="I17" i="1"/>
  <c r="J17" i="1" s="1"/>
  <c r="I8" i="1"/>
  <c r="J8" i="1" s="1"/>
  <c r="I18" i="1"/>
  <c r="J18" i="1" s="1"/>
  <c r="K18" i="1" s="1"/>
  <c r="I10" i="1"/>
  <c r="J10" i="1" s="1"/>
  <c r="I30" i="1"/>
  <c r="J30" i="1" s="1"/>
  <c r="I20" i="1"/>
  <c r="J20" i="1" s="1"/>
  <c r="I21" i="1"/>
  <c r="J21" i="1" s="1"/>
  <c r="I26" i="1"/>
  <c r="I11" i="1"/>
  <c r="I12" i="1"/>
  <c r="I34" i="1"/>
  <c r="I33" i="1"/>
  <c r="I9" i="1"/>
  <c r="I4" i="1"/>
  <c r="J4" i="1" s="1"/>
  <c r="I29" i="1"/>
  <c r="J29" i="1" s="1"/>
  <c r="I13" i="1"/>
  <c r="J13" i="1" s="1"/>
  <c r="I35" i="1"/>
  <c r="J35" i="1" s="1"/>
  <c r="I22" i="1"/>
  <c r="J22" i="1" s="1"/>
  <c r="I16" i="1"/>
  <c r="J16" i="1" s="1"/>
  <c r="I42" i="1"/>
  <c r="J42" i="1" s="1"/>
  <c r="I38" i="1"/>
  <c r="J38" i="1" s="1"/>
  <c r="I45" i="1"/>
  <c r="J45" i="1" s="1"/>
  <c r="I27" i="1"/>
  <c r="J27" i="1" s="1"/>
  <c r="I23" i="1"/>
  <c r="I44" i="1"/>
  <c r="I41" i="1"/>
  <c r="I39" i="1"/>
  <c r="I43" i="1"/>
  <c r="I50" i="1"/>
  <c r="I14" i="1"/>
  <c r="J14" i="1" s="1"/>
  <c r="I48" i="1"/>
  <c r="J48" i="1" s="1"/>
  <c r="I32" i="1"/>
  <c r="J32" i="1" s="1"/>
  <c r="I36" i="1"/>
  <c r="J36" i="1" s="1"/>
  <c r="I47" i="1"/>
  <c r="J47" i="1" s="1"/>
  <c r="I24" i="1"/>
  <c r="J24" i="1" s="1"/>
  <c r="K24" i="1" s="1"/>
  <c r="I40" i="1"/>
  <c r="J40" i="1" s="1"/>
  <c r="I31" i="1"/>
  <c r="J31" i="1" s="1"/>
  <c r="I46" i="1"/>
  <c r="J46" i="1" s="1"/>
  <c r="I49" i="1"/>
  <c r="J49" i="1" s="1"/>
  <c r="I51" i="1"/>
  <c r="I52" i="1"/>
  <c r="E10" i="1"/>
  <c r="E42" i="1"/>
  <c r="E50" i="1"/>
  <c r="E41" i="1"/>
  <c r="E7" i="1"/>
  <c r="E32" i="1"/>
  <c r="E12" i="1"/>
  <c r="E18" i="1"/>
  <c r="E40" i="1"/>
  <c r="E36" i="1"/>
  <c r="E22" i="1"/>
  <c r="D39" i="1"/>
  <c r="E39" i="1" s="1"/>
  <c r="D16" i="1"/>
  <c r="E16" i="1" s="1"/>
  <c r="D28" i="1"/>
  <c r="E28" i="1" s="1"/>
  <c r="D31" i="1"/>
  <c r="E31" i="1" s="1"/>
  <c r="D14" i="1"/>
  <c r="E14" i="1" s="1"/>
  <c r="D49" i="1"/>
  <c r="E49" i="1" s="1"/>
  <c r="D51" i="1"/>
  <c r="E51" i="1" s="1"/>
  <c r="D44" i="1"/>
  <c r="E44" i="1" s="1"/>
  <c r="D24" i="1"/>
  <c r="E24" i="1" s="1"/>
  <c r="D52" i="1"/>
  <c r="E52" i="1" s="1"/>
  <c r="F52" i="1" s="1"/>
  <c r="D43" i="1"/>
  <c r="E43" i="1" s="1"/>
  <c r="D26" i="1"/>
  <c r="E26" i="1" s="1"/>
  <c r="D34" i="1"/>
  <c r="E34" i="1" s="1"/>
  <c r="D25" i="1"/>
  <c r="E25" i="1" s="1"/>
  <c r="D10" i="1"/>
  <c r="D42" i="1"/>
  <c r="D50" i="1"/>
  <c r="D41" i="1"/>
  <c r="D7" i="1"/>
  <c r="D32" i="1"/>
  <c r="D11" i="1"/>
  <c r="E11" i="1" s="1"/>
  <c r="D27" i="1"/>
  <c r="E27" i="1" s="1"/>
  <c r="D12" i="1"/>
  <c r="D18" i="1"/>
  <c r="D40" i="1"/>
  <c r="D2" i="1"/>
  <c r="E2" i="1" s="1"/>
  <c r="F2" i="1" s="1"/>
  <c r="D46" i="1"/>
  <c r="E46" i="1" s="1"/>
  <c r="D9" i="1"/>
  <c r="E9" i="1" s="1"/>
  <c r="D17" i="1"/>
  <c r="E17" i="1" s="1"/>
  <c r="D33" i="1"/>
  <c r="E33" i="1" s="1"/>
  <c r="D30" i="1"/>
  <c r="E30" i="1" s="1"/>
  <c r="D19" i="1"/>
  <c r="E19" i="1" s="1"/>
  <c r="D29" i="1"/>
  <c r="E29" i="1" s="1"/>
  <c r="D3" i="1"/>
  <c r="E3" i="1" s="1"/>
  <c r="D48" i="1"/>
  <c r="E48" i="1" s="1"/>
  <c r="D45" i="1"/>
  <c r="E45" i="1" s="1"/>
  <c r="D13" i="1"/>
  <c r="E13" i="1" s="1"/>
  <c r="D36" i="1"/>
  <c r="D22" i="1"/>
  <c r="D23" i="1"/>
  <c r="E23" i="1" s="1"/>
  <c r="D6" i="1"/>
  <c r="E6" i="1" s="1"/>
  <c r="D35" i="1"/>
  <c r="E35" i="1" s="1"/>
  <c r="D8" i="1"/>
  <c r="E8" i="1" s="1"/>
  <c r="D21" i="1"/>
  <c r="E21" i="1" s="1"/>
  <c r="D37" i="1"/>
  <c r="E37" i="1" s="1"/>
  <c r="D15" i="1"/>
  <c r="E15" i="1" s="1"/>
  <c r="D38" i="1"/>
  <c r="E38" i="1" s="1"/>
  <c r="D4" i="1"/>
  <c r="E4" i="1" s="1"/>
  <c r="D5" i="1"/>
  <c r="E5" i="1" s="1"/>
  <c r="D20" i="1"/>
  <c r="E20" i="1" s="1"/>
  <c r="D47" i="1"/>
  <c r="E47" i="1" s="1"/>
  <c r="K16" i="1" l="1"/>
  <c r="K51" i="1"/>
  <c r="P5" i="1"/>
  <c r="K47" i="1"/>
  <c r="K8" i="1"/>
  <c r="P52" i="1"/>
  <c r="P44" i="1"/>
  <c r="P25" i="1"/>
  <c r="K35" i="1"/>
  <c r="K17" i="1"/>
  <c r="K43" i="1"/>
  <c r="P23" i="1"/>
  <c r="P26" i="1"/>
  <c r="K32" i="1"/>
  <c r="K13" i="1"/>
  <c r="K39" i="1"/>
  <c r="P27" i="1"/>
  <c r="P2" i="1"/>
  <c r="P42" i="1"/>
  <c r="P40" i="1"/>
  <c r="P10" i="1"/>
  <c r="K48" i="1"/>
  <c r="K28" i="1"/>
  <c r="P46" i="1"/>
  <c r="P45" i="1"/>
  <c r="K14" i="1"/>
  <c r="K37" i="1"/>
  <c r="K44" i="1"/>
  <c r="P38" i="1"/>
  <c r="P24" i="1"/>
  <c r="P47" i="1"/>
  <c r="K9" i="1"/>
  <c r="K33" i="1"/>
  <c r="P16" i="1"/>
  <c r="K12" i="1"/>
  <c r="P32" i="1"/>
  <c r="P19" i="1"/>
  <c r="P22" i="1"/>
  <c r="P48" i="1"/>
  <c r="P35" i="1"/>
  <c r="K49" i="1"/>
  <c r="K27" i="1"/>
  <c r="K21" i="1"/>
  <c r="K26" i="1"/>
  <c r="P14" i="1"/>
  <c r="P37" i="1"/>
  <c r="K46" i="1"/>
  <c r="K6" i="1"/>
  <c r="P50" i="1"/>
  <c r="P9" i="1"/>
  <c r="P6" i="1"/>
  <c r="P18" i="1"/>
  <c r="K31" i="1"/>
  <c r="K38" i="1"/>
  <c r="K30" i="1"/>
  <c r="K25" i="1"/>
  <c r="K15" i="1"/>
  <c r="P43" i="1"/>
  <c r="P33" i="1"/>
  <c r="P15" i="1"/>
  <c r="P8" i="1"/>
  <c r="K5" i="1"/>
  <c r="K22" i="1"/>
  <c r="K50" i="1"/>
  <c r="P11" i="1"/>
  <c r="K36" i="1"/>
  <c r="P51" i="1"/>
  <c r="K19" i="1"/>
  <c r="P49" i="1"/>
  <c r="P21" i="1"/>
  <c r="K29" i="1"/>
  <c r="K41" i="1"/>
  <c r="P20" i="1"/>
  <c r="K4" i="1"/>
  <c r="P31" i="1"/>
  <c r="P30" i="1"/>
  <c r="K23" i="1"/>
  <c r="P36" i="1"/>
  <c r="K34" i="1"/>
  <c r="P13" i="1"/>
  <c r="K11" i="1"/>
  <c r="P29" i="1"/>
  <c r="P28" i="1"/>
  <c r="K45" i="1"/>
  <c r="K20" i="1"/>
  <c r="K40" i="1"/>
  <c r="K42" i="1"/>
  <c r="K10" i="1"/>
  <c r="K7" i="1"/>
  <c r="P39" i="1"/>
  <c r="P34" i="1"/>
  <c r="P7" i="1"/>
  <c r="P17" i="1"/>
  <c r="F45" i="1"/>
  <c r="F31" i="1"/>
  <c r="F47" i="1"/>
  <c r="F25" i="1"/>
  <c r="F17" i="1"/>
  <c r="F35" i="1"/>
  <c r="F37" i="1"/>
  <c r="F3" i="1"/>
  <c r="F26" i="1"/>
  <c r="F9" i="1"/>
  <c r="F51" i="1"/>
  <c r="F44" i="1"/>
  <c r="F12" i="1"/>
  <c r="F34" i="1"/>
  <c r="F43" i="1"/>
  <c r="F6" i="1"/>
  <c r="F29" i="1"/>
  <c r="F38" i="1"/>
  <c r="F15" i="1"/>
  <c r="F33" i="1"/>
  <c r="F22" i="1"/>
  <c r="F32" i="1"/>
  <c r="F10" i="1"/>
  <c r="F48" i="1"/>
  <c r="F28" i="1"/>
  <c r="F20" i="1"/>
  <c r="F16" i="1"/>
  <c r="F5" i="1"/>
  <c r="F39" i="1"/>
  <c r="F4" i="1"/>
  <c r="F19" i="1"/>
  <c r="F30" i="1"/>
  <c r="F23" i="1"/>
  <c r="F36" i="1"/>
  <c r="F21" i="1"/>
  <c r="F40" i="1"/>
  <c r="F8" i="1"/>
  <c r="F46" i="1"/>
  <c r="F18" i="1"/>
  <c r="F24" i="1"/>
  <c r="F7" i="1"/>
  <c r="F41" i="1"/>
  <c r="F27" i="1"/>
  <c r="F49" i="1"/>
  <c r="F50" i="1"/>
  <c r="F13" i="1"/>
  <c r="F11" i="1"/>
  <c r="F14" i="1"/>
  <c r="F4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<sst xmlns="http://schemas.openxmlformats.org/spreadsheetml/2006/main" count="149" uniqueCount="90">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</sst>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7" workbookViewId="0">
      <selection activeCell="D62" sqref="D6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41</v>
      </c>
      <c r="B2">
        <v>0</v>
      </c>
      <c r="C2">
        <v>0</v>
      </c>
      <c r="D2">
        <f>B2-C2</f>
        <v>0</v>
      </c>
      <c r="E2" s="9" t="str">
        <f>IFERROR(D2/B2,"NA")</f>
        <v>NA</v>
      </c>
      <c r="F2" t="str">
        <f>IFERROR(RANK(E2,E:E),"NA")</f>
        <v>NA</v>
      </c>
      <c r="G2">
        <v>0</v>
      </c>
      <c r="H2">
        <v>0</v>
      </c>
      <c r="I2">
        <f>G2-H2</f>
        <v>0</v>
      </c>
      <c r="J2" s="5" t="str">
        <f>IFERROR(I2/G2,"NA")</f>
        <v>NA</v>
      </c>
      <c r="K2" t="str">
        <f>IFERROR(RANK(J2,J:J),"NA")</f>
        <v>NA</v>
      </c>
      <c r="L2">
        <v>0</v>
      </c>
      <c r="M2">
        <v>0</v>
      </c>
      <c r="N2">
        <f>L2-M2</f>
        <v>0</v>
      </c>
      <c r="O2" s="10" t="str">
        <f>IFERROR(N2/L2,"NA")</f>
        <v>NA</v>
      </c>
      <c r="P2" t="str">
        <f>IFERROR(RANK(O2,O:O),"NA")</f>
        <v>NA</v>
      </c>
    </row>
    <row r="3" spans="1:16" x14ac:dyDescent="0.3">
      <c r="A3" t="s">
        <v>49</v>
      </c>
      <c r="B3">
        <v>0</v>
      </c>
      <c r="C3">
        <v>0</v>
      </c>
      <c r="D3">
        <f>B3-C3</f>
        <v>0</v>
      </c>
      <c r="E3" s="9" t="str">
        <f>IFERROR(D3/B3,"NA")</f>
        <v>NA</v>
      </c>
      <c r="F3" t="str">
        <f>IFERROR(RANK(E3,E:E),"NA")</f>
        <v>NA</v>
      </c>
      <c r="G3">
        <v>0</v>
      </c>
      <c r="H3">
        <v>0</v>
      </c>
      <c r="I3">
        <f>G3-H3</f>
        <v>0</v>
      </c>
      <c r="J3" s="5" t="str">
        <f>IFERROR(I3/G3,"NA")</f>
        <v>NA</v>
      </c>
      <c r="K3" t="str">
        <f>IFERROR(RANK(J3,J:J),"NA")</f>
        <v>NA</v>
      </c>
      <c r="L3">
        <v>0</v>
      </c>
      <c r="M3">
        <v>0</v>
      </c>
      <c r="N3">
        <f>L3-M3</f>
        <v>0</v>
      </c>
      <c r="O3" s="10" t="str">
        <f>IFERROR(N3/L3,"NA")</f>
        <v>NA</v>
      </c>
      <c r="P3" t="str">
        <f>IFERROR(RANK(O3,O:O),"NA")</f>
        <v>NA</v>
      </c>
    </row>
    <row r="4" spans="1:16" x14ac:dyDescent="0.3">
      <c r="A4" t="s">
        <v>63</v>
      </c>
      <c r="B4">
        <v>92200</v>
      </c>
      <c r="C4">
        <v>90499.43</v>
      </c>
      <c r="D4">
        <f>B4-C4</f>
        <v>1700.570000000007</v>
      </c>
      <c r="E4" s="9">
        <f>IFERROR(D4/B4,"NA")</f>
        <v>1.8444360086767971E-2</v>
      </c>
      <c r="F4">
        <f>IFERROR(RANK(E4,E:E),"NA")</f>
        <v>27</v>
      </c>
      <c r="G4">
        <v>102600</v>
      </c>
      <c r="H4">
        <v>95466.880000000005</v>
      </c>
      <c r="I4">
        <f>G4-H4</f>
        <v>7133.1199999999953</v>
      </c>
      <c r="J4" s="10">
        <f>IFERROR(I4/G4,"NA")</f>
        <v>6.9523586744639335E-2</v>
      </c>
      <c r="K4">
        <f>IFERROR(RANK(J4,J:J),"NA")</f>
        <v>13</v>
      </c>
      <c r="L4">
        <v>0</v>
      </c>
      <c r="M4">
        <v>0</v>
      </c>
      <c r="N4">
        <f>L4-M4</f>
        <v>0</v>
      </c>
      <c r="O4" s="10" t="str">
        <f>IFERROR(N4/L4,"NA")</f>
        <v>NA</v>
      </c>
      <c r="P4" t="str">
        <f>IFERROR(RANK(O4,O:O),"NA")</f>
        <v>NA</v>
      </c>
    </row>
    <row r="5" spans="1:16" x14ac:dyDescent="0.3">
      <c r="A5" t="s">
        <v>64</v>
      </c>
      <c r="B5">
        <v>832600</v>
      </c>
      <c r="C5">
        <v>832600</v>
      </c>
      <c r="D5">
        <f>B5-C5</f>
        <v>0</v>
      </c>
      <c r="E5" s="9">
        <f>IFERROR(D5/B5,"NA")</f>
        <v>0</v>
      </c>
      <c r="F5">
        <f>IFERROR(RANK(E5,E:E),"NA")</f>
        <v>47</v>
      </c>
      <c r="G5">
        <v>859100</v>
      </c>
      <c r="H5">
        <v>859100</v>
      </c>
      <c r="I5">
        <f>G5-H5</f>
        <v>0</v>
      </c>
      <c r="J5" s="10">
        <f>IFERROR(I5/G5,"NA")</f>
        <v>0</v>
      </c>
      <c r="K5">
        <f>IFERROR(RANK(J5,J:J),"NA")</f>
        <v>48</v>
      </c>
      <c r="L5">
        <v>843200</v>
      </c>
      <c r="M5">
        <v>843200</v>
      </c>
      <c r="N5">
        <f>L5-M5</f>
        <v>0</v>
      </c>
      <c r="O5" s="10">
        <f>IFERROR(N5/L5,"NA")</f>
        <v>0</v>
      </c>
      <c r="P5">
        <f>IFERROR(RANK(O5,O:O),"NA")</f>
        <v>48</v>
      </c>
    </row>
    <row r="6" spans="1:16" x14ac:dyDescent="0.3">
      <c r="A6" t="s">
        <v>56</v>
      </c>
      <c r="B6">
        <v>188593300</v>
      </c>
      <c r="C6">
        <v>188551675.67999899</v>
      </c>
      <c r="D6">
        <f>B6-C6</f>
        <v>41624.320001006126</v>
      </c>
      <c r="E6" s="9">
        <f>IFERROR(D6/B6,"NA")</f>
        <v>2.2070943135841053E-4</v>
      </c>
      <c r="F6">
        <f>IFERROR(RANK(E6,E:E),"NA")</f>
        <v>44</v>
      </c>
      <c r="G6">
        <v>199130300</v>
      </c>
      <c r="H6">
        <v>196755033.31</v>
      </c>
      <c r="I6">
        <f>G6-H6</f>
        <v>2375266.6899999976</v>
      </c>
      <c r="J6" s="10">
        <f>IFERROR(I6/G6,"NA")</f>
        <v>1.1928203241796942E-2</v>
      </c>
      <c r="K6">
        <f>IFERROR(RANK(J6,J:J),"NA")</f>
        <v>39</v>
      </c>
      <c r="L6">
        <v>199954600</v>
      </c>
      <c r="M6">
        <v>199954563.74999899</v>
      </c>
      <c r="N6">
        <f>L6-M6</f>
        <v>36.250001013278961</v>
      </c>
      <c r="O6" s="10">
        <f>IFERROR(N6/L6,"NA")</f>
        <v>1.8129115815929696E-7</v>
      </c>
      <c r="P6">
        <f>IFERROR(RANK(O6,O:O),"NA")</f>
        <v>47</v>
      </c>
    </row>
    <row r="7" spans="1:16" x14ac:dyDescent="0.3">
      <c r="A7" t="s">
        <v>34</v>
      </c>
      <c r="B7">
        <v>124385900</v>
      </c>
      <c r="C7">
        <v>124384360.159999</v>
      </c>
      <c r="D7">
        <f>B7-C7</f>
        <v>1539.8400010019541</v>
      </c>
      <c r="E7" s="9">
        <f>IFERROR(D7/B7,"NA")</f>
        <v>1.2379538203300809E-5</v>
      </c>
      <c r="F7">
        <f>IFERROR(RANK(E7,E:E),"NA")</f>
        <v>46</v>
      </c>
      <c r="G7">
        <v>131849400</v>
      </c>
      <c r="H7">
        <v>131839624.37</v>
      </c>
      <c r="I7">
        <f>G7-H7</f>
        <v>9775.6299999952316</v>
      </c>
      <c r="J7" s="10">
        <f>IFERROR(I7/G7,"NA")</f>
        <v>7.4142392760188761E-5</v>
      </c>
      <c r="K7">
        <f>IFERROR(RANK(J7,J:J),"NA")</f>
        <v>47</v>
      </c>
      <c r="L7">
        <v>130621400</v>
      </c>
      <c r="M7">
        <v>130621283.53999899</v>
      </c>
      <c r="N7">
        <f>L7-M7</f>
        <v>116.46000100672245</v>
      </c>
      <c r="O7" s="10">
        <f>IFERROR(N7/L7,"NA")</f>
        <v>8.9158438821450736E-7</v>
      </c>
      <c r="P7">
        <f>IFERROR(RANK(O7,O:O),"NA")</f>
        <v>46</v>
      </c>
    </row>
    <row r="8" spans="1:16" x14ac:dyDescent="0.3">
      <c r="A8" t="s">
        <v>58</v>
      </c>
      <c r="B8">
        <v>30083200</v>
      </c>
      <c r="C8">
        <v>29789104.379999999</v>
      </c>
      <c r="D8">
        <f>B8-C8</f>
        <v>294095.62000000104</v>
      </c>
      <c r="E8" s="9">
        <f>IFERROR(D8/B8,"NA")</f>
        <v>9.7760750186150751E-3</v>
      </c>
      <c r="F8">
        <f>IFERROR(RANK(E8,E:E),"NA")</f>
        <v>39</v>
      </c>
      <c r="G8">
        <v>31040700</v>
      </c>
      <c r="H8">
        <v>30793711.48</v>
      </c>
      <c r="I8">
        <f>G8-H8</f>
        <v>246988.51999999955</v>
      </c>
      <c r="J8" s="10">
        <f>IFERROR(I8/G8,"NA")</f>
        <v>7.9569249404813532E-3</v>
      </c>
      <c r="K8">
        <f>IFERROR(RANK(J8,J:J),"NA")</f>
        <v>41</v>
      </c>
      <c r="L8">
        <v>31282200</v>
      </c>
      <c r="M8">
        <v>31282141.25</v>
      </c>
      <c r="N8">
        <f>L8-M8</f>
        <v>58.75</v>
      </c>
      <c r="O8" s="10">
        <f>IFERROR(N8/L8,"NA")</f>
        <v>1.8780648419868168E-6</v>
      </c>
      <c r="P8">
        <f>IFERROR(RANK(O8,O:O),"NA")</f>
        <v>45</v>
      </c>
    </row>
    <row r="9" spans="1:16" x14ac:dyDescent="0.3">
      <c r="A9" t="s">
        <v>43</v>
      </c>
      <c r="B9">
        <v>2561800</v>
      </c>
      <c r="C9">
        <v>2523884.71</v>
      </c>
      <c r="D9">
        <f>B9-C9</f>
        <v>37915.290000000037</v>
      </c>
      <c r="E9" s="9">
        <f>IFERROR(D9/B9,"NA")</f>
        <v>1.4800253727847622E-2</v>
      </c>
      <c r="F9">
        <f>IFERROR(RANK(E9,E:E),"NA")</f>
        <v>28</v>
      </c>
      <c r="G9">
        <v>2779500</v>
      </c>
      <c r="H9">
        <v>2665264.4399999902</v>
      </c>
      <c r="I9">
        <f>G9-H9</f>
        <v>114235.56000000983</v>
      </c>
      <c r="J9" s="10">
        <f>IFERROR(I9/G9,"NA")</f>
        <v>4.1099320021590155E-2</v>
      </c>
      <c r="K9">
        <f>IFERROR(RANK(J9,J:J),"NA")</f>
        <v>27</v>
      </c>
      <c r="L9">
        <v>2889900</v>
      </c>
      <c r="M9">
        <v>2889864.67</v>
      </c>
      <c r="N9">
        <f>L9-M9</f>
        <v>35.330000000074506</v>
      </c>
      <c r="O9" s="10">
        <f>IFERROR(N9/L9,"NA")</f>
        <v>1.2225336516860273E-5</v>
      </c>
      <c r="P9">
        <f>IFERROR(RANK(O9,O:O),"NA")</f>
        <v>44</v>
      </c>
    </row>
    <row r="10" spans="1:16" x14ac:dyDescent="0.3">
      <c r="A10" t="s">
        <v>30</v>
      </c>
      <c r="B10">
        <v>6600700</v>
      </c>
      <c r="C10">
        <v>6522480.4599999897</v>
      </c>
      <c r="D10">
        <f>B10-C10</f>
        <v>78219.540000010282</v>
      </c>
      <c r="E10" s="9">
        <f>IFERROR(D10/B10,"NA")</f>
        <v>1.1850188616360429E-2</v>
      </c>
      <c r="F10">
        <f>IFERROR(RANK(E10,E:E),"NA")</f>
        <v>37</v>
      </c>
      <c r="G10">
        <v>7352500</v>
      </c>
      <c r="H10">
        <v>7350464.0800000001</v>
      </c>
      <c r="I10">
        <f>G10-H10</f>
        <v>2035.9199999999255</v>
      </c>
      <c r="J10" s="10">
        <f>IFERROR(I10/G10,"NA")</f>
        <v>2.769017341040361E-4</v>
      </c>
      <c r="K10">
        <f>IFERROR(RANK(J10,J:J),"NA")</f>
        <v>46</v>
      </c>
      <c r="L10">
        <v>7397200</v>
      </c>
      <c r="M10">
        <v>7397093</v>
      </c>
      <c r="N10">
        <f>L10-M10</f>
        <v>107</v>
      </c>
      <c r="O10" s="10">
        <f>IFERROR(N10/L10,"NA")</f>
        <v>1.4464932677229222E-5</v>
      </c>
      <c r="P10">
        <f>IFERROR(RANK(O10,O:O),"NA")</f>
        <v>43</v>
      </c>
    </row>
    <row r="11" spans="1:16" x14ac:dyDescent="0.3">
      <c r="A11" t="s">
        <v>36</v>
      </c>
      <c r="B11">
        <v>11566000</v>
      </c>
      <c r="C11">
        <v>11412339.8799999</v>
      </c>
      <c r="D11">
        <f>B11-C11</f>
        <v>153660.12000009976</v>
      </c>
      <c r="E11" s="9">
        <f>IFERROR(D11/B11,"NA")</f>
        <v>1.3285502334437123E-2</v>
      </c>
      <c r="F11">
        <f>IFERROR(RANK(E11,E:E),"NA")</f>
        <v>32</v>
      </c>
      <c r="G11">
        <v>11980700</v>
      </c>
      <c r="H11">
        <v>11791977.9699999</v>
      </c>
      <c r="I11">
        <f>G11-H11</f>
        <v>188722.03000009991</v>
      </c>
      <c r="J11" s="10">
        <f>IFERROR(I11/G11,"NA")</f>
        <v>1.5752170574348738E-2</v>
      </c>
      <c r="K11">
        <f>IFERROR(RANK(J11,J:J),"NA")</f>
        <v>38</v>
      </c>
      <c r="L11">
        <v>11935200</v>
      </c>
      <c r="M11">
        <v>11934454.77</v>
      </c>
      <c r="N11">
        <f>L11-M11</f>
        <v>745.23000000044703</v>
      </c>
      <c r="O11" s="10">
        <f>IFERROR(N11/L11,"NA")</f>
        <v>6.2439674240938325E-5</v>
      </c>
      <c r="P11">
        <f>IFERROR(RANK(O11,O:O),"NA")</f>
        <v>42</v>
      </c>
    </row>
    <row r="12" spans="1:16" x14ac:dyDescent="0.3">
      <c r="A12" t="s">
        <v>38</v>
      </c>
      <c r="B12">
        <v>917200</v>
      </c>
      <c r="C12">
        <v>904969.19</v>
      </c>
      <c r="D12">
        <f>B12-C12</f>
        <v>12230.810000000056</v>
      </c>
      <c r="E12" s="9">
        <f>IFERROR(D12/B12,"NA")</f>
        <v>1.3334943305713101E-2</v>
      </c>
      <c r="F12">
        <f>IFERROR(RANK(E12,E:E),"NA")</f>
        <v>31</v>
      </c>
      <c r="G12">
        <v>1112700</v>
      </c>
      <c r="H12">
        <v>1067214.42</v>
      </c>
      <c r="I12">
        <f>G12-H12</f>
        <v>45485.580000000075</v>
      </c>
      <c r="J12" s="10">
        <f>IFERROR(I12/G12,"NA")</f>
        <v>4.087856565111897E-2</v>
      </c>
      <c r="K12">
        <f>IFERROR(RANK(J12,J:J),"NA")</f>
        <v>28</v>
      </c>
      <c r="L12">
        <v>1112600</v>
      </c>
      <c r="M12">
        <v>1112527.1200000001</v>
      </c>
      <c r="N12">
        <f>L12-M12</f>
        <v>72.879999999888241</v>
      </c>
      <c r="O12" s="10">
        <f>IFERROR(N12/L12,"NA")</f>
        <v>6.5504224339284781E-5</v>
      </c>
      <c r="P12">
        <f>IFERROR(RANK(O12,O:O),"NA")</f>
        <v>41</v>
      </c>
    </row>
    <row r="13" spans="1:16" x14ac:dyDescent="0.3">
      <c r="A13" t="s">
        <v>52</v>
      </c>
      <c r="B13">
        <v>855300</v>
      </c>
      <c r="C13">
        <v>838669.82</v>
      </c>
      <c r="D13">
        <f>B13-C13</f>
        <v>16630.180000000051</v>
      </c>
      <c r="E13" s="9">
        <f>IFERROR(D13/B13,"NA")</f>
        <v>1.9443680579913542E-2</v>
      </c>
      <c r="F13">
        <f>IFERROR(RANK(E13,E:E),"NA")</f>
        <v>25</v>
      </c>
      <c r="G13">
        <v>792800</v>
      </c>
      <c r="H13">
        <v>753451.96</v>
      </c>
      <c r="I13">
        <f>G13-H13</f>
        <v>39348.040000000037</v>
      </c>
      <c r="J13" s="10">
        <f>IFERROR(I13/G13,"NA")</f>
        <v>4.9631735620585316E-2</v>
      </c>
      <c r="K13">
        <f>IFERROR(RANK(J13,J:J),"NA")</f>
        <v>19</v>
      </c>
      <c r="L13">
        <v>777800</v>
      </c>
      <c r="M13">
        <v>777663.26</v>
      </c>
      <c r="N13">
        <f>L13-M13</f>
        <v>136.73999999999069</v>
      </c>
      <c r="O13" s="10">
        <f>IFERROR(N13/L13,"NA")</f>
        <v>1.7580354847003174E-4</v>
      </c>
      <c r="P13">
        <f>IFERROR(RANK(O13,O:O),"NA")</f>
        <v>40</v>
      </c>
    </row>
    <row r="14" spans="1:16" x14ac:dyDescent="0.3">
      <c r="A14" t="s">
        <v>20</v>
      </c>
      <c r="B14">
        <v>409300</v>
      </c>
      <c r="C14">
        <v>385908.52</v>
      </c>
      <c r="D14">
        <f>B14-C14</f>
        <v>23391.479999999981</v>
      </c>
      <c r="E14" s="9">
        <f>D14/B14</f>
        <v>5.7149963352064452E-2</v>
      </c>
      <c r="F14">
        <f>IFERROR(RANK(E14,E:E),"NA")</f>
        <v>11</v>
      </c>
      <c r="G14">
        <v>428500</v>
      </c>
      <c r="H14">
        <v>427758.64</v>
      </c>
      <c r="I14">
        <f>G14-H14</f>
        <v>741.35999999998603</v>
      </c>
      <c r="J14" s="10">
        <f>IFERROR(I14/G14,"NA")</f>
        <v>1.7301283547257551E-3</v>
      </c>
      <c r="K14">
        <f>IFERROR(RANK(J14,J:J),"NA")</f>
        <v>44</v>
      </c>
      <c r="L14">
        <v>445200</v>
      </c>
      <c r="M14">
        <v>445114.28999999899</v>
      </c>
      <c r="N14">
        <f>L14-M14</f>
        <v>85.710000001010485</v>
      </c>
      <c r="O14" s="10">
        <f>IFERROR(N14/L14,"NA")</f>
        <v>1.925202156356929E-4</v>
      </c>
      <c r="P14">
        <f>IFERROR(RANK(O14,O:O),"NA")</f>
        <v>39</v>
      </c>
    </row>
    <row r="15" spans="1:16" x14ac:dyDescent="0.3">
      <c r="A15" t="s">
        <v>61</v>
      </c>
      <c r="B15">
        <v>70390700</v>
      </c>
      <c r="C15">
        <v>70378426.719999999</v>
      </c>
      <c r="D15">
        <f>B15-C15</f>
        <v>12273.280000001192</v>
      </c>
      <c r="E15" s="9">
        <f>IFERROR(D15/B15,"NA")</f>
        <v>1.7435939690898361E-4</v>
      </c>
      <c r="F15">
        <f>IFERROR(RANK(E15,E:E),"NA")</f>
        <v>45</v>
      </c>
      <c r="G15">
        <v>73467000</v>
      </c>
      <c r="H15">
        <v>73442541.659999996</v>
      </c>
      <c r="I15">
        <f>G15-H15</f>
        <v>24458.340000003576</v>
      </c>
      <c r="J15" s="10">
        <f>IFERROR(I15/G15,"NA")</f>
        <v>3.3291600310348285E-4</v>
      </c>
      <c r="K15">
        <f>IFERROR(RANK(J15,J:J),"NA")</f>
        <v>45</v>
      </c>
      <c r="L15">
        <v>75072800</v>
      </c>
      <c r="M15">
        <v>75050829.179999903</v>
      </c>
      <c r="N15">
        <f>L15-M15</f>
        <v>21970.820000097156</v>
      </c>
      <c r="O15" s="10">
        <f>IFERROR(N15/L15,"NA")</f>
        <v>2.9266019117572752E-4</v>
      </c>
      <c r="P15">
        <f>IFERROR(RANK(O15,O:O),"NA")</f>
        <v>38</v>
      </c>
    </row>
    <row r="16" spans="1:16" x14ac:dyDescent="0.3">
      <c r="A16" t="s">
        <v>17</v>
      </c>
      <c r="B16">
        <v>328800</v>
      </c>
      <c r="C16">
        <v>321214.59000000003</v>
      </c>
      <c r="D16">
        <f>B16-C16</f>
        <v>7585.4099999999744</v>
      </c>
      <c r="E16" s="9">
        <f>D16/B16</f>
        <v>2.3069981751824741E-2</v>
      </c>
      <c r="F16">
        <f>IFERROR(RANK(E16,E:E),"NA")</f>
        <v>22</v>
      </c>
      <c r="G16">
        <v>334800</v>
      </c>
      <c r="H16">
        <v>312433.70999999897</v>
      </c>
      <c r="I16">
        <f>G16-H16</f>
        <v>22366.290000001027</v>
      </c>
      <c r="J16" s="10">
        <f>IFERROR(I16/G16,"NA")</f>
        <v>6.6804928315415249E-2</v>
      </c>
      <c r="K16">
        <f>IFERROR(RANK(J16,J:J),"NA")</f>
        <v>14</v>
      </c>
      <c r="L16">
        <v>322700</v>
      </c>
      <c r="M16">
        <v>322263.03999999998</v>
      </c>
      <c r="N16">
        <f>L16-M16</f>
        <v>436.96000000002095</v>
      </c>
      <c r="O16" s="10">
        <f>IFERROR(N16/L16,"NA")</f>
        <v>1.3540749922529313E-3</v>
      </c>
      <c r="P16">
        <f>IFERROR(RANK(O16,O:O),"NA")</f>
        <v>37</v>
      </c>
    </row>
    <row r="17" spans="1:16" x14ac:dyDescent="0.3">
      <c r="A17" t="s">
        <v>44</v>
      </c>
      <c r="B17">
        <v>12132200</v>
      </c>
      <c r="C17">
        <v>12030494.1</v>
      </c>
      <c r="D17">
        <f>B17-C17</f>
        <v>101705.90000000037</v>
      </c>
      <c r="E17" s="9">
        <f>IFERROR(D17/B17,"NA")</f>
        <v>8.3831374359143746E-3</v>
      </c>
      <c r="F17">
        <f>IFERROR(RANK(E17,E:E),"NA")</f>
        <v>40</v>
      </c>
      <c r="G17">
        <v>12735900</v>
      </c>
      <c r="H17">
        <v>12685514.279999901</v>
      </c>
      <c r="I17">
        <f>G17-H17</f>
        <v>50385.720000099391</v>
      </c>
      <c r="J17" s="10">
        <f>IFERROR(I17/G17,"NA")</f>
        <v>3.9561962641116366E-3</v>
      </c>
      <c r="K17">
        <f>IFERROR(RANK(J17,J:J),"NA")</f>
        <v>42</v>
      </c>
      <c r="L17">
        <v>12861300</v>
      </c>
      <c r="M17">
        <v>12826009.609999999</v>
      </c>
      <c r="N17">
        <f>L17-M17</f>
        <v>35290.390000000596</v>
      </c>
      <c r="O17" s="10">
        <f>IFERROR(N17/L17,"NA")</f>
        <v>2.7439209100169185E-3</v>
      </c>
      <c r="P17">
        <f>IFERROR(RANK(O17,O:O),"NA")</f>
        <v>36</v>
      </c>
    </row>
    <row r="18" spans="1:16" x14ac:dyDescent="0.3">
      <c r="A18" t="s">
        <v>39</v>
      </c>
      <c r="B18">
        <v>484100</v>
      </c>
      <c r="C18">
        <v>479149.53</v>
      </c>
      <c r="D18">
        <f>B18-C18</f>
        <v>4950.4699999999721</v>
      </c>
      <c r="E18" s="9">
        <f>IFERROR(D18/B18,"NA")</f>
        <v>1.0226130964676661E-2</v>
      </c>
      <c r="F18">
        <f>IFERROR(RANK(E18,E:E),"NA")</f>
        <v>38</v>
      </c>
      <c r="G18">
        <v>505200</v>
      </c>
      <c r="H18">
        <v>497194.20999999897</v>
      </c>
      <c r="I18">
        <f>G18-H18</f>
        <v>8005.7900000010268</v>
      </c>
      <c r="J18" s="10">
        <f>IFERROR(I18/G18,"NA")</f>
        <v>1.5846773555029746E-2</v>
      </c>
      <c r="K18">
        <f>IFERROR(RANK(J18,J:J),"NA")</f>
        <v>37</v>
      </c>
      <c r="L18">
        <v>496500</v>
      </c>
      <c r="M18">
        <v>494775.1</v>
      </c>
      <c r="N18">
        <f>L18-M18</f>
        <v>1724.9000000000233</v>
      </c>
      <c r="O18" s="10">
        <f>IFERROR(N18/L18,"NA")</f>
        <v>3.4741188318228064E-3</v>
      </c>
      <c r="P18">
        <f>IFERROR(RANK(O18,O:O),"NA")</f>
        <v>35</v>
      </c>
    </row>
    <row r="19" spans="1:16" x14ac:dyDescent="0.3">
      <c r="A19" t="s">
        <v>47</v>
      </c>
      <c r="B19">
        <v>927703099.99999905</v>
      </c>
      <c r="C19">
        <v>920284264.73000002</v>
      </c>
      <c r="D19">
        <f>B19-C19</f>
        <v>7418835.2699990273</v>
      </c>
      <c r="E19" s="9">
        <f>IFERROR(D19/B19,"NA")</f>
        <v>7.9969930789269058E-3</v>
      </c>
      <c r="F19">
        <f>IFERROR(RANK(E19,E:E),"NA")</f>
        <v>41</v>
      </c>
      <c r="G19">
        <v>979671000</v>
      </c>
      <c r="H19">
        <v>977068513.48000002</v>
      </c>
      <c r="I19">
        <f>G19-H19</f>
        <v>2602486.5199999809</v>
      </c>
      <c r="J19" s="10">
        <f>IFERROR(I19/G19,"NA")</f>
        <v>2.6564903115433454E-3</v>
      </c>
      <c r="K19">
        <f>IFERROR(RANK(J19,J:J),"NA")</f>
        <v>43</v>
      </c>
      <c r="L19">
        <v>989572899.99999905</v>
      </c>
      <c r="M19">
        <v>984116289.40999901</v>
      </c>
      <c r="N19">
        <f>L19-M19</f>
        <v>5456610.5900000334</v>
      </c>
      <c r="O19" s="10">
        <f>IFERROR(N19/L19,"NA")</f>
        <v>5.5141067323084929E-3</v>
      </c>
      <c r="P19">
        <f>IFERROR(RANK(O19,O:O),"NA")</f>
        <v>34</v>
      </c>
    </row>
    <row r="20" spans="1:16" x14ac:dyDescent="0.3">
      <c r="A20" t="s">
        <v>65</v>
      </c>
      <c r="B20">
        <v>8609500</v>
      </c>
      <c r="C20">
        <v>8499425.3399999905</v>
      </c>
      <c r="D20">
        <f>B20-C20</f>
        <v>110074.66000000946</v>
      </c>
      <c r="E20" s="9">
        <f>IFERROR(D20/B20,"NA")</f>
        <v>1.2785255822058129E-2</v>
      </c>
      <c r="F20">
        <f>IFERROR(RANK(E20,E:E),"NA")</f>
        <v>35</v>
      </c>
      <c r="G20">
        <v>8925500</v>
      </c>
      <c r="H20">
        <v>8599059.6199999992</v>
      </c>
      <c r="I20">
        <f>G20-H20</f>
        <v>326440.38000000082</v>
      </c>
      <c r="J20" s="10">
        <f>IFERROR(I20/G20,"NA")</f>
        <v>3.6573903982970231E-2</v>
      </c>
      <c r="K20">
        <f>IFERROR(RANK(J20,J:J),"NA")</f>
        <v>31</v>
      </c>
      <c r="L20">
        <v>8833900</v>
      </c>
      <c r="M20">
        <v>8735843.3100000005</v>
      </c>
      <c r="N20">
        <f>L20-M20</f>
        <v>98056.689999999478</v>
      </c>
      <c r="O20" s="10">
        <f>IFERROR(N20/L20,"NA")</f>
        <v>1.1100045280114048E-2</v>
      </c>
      <c r="P20">
        <f>IFERROR(RANK(O20,O:O),"NA")</f>
        <v>33</v>
      </c>
    </row>
    <row r="21" spans="1:16" x14ac:dyDescent="0.3">
      <c r="A21" t="s">
        <v>59</v>
      </c>
      <c r="B21">
        <v>55301600</v>
      </c>
      <c r="C21">
        <v>54589584.0499999</v>
      </c>
      <c r="D21">
        <f>B21-C21</f>
        <v>712015.95000009984</v>
      </c>
      <c r="E21" s="9">
        <f>IFERROR(D21/B21,"NA")</f>
        <v>1.287514194887851E-2</v>
      </c>
      <c r="F21">
        <f>IFERROR(RANK(E21,E:E),"NA")</f>
        <v>34</v>
      </c>
      <c r="G21">
        <v>56792200</v>
      </c>
      <c r="H21">
        <v>54594953.959999897</v>
      </c>
      <c r="I21">
        <f>G21-H21</f>
        <v>2197246.0400001034</v>
      </c>
      <c r="J21" s="10">
        <f>IFERROR(I21/G21,"NA")</f>
        <v>3.8689222111488959E-2</v>
      </c>
      <c r="K21">
        <f>IFERROR(RANK(J21,J:J),"NA")</f>
        <v>30</v>
      </c>
      <c r="L21">
        <v>56027100</v>
      </c>
      <c r="M21">
        <v>55386549.6599999</v>
      </c>
      <c r="N21">
        <f>L21-M21</f>
        <v>640550.34000010043</v>
      </c>
      <c r="O21" s="10">
        <f>IFERROR(N21/L21,"NA")</f>
        <v>1.1432866237947358E-2</v>
      </c>
      <c r="P21">
        <f>IFERROR(RANK(O21,O:O),"NA")</f>
        <v>32</v>
      </c>
    </row>
    <row r="22" spans="1:16" x14ac:dyDescent="0.3">
      <c r="A22" t="s">
        <v>54</v>
      </c>
      <c r="B22">
        <v>38381900</v>
      </c>
      <c r="C22">
        <v>37565141.859999903</v>
      </c>
      <c r="D22">
        <f>B22-C22</f>
        <v>816758.14000009745</v>
      </c>
      <c r="E22" s="9">
        <f>IFERROR(D22/B22,"NA")</f>
        <v>2.1279773539092578E-2</v>
      </c>
      <c r="F22">
        <f>IFERROR(RANK(E22,E:E),"NA")</f>
        <v>23</v>
      </c>
      <c r="G22">
        <v>39964900</v>
      </c>
      <c r="H22">
        <v>38095240.189999901</v>
      </c>
      <c r="I22">
        <f>G22-H22</f>
        <v>1869659.8100000992</v>
      </c>
      <c r="J22" s="10">
        <f>IFERROR(I22/G22,"NA")</f>
        <v>4.6782546934937892E-2</v>
      </c>
      <c r="K22">
        <f>IFERROR(RANK(J22,J:J),"NA")</f>
        <v>22</v>
      </c>
      <c r="L22">
        <v>40216700</v>
      </c>
      <c r="M22">
        <v>39606263.709999897</v>
      </c>
      <c r="N22">
        <f>L22-M22</f>
        <v>610436.29000010341</v>
      </c>
      <c r="O22" s="10">
        <f>IFERROR(N22/L22,"NA")</f>
        <v>1.5178676768608648E-2</v>
      </c>
      <c r="P22">
        <f>IFERROR(RANK(O22,O:O),"NA")</f>
        <v>31</v>
      </c>
    </row>
    <row r="23" spans="1:16" x14ac:dyDescent="0.3">
      <c r="A23" t="s">
        <v>55</v>
      </c>
      <c r="B23">
        <v>4593300</v>
      </c>
      <c r="C23">
        <v>4409060.2099999897</v>
      </c>
      <c r="D23">
        <f>B23-C23</f>
        <v>184239.79000001028</v>
      </c>
      <c r="E23" s="9">
        <f>IFERROR(D23/B23,"NA")</f>
        <v>4.0110550149132493E-2</v>
      </c>
      <c r="F23">
        <f>IFERROR(RANK(E23,E:E),"NA")</f>
        <v>17</v>
      </c>
      <c r="G23">
        <v>5089500</v>
      </c>
      <c r="H23">
        <v>4956043.6699999897</v>
      </c>
      <c r="I23">
        <f>G23-H23</f>
        <v>133456.33000001032</v>
      </c>
      <c r="J23" s="10">
        <f>IFERROR(I23/G23,"NA")</f>
        <v>2.6221894095689226E-2</v>
      </c>
      <c r="K23">
        <f>IFERROR(RANK(J23,J:J),"NA")</f>
        <v>34</v>
      </c>
      <c r="L23">
        <v>4799900</v>
      </c>
      <c r="M23">
        <v>4717822.6500000004</v>
      </c>
      <c r="N23">
        <f>L23-M23</f>
        <v>82077.349999999627</v>
      </c>
      <c r="O23" s="10">
        <f>IFERROR(N23/L23,"NA")</f>
        <v>1.7099804162586642E-2</v>
      </c>
      <c r="P23">
        <f>IFERROR(RANK(O23,O:O),"NA")</f>
        <v>30</v>
      </c>
    </row>
    <row r="24" spans="1:16" x14ac:dyDescent="0.3">
      <c r="A24" t="s">
        <v>24</v>
      </c>
      <c r="B24">
        <v>443300</v>
      </c>
      <c r="C24">
        <v>407090.37</v>
      </c>
      <c r="D24">
        <f>B24-C24</f>
        <v>36209.630000000005</v>
      </c>
      <c r="E24" s="9">
        <f>D24/B24</f>
        <v>8.1681998646514792E-2</v>
      </c>
      <c r="F24">
        <f>IFERROR(RANK(E24,E:E),"NA")</f>
        <v>6</v>
      </c>
      <c r="G24">
        <v>495200</v>
      </c>
      <c r="H24">
        <v>467907.84000000003</v>
      </c>
      <c r="I24">
        <f>G24-H24</f>
        <v>27292.159999999974</v>
      </c>
      <c r="J24" s="10">
        <f>IFERROR(I24/G24,"NA")</f>
        <v>5.5113408723747932E-2</v>
      </c>
      <c r="K24">
        <f>IFERROR(RANK(J24,J:J),"NA")</f>
        <v>17</v>
      </c>
      <c r="L24">
        <v>487500</v>
      </c>
      <c r="M24">
        <v>478318.92</v>
      </c>
      <c r="N24">
        <f>L24-M24</f>
        <v>9181.0800000000163</v>
      </c>
      <c r="O24" s="10">
        <f>IFERROR(N24/L24,"NA")</f>
        <v>1.883298461538465E-2</v>
      </c>
      <c r="P24">
        <f>IFERROR(RANK(O24,O:O),"NA")</f>
        <v>29</v>
      </c>
    </row>
    <row r="25" spans="1:16" x14ac:dyDescent="0.3">
      <c r="A25" t="s">
        <v>29</v>
      </c>
      <c r="B25">
        <v>156049100</v>
      </c>
      <c r="C25">
        <v>156545919.90000001</v>
      </c>
      <c r="D25">
        <f>B25-C25</f>
        <v>-496819.90000000596</v>
      </c>
      <c r="E25" s="9">
        <f>IFERROR(D25/B25,"NA")</f>
        <v>-3.1837408866824991E-3</v>
      </c>
      <c r="F25">
        <f>IFERROR(RANK(E25,E:E),"NA")</f>
        <v>48</v>
      </c>
      <c r="G25">
        <v>184167800</v>
      </c>
      <c r="H25">
        <v>175966389.24999899</v>
      </c>
      <c r="I25">
        <f>G25-H25</f>
        <v>8201410.7500010133</v>
      </c>
      <c r="J25" s="10">
        <f>IFERROR(I25/G25,"NA")</f>
        <v>4.4532273014072019E-2</v>
      </c>
      <c r="K25">
        <f>IFERROR(RANK(J25,J:J),"NA")</f>
        <v>24</v>
      </c>
      <c r="L25">
        <v>188953500</v>
      </c>
      <c r="M25">
        <v>184450910.84999901</v>
      </c>
      <c r="N25">
        <f>L25-M25</f>
        <v>4502589.1500009894</v>
      </c>
      <c r="O25" s="10">
        <f>IFERROR(N25/L25,"NA")</f>
        <v>2.3829085727446114E-2</v>
      </c>
      <c r="P25">
        <f>IFERROR(RANK(O25,O:O),"NA")</f>
        <v>28</v>
      </c>
    </row>
    <row r="26" spans="1:16" x14ac:dyDescent="0.3">
      <c r="A26" t="s">
        <v>27</v>
      </c>
      <c r="B26">
        <v>5847800</v>
      </c>
      <c r="C26">
        <v>5772288.3300000001</v>
      </c>
      <c r="D26">
        <f>B26-C26</f>
        <v>75511.669999999925</v>
      </c>
      <c r="E26" s="9">
        <f>IFERROR(D26/B26,"NA")</f>
        <v>1.2912833886247806E-2</v>
      </c>
      <c r="F26">
        <f>IFERROR(RANK(E26,E:E),"NA")</f>
        <v>33</v>
      </c>
      <c r="G26">
        <v>6223700</v>
      </c>
      <c r="H26">
        <v>5909077.9399999902</v>
      </c>
      <c r="I26">
        <f>G26-H26</f>
        <v>314622.06000000983</v>
      </c>
      <c r="J26" s="10">
        <f>IFERROR(I26/G26,"NA")</f>
        <v>5.0552253482656594E-2</v>
      </c>
      <c r="K26">
        <f>IFERROR(RANK(J26,J:J),"NA")</f>
        <v>18</v>
      </c>
      <c r="L26">
        <v>6207300</v>
      </c>
      <c r="M26">
        <v>6056976.6699999999</v>
      </c>
      <c r="N26">
        <f>L26-M26</f>
        <v>150323.33000000007</v>
      </c>
      <c r="O26" s="10">
        <f>IFERROR(N26/L26,"NA")</f>
        <v>2.4217184605222895E-2</v>
      </c>
      <c r="P26">
        <f>IFERROR(RANK(O26,O:O),"NA")</f>
        <v>27</v>
      </c>
    </row>
    <row r="27" spans="1:16" x14ac:dyDescent="0.3">
      <c r="A27" t="s">
        <v>37</v>
      </c>
      <c r="B27">
        <v>20862700</v>
      </c>
      <c r="C27">
        <v>20036743.4099999</v>
      </c>
      <c r="D27">
        <f>B27-C27</f>
        <v>825956.59000010043</v>
      </c>
      <c r="E27" s="9">
        <f>IFERROR(D27/B27,"NA")</f>
        <v>3.9590110100806722E-2</v>
      </c>
      <c r="F27">
        <f>IFERROR(RANK(E27,E:E),"NA")</f>
        <v>18</v>
      </c>
      <c r="G27">
        <v>22683800</v>
      </c>
      <c r="H27">
        <v>21722126.219999898</v>
      </c>
      <c r="I27">
        <f>G27-H27</f>
        <v>961673.78000010177</v>
      </c>
      <c r="J27" s="10">
        <f>IFERROR(I27/G27,"NA")</f>
        <v>4.2394738976719144E-2</v>
      </c>
      <c r="K27">
        <f>IFERROR(RANK(J27,J:J),"NA")</f>
        <v>26</v>
      </c>
      <c r="L27">
        <v>23220300</v>
      </c>
      <c r="M27">
        <v>22619057.440000001</v>
      </c>
      <c r="N27">
        <f>L27-M27</f>
        <v>601242.55999999866</v>
      </c>
      <c r="O27" s="10">
        <f>IFERROR(N27/L27,"NA")</f>
        <v>2.5892971236375011E-2</v>
      </c>
      <c r="P27">
        <f>IFERROR(RANK(O27,O:O),"NA")</f>
        <v>26</v>
      </c>
    </row>
    <row r="28" spans="1:16" x14ac:dyDescent="0.3">
      <c r="A28" t="s">
        <v>18</v>
      </c>
      <c r="B28">
        <v>3130600</v>
      </c>
      <c r="C28">
        <v>3115157.5599999898</v>
      </c>
      <c r="D28">
        <f>B28-C28</f>
        <v>15442.440000010189</v>
      </c>
      <c r="E28" s="9">
        <f>D28/B28</f>
        <v>4.9327413275443007E-3</v>
      </c>
      <c r="F28">
        <f>IFERROR(RANK(E28,E:E),"NA")</f>
        <v>42</v>
      </c>
      <c r="G28">
        <v>3652300</v>
      </c>
      <c r="H28">
        <v>3589693.2099999902</v>
      </c>
      <c r="I28">
        <f>G28-H28</f>
        <v>62606.790000009816</v>
      </c>
      <c r="J28" s="10">
        <f>IFERROR(I28/G28,"NA")</f>
        <v>1.7141743558856015E-2</v>
      </c>
      <c r="K28">
        <f>IFERROR(RANK(J28,J:J),"NA")</f>
        <v>36</v>
      </c>
      <c r="L28">
        <v>3662400</v>
      </c>
      <c r="M28">
        <v>3564983.04999999</v>
      </c>
      <c r="N28">
        <f>L28-M28</f>
        <v>97416.950000009965</v>
      </c>
      <c r="O28" s="10">
        <f>IFERROR(N28/L28,"NA")</f>
        <v>2.6599210899959033E-2</v>
      </c>
      <c r="P28">
        <f>IFERROR(RANK(O28,O:O),"NA")</f>
        <v>25</v>
      </c>
    </row>
    <row r="29" spans="1:16" x14ac:dyDescent="0.3">
      <c r="A29" t="s">
        <v>48</v>
      </c>
      <c r="B29">
        <v>4189300</v>
      </c>
      <c r="C29">
        <v>4109958.22</v>
      </c>
      <c r="D29">
        <f>B29-C29</f>
        <v>79341.779999999795</v>
      </c>
      <c r="E29" s="9">
        <f>IFERROR(D29/B29,"NA")</f>
        <v>1.8939149738619768E-2</v>
      </c>
      <c r="F29">
        <f>IFERROR(RANK(E29,E:E),"NA")</f>
        <v>26</v>
      </c>
      <c r="G29">
        <v>4350600</v>
      </c>
      <c r="H29">
        <v>4137588.7699999898</v>
      </c>
      <c r="I29">
        <f>G29-H29</f>
        <v>213011.23000001023</v>
      </c>
      <c r="J29" s="10">
        <f>IFERROR(I29/G29,"NA")</f>
        <v>4.8961345561534093E-2</v>
      </c>
      <c r="K29">
        <f>IFERROR(RANK(J29,J:J),"NA")</f>
        <v>21</v>
      </c>
      <c r="L29">
        <v>4345600</v>
      </c>
      <c r="M29">
        <v>4229801.51</v>
      </c>
      <c r="N29">
        <f>L29-M29</f>
        <v>115798.49000000022</v>
      </c>
      <c r="O29" s="10">
        <f>IFERROR(N29/L29,"NA")</f>
        <v>2.6647296115611244E-2</v>
      </c>
      <c r="P29">
        <f>IFERROR(RANK(O29,O:O),"NA")</f>
        <v>24</v>
      </c>
    </row>
    <row r="30" spans="1:16" x14ac:dyDescent="0.3">
      <c r="A30" t="s">
        <v>46</v>
      </c>
      <c r="B30">
        <v>5999400</v>
      </c>
      <c r="C30">
        <v>5925637.7199999904</v>
      </c>
      <c r="D30">
        <f>B30-C30</f>
        <v>73762.280000009574</v>
      </c>
      <c r="E30" s="9">
        <f>IFERROR(D30/B30,"NA")</f>
        <v>1.2294942827617691E-2</v>
      </c>
      <c r="F30">
        <f>IFERROR(RANK(E30,E:E),"NA")</f>
        <v>36</v>
      </c>
      <c r="G30">
        <v>6195500</v>
      </c>
      <c r="H30">
        <v>6084985.4699999997</v>
      </c>
      <c r="I30">
        <f>G30-H30</f>
        <v>110514.53000000026</v>
      </c>
      <c r="J30" s="10">
        <f>IFERROR(I30/G30,"NA")</f>
        <v>1.7837871035428981E-2</v>
      </c>
      <c r="K30">
        <f>IFERROR(RANK(J30,J:J),"NA")</f>
        <v>35</v>
      </c>
      <c r="L30">
        <v>6157400</v>
      </c>
      <c r="M30">
        <v>5987572.0199999996</v>
      </c>
      <c r="N30">
        <f>L30-M30</f>
        <v>169827.98000000045</v>
      </c>
      <c r="O30" s="10">
        <f>IFERROR(N30/L30,"NA")</f>
        <v>2.7581118653977402E-2</v>
      </c>
      <c r="P30">
        <f>IFERROR(RANK(O30,O:O),"NA")</f>
        <v>23</v>
      </c>
    </row>
    <row r="31" spans="1:16" x14ac:dyDescent="0.3">
      <c r="A31" t="s">
        <v>19</v>
      </c>
      <c r="B31">
        <v>7670700</v>
      </c>
      <c r="C31">
        <v>6947552.6699999999</v>
      </c>
      <c r="D31">
        <f>B31-C31</f>
        <v>723147.33000000007</v>
      </c>
      <c r="E31" s="9">
        <f>D31/B31</f>
        <v>9.4273968477453174E-2</v>
      </c>
      <c r="F31">
        <f>IFERROR(RANK(E31,E:E),"NA")</f>
        <v>4</v>
      </c>
      <c r="G31">
        <v>7968300</v>
      </c>
      <c r="H31">
        <v>7020609.3200000003</v>
      </c>
      <c r="I31">
        <f>G31-H31</f>
        <v>947690.6799999997</v>
      </c>
      <c r="J31" s="10">
        <f>IFERROR(I31/G31,"NA")</f>
        <v>0.118932605449092</v>
      </c>
      <c r="K31">
        <f>IFERROR(RANK(J31,J:J),"NA")</f>
        <v>5</v>
      </c>
      <c r="L31">
        <v>7759600</v>
      </c>
      <c r="M31">
        <v>7497322.9100000001</v>
      </c>
      <c r="N31">
        <f>L31-M31</f>
        <v>262277.08999999985</v>
      </c>
      <c r="O31" s="10">
        <f>IFERROR(N31/L31,"NA")</f>
        <v>3.3800336357544182E-2</v>
      </c>
      <c r="P31">
        <f>IFERROR(RANK(O31,O:O),"NA")</f>
        <v>22</v>
      </c>
    </row>
    <row r="32" spans="1:16" x14ac:dyDescent="0.3">
      <c r="A32" t="s">
        <v>35</v>
      </c>
      <c r="B32">
        <v>24332100</v>
      </c>
      <c r="C32">
        <v>22408587.5499999</v>
      </c>
      <c r="D32">
        <f>B32-C32</f>
        <v>1923512.4500000998</v>
      </c>
      <c r="E32" s="9">
        <f>IFERROR(D32/B32,"NA")</f>
        <v>7.9052463618023094E-2</v>
      </c>
      <c r="F32">
        <f>IFERROR(RANK(E32,E:E),"NA")</f>
        <v>9</v>
      </c>
      <c r="G32">
        <v>24497400</v>
      </c>
      <c r="H32">
        <v>22655993.629999999</v>
      </c>
      <c r="I32">
        <f>G32-H32</f>
        <v>1841406.370000001</v>
      </c>
      <c r="J32" s="10">
        <f>IFERROR(I32/G32,"NA")</f>
        <v>7.5167420624229556E-2</v>
      </c>
      <c r="K32">
        <f>IFERROR(RANK(J32,J:J),"NA")</f>
        <v>11</v>
      </c>
      <c r="L32">
        <v>24323000</v>
      </c>
      <c r="M32">
        <v>23434073.089999899</v>
      </c>
      <c r="N32">
        <f>L32-M32</f>
        <v>888926.91000010073</v>
      </c>
      <c r="O32" s="10">
        <f>IFERROR(N32/L32,"NA")</f>
        <v>3.6546762734864152E-2</v>
      </c>
      <c r="P32">
        <f>IFERROR(RANK(O32,O:O),"NA")</f>
        <v>21</v>
      </c>
    </row>
    <row r="33" spans="1:16" x14ac:dyDescent="0.3">
      <c r="A33" t="s">
        <v>45</v>
      </c>
      <c r="B33">
        <v>1765600</v>
      </c>
      <c r="C33">
        <v>1740827.69</v>
      </c>
      <c r="D33">
        <f>B33-C33</f>
        <v>24772.310000000056</v>
      </c>
      <c r="E33" s="9">
        <f>IFERROR(D33/B33,"NA")</f>
        <v>1.4030533529678329E-2</v>
      </c>
      <c r="F33">
        <f>IFERROR(RANK(E33,E:E),"NA")</f>
        <v>29</v>
      </c>
      <c r="G33">
        <v>1823300</v>
      </c>
      <c r="H33">
        <v>1762676.85</v>
      </c>
      <c r="I33">
        <f>G33-H33</f>
        <v>60623.149999999907</v>
      </c>
      <c r="J33" s="10">
        <f>IFERROR(I33/G33,"NA")</f>
        <v>3.3249136181648611E-2</v>
      </c>
      <c r="K33">
        <f>IFERROR(RANK(J33,J:J),"NA")</f>
        <v>32</v>
      </c>
      <c r="L33">
        <v>1870700</v>
      </c>
      <c r="M33">
        <v>1801391.34</v>
      </c>
      <c r="N33">
        <f>L33-M33</f>
        <v>69308.659999999916</v>
      </c>
      <c r="O33" s="10">
        <f>IFERROR(N33/L33,"NA")</f>
        <v>3.7049585716576634E-2</v>
      </c>
      <c r="P33">
        <f>IFERROR(RANK(O33,O:O),"NA")</f>
        <v>20</v>
      </c>
    </row>
    <row r="34" spans="1:16" x14ac:dyDescent="0.3">
      <c r="A34" t="s">
        <v>28</v>
      </c>
      <c r="B34">
        <v>512000</v>
      </c>
      <c r="C34">
        <v>505017.37</v>
      </c>
      <c r="D34">
        <f>B34-C34</f>
        <v>6982.6300000000047</v>
      </c>
      <c r="E34" s="9">
        <f>IFERROR(D34/B34,"NA")</f>
        <v>1.3637949218750009E-2</v>
      </c>
      <c r="F34">
        <f>IFERROR(RANK(E34,E:E),"NA")</f>
        <v>30</v>
      </c>
      <c r="G34">
        <v>530500</v>
      </c>
      <c r="H34">
        <v>524402.98</v>
      </c>
      <c r="I34">
        <f>G34-H34</f>
        <v>6097.0200000000186</v>
      </c>
      <c r="J34" s="10">
        <f>IFERROR(I34/G34,"NA")</f>
        <v>1.1492968897266765E-2</v>
      </c>
      <c r="K34">
        <f>IFERROR(RANK(J34,J:J),"NA")</f>
        <v>40</v>
      </c>
      <c r="L34">
        <v>526200</v>
      </c>
      <c r="M34">
        <v>504989.88</v>
      </c>
      <c r="N34">
        <f>L34-M34</f>
        <v>21210.119999999995</v>
      </c>
      <c r="O34" s="10">
        <f>IFERROR(N34/L34,"NA")</f>
        <v>4.0308095781071827E-2</v>
      </c>
      <c r="P34">
        <f>IFERROR(RANK(O34,O:O),"NA")</f>
        <v>19</v>
      </c>
    </row>
    <row r="35" spans="1:16" x14ac:dyDescent="0.3">
      <c r="A35" t="s">
        <v>57</v>
      </c>
      <c r="B35">
        <v>8135400</v>
      </c>
      <c r="C35">
        <v>7968645.8300000001</v>
      </c>
      <c r="D35">
        <f>B35-C35</f>
        <v>166754.16999999993</v>
      </c>
      <c r="E35" s="9">
        <f>IFERROR(D35/B35,"NA")</f>
        <v>2.0497353541313264E-2</v>
      </c>
      <c r="F35">
        <f>IFERROR(RANK(E35,E:E),"NA")</f>
        <v>24</v>
      </c>
      <c r="G35">
        <v>8560800</v>
      </c>
      <c r="H35">
        <v>8171472.0199999996</v>
      </c>
      <c r="I35">
        <f>G35-H35</f>
        <v>389327.98000000045</v>
      </c>
      <c r="J35" s="10">
        <f>IFERROR(I35/G35,"NA")</f>
        <v>4.5477990374731388E-2</v>
      </c>
      <c r="K35">
        <f>IFERROR(RANK(J35,J:J),"NA")</f>
        <v>23</v>
      </c>
      <c r="L35">
        <v>8497500</v>
      </c>
      <c r="M35">
        <v>8150982.5699999901</v>
      </c>
      <c r="N35">
        <f>L35-M35</f>
        <v>346517.43000000995</v>
      </c>
      <c r="O35" s="10">
        <f>IFERROR(N35/L35,"NA")</f>
        <v>4.0778750220654303E-2</v>
      </c>
      <c r="P35">
        <f>IFERROR(RANK(O35,O:O),"NA")</f>
        <v>18</v>
      </c>
    </row>
    <row r="36" spans="1:16" x14ac:dyDescent="0.3">
      <c r="A36" t="s">
        <v>53</v>
      </c>
      <c r="B36">
        <v>883900</v>
      </c>
      <c r="C36">
        <v>813108.87</v>
      </c>
      <c r="D36">
        <f>B36-C36</f>
        <v>70791.13</v>
      </c>
      <c r="E36" s="9">
        <f>IFERROR(D36/B36,"NA")</f>
        <v>8.008952370177623E-2</v>
      </c>
      <c r="F36">
        <f>IFERROR(RANK(E36,E:E),"NA")</f>
        <v>8</v>
      </c>
      <c r="G36">
        <v>1294400</v>
      </c>
      <c r="H36">
        <v>1114242.27999999</v>
      </c>
      <c r="I36">
        <f>G36-H36</f>
        <v>180157.72000000998</v>
      </c>
      <c r="J36" s="10">
        <f>IFERROR(I36/G36,"NA")</f>
        <v>0.13918241656366656</v>
      </c>
      <c r="K36">
        <f>IFERROR(RANK(J36,J:J),"NA")</f>
        <v>3</v>
      </c>
      <c r="L36">
        <v>1759500</v>
      </c>
      <c r="M36">
        <v>1680463.8699999901</v>
      </c>
      <c r="N36">
        <f>L36-M36</f>
        <v>79036.1300000099</v>
      </c>
      <c r="O36" s="10">
        <f>IFERROR(N36/L36,"NA")</f>
        <v>4.4919653310605226E-2</v>
      </c>
      <c r="P36">
        <f>IFERROR(RANK(O36,O:O),"NA")</f>
        <v>17</v>
      </c>
    </row>
    <row r="37" spans="1:16" x14ac:dyDescent="0.3">
      <c r="A37" t="s">
        <v>60</v>
      </c>
      <c r="B37">
        <v>259100</v>
      </c>
      <c r="C37">
        <v>258322.43</v>
      </c>
      <c r="D37">
        <f>B37-C37</f>
        <v>777.57000000000698</v>
      </c>
      <c r="E37" s="9">
        <f>IFERROR(D37/B37,"NA")</f>
        <v>3.0010420686993711E-3</v>
      </c>
      <c r="F37">
        <f>IFERROR(RANK(E37,E:E),"NA")</f>
        <v>43</v>
      </c>
      <c r="G37">
        <v>266000</v>
      </c>
      <c r="H37">
        <v>257402.90999999901</v>
      </c>
      <c r="I37">
        <f>G37-H37</f>
        <v>8597.090000000986</v>
      </c>
      <c r="J37" s="10">
        <f>IFERROR(I37/G37,"NA")</f>
        <v>3.2319887218048821E-2</v>
      </c>
      <c r="K37">
        <f>IFERROR(RANK(J37,J:J),"NA")</f>
        <v>33</v>
      </c>
      <c r="L37">
        <v>267100</v>
      </c>
      <c r="M37">
        <v>254753.15999999901</v>
      </c>
      <c r="N37">
        <f>L37-M37</f>
        <v>12346.840000000986</v>
      </c>
      <c r="O37" s="10">
        <f>IFERROR(N37/L37,"NA")</f>
        <v>4.6225533508053113E-2</v>
      </c>
      <c r="P37">
        <f>IFERROR(RANK(O37,O:O),"NA")</f>
        <v>16</v>
      </c>
    </row>
    <row r="38" spans="1:16" x14ac:dyDescent="0.3">
      <c r="A38" t="s">
        <v>62</v>
      </c>
      <c r="B38">
        <v>6737100</v>
      </c>
      <c r="C38">
        <v>6527352.5699999901</v>
      </c>
      <c r="D38">
        <f>B38-C38</f>
        <v>209747.43000000995</v>
      </c>
      <c r="E38" s="9">
        <f>IFERROR(D38/B38,"NA")</f>
        <v>3.1133192323107857E-2</v>
      </c>
      <c r="F38">
        <f>IFERROR(RANK(E38,E:E),"NA")</f>
        <v>20</v>
      </c>
      <c r="G38">
        <v>7214700</v>
      </c>
      <c r="H38">
        <v>6922072.5599999996</v>
      </c>
      <c r="I38">
        <f>G38-H38</f>
        <v>292627.44000000041</v>
      </c>
      <c r="J38" s="10">
        <f>IFERROR(I38/G38,"NA")</f>
        <v>4.0559890224125802E-2</v>
      </c>
      <c r="K38">
        <f>IFERROR(RANK(J38,J:J),"NA")</f>
        <v>29</v>
      </c>
      <c r="L38">
        <v>7289800</v>
      </c>
      <c r="M38">
        <v>6882350.23999999</v>
      </c>
      <c r="N38">
        <f>L38-M38</f>
        <v>407449.76000001002</v>
      </c>
      <c r="O38" s="10">
        <f>IFERROR(N38/L38,"NA")</f>
        <v>5.5893132870587676E-2</v>
      </c>
      <c r="P38">
        <f>IFERROR(RANK(O38,O:O),"NA")</f>
        <v>15</v>
      </c>
    </row>
    <row r="39" spans="1:16" x14ac:dyDescent="0.3">
      <c r="A39" t="s">
        <v>16</v>
      </c>
      <c r="B39">
        <v>356640100</v>
      </c>
      <c r="C39">
        <v>341243679.13</v>
      </c>
      <c r="D39">
        <f>B39-C39</f>
        <v>15396420.870000005</v>
      </c>
      <c r="E39" s="9">
        <f>D39/B39</f>
        <v>4.3170750765267295E-2</v>
      </c>
      <c r="F39">
        <f>IFERROR(RANK(E39,E:E),"NA")</f>
        <v>14</v>
      </c>
      <c r="G39">
        <v>382685200</v>
      </c>
      <c r="H39">
        <v>346340810.81999999</v>
      </c>
      <c r="I39">
        <f>G39-H39</f>
        <v>36344389.180000007</v>
      </c>
      <c r="J39" s="10">
        <f>IFERROR(I39/G39,"NA")</f>
        <v>9.4972027086493035E-2</v>
      </c>
      <c r="K39">
        <f>IFERROR(RANK(J39,J:J),"NA")</f>
        <v>10</v>
      </c>
      <c r="L39">
        <v>376548600</v>
      </c>
      <c r="M39">
        <v>355279492.22999901</v>
      </c>
      <c r="N39">
        <f>L39-M39</f>
        <v>21269107.770000994</v>
      </c>
      <c r="O39" s="10">
        <f>IFERROR(N39/L39,"NA")</f>
        <v>5.6484362894991494E-2</v>
      </c>
      <c r="P39">
        <f>IFERROR(RANK(O39,O:O),"NA")</f>
        <v>14</v>
      </c>
    </row>
    <row r="40" spans="1:16" x14ac:dyDescent="0.3">
      <c r="A40" t="s">
        <v>40</v>
      </c>
      <c r="B40">
        <v>5249800</v>
      </c>
      <c r="C40">
        <v>4801960.08</v>
      </c>
      <c r="D40">
        <f>B40-C40</f>
        <v>447839.91999999993</v>
      </c>
      <c r="E40" s="9">
        <f>IFERROR(D40/B40,"NA")</f>
        <v>8.5306091660634673E-2</v>
      </c>
      <c r="F40">
        <f>IFERROR(RANK(E40,E:E),"NA")</f>
        <v>5</v>
      </c>
      <c r="G40">
        <v>5442200</v>
      </c>
      <c r="H40">
        <v>5122329.02999999</v>
      </c>
      <c r="I40">
        <f>G40-H40</f>
        <v>319870.97000000998</v>
      </c>
      <c r="J40" s="10">
        <f>IFERROR(I40/G40,"NA")</f>
        <v>5.8776040939327839E-2</v>
      </c>
      <c r="K40">
        <f>IFERROR(RANK(J40,J:J),"NA")</f>
        <v>16</v>
      </c>
      <c r="L40">
        <v>5430700</v>
      </c>
      <c r="M40">
        <v>5117235.21</v>
      </c>
      <c r="N40">
        <f>L40-M40</f>
        <v>313464.79000000004</v>
      </c>
      <c r="O40" s="10">
        <f>IFERROR(N40/L40,"NA")</f>
        <v>5.7720881286022069E-2</v>
      </c>
      <c r="P40">
        <f>IFERROR(RANK(O40,O:O),"NA")</f>
        <v>13</v>
      </c>
    </row>
    <row r="41" spans="1:16" x14ac:dyDescent="0.3">
      <c r="A41" t="s">
        <v>33</v>
      </c>
      <c r="B41">
        <v>8837300</v>
      </c>
      <c r="C41">
        <v>8460963.1999999899</v>
      </c>
      <c r="D41">
        <f>B41-C41</f>
        <v>376336.80000001006</v>
      </c>
      <c r="E41" s="9">
        <f>IFERROR(D41/B41,"NA")</f>
        <v>4.258504294298146E-2</v>
      </c>
      <c r="F41">
        <f>IFERROR(RANK(E41,E:E),"NA")</f>
        <v>15</v>
      </c>
      <c r="G41">
        <v>9713300</v>
      </c>
      <c r="H41">
        <v>8991707.2399999909</v>
      </c>
      <c r="I41">
        <f>G41-H41</f>
        <v>721592.76000000909</v>
      </c>
      <c r="J41" s="10">
        <f>IFERROR(I41/G41,"NA")</f>
        <v>7.4289145810384635E-2</v>
      </c>
      <c r="K41">
        <f>IFERROR(RANK(J41,J:J),"NA")</f>
        <v>12</v>
      </c>
      <c r="L41">
        <v>9343000</v>
      </c>
      <c r="M41">
        <v>8766655.9100000001</v>
      </c>
      <c r="N41">
        <f>L41-M41</f>
        <v>576344.08999999985</v>
      </c>
      <c r="O41" s="10">
        <f>IFERROR(N41/L41,"NA")</f>
        <v>6.1687262121374278E-2</v>
      </c>
      <c r="P41">
        <f>IFERROR(RANK(O41,O:O),"NA")</f>
        <v>12</v>
      </c>
    </row>
    <row r="42" spans="1:16" x14ac:dyDescent="0.3">
      <c r="A42" t="s">
        <v>31</v>
      </c>
      <c r="B42">
        <v>14860800</v>
      </c>
      <c r="C42">
        <v>14439480.050000001</v>
      </c>
      <c r="D42">
        <f>B42-C42</f>
        <v>421319.94999999925</v>
      </c>
      <c r="E42" s="9">
        <f>IFERROR(D42/B42,"NA")</f>
        <v>2.8351094826658003E-2</v>
      </c>
      <c r="F42">
        <f>IFERROR(RANK(E42,E:E),"NA")</f>
        <v>21</v>
      </c>
      <c r="G42">
        <v>15309700</v>
      </c>
      <c r="H42">
        <v>14645233.51</v>
      </c>
      <c r="I42">
        <f>G42-H42</f>
        <v>664466.49000000022</v>
      </c>
      <c r="J42" s="10">
        <f>IFERROR(I42/G42,"NA")</f>
        <v>4.3401666263871937E-2</v>
      </c>
      <c r="K42">
        <f>IFERROR(RANK(J42,J:J),"NA")</f>
        <v>25</v>
      </c>
      <c r="L42">
        <v>15311800</v>
      </c>
      <c r="M42">
        <v>14346057.039999999</v>
      </c>
      <c r="N42">
        <f>L42-M42</f>
        <v>965742.96000000089</v>
      </c>
      <c r="O42" s="10">
        <f>IFERROR(N42/L42,"NA")</f>
        <v>6.3071811282801551E-2</v>
      </c>
      <c r="P42">
        <f>IFERROR(RANK(O42,O:O),"NA")</f>
        <v>11</v>
      </c>
    </row>
    <row r="43" spans="1:16" x14ac:dyDescent="0.3">
      <c r="A43" t="s">
        <v>26</v>
      </c>
      <c r="B43">
        <v>4280900</v>
      </c>
      <c r="C43">
        <v>4066595.33</v>
      </c>
      <c r="D43">
        <f>B43-C43</f>
        <v>214304.66999999993</v>
      </c>
      <c r="E43" s="9">
        <f>IFERROR(D43/B43,"NA")</f>
        <v>5.0060657805601608E-2</v>
      </c>
      <c r="F43">
        <f>IFERROR(RANK(E43,E:E),"NA")</f>
        <v>13</v>
      </c>
      <c r="G43">
        <v>4700400</v>
      </c>
      <c r="H43">
        <v>4205555.5999999996</v>
      </c>
      <c r="I43">
        <f>G43-H43</f>
        <v>494844.40000000037</v>
      </c>
      <c r="J43" s="10">
        <f>IFERROR(I43/G43,"NA")</f>
        <v>0.10527708280146378</v>
      </c>
      <c r="K43">
        <f>IFERROR(RANK(J43,J:J),"NA")</f>
        <v>6</v>
      </c>
      <c r="L43">
        <v>4677800</v>
      </c>
      <c r="M43">
        <v>4371713.1399999997</v>
      </c>
      <c r="N43">
        <f>L43-M43</f>
        <v>306086.86000000034</v>
      </c>
      <c r="O43" s="10">
        <f>IFERROR(N43/L43,"NA")</f>
        <v>6.5433934755654441E-2</v>
      </c>
      <c r="P43">
        <f>IFERROR(RANK(O43,O:O),"NA")</f>
        <v>10</v>
      </c>
    </row>
    <row r="44" spans="1:16" x14ac:dyDescent="0.3">
      <c r="A44" t="s">
        <v>23</v>
      </c>
      <c r="B44">
        <v>9349400</v>
      </c>
      <c r="C44">
        <v>8952825.2799999993</v>
      </c>
      <c r="D44">
        <f>B44-C44</f>
        <v>396574.72000000067</v>
      </c>
      <c r="E44" s="9">
        <f>D44/B44</f>
        <v>4.2417130511048909E-2</v>
      </c>
      <c r="F44">
        <f>IFERROR(RANK(E44,E:E),"NA")</f>
        <v>16</v>
      </c>
      <c r="G44">
        <v>11073700</v>
      </c>
      <c r="H44">
        <v>9929059.5199999996</v>
      </c>
      <c r="I44">
        <f>G44-H44</f>
        <v>1144640.4800000004</v>
      </c>
      <c r="J44" s="10">
        <f>IFERROR(I44/G44,"NA")</f>
        <v>0.10336567542917005</v>
      </c>
      <c r="K44">
        <f>IFERROR(RANK(J44,J:J),"NA")</f>
        <v>7</v>
      </c>
      <c r="L44">
        <v>10790500</v>
      </c>
      <c r="M44">
        <v>9993599.52999999</v>
      </c>
      <c r="N44">
        <f>L44-M44</f>
        <v>796900.47000000998</v>
      </c>
      <c r="O44" s="10">
        <f>IFERROR(N44/L44,"NA")</f>
        <v>7.3852043000788653E-2</v>
      </c>
      <c r="P44">
        <f>IFERROR(RANK(O44,O:O),"NA")</f>
        <v>9</v>
      </c>
    </row>
    <row r="45" spans="1:16" x14ac:dyDescent="0.3">
      <c r="A45" t="s">
        <v>51</v>
      </c>
      <c r="B45">
        <v>2087800</v>
      </c>
      <c r="C45">
        <v>2005447.73999999</v>
      </c>
      <c r="D45">
        <f>B45-C45</f>
        <v>82352.260000010021</v>
      </c>
      <c r="E45" s="9">
        <f>IFERROR(D45/B45,"NA")</f>
        <v>3.9444515758219188E-2</v>
      </c>
      <c r="F45">
        <f>IFERROR(RANK(E45,E:E),"NA")</f>
        <v>19</v>
      </c>
      <c r="G45">
        <v>2229200</v>
      </c>
      <c r="H45">
        <v>2118943.21</v>
      </c>
      <c r="I45">
        <f>G45-H45</f>
        <v>110256.79000000004</v>
      </c>
      <c r="J45" s="10">
        <f>IFERROR(I45/G45,"NA")</f>
        <v>4.9460250314014013E-2</v>
      </c>
      <c r="K45">
        <f>IFERROR(RANK(J45,J:J),"NA")</f>
        <v>20</v>
      </c>
      <c r="L45">
        <v>2296900</v>
      </c>
      <c r="M45">
        <v>2108718.34</v>
      </c>
      <c r="N45">
        <f>L45-M45</f>
        <v>188181.66000000015</v>
      </c>
      <c r="O45" s="10">
        <f>IFERROR(N45/L45,"NA")</f>
        <v>8.1928538464887526E-2</v>
      </c>
      <c r="P45">
        <f>IFERROR(RANK(O45,O:O),"NA")</f>
        <v>8</v>
      </c>
    </row>
    <row r="46" spans="1:16" x14ac:dyDescent="0.3">
      <c r="A46" t="s">
        <v>42</v>
      </c>
      <c r="B46">
        <v>1382900</v>
      </c>
      <c r="C46">
        <v>1250442.02</v>
      </c>
      <c r="D46">
        <f>B46-C46</f>
        <v>132457.97999999998</v>
      </c>
      <c r="E46" s="9">
        <f>IFERROR(D46/B46,"NA")</f>
        <v>9.5782760864849215E-2</v>
      </c>
      <c r="F46">
        <f>IFERROR(RANK(E46,E:E),"NA")</f>
        <v>3</v>
      </c>
      <c r="G46">
        <v>1545700</v>
      </c>
      <c r="H46">
        <v>1281335.23</v>
      </c>
      <c r="I46">
        <f>G46-H46</f>
        <v>264364.77</v>
      </c>
      <c r="J46" s="10">
        <f>IFERROR(I46/G46,"NA")</f>
        <v>0.17103239309050916</v>
      </c>
      <c r="K46">
        <f>IFERROR(RANK(J46,J:J),"NA")</f>
        <v>2</v>
      </c>
      <c r="L46">
        <v>1525900</v>
      </c>
      <c r="M46">
        <v>1393285.06</v>
      </c>
      <c r="N46">
        <f>L46-M46</f>
        <v>132614.93999999994</v>
      </c>
      <c r="O46" s="10">
        <f>IFERROR(N46/L46,"NA")</f>
        <v>8.6909325643882263E-2</v>
      </c>
      <c r="P46">
        <f>IFERROR(RANK(O46,O:O),"NA")</f>
        <v>7</v>
      </c>
    </row>
    <row r="47" spans="1:16" x14ac:dyDescent="0.3">
      <c r="A47" t="s">
        <v>66</v>
      </c>
      <c r="B47">
        <v>2451000</v>
      </c>
      <c r="C47">
        <v>2254684.7999999998</v>
      </c>
      <c r="D47">
        <f>B47-C47</f>
        <v>196315.20000000019</v>
      </c>
      <c r="E47" s="9">
        <f>IFERROR(D47/B47,"NA")</f>
        <v>8.009596083231342E-2</v>
      </c>
      <c r="F47">
        <f>IFERROR(RANK(E47,E:E),"NA")</f>
        <v>7</v>
      </c>
      <c r="G47">
        <v>2440700</v>
      </c>
      <c r="H47">
        <v>2204672.88</v>
      </c>
      <c r="I47">
        <f>G47-H47</f>
        <v>236027.12000000011</v>
      </c>
      <c r="J47" s="10">
        <f>IFERROR(I47/G47,"NA")</f>
        <v>9.6704683082722218E-2</v>
      </c>
      <c r="K47">
        <f>IFERROR(RANK(J47,J:J),"NA")</f>
        <v>9</v>
      </c>
      <c r="L47">
        <v>2321600</v>
      </c>
      <c r="M47">
        <v>2056835.26</v>
      </c>
      <c r="N47">
        <f>L47-M47</f>
        <v>264764.74</v>
      </c>
      <c r="O47" s="10">
        <f>IFERROR(N47/L47,"NA")</f>
        <v>0.11404408166781529</v>
      </c>
      <c r="P47">
        <f>IFERROR(RANK(O47,O:O),"NA")</f>
        <v>6</v>
      </c>
    </row>
    <row r="48" spans="1:16" x14ac:dyDescent="0.3">
      <c r="A48" t="s">
        <v>50</v>
      </c>
      <c r="B48">
        <v>798200</v>
      </c>
      <c r="C48">
        <v>735423.27999999898</v>
      </c>
      <c r="D48">
        <f>B48-C48</f>
        <v>62776.72000000102</v>
      </c>
      <c r="E48" s="9">
        <f>IFERROR(D48/B48,"NA")</f>
        <v>7.8647857679780775E-2</v>
      </c>
      <c r="F48">
        <f>IFERROR(RANK(E48,E:E),"NA")</f>
        <v>10</v>
      </c>
      <c r="G48">
        <v>898700</v>
      </c>
      <c r="H48">
        <v>740966.94999999902</v>
      </c>
      <c r="I48">
        <f>G48-H48</f>
        <v>157733.05000000098</v>
      </c>
      <c r="J48" s="10">
        <f>IFERROR(I48/G48,"NA")</f>
        <v>0.17551246244575608</v>
      </c>
      <c r="K48">
        <f>IFERROR(RANK(J48,J:J),"NA")</f>
        <v>1</v>
      </c>
      <c r="L48">
        <v>878300</v>
      </c>
      <c r="M48">
        <v>777215.28999999899</v>
      </c>
      <c r="N48">
        <f>L48-M48</f>
        <v>101084.71000000101</v>
      </c>
      <c r="O48" s="10">
        <f>IFERROR(N48/L48,"NA")</f>
        <v>0.11509132414892521</v>
      </c>
      <c r="P48">
        <f>IFERROR(RANK(O48,O:O),"NA")</f>
        <v>5</v>
      </c>
    </row>
    <row r="49" spans="1:16" x14ac:dyDescent="0.3">
      <c r="A49" t="s">
        <v>21</v>
      </c>
      <c r="B49">
        <v>3329000</v>
      </c>
      <c r="C49">
        <v>2946071.21</v>
      </c>
      <c r="D49">
        <f>B49-C49</f>
        <v>382928.79000000004</v>
      </c>
      <c r="E49" s="9">
        <f>D49/B49</f>
        <v>0.11502817362571344</v>
      </c>
      <c r="F49">
        <f>IFERROR(RANK(E49,E:E),"NA")</f>
        <v>2</v>
      </c>
      <c r="G49">
        <v>3390900</v>
      </c>
      <c r="H49">
        <v>3051483.41</v>
      </c>
      <c r="I49">
        <f>G49-H49</f>
        <v>339416.58999999985</v>
      </c>
      <c r="J49" s="10">
        <f>IFERROR(I49/G49,"NA")</f>
        <v>0.10009631366303927</v>
      </c>
      <c r="K49">
        <f>IFERROR(RANK(J49,J:J),"NA")</f>
        <v>8</v>
      </c>
      <c r="L49">
        <v>3345200</v>
      </c>
      <c r="M49">
        <v>2946440.08</v>
      </c>
      <c r="N49">
        <f>L49-M49</f>
        <v>398759.91999999993</v>
      </c>
      <c r="O49" s="10">
        <f>IFERROR(N49/L49,"NA")</f>
        <v>0.11920361114432618</v>
      </c>
      <c r="P49">
        <f>IFERROR(RANK(O49,O:O),"NA")</f>
        <v>4</v>
      </c>
    </row>
    <row r="50" spans="1:16" x14ac:dyDescent="0.3">
      <c r="A50" t="s">
        <v>32</v>
      </c>
      <c r="B50">
        <v>2764700</v>
      </c>
      <c r="C50">
        <v>2615303.8999999901</v>
      </c>
      <c r="D50">
        <f>B50-C50</f>
        <v>149396.10000000987</v>
      </c>
      <c r="E50" s="9">
        <f>IFERROR(D50/B50,"NA")</f>
        <v>5.4037002206391245E-2</v>
      </c>
      <c r="F50">
        <f>IFERROR(RANK(E50,E:E),"NA")</f>
        <v>12</v>
      </c>
      <c r="G50">
        <v>2861000</v>
      </c>
      <c r="H50">
        <v>2671745.94</v>
      </c>
      <c r="I50">
        <f>G50-H50</f>
        <v>189254.06000000006</v>
      </c>
      <c r="J50" s="10">
        <f>IFERROR(I50/G50,"NA")</f>
        <v>6.6149619014330668E-2</v>
      </c>
      <c r="K50">
        <f>IFERROR(RANK(J50,J:J),"NA")</f>
        <v>15</v>
      </c>
      <c r="L50">
        <v>2910600</v>
      </c>
      <c r="M50">
        <v>2535637.09</v>
      </c>
      <c r="N50">
        <f>L50-M50</f>
        <v>374962.91000000015</v>
      </c>
      <c r="O50" s="10">
        <f>IFERROR(N50/L50,"NA")</f>
        <v>0.12882667147667154</v>
      </c>
      <c r="P50">
        <f>IFERROR(RANK(O50,O:O),"NA")</f>
        <v>3</v>
      </c>
    </row>
    <row r="51" spans="1:16" x14ac:dyDescent="0.3">
      <c r="A51" t="s">
        <v>22</v>
      </c>
      <c r="B51">
        <v>1552100</v>
      </c>
      <c r="C51">
        <v>1315623.30999999</v>
      </c>
      <c r="D51">
        <f>B51-C51</f>
        <v>236476.69000000996</v>
      </c>
      <c r="E51" s="9">
        <f>D51/B51</f>
        <v>0.15235918433091292</v>
      </c>
      <c r="F51">
        <f>IFERROR(RANK(E51,E:E),"NA")</f>
        <v>1</v>
      </c>
      <c r="G51">
        <v>1590700</v>
      </c>
      <c r="H51">
        <v>1383905.98999999</v>
      </c>
      <c r="I51">
        <f>G51-H51</f>
        <v>206794.01000001002</v>
      </c>
      <c r="J51" s="10">
        <f>IFERROR(I51/G51,"NA")</f>
        <v>0.13000189224870184</v>
      </c>
      <c r="K51">
        <f>IFERROR(RANK(J51,J:J),"NA")</f>
        <v>4</v>
      </c>
      <c r="L51">
        <v>1579300</v>
      </c>
      <c r="M51">
        <v>1337735.3199999901</v>
      </c>
      <c r="N51">
        <f>L51-M51</f>
        <v>241564.68000000995</v>
      </c>
      <c r="O51" s="10">
        <f>IFERROR(N51/L51,"NA")</f>
        <v>0.15295680364719175</v>
      </c>
      <c r="P51">
        <f>IFERROR(RANK(O51,O:O),"NA")</f>
        <v>2</v>
      </c>
    </row>
    <row r="52" spans="1:16" x14ac:dyDescent="0.3">
      <c r="A52" t="s">
        <v>25</v>
      </c>
      <c r="B52">
        <v>0</v>
      </c>
      <c r="C52">
        <v>0</v>
      </c>
      <c r="D52">
        <f>B52-C52</f>
        <v>0</v>
      </c>
      <c r="E52" s="9" t="str">
        <f>IFERROR(D52/B52,"NA")</f>
        <v>NA</v>
      </c>
      <c r="F52" t="str">
        <f>IFERROR(RANK(E52,E:E),"NA")</f>
        <v>NA</v>
      </c>
      <c r="G52">
        <v>0</v>
      </c>
      <c r="H52">
        <v>0</v>
      </c>
      <c r="I52">
        <f>G52-H52</f>
        <v>0</v>
      </c>
      <c r="J52" s="5" t="str">
        <f>IFERROR(I52/G52,"NA")</f>
        <v>NA</v>
      </c>
      <c r="K52" t="str">
        <f>IFERROR(RANK(J52,J:J),"NA")</f>
        <v>NA</v>
      </c>
      <c r="L52">
        <v>375000</v>
      </c>
      <c r="M52">
        <v>63771.91</v>
      </c>
      <c r="N52">
        <f>L52-M52</f>
        <v>311228.08999999997</v>
      </c>
      <c r="O52" s="10">
        <f>IFERROR(N52/L52,"NA")</f>
        <v>0.82994157333333329</v>
      </c>
      <c r="P52">
        <f>IFERROR(RANK(O52,O:O),"NA")</f>
        <v>1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VLOOKUP(A24,A1:P52,4,FALSE)</f>
        <v>36209.630000000005</v>
      </c>
      <c r="C56">
        <f>VLOOKUP(A24,A1:P52,9,FALSE)</f>
        <v>27292.159999999974</v>
      </c>
      <c r="D56">
        <f>VLOOKUP(A24,A1:P52,14,FALSE)</f>
        <v>9181.0800000000163</v>
      </c>
    </row>
    <row r="57" spans="1:16" x14ac:dyDescent="0.3">
      <c r="A57" t="s">
        <v>25</v>
      </c>
      <c r="B57">
        <f>VLOOKUP(A52,A1:P52,4,FALSE)</f>
        <v>0</v>
      </c>
      <c r="C57">
        <f>VLOOKUP(A52,A1:P52,9,FALSE)</f>
        <v>0</v>
      </c>
      <c r="D57">
        <f>VLOOKUP(A52,A1:P52,14,FALSE)</f>
        <v>311228.08999999997</v>
      </c>
    </row>
    <row r="58" spans="1:16" x14ac:dyDescent="0.3">
      <c r="A58" t="s">
        <v>32</v>
      </c>
      <c r="B58">
        <f>VLOOKUP(A50,A1:P52,4,FALSE)</f>
        <v>149396.10000000987</v>
      </c>
      <c r="C58">
        <f>VLOOKUP(A50,A1:P52,9,FALSE)</f>
        <v>189254.06000000006</v>
      </c>
      <c r="D58">
        <f>VLOOKUP(A50,A1:P52,14,FALSE)</f>
        <v>374962.91000000015</v>
      </c>
    </row>
    <row r="59" spans="1:16" x14ac:dyDescent="0.3">
      <c r="A59" t="s">
        <v>38</v>
      </c>
      <c r="B59">
        <f>VLOOKUP(A12,A1:P52,4,FALSE)</f>
        <v>12230.810000000056</v>
      </c>
      <c r="C59">
        <f>VLOOKUP(A12,A1:P52,9,FALSE)</f>
        <v>45485.580000000075</v>
      </c>
      <c r="D59">
        <f>VLOOKUP(A12,A1:P52,14,FALSE)</f>
        <v>72.879999999888241</v>
      </c>
    </row>
    <row r="60" spans="1:16" x14ac:dyDescent="0.3">
      <c r="A60" t="s">
        <v>39</v>
      </c>
      <c r="B60">
        <f>VLOOKUP(A28,A1:P52,4,FALSE)</f>
        <v>15442.440000010189</v>
      </c>
      <c r="C60">
        <f>VLOOKUP(A28,A1:P52,9,FALSE)</f>
        <v>62606.790000009816</v>
      </c>
      <c r="D60">
        <f>VLOOKUP(A18,A1:P52,14,FALSE)</f>
        <v>1724.9000000000233</v>
      </c>
    </row>
    <row r="61" spans="1:16" x14ac:dyDescent="0.3">
      <c r="A61" t="s">
        <v>55</v>
      </c>
      <c r="B61">
        <f>VLOOKUP(A23,A1:P52,4,FALSE)</f>
        <v>184239.79000001028</v>
      </c>
      <c r="C61">
        <f>VLOOKUP(A29,A1:P52,9,FALSE)</f>
        <v>213011.23000001023</v>
      </c>
      <c r="D61">
        <f>VLOOKUP(A23,A1:P52,14,FALSE)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A2:P52">
    <sortCondition descending="1" ref="P2:P52"/>
  </sortState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Jones</cp:lastModifiedBy>
  <cp:revision/>
  <dcterms:created xsi:type="dcterms:W3CDTF">2020-02-26T17:00:38Z</dcterms:created>
  <dcterms:modified xsi:type="dcterms:W3CDTF">2024-05-22T02:15:53Z</dcterms:modified>
  <cp:category/>
  <cp:contentStatus/>
</cp:coreProperties>
</file>