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\DA12\projects\excel-lookups-da12-Dkaplan8\"/>
    </mc:Choice>
  </mc:AlternateContent>
  <xr:revisionPtr revIDLastSave="0" documentId="13_ncr:1_{E2DE67CE-CC9D-4706-88D2-F466190953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N3" i="1"/>
  <c r="N4" i="1"/>
  <c r="N5" i="1"/>
  <c r="N6" i="1"/>
  <c r="N7" i="1"/>
  <c r="N8" i="1"/>
  <c r="N9" i="1"/>
  <c r="N10" i="1"/>
  <c r="N11" i="1"/>
  <c r="N12" i="1"/>
  <c r="N13" i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N19" i="1"/>
  <c r="N20" i="1"/>
  <c r="N21" i="1"/>
  <c r="N22" i="1"/>
  <c r="N23" i="1"/>
  <c r="N24" i="1"/>
  <c r="N25" i="1"/>
  <c r="N26" i="1"/>
  <c r="N27" i="1"/>
  <c r="N28" i="1"/>
  <c r="N29" i="1"/>
  <c r="N30" i="1"/>
  <c r="O30" i="1" s="1"/>
  <c r="S30" i="1" s="1"/>
  <c r="N31" i="1"/>
  <c r="O31" i="1" s="1"/>
  <c r="S31" i="1" s="1"/>
  <c r="N32" i="1"/>
  <c r="O32" i="1" s="1"/>
  <c r="S32" i="1" s="1"/>
  <c r="N33" i="1"/>
  <c r="O33" i="1" s="1"/>
  <c r="S33" i="1" s="1"/>
  <c r="N34" i="1"/>
  <c r="O34" i="1" s="1"/>
  <c r="S34" i="1" s="1"/>
  <c r="N35" i="1"/>
  <c r="N36" i="1"/>
  <c r="N37" i="1"/>
  <c r="N38" i="1"/>
  <c r="N39" i="1"/>
  <c r="N40" i="1"/>
  <c r="N41" i="1"/>
  <c r="N42" i="1"/>
  <c r="N43" i="1"/>
  <c r="N44" i="1"/>
  <c r="N45" i="1"/>
  <c r="N46" i="1"/>
  <c r="O46" i="1" s="1"/>
  <c r="S46" i="1" s="1"/>
  <c r="N47" i="1"/>
  <c r="O47" i="1" s="1"/>
  <c r="S47" i="1" s="1"/>
  <c r="N48" i="1"/>
  <c r="O48" i="1" s="1"/>
  <c r="S48" i="1" s="1"/>
  <c r="N49" i="1"/>
  <c r="O49" i="1" s="1"/>
  <c r="S49" i="1" s="1"/>
  <c r="P49" i="1" s="1"/>
  <c r="N50" i="1"/>
  <c r="O50" i="1" s="1"/>
  <c r="S50" i="1" s="1"/>
  <c r="N51" i="1"/>
  <c r="N52" i="1"/>
  <c r="N2" i="1"/>
  <c r="I3" i="1"/>
  <c r="I4" i="1"/>
  <c r="I5" i="1"/>
  <c r="I6" i="1"/>
  <c r="J6" i="1" s="1"/>
  <c r="R6" i="1" s="1"/>
  <c r="I7" i="1"/>
  <c r="I8" i="1"/>
  <c r="I9" i="1"/>
  <c r="I10" i="1"/>
  <c r="I11" i="1"/>
  <c r="J11" i="1" s="1"/>
  <c r="R11" i="1" s="1"/>
  <c r="K11" i="1" s="1"/>
  <c r="I12" i="1"/>
  <c r="J12" i="1" s="1"/>
  <c r="R12" i="1" s="1"/>
  <c r="I13" i="1"/>
  <c r="J13" i="1" s="1"/>
  <c r="R13" i="1" s="1"/>
  <c r="I14" i="1"/>
  <c r="I15" i="1"/>
  <c r="I16" i="1"/>
  <c r="J16" i="1" s="1"/>
  <c r="R16" i="1" s="1"/>
  <c r="I17" i="1"/>
  <c r="J17" i="1" s="1"/>
  <c r="R17" i="1" s="1"/>
  <c r="I18" i="1"/>
  <c r="C76" i="1" s="1"/>
  <c r="I19" i="1"/>
  <c r="I20" i="1"/>
  <c r="I21" i="1"/>
  <c r="I22" i="1"/>
  <c r="J22" i="1" s="1"/>
  <c r="R22" i="1" s="1"/>
  <c r="I23" i="1"/>
  <c r="I24" i="1"/>
  <c r="I25" i="1"/>
  <c r="I26" i="1"/>
  <c r="I27" i="1"/>
  <c r="J27" i="1" s="1"/>
  <c r="R27" i="1" s="1"/>
  <c r="K27" i="1" s="1"/>
  <c r="I28" i="1"/>
  <c r="J28" i="1" s="1"/>
  <c r="R28" i="1" s="1"/>
  <c r="I29" i="1"/>
  <c r="J29" i="1" s="1"/>
  <c r="R29" i="1" s="1"/>
  <c r="I30" i="1"/>
  <c r="I31" i="1"/>
  <c r="I32" i="1"/>
  <c r="J32" i="1" s="1"/>
  <c r="R32" i="1" s="1"/>
  <c r="I33" i="1"/>
  <c r="J33" i="1" s="1"/>
  <c r="R33" i="1" s="1"/>
  <c r="I34" i="1"/>
  <c r="J34" i="1" s="1"/>
  <c r="R34" i="1" s="1"/>
  <c r="I35" i="1"/>
  <c r="I36" i="1"/>
  <c r="I37" i="1"/>
  <c r="I38" i="1"/>
  <c r="J38" i="1" s="1"/>
  <c r="R38" i="1" s="1"/>
  <c r="I39" i="1"/>
  <c r="I40" i="1"/>
  <c r="I41" i="1"/>
  <c r="I42" i="1"/>
  <c r="I43" i="1"/>
  <c r="J43" i="1" s="1"/>
  <c r="R43" i="1" s="1"/>
  <c r="I44" i="1"/>
  <c r="J44" i="1" s="1"/>
  <c r="R44" i="1" s="1"/>
  <c r="I45" i="1"/>
  <c r="J45" i="1" s="1"/>
  <c r="R45" i="1" s="1"/>
  <c r="I46" i="1"/>
  <c r="I47" i="1"/>
  <c r="I48" i="1"/>
  <c r="J48" i="1" s="1"/>
  <c r="R48" i="1" s="1"/>
  <c r="I49" i="1"/>
  <c r="J49" i="1" s="1"/>
  <c r="R49" i="1" s="1"/>
  <c r="I50" i="1"/>
  <c r="J50" i="1" s="1"/>
  <c r="R50" i="1" s="1"/>
  <c r="I51" i="1"/>
  <c r="I52" i="1"/>
  <c r="I2" i="1"/>
  <c r="D3" i="1"/>
  <c r="E3" i="1" s="1"/>
  <c r="Q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19" i="1" s="1"/>
  <c r="Q19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5" i="1" s="1"/>
  <c r="Q35" i="1" s="1"/>
  <c r="F35" i="1" s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51" i="1" s="1"/>
  <c r="Q51" i="1" s="1"/>
  <c r="D52" i="1"/>
  <c r="D2" i="1"/>
  <c r="C86" i="1"/>
  <c r="C85" i="1"/>
  <c r="C84" i="1"/>
  <c r="B86" i="1"/>
  <c r="B85" i="1"/>
  <c r="B84" i="1"/>
  <c r="D75" i="1"/>
  <c r="C77" i="1"/>
  <c r="C78" i="1"/>
  <c r="C79" i="1"/>
  <c r="C74" i="1"/>
  <c r="B74" i="1"/>
  <c r="B75" i="1"/>
  <c r="B76" i="1"/>
  <c r="B77" i="1"/>
  <c r="B78" i="1"/>
  <c r="B79" i="1"/>
  <c r="C67" i="1"/>
  <c r="C68" i="1"/>
  <c r="C69" i="1"/>
  <c r="C70" i="1"/>
  <c r="C65" i="1"/>
  <c r="B66" i="1"/>
  <c r="B67" i="1"/>
  <c r="B68" i="1"/>
  <c r="B69" i="1"/>
  <c r="B70" i="1"/>
  <c r="B65" i="1"/>
  <c r="S8" i="1"/>
  <c r="S9" i="1"/>
  <c r="S24" i="1"/>
  <c r="S25" i="1"/>
  <c r="S40" i="1"/>
  <c r="S41" i="1"/>
  <c r="O3" i="1"/>
  <c r="S3" i="1" s="1"/>
  <c r="O4" i="1"/>
  <c r="S4" i="1" s="1"/>
  <c r="O5" i="1"/>
  <c r="S5" i="1" s="1"/>
  <c r="O6" i="1"/>
  <c r="S6" i="1" s="1"/>
  <c r="O7" i="1"/>
  <c r="S7" i="1" s="1"/>
  <c r="O8" i="1"/>
  <c r="O9" i="1"/>
  <c r="O10" i="1"/>
  <c r="S10" i="1" s="1"/>
  <c r="O11" i="1"/>
  <c r="D66" i="1" s="1"/>
  <c r="O12" i="1"/>
  <c r="S12" i="1" s="1"/>
  <c r="O13" i="1"/>
  <c r="S13" i="1" s="1"/>
  <c r="O19" i="1"/>
  <c r="S19" i="1" s="1"/>
  <c r="O20" i="1"/>
  <c r="S20" i="1" s="1"/>
  <c r="O21" i="1"/>
  <c r="S21" i="1" s="1"/>
  <c r="O22" i="1"/>
  <c r="S22" i="1" s="1"/>
  <c r="O23" i="1"/>
  <c r="S23" i="1" s="1"/>
  <c r="O24" i="1"/>
  <c r="D77" i="1" s="1"/>
  <c r="O25" i="1"/>
  <c r="D78" i="1" s="1"/>
  <c r="O26" i="1"/>
  <c r="S26" i="1" s="1"/>
  <c r="O27" i="1"/>
  <c r="S27" i="1" s="1"/>
  <c r="P27" i="1" s="1"/>
  <c r="O28" i="1"/>
  <c r="S28" i="1" s="1"/>
  <c r="O29" i="1"/>
  <c r="S29" i="1" s="1"/>
  <c r="O35" i="1"/>
  <c r="S35" i="1" s="1"/>
  <c r="P35" i="1" s="1"/>
  <c r="O36" i="1"/>
  <c r="S36" i="1" s="1"/>
  <c r="O37" i="1"/>
  <c r="S37" i="1" s="1"/>
  <c r="O38" i="1"/>
  <c r="S38" i="1" s="1"/>
  <c r="O39" i="1"/>
  <c r="S39" i="1" s="1"/>
  <c r="O40" i="1"/>
  <c r="O41" i="1"/>
  <c r="D79" i="1" s="1"/>
  <c r="O42" i="1"/>
  <c r="S42" i="1" s="1"/>
  <c r="O43" i="1"/>
  <c r="S43" i="1" s="1"/>
  <c r="O44" i="1"/>
  <c r="S44" i="1" s="1"/>
  <c r="O45" i="1"/>
  <c r="S45" i="1" s="1"/>
  <c r="O51" i="1"/>
  <c r="S51" i="1" s="1"/>
  <c r="O52" i="1"/>
  <c r="S52" i="1" s="1"/>
  <c r="O2" i="1"/>
  <c r="S2" i="1" s="1"/>
  <c r="R7" i="1"/>
  <c r="R8" i="1"/>
  <c r="R23" i="1"/>
  <c r="R24" i="1"/>
  <c r="R39" i="1"/>
  <c r="R40" i="1"/>
  <c r="R2" i="1"/>
  <c r="J3" i="1"/>
  <c r="R3" i="1" s="1"/>
  <c r="J4" i="1"/>
  <c r="R4" i="1" s="1"/>
  <c r="J5" i="1"/>
  <c r="R5" i="1" s="1"/>
  <c r="J7" i="1"/>
  <c r="J8" i="1"/>
  <c r="J9" i="1"/>
  <c r="R9" i="1" s="1"/>
  <c r="J10" i="1"/>
  <c r="R10" i="1" s="1"/>
  <c r="J14" i="1"/>
  <c r="R14" i="1" s="1"/>
  <c r="J15" i="1"/>
  <c r="R15" i="1" s="1"/>
  <c r="J19" i="1"/>
  <c r="R19" i="1" s="1"/>
  <c r="J20" i="1"/>
  <c r="R20" i="1" s="1"/>
  <c r="J21" i="1"/>
  <c r="R21" i="1" s="1"/>
  <c r="J23" i="1"/>
  <c r="J24" i="1"/>
  <c r="J25" i="1"/>
  <c r="R25" i="1" s="1"/>
  <c r="J26" i="1"/>
  <c r="R26" i="1" s="1"/>
  <c r="J30" i="1"/>
  <c r="R30" i="1" s="1"/>
  <c r="J31" i="1"/>
  <c r="R31" i="1" s="1"/>
  <c r="J35" i="1"/>
  <c r="R35" i="1" s="1"/>
  <c r="K35" i="1" s="1"/>
  <c r="J36" i="1"/>
  <c r="R36" i="1" s="1"/>
  <c r="J37" i="1"/>
  <c r="R37" i="1" s="1"/>
  <c r="J39" i="1"/>
  <c r="J40" i="1"/>
  <c r="J41" i="1"/>
  <c r="R41" i="1" s="1"/>
  <c r="J42" i="1"/>
  <c r="R42" i="1" s="1"/>
  <c r="J46" i="1"/>
  <c r="R46" i="1" s="1"/>
  <c r="J47" i="1"/>
  <c r="R47" i="1" s="1"/>
  <c r="J51" i="1"/>
  <c r="R51" i="1" s="1"/>
  <c r="J52" i="1"/>
  <c r="R52" i="1" s="1"/>
  <c r="J2" i="1"/>
  <c r="Q10" i="1"/>
  <c r="Q11" i="1"/>
  <c r="F11" i="1" s="1"/>
  <c r="Q18" i="1"/>
  <c r="Q26" i="1"/>
  <c r="Q27" i="1"/>
  <c r="F27" i="1" s="1"/>
  <c r="Q34" i="1"/>
  <c r="Q42" i="1"/>
  <c r="Q43" i="1"/>
  <c r="Q50" i="1"/>
  <c r="E4" i="1"/>
  <c r="Q4" i="1" s="1"/>
  <c r="E5" i="1"/>
  <c r="Q5" i="1" s="1"/>
  <c r="E6" i="1"/>
  <c r="Q6" i="1" s="1"/>
  <c r="E7" i="1"/>
  <c r="Q7" i="1" s="1"/>
  <c r="E8" i="1"/>
  <c r="Q8" i="1" s="1"/>
  <c r="E9" i="1"/>
  <c r="Q9" i="1" s="1"/>
  <c r="E10" i="1"/>
  <c r="E11" i="1"/>
  <c r="E12" i="1"/>
  <c r="Q12" i="1" s="1"/>
  <c r="E13" i="1"/>
  <c r="Q13" i="1" s="1"/>
  <c r="E14" i="1"/>
  <c r="Q14" i="1" s="1"/>
  <c r="E15" i="1"/>
  <c r="Q15" i="1" s="1"/>
  <c r="E16" i="1"/>
  <c r="Q16" i="1" s="1"/>
  <c r="E17" i="1"/>
  <c r="Q17" i="1" s="1"/>
  <c r="E18" i="1"/>
  <c r="E20" i="1"/>
  <c r="Q20" i="1" s="1"/>
  <c r="E21" i="1"/>
  <c r="Q21" i="1" s="1"/>
  <c r="E22" i="1"/>
  <c r="Q22" i="1" s="1"/>
  <c r="E23" i="1"/>
  <c r="Q23" i="1" s="1"/>
  <c r="E24" i="1"/>
  <c r="Q24" i="1" s="1"/>
  <c r="E25" i="1"/>
  <c r="Q25" i="1" s="1"/>
  <c r="E26" i="1"/>
  <c r="E27" i="1"/>
  <c r="E28" i="1"/>
  <c r="Q28" i="1" s="1"/>
  <c r="E29" i="1"/>
  <c r="Q29" i="1" s="1"/>
  <c r="E30" i="1"/>
  <c r="Q30" i="1" s="1"/>
  <c r="E31" i="1"/>
  <c r="Q31" i="1" s="1"/>
  <c r="E32" i="1"/>
  <c r="Q32" i="1" s="1"/>
  <c r="E33" i="1"/>
  <c r="Q33" i="1" s="1"/>
  <c r="E34" i="1"/>
  <c r="E36" i="1"/>
  <c r="Q36" i="1" s="1"/>
  <c r="E37" i="1"/>
  <c r="Q37" i="1" s="1"/>
  <c r="E38" i="1"/>
  <c r="Q38" i="1" s="1"/>
  <c r="E39" i="1"/>
  <c r="Q39" i="1" s="1"/>
  <c r="E40" i="1"/>
  <c r="Q40" i="1" s="1"/>
  <c r="E41" i="1"/>
  <c r="Q41" i="1" s="1"/>
  <c r="E42" i="1"/>
  <c r="E43" i="1"/>
  <c r="E44" i="1"/>
  <c r="Q44" i="1" s="1"/>
  <c r="E45" i="1"/>
  <c r="Q45" i="1" s="1"/>
  <c r="E46" i="1"/>
  <c r="Q46" i="1" s="1"/>
  <c r="E47" i="1"/>
  <c r="Q47" i="1" s="1"/>
  <c r="E48" i="1"/>
  <c r="Q48" i="1" s="1"/>
  <c r="E49" i="1"/>
  <c r="Q49" i="1" s="1"/>
  <c r="E50" i="1"/>
  <c r="E52" i="1"/>
  <c r="Q52" i="1" s="1"/>
  <c r="E2" i="1"/>
  <c r="Q2" i="1" s="1"/>
  <c r="D76" i="1" l="1"/>
  <c r="D67" i="1"/>
  <c r="S18" i="1"/>
  <c r="D65" i="1"/>
  <c r="D70" i="1"/>
  <c r="D74" i="1"/>
  <c r="D69" i="1"/>
  <c r="D68" i="1"/>
  <c r="S11" i="1"/>
  <c r="P9" i="1" s="1"/>
  <c r="P26" i="1"/>
  <c r="P39" i="1"/>
  <c r="P40" i="1"/>
  <c r="P37" i="1"/>
  <c r="P52" i="1"/>
  <c r="P5" i="1"/>
  <c r="P41" i="1"/>
  <c r="P7" i="1"/>
  <c r="P44" i="1"/>
  <c r="P12" i="1"/>
  <c r="P13" i="1"/>
  <c r="P19" i="1"/>
  <c r="P6" i="1"/>
  <c r="P50" i="1"/>
  <c r="P28" i="1"/>
  <c r="P4" i="1"/>
  <c r="P46" i="1"/>
  <c r="P23" i="1"/>
  <c r="P30" i="1"/>
  <c r="P2" i="1"/>
  <c r="P18" i="1"/>
  <c r="P43" i="1"/>
  <c r="P34" i="1"/>
  <c r="P20" i="1"/>
  <c r="P25" i="1"/>
  <c r="P10" i="1"/>
  <c r="P48" i="1"/>
  <c r="P11" i="1"/>
  <c r="P16" i="1"/>
  <c r="P45" i="1"/>
  <c r="P33" i="1"/>
  <c r="P15" i="1"/>
  <c r="P29" i="1"/>
  <c r="P42" i="1"/>
  <c r="K48" i="1"/>
  <c r="K32" i="1"/>
  <c r="K45" i="1"/>
  <c r="K29" i="1"/>
  <c r="K13" i="1"/>
  <c r="K39" i="1"/>
  <c r="K26" i="1"/>
  <c r="K44" i="1"/>
  <c r="K43" i="1"/>
  <c r="K4" i="1"/>
  <c r="K30" i="1"/>
  <c r="J18" i="1"/>
  <c r="R18" i="1" s="1"/>
  <c r="K18" i="1" s="1"/>
  <c r="K20" i="1"/>
  <c r="C66" i="1"/>
  <c r="C75" i="1"/>
  <c r="K37" i="1"/>
  <c r="K9" i="1"/>
  <c r="F20" i="1"/>
  <c r="F4" i="1"/>
  <c r="F40" i="1"/>
  <c r="F52" i="1"/>
  <c r="F18" i="1"/>
  <c r="F41" i="1"/>
  <c r="F9" i="1"/>
  <c r="F47" i="1"/>
  <c r="F49" i="1"/>
  <c r="F38" i="1"/>
  <c r="F33" i="1"/>
  <c r="F44" i="1"/>
  <c r="F17" i="1"/>
  <c r="F23" i="1"/>
  <c r="F12" i="1"/>
  <c r="F6" i="1"/>
  <c r="F15" i="1"/>
  <c r="F3" i="1"/>
  <c r="F24" i="1"/>
  <c r="F46" i="1"/>
  <c r="F34" i="1"/>
  <c r="F14" i="1"/>
  <c r="F36" i="1"/>
  <c r="F51" i="1"/>
  <c r="F37" i="1"/>
  <c r="F10" i="1"/>
  <c r="F25" i="1"/>
  <c r="F8" i="1"/>
  <c r="F19" i="1"/>
  <c r="F42" i="1"/>
  <c r="F26" i="1"/>
  <c r="F5" i="1"/>
  <c r="F32" i="1"/>
  <c r="F39" i="1"/>
  <c r="F2" i="1"/>
  <c r="F30" i="1"/>
  <c r="F43" i="1"/>
  <c r="F48" i="1"/>
  <c r="F22" i="1"/>
  <c r="F7" i="1"/>
  <c r="F29" i="1"/>
  <c r="F21" i="1"/>
  <c r="F50" i="1"/>
  <c r="F13" i="1"/>
  <c r="F28" i="1"/>
  <c r="F31" i="1"/>
  <c r="F16" i="1"/>
  <c r="F45" i="1"/>
  <c r="P51" i="1" l="1"/>
  <c r="P36" i="1"/>
  <c r="P22" i="1"/>
  <c r="P38" i="1"/>
  <c r="P8" i="1"/>
  <c r="P3" i="1"/>
  <c r="P31" i="1"/>
  <c r="P24" i="1"/>
  <c r="P47" i="1"/>
  <c r="P17" i="1"/>
  <c r="P32" i="1"/>
  <c r="P21" i="1"/>
  <c r="P14" i="1"/>
  <c r="K23" i="1"/>
  <c r="K8" i="1"/>
  <c r="K2" i="1"/>
  <c r="K7" i="1"/>
  <c r="K14" i="1"/>
  <c r="K17" i="1"/>
  <c r="K47" i="1"/>
  <c r="K15" i="1"/>
  <c r="K21" i="1"/>
  <c r="K16" i="1"/>
  <c r="K24" i="1"/>
  <c r="K3" i="1"/>
  <c r="K41" i="1"/>
  <c r="K52" i="1"/>
  <c r="K31" i="1"/>
  <c r="K33" i="1"/>
  <c r="K6" i="1"/>
  <c r="K5" i="1"/>
  <c r="K49" i="1"/>
  <c r="K22" i="1"/>
  <c r="K12" i="1"/>
  <c r="K46" i="1"/>
  <c r="K38" i="1"/>
  <c r="K28" i="1"/>
  <c r="K10" i="1"/>
  <c r="K36" i="1"/>
  <c r="K40" i="1"/>
  <c r="K50" i="1"/>
  <c r="K42" i="1"/>
  <c r="K51" i="1"/>
  <c r="K25" i="1"/>
  <c r="K34" i="1"/>
  <c r="K19" i="1"/>
</calcChain>
</file>

<file path=xl/sharedStrings.xml><?xml version="1.0" encoding="utf-8"?>
<sst xmlns="http://schemas.openxmlformats.org/spreadsheetml/2006/main" count="153" uniqueCount="93">
  <si>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</si>
  <si>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</si>
  <si>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</si>
  <si>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</si>
  <si>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</si>
  <si>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</si>
  <si>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</si>
  <si>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</si>
  <si>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</si>
  <si>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</si>
  <si>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</si>
  <si>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</si>
  <si>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</si>
  <si>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</si>
  <si>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</si>
  <si>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</si>
  <si>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</si>
  <si>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</si>
  <si>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</si>
  <si>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</si>
  <si>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</si>
  <si>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</si>
  <si>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</si>
  <si>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</si>
  <si>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</si>
  <si>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</si>
  <si>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</si>
  <si>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</si>
  <si>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</si>
  <si>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</si>
  <si>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</si>
  <si>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</si>
  <si>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</si>
  <si>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</si>
  <si>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</si>
  <si>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</si>
  <si>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</si>
  <si>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</si>
  <si>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</si>
  <si>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</si>
  <si>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</si>
  <si>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</si>
  <si>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</si>
  <si>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</si>
  <si>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</si>
  <si>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</si>
  <si>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</si>
  <si>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</si>
  <si>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</si>
  <si>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</si>
  <si>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</si>
  <si>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</si>
  <si>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</si>
  <si>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</si>
  <si>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</si>
  <si>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</si>
  <si>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</si>
  <si>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</si>
  <si>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</si>
  <si>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</si>
  <si>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</si>
  <si>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</si>
  <si>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</si>
  <si>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</si>
  <si>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</si>
  <si>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</si>
  <si>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</si>
  <si>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</si>
  <si>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</si>
  <si>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</si>
  <si>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</si>
  <si>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</si>
  <si>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</si>
  <si>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</si>
  <si>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</si>
  <si>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</si>
  <si>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</si>
  <si>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</si>
  <si>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</si>
  <si>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</si>
  <si>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</si>
  <si>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</si>
  <si>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</si>
  <si>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</si>
  <si>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</si>
  <si>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</si>
  <si>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</si>
  <si>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</si>
  <si>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</si>
  <si>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</si>
  <si>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Helper_17</t>
  </si>
  <si>
    <t>helper_18</t>
  </si>
  <si>
    <t>helper_19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</si>
</sst>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NumberFormat="1"/>
    <xf numFmtId="0" fontId="20" fillId="4" borderId="0" xfId="8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A43" workbookViewId="0">
      <selection activeCell="D56" sqref="D56:D6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90</v>
      </c>
      <c r="R1" t="s">
        <v>91</v>
      </c>
      <c r="S1" t="s">
        <v>92</v>
      </c>
    </row>
    <row r="2" spans="1:19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IF(Q2="boo", "hi", RANK(Q2, Q:Q))</f>
        <v>35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K2">
        <f>IF(R2="No Rank", "No Ranking", RANK(R2, R:R))</f>
        <v>39</v>
      </c>
      <c r="L2">
        <v>376548600</v>
      </c>
      <c r="M2">
        <v>355279492.22999901</v>
      </c>
      <c r="N2">
        <f>M2-L2</f>
        <v>-21269107.770000994</v>
      </c>
      <c r="O2" s="5">
        <f>N2/M2</f>
        <v>-5.9865847129256501E-2</v>
      </c>
      <c r="P2">
        <f>IF(S2="No Rank", "No Ranking", RANK(S2, S:S))</f>
        <v>35</v>
      </c>
      <c r="Q2">
        <f>IFERROR(E2, "No Rank")</f>
        <v>-4.3170750765267295E-2</v>
      </c>
      <c r="R2">
        <f>IFERROR(J2, "No Rank")</f>
        <v>-9.4972027086493035E-2</v>
      </c>
      <c r="S2">
        <f>IFERROR(O2, "No Rank")</f>
        <v>-5.9865847129256501E-2</v>
      </c>
    </row>
    <row r="3" spans="1:19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F3">
        <f t="shared" ref="F3:F52" si="2">IF(Q3="boo", "hi", RANK(Q3, Q:Q))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I3/G3</f>
        <v>-6.6804928315415249E-2</v>
      </c>
      <c r="K3">
        <f t="shared" ref="K3:K52" si="5">IF(R3="No Rank", "No Ranking", RANK(R3, R:R))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N3/M3</f>
        <v>-1.3559109974262671E-3</v>
      </c>
      <c r="P3">
        <f t="shared" ref="P3:P52" si="8">IF(S3="No Rank", "No Ranking", RANK(S3, S:S))</f>
        <v>12</v>
      </c>
      <c r="Q3">
        <f t="shared" ref="Q3:Q52" si="9">IFERROR(E3, "No Rank")</f>
        <v>-2.3069981751824741E-2</v>
      </c>
      <c r="R3">
        <f t="shared" ref="R3:R52" si="10">IFERROR(J3, "No Rank")</f>
        <v>-6.6804928315415249E-2</v>
      </c>
      <c r="S3">
        <f t="shared" ref="S3:S52" si="11">IFERROR(O3, "No Rank")</f>
        <v>-1.3559109974262671E-3</v>
      </c>
    </row>
    <row r="4" spans="1:19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-2.7326062602179901E-2</v>
      </c>
      <c r="P4">
        <f t="shared" si="8"/>
        <v>24</v>
      </c>
      <c r="Q4">
        <f t="shared" si="9"/>
        <v>-4.9327413275443007E-3</v>
      </c>
      <c r="R4">
        <f t="shared" si="10"/>
        <v>-1.7141743558856015E-2</v>
      </c>
      <c r="S4">
        <f t="shared" si="11"/>
        <v>-2.7326062602179901E-2</v>
      </c>
    </row>
    <row r="5" spans="1:19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-3.4982765601595231E-2</v>
      </c>
      <c r="P5">
        <f t="shared" si="8"/>
        <v>27</v>
      </c>
      <c r="Q5">
        <f t="shared" si="9"/>
        <v>-9.4273968477453174E-2</v>
      </c>
      <c r="R5">
        <f t="shared" si="10"/>
        <v>-0.118932605449092</v>
      </c>
      <c r="S5">
        <f t="shared" si="11"/>
        <v>-3.4982765601595231E-2</v>
      </c>
    </row>
    <row r="6" spans="1:19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-1.9255728680607105E-4</v>
      </c>
      <c r="P6">
        <f t="shared" si="8"/>
        <v>10</v>
      </c>
      <c r="Q6">
        <f t="shared" si="9"/>
        <v>-5.7149963352064452E-2</v>
      </c>
      <c r="R6">
        <f t="shared" si="10"/>
        <v>-1.7301283547257551E-3</v>
      </c>
      <c r="S6">
        <f t="shared" si="11"/>
        <v>-1.9255728680607105E-4</v>
      </c>
    </row>
    <row r="7" spans="1:19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-0.13533617150632837</v>
      </c>
      <c r="P7">
        <f t="shared" si="8"/>
        <v>45</v>
      </c>
      <c r="Q7">
        <f t="shared" si="9"/>
        <v>-0.11502817362571344</v>
      </c>
      <c r="R7">
        <f t="shared" si="10"/>
        <v>-0.10009631366303927</v>
      </c>
      <c r="S7">
        <f t="shared" si="11"/>
        <v>-0.13533617150632837</v>
      </c>
    </row>
    <row r="8" spans="1:19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-0.18057733573186341</v>
      </c>
      <c r="P8">
        <f t="shared" si="8"/>
        <v>47</v>
      </c>
      <c r="Q8">
        <f t="shared" si="9"/>
        <v>-0.15235918433091292</v>
      </c>
      <c r="R8">
        <f t="shared" si="10"/>
        <v>-0.13000189224870184</v>
      </c>
      <c r="S8">
        <f t="shared" si="11"/>
        <v>-0.18057733573186341</v>
      </c>
    </row>
    <row r="9" spans="1:19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-7.9741085042259116E-2</v>
      </c>
      <c r="P9">
        <f t="shared" si="8"/>
        <v>40</v>
      </c>
      <c r="Q9">
        <f t="shared" si="9"/>
        <v>-4.2417130511048909E-2</v>
      </c>
      <c r="R9">
        <f t="shared" si="10"/>
        <v>-0.10336567542917005</v>
      </c>
      <c r="S9">
        <f t="shared" si="11"/>
        <v>-7.9741085042259116E-2</v>
      </c>
    </row>
    <row r="10" spans="1:19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-1.9194473846027283E-2</v>
      </c>
      <c r="P10">
        <f t="shared" si="8"/>
        <v>20</v>
      </c>
      <c r="Q10">
        <f t="shared" si="9"/>
        <v>-8.1681998646514792E-2</v>
      </c>
      <c r="R10">
        <f t="shared" si="10"/>
        <v>-5.5113408723747932E-2</v>
      </c>
      <c r="S10">
        <f t="shared" si="11"/>
        <v>-1.9194473846027283E-2</v>
      </c>
    </row>
    <row r="11" spans="1:19" x14ac:dyDescent="0.25">
      <c r="A11" t="s">
        <v>25</v>
      </c>
      <c r="B11">
        <v>0</v>
      </c>
      <c r="C11">
        <v>0</v>
      </c>
      <c r="D11">
        <f t="shared" si="0"/>
        <v>0</v>
      </c>
      <c r="E11" s="5" t="e">
        <f t="shared" si="1"/>
        <v>#DIV/0!</v>
      </c>
      <c r="F11" t="str">
        <f>IF(Q11="No Rank", "No Ranking", RANK(Q11, Q:Q))</f>
        <v>No Ranking</v>
      </c>
      <c r="G11">
        <v>0</v>
      </c>
      <c r="H11">
        <v>0</v>
      </c>
      <c r="I11">
        <f t="shared" si="3"/>
        <v>0</v>
      </c>
      <c r="J11" s="5" t="e">
        <f t="shared" si="4"/>
        <v>#DIV/0!</v>
      </c>
      <c r="K11" t="str">
        <f t="shared" si="5"/>
        <v>No Ranking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-4.8803319517950765</v>
      </c>
      <c r="P11">
        <f t="shared" si="8"/>
        <v>48</v>
      </c>
      <c r="Q11" t="str">
        <f t="shared" si="9"/>
        <v>No Rank</v>
      </c>
      <c r="R11" t="str">
        <f t="shared" si="10"/>
        <v>No Rank</v>
      </c>
      <c r="S11">
        <f t="shared" si="11"/>
        <v>-4.8803319517950765</v>
      </c>
    </row>
    <row r="12" spans="1:19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ref="F12:F52" si="12">IF(Q12="No Rank", "No Ranking", RANK(Q12, Q:Q))</f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-7.0015312120868103E-2</v>
      </c>
      <c r="P12">
        <f t="shared" si="8"/>
        <v>39</v>
      </c>
      <c r="Q12">
        <f t="shared" si="9"/>
        <v>-5.0060657805601608E-2</v>
      </c>
      <c r="R12">
        <f t="shared" si="10"/>
        <v>-0.10527708280146378</v>
      </c>
      <c r="S12">
        <f t="shared" si="11"/>
        <v>-7.0015312120868103E-2</v>
      </c>
    </row>
    <row r="13" spans="1:19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1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-2.4818211822499901E-2</v>
      </c>
      <c r="P13">
        <f t="shared" si="8"/>
        <v>22</v>
      </c>
      <c r="Q13">
        <f t="shared" si="9"/>
        <v>-1.2912833886247806E-2</v>
      </c>
      <c r="R13">
        <f t="shared" si="10"/>
        <v>-5.0552253482656594E-2</v>
      </c>
      <c r="S13">
        <f t="shared" si="11"/>
        <v>-2.4818211822499901E-2</v>
      </c>
    </row>
    <row r="14" spans="1:19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1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-4.200107930875762E-2</v>
      </c>
      <c r="P14">
        <f t="shared" si="8"/>
        <v>30</v>
      </c>
      <c r="Q14">
        <f t="shared" si="9"/>
        <v>-1.3637949218750009E-2</v>
      </c>
      <c r="R14">
        <f t="shared" si="10"/>
        <v>-1.1492968897266765E-2</v>
      </c>
      <c r="S14">
        <f t="shared" si="11"/>
        <v>-4.200107930875762E-2</v>
      </c>
    </row>
    <row r="15" spans="1:19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1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-2.4410772108697416E-2</v>
      </c>
      <c r="P15">
        <f t="shared" si="8"/>
        <v>21</v>
      </c>
      <c r="Q15">
        <f t="shared" si="9"/>
        <v>3.1837408866824991E-3</v>
      </c>
      <c r="R15">
        <f t="shared" si="10"/>
        <v>-4.4532273014072019E-2</v>
      </c>
      <c r="S15">
        <f t="shared" si="11"/>
        <v>-2.4410772108697416E-2</v>
      </c>
    </row>
    <row r="16" spans="1:19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1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-1.4465141914533183E-5</v>
      </c>
      <c r="P16">
        <f t="shared" si="8"/>
        <v>6</v>
      </c>
      <c r="Q16">
        <f t="shared" si="9"/>
        <v>-1.1850188616360429E-2</v>
      </c>
      <c r="R16">
        <f t="shared" si="10"/>
        <v>-2.769017341040361E-4</v>
      </c>
      <c r="S16">
        <f t="shared" si="11"/>
        <v>-1.4465141914533183E-5</v>
      </c>
    </row>
    <row r="17" spans="1:19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1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-6.7317657897727201E-2</v>
      </c>
      <c r="P17">
        <f t="shared" si="8"/>
        <v>38</v>
      </c>
      <c r="Q17">
        <f t="shared" si="9"/>
        <v>-2.8351094826658003E-2</v>
      </c>
      <c r="R17">
        <f t="shared" si="10"/>
        <v>-4.3401666263871937E-2</v>
      </c>
      <c r="S17">
        <f t="shared" si="11"/>
        <v>-6.7317657897727201E-2</v>
      </c>
    </row>
    <row r="18" spans="1:19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1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-0.14787719878320607</v>
      </c>
      <c r="P18">
        <f t="shared" si="8"/>
        <v>46</v>
      </c>
      <c r="Q18">
        <f t="shared" si="9"/>
        <v>-5.4037002206391245E-2</v>
      </c>
      <c r="R18">
        <f t="shared" si="10"/>
        <v>-6.6149619014330668E-2</v>
      </c>
      <c r="S18">
        <f t="shared" si="11"/>
        <v>-0.14787719878320607</v>
      </c>
    </row>
    <row r="19" spans="1:19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1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-6.5742752529225235E-2</v>
      </c>
      <c r="P19">
        <f t="shared" si="8"/>
        <v>37</v>
      </c>
      <c r="Q19">
        <f t="shared" si="9"/>
        <v>-4.258504294298146E-2</v>
      </c>
      <c r="R19">
        <f t="shared" si="10"/>
        <v>-7.4289145810384635E-2</v>
      </c>
      <c r="S19">
        <f t="shared" si="11"/>
        <v>-6.5742752529225235E-2</v>
      </c>
    </row>
    <row r="20" spans="1:19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1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-8.9158518313793741E-7</v>
      </c>
      <c r="P20">
        <f t="shared" si="8"/>
        <v>3</v>
      </c>
      <c r="Q20">
        <f t="shared" si="9"/>
        <v>-1.2379538203300809E-5</v>
      </c>
      <c r="R20">
        <f t="shared" si="10"/>
        <v>-7.4142392760188761E-5</v>
      </c>
      <c r="S20">
        <f t="shared" si="11"/>
        <v>-8.9158518313793741E-7</v>
      </c>
    </row>
    <row r="21" spans="1:19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1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-3.793309454084768E-2</v>
      </c>
      <c r="P21">
        <f t="shared" si="8"/>
        <v>28</v>
      </c>
      <c r="Q21">
        <f t="shared" si="9"/>
        <v>-7.9052463618023094E-2</v>
      </c>
      <c r="R21">
        <f t="shared" si="10"/>
        <v>-7.5167420624229556E-2</v>
      </c>
      <c r="S21">
        <f t="shared" si="11"/>
        <v>-3.793309454084768E-2</v>
      </c>
    </row>
    <row r="22" spans="1:19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1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-6.2443573197307203E-5</v>
      </c>
      <c r="P22">
        <f t="shared" si="8"/>
        <v>7</v>
      </c>
      <c r="Q22">
        <f t="shared" si="9"/>
        <v>-1.3285502334437123E-2</v>
      </c>
      <c r="R22">
        <f t="shared" si="10"/>
        <v>-1.5752170574348738E-2</v>
      </c>
      <c r="S22">
        <f t="shared" si="11"/>
        <v>-6.2443573197307203E-5</v>
      </c>
    </row>
    <row r="23" spans="1:19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1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-2.6581238479758625E-2</v>
      </c>
      <c r="P23">
        <f t="shared" si="8"/>
        <v>23</v>
      </c>
      <c r="Q23">
        <f t="shared" si="9"/>
        <v>-3.9590110100806722E-2</v>
      </c>
      <c r="R23">
        <f t="shared" si="10"/>
        <v>-4.2394738976719144E-2</v>
      </c>
      <c r="S23">
        <f t="shared" si="11"/>
        <v>-2.6581238479758625E-2</v>
      </c>
    </row>
    <row r="24" spans="1:19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1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-6.5508515423775231E-5</v>
      </c>
      <c r="P24">
        <f t="shared" si="8"/>
        <v>8</v>
      </c>
      <c r="Q24">
        <f t="shared" si="9"/>
        <v>-1.3334943305713101E-2</v>
      </c>
      <c r="R24">
        <f t="shared" si="10"/>
        <v>-4.087856565111897E-2</v>
      </c>
      <c r="S24">
        <f t="shared" si="11"/>
        <v>-6.5508515423775231E-5</v>
      </c>
    </row>
    <row r="25" spans="1:19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1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-3.4862304105441511E-3</v>
      </c>
      <c r="P25">
        <f t="shared" si="8"/>
        <v>14</v>
      </c>
      <c r="Q25">
        <f t="shared" si="9"/>
        <v>-1.0226130964676661E-2</v>
      </c>
      <c r="R25">
        <f t="shared" si="10"/>
        <v>-1.5846773555029746E-2</v>
      </c>
      <c r="S25">
        <f t="shared" si="11"/>
        <v>-3.4862304105441511E-3</v>
      </c>
    </row>
    <row r="26" spans="1:19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1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-6.1256670279183835E-2</v>
      </c>
      <c r="P26">
        <f t="shared" si="8"/>
        <v>36</v>
      </c>
      <c r="Q26">
        <f t="shared" si="9"/>
        <v>-8.5306091660634673E-2</v>
      </c>
      <c r="R26">
        <f t="shared" si="10"/>
        <v>-5.8776040939327839E-2</v>
      </c>
      <c r="S26">
        <f t="shared" si="11"/>
        <v>-6.1256670279183835E-2</v>
      </c>
    </row>
    <row r="27" spans="1:19" x14ac:dyDescent="0.25">
      <c r="A27" t="s">
        <v>41</v>
      </c>
      <c r="B27">
        <v>0</v>
      </c>
      <c r="C27">
        <v>0</v>
      </c>
      <c r="D27">
        <f t="shared" si="0"/>
        <v>0</v>
      </c>
      <c r="E27" s="5" t="e">
        <f t="shared" si="1"/>
        <v>#DIV/0!</v>
      </c>
      <c r="F27" t="str">
        <f t="shared" si="12"/>
        <v>No Ranking</v>
      </c>
      <c r="G27">
        <v>0</v>
      </c>
      <c r="H27">
        <v>0</v>
      </c>
      <c r="I27">
        <f t="shared" si="3"/>
        <v>0</v>
      </c>
      <c r="J27" s="5" t="e">
        <f t="shared" si="4"/>
        <v>#DIV/0!</v>
      </c>
      <c r="K27" t="str">
        <f t="shared" si="5"/>
        <v>No Ranking</v>
      </c>
      <c r="L27">
        <v>0</v>
      </c>
      <c r="M27">
        <v>0</v>
      </c>
      <c r="N27">
        <f t="shared" si="6"/>
        <v>0</v>
      </c>
      <c r="O27" s="5" t="e">
        <f t="shared" si="7"/>
        <v>#DIV/0!</v>
      </c>
      <c r="P27" t="str">
        <f t="shared" si="8"/>
        <v>No Ranking</v>
      </c>
      <c r="Q27" t="str">
        <f t="shared" si="9"/>
        <v>No Rank</v>
      </c>
      <c r="R27" t="str">
        <f t="shared" si="10"/>
        <v>No Rank</v>
      </c>
      <c r="S27" t="str">
        <f t="shared" si="11"/>
        <v>No Rank</v>
      </c>
    </row>
    <row r="28" spans="1:19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1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-9.5181484254198451E-2</v>
      </c>
      <c r="P28">
        <f t="shared" si="8"/>
        <v>42</v>
      </c>
      <c r="Q28">
        <f t="shared" si="9"/>
        <v>-9.5782760864849215E-2</v>
      </c>
      <c r="R28">
        <f t="shared" si="10"/>
        <v>-0.17103239309050916</v>
      </c>
      <c r="S28">
        <f t="shared" si="11"/>
        <v>-9.5181484254198451E-2</v>
      </c>
    </row>
    <row r="29" spans="1:19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1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-1.2225485977540432E-5</v>
      </c>
      <c r="P29">
        <f t="shared" si="8"/>
        <v>5</v>
      </c>
      <c r="Q29">
        <f t="shared" si="9"/>
        <v>-1.4800253727847622E-2</v>
      </c>
      <c r="R29">
        <f t="shared" si="10"/>
        <v>-4.1099320021590155E-2</v>
      </c>
      <c r="S29">
        <f t="shared" si="11"/>
        <v>-1.2225485977540432E-5</v>
      </c>
    </row>
    <row r="30" spans="1:19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1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-2.7514707280809998E-3</v>
      </c>
      <c r="P30">
        <f t="shared" si="8"/>
        <v>13</v>
      </c>
      <c r="Q30">
        <f t="shared" si="9"/>
        <v>-8.3831374359143746E-3</v>
      </c>
      <c r="R30">
        <f t="shared" si="10"/>
        <v>-3.9561962641116366E-3</v>
      </c>
      <c r="S30">
        <f t="shared" si="11"/>
        <v>-2.7514707280809998E-3</v>
      </c>
    </row>
    <row r="31" spans="1:19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1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-3.847507116360397E-2</v>
      </c>
      <c r="P31">
        <f t="shared" si="8"/>
        <v>29</v>
      </c>
      <c r="Q31">
        <f t="shared" si="9"/>
        <v>-1.4030533529678329E-2</v>
      </c>
      <c r="R31">
        <f t="shared" si="10"/>
        <v>-3.3249136181648611E-2</v>
      </c>
      <c r="S31">
        <f t="shared" si="11"/>
        <v>-3.847507116360397E-2</v>
      </c>
    </row>
    <row r="32" spans="1:19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1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-2.8363413322250185E-2</v>
      </c>
      <c r="P32">
        <f t="shared" si="8"/>
        <v>26</v>
      </c>
      <c r="Q32">
        <f t="shared" si="9"/>
        <v>-1.2294942827617691E-2</v>
      </c>
      <c r="R32">
        <f t="shared" si="10"/>
        <v>-1.7837871035428981E-2</v>
      </c>
      <c r="S32">
        <f t="shared" si="11"/>
        <v>-2.8363413322250185E-2</v>
      </c>
    </row>
    <row r="33" spans="1:19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1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-5.5446806934487392E-3</v>
      </c>
      <c r="P33">
        <f t="shared" si="8"/>
        <v>15</v>
      </c>
      <c r="Q33">
        <f t="shared" si="9"/>
        <v>-7.9969930789269058E-3</v>
      </c>
      <c r="R33">
        <f t="shared" si="10"/>
        <v>-2.6564903115433454E-3</v>
      </c>
      <c r="S33">
        <f t="shared" si="11"/>
        <v>-5.5446806934487392E-3</v>
      </c>
    </row>
    <row r="34" spans="1:19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1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-2.7376814190035178E-2</v>
      </c>
      <c r="P34">
        <f t="shared" si="8"/>
        <v>25</v>
      </c>
      <c r="Q34">
        <f t="shared" si="9"/>
        <v>-1.8939149738619768E-2</v>
      </c>
      <c r="R34">
        <f t="shared" si="10"/>
        <v>-4.8961345561534093E-2</v>
      </c>
      <c r="S34">
        <f t="shared" si="11"/>
        <v>-2.7376814190035178E-2</v>
      </c>
    </row>
    <row r="35" spans="1:19" x14ac:dyDescent="0.25">
      <c r="A35" t="s">
        <v>49</v>
      </c>
      <c r="B35">
        <v>0</v>
      </c>
      <c r="C35">
        <v>0</v>
      </c>
      <c r="D35">
        <f t="shared" si="0"/>
        <v>0</v>
      </c>
      <c r="E35" s="5" t="e">
        <f t="shared" si="1"/>
        <v>#DIV/0!</v>
      </c>
      <c r="F35" t="str">
        <f t="shared" si="12"/>
        <v>No Ranking</v>
      </c>
      <c r="G35">
        <v>0</v>
      </c>
      <c r="H35">
        <v>0</v>
      </c>
      <c r="I35">
        <f t="shared" si="3"/>
        <v>0</v>
      </c>
      <c r="J35" s="5" t="e">
        <f t="shared" si="4"/>
        <v>#DIV/0!</v>
      </c>
      <c r="K35" t="str">
        <f t="shared" si="5"/>
        <v>No Ranking</v>
      </c>
      <c r="L35">
        <v>0</v>
      </c>
      <c r="M35">
        <v>0</v>
      </c>
      <c r="N35">
        <f t="shared" si="6"/>
        <v>0</v>
      </c>
      <c r="O35" s="5" t="e">
        <f t="shared" si="7"/>
        <v>#DIV/0!</v>
      </c>
      <c r="P35" t="str">
        <f t="shared" si="8"/>
        <v>No Ranking</v>
      </c>
      <c r="Q35" t="str">
        <f t="shared" si="9"/>
        <v>No Rank</v>
      </c>
      <c r="R35" t="str">
        <f t="shared" si="10"/>
        <v>No Rank</v>
      </c>
      <c r="S35" t="str">
        <f t="shared" si="11"/>
        <v>No Rank</v>
      </c>
    </row>
    <row r="36" spans="1:19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1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-0.13006011500365766</v>
      </c>
      <c r="P36">
        <f t="shared" si="8"/>
        <v>44</v>
      </c>
      <c r="Q36">
        <f t="shared" si="9"/>
        <v>-7.8647857679780775E-2</v>
      </c>
      <c r="R36">
        <f t="shared" si="10"/>
        <v>-0.17551246244575608</v>
      </c>
      <c r="S36">
        <f t="shared" si="11"/>
        <v>-0.13006011500365766</v>
      </c>
    </row>
    <row r="37" spans="1:19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1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-8.9239827069555508E-2</v>
      </c>
      <c r="P37">
        <f t="shared" si="8"/>
        <v>41</v>
      </c>
      <c r="Q37">
        <f t="shared" si="9"/>
        <v>-3.9444515758219188E-2</v>
      </c>
      <c r="R37">
        <f t="shared" si="10"/>
        <v>-4.9460250314014013E-2</v>
      </c>
      <c r="S37">
        <f t="shared" si="11"/>
        <v>-8.9239827069555508E-2</v>
      </c>
    </row>
    <row r="38" spans="1:19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1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-1.7583446079218231E-4</v>
      </c>
      <c r="P38">
        <f t="shared" si="8"/>
        <v>9</v>
      </c>
      <c r="Q38">
        <f t="shared" si="9"/>
        <v>-1.9443680579913542E-2</v>
      </c>
      <c r="R38">
        <f t="shared" si="10"/>
        <v>-4.9631735620585316E-2</v>
      </c>
      <c r="S38">
        <f t="shared" si="11"/>
        <v>-1.7583446079218231E-4</v>
      </c>
    </row>
    <row r="39" spans="1:19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1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-4.7032329234195536E-2</v>
      </c>
      <c r="P39">
        <f t="shared" si="8"/>
        <v>32</v>
      </c>
      <c r="Q39">
        <f t="shared" si="9"/>
        <v>-8.008952370177623E-2</v>
      </c>
      <c r="R39">
        <f t="shared" si="10"/>
        <v>-0.13918241656366656</v>
      </c>
      <c r="S39">
        <f t="shared" si="11"/>
        <v>-4.7032329234195536E-2</v>
      </c>
    </row>
    <row r="40" spans="1:19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1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-1.5412619944909845E-2</v>
      </c>
      <c r="P40">
        <f t="shared" si="8"/>
        <v>18</v>
      </c>
      <c r="Q40">
        <f t="shared" si="9"/>
        <v>-2.1279773539092578E-2</v>
      </c>
      <c r="R40">
        <f t="shared" si="10"/>
        <v>-4.6782546934937892E-2</v>
      </c>
      <c r="S40">
        <f t="shared" si="11"/>
        <v>-1.5412619944909845E-2</v>
      </c>
    </row>
    <row r="41" spans="1:19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1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-1.7397294491347533E-2</v>
      </c>
      <c r="P41">
        <f t="shared" si="8"/>
        <v>19</v>
      </c>
      <c r="Q41">
        <f t="shared" si="9"/>
        <v>-4.0110550149132493E-2</v>
      </c>
      <c r="R41">
        <f t="shared" si="10"/>
        <v>-2.6221894095689226E-2</v>
      </c>
      <c r="S41">
        <f t="shared" si="11"/>
        <v>-1.7397294491347533E-2</v>
      </c>
    </row>
    <row r="42" spans="1:19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1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-1.8129119102578695E-7</v>
      </c>
      <c r="P42">
        <f t="shared" si="8"/>
        <v>2</v>
      </c>
      <c r="Q42">
        <f t="shared" si="9"/>
        <v>-2.2070943135841053E-4</v>
      </c>
      <c r="R42">
        <f t="shared" si="10"/>
        <v>-1.1928203241796942E-2</v>
      </c>
      <c r="S42">
        <f t="shared" si="11"/>
        <v>-1.8129119102578695E-7</v>
      </c>
    </row>
    <row r="43" spans="1:19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1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-4.2512350753316649E-2</v>
      </c>
      <c r="P43">
        <f t="shared" si="8"/>
        <v>31</v>
      </c>
      <c r="Q43">
        <f t="shared" si="9"/>
        <v>-2.0497353541313264E-2</v>
      </c>
      <c r="R43">
        <f t="shared" si="10"/>
        <v>-4.5477990374731388E-2</v>
      </c>
      <c r="S43">
        <f t="shared" si="11"/>
        <v>-4.2512350753316649E-2</v>
      </c>
    </row>
    <row r="44" spans="1:19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1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-1.8780683691209917E-6</v>
      </c>
      <c r="P44">
        <f t="shared" si="8"/>
        <v>4</v>
      </c>
      <c r="Q44">
        <f t="shared" si="9"/>
        <v>-9.7760750186150751E-3</v>
      </c>
      <c r="R44">
        <f t="shared" si="10"/>
        <v>-7.9569249404813532E-3</v>
      </c>
      <c r="S44">
        <f t="shared" si="11"/>
        <v>-1.8780683691209917E-6</v>
      </c>
    </row>
    <row r="45" spans="1:19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1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-1.1565088346037651E-2</v>
      </c>
      <c r="P45">
        <f t="shared" si="8"/>
        <v>17</v>
      </c>
      <c r="Q45">
        <f t="shared" si="9"/>
        <v>-1.287514194887851E-2</v>
      </c>
      <c r="R45">
        <f t="shared" si="10"/>
        <v>-3.8689222111488959E-2</v>
      </c>
      <c r="S45">
        <f t="shared" si="11"/>
        <v>-1.1565088346037651E-2</v>
      </c>
    </row>
    <row r="46" spans="1:19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1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-4.846589537888768E-2</v>
      </c>
      <c r="P46">
        <f t="shared" si="8"/>
        <v>33</v>
      </c>
      <c r="Q46">
        <f t="shared" si="9"/>
        <v>-3.0010420686993711E-3</v>
      </c>
      <c r="R46">
        <f t="shared" si="10"/>
        <v>-3.2319887218048821E-2</v>
      </c>
      <c r="S46">
        <f t="shared" si="11"/>
        <v>-4.846589537888768E-2</v>
      </c>
    </row>
    <row r="47" spans="1:19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1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-2.9274586623690628E-4</v>
      </c>
      <c r="P47">
        <f t="shared" si="8"/>
        <v>11</v>
      </c>
      <c r="Q47">
        <f t="shared" si="9"/>
        <v>-1.7435939690898361E-4</v>
      </c>
      <c r="R47">
        <f t="shared" si="10"/>
        <v>-3.3291600310348285E-4</v>
      </c>
      <c r="S47">
        <f t="shared" si="11"/>
        <v>-2.9274586623690628E-4</v>
      </c>
    </row>
    <row r="48" spans="1:19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1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-5.9202125115912531E-2</v>
      </c>
      <c r="P48">
        <f t="shared" si="8"/>
        <v>34</v>
      </c>
      <c r="Q48">
        <f t="shared" si="9"/>
        <v>-3.1133192323107857E-2</v>
      </c>
      <c r="R48">
        <f t="shared" si="10"/>
        <v>-4.0559890224125802E-2</v>
      </c>
      <c r="S48">
        <f t="shared" si="11"/>
        <v>-5.9202125115912531E-2</v>
      </c>
    </row>
    <row r="49" spans="1:19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1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e">
        <f t="shared" si="7"/>
        <v>#DIV/0!</v>
      </c>
      <c r="P49" t="str">
        <f t="shared" si="8"/>
        <v>No Ranking</v>
      </c>
      <c r="Q49">
        <f t="shared" si="9"/>
        <v>-1.8444360086767971E-2</v>
      </c>
      <c r="R49">
        <f t="shared" si="10"/>
        <v>-6.9523586744639335E-2</v>
      </c>
      <c r="S49" t="str">
        <f t="shared" si="11"/>
        <v>No Rank</v>
      </c>
    </row>
    <row r="50" spans="1:19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1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  <c r="Q50">
        <f t="shared" si="9"/>
        <v>0</v>
      </c>
      <c r="R50">
        <f t="shared" si="10"/>
        <v>0</v>
      </c>
      <c r="S50">
        <f t="shared" si="11"/>
        <v>0</v>
      </c>
    </row>
    <row r="51" spans="1:19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1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-1.1224639284424102E-2</v>
      </c>
      <c r="P51">
        <f t="shared" si="8"/>
        <v>16</v>
      </c>
      <c r="Q51">
        <f t="shared" si="9"/>
        <v>-1.2785255822058129E-2</v>
      </c>
      <c r="R51">
        <f t="shared" si="10"/>
        <v>-3.6573903982970231E-2</v>
      </c>
      <c r="S51">
        <f t="shared" si="11"/>
        <v>-1.1224639284424102E-2</v>
      </c>
    </row>
    <row r="52" spans="1:19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1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-0.12872432962861594</v>
      </c>
      <c r="P52">
        <f t="shared" si="8"/>
        <v>43</v>
      </c>
      <c r="Q52">
        <f t="shared" si="9"/>
        <v>-8.009596083231342E-2</v>
      </c>
      <c r="R52">
        <f t="shared" si="10"/>
        <v>-9.6704683082722218E-2</v>
      </c>
      <c r="S52">
        <f t="shared" si="11"/>
        <v>-0.12872432962861594</v>
      </c>
    </row>
    <row r="54" spans="1:19" x14ac:dyDescent="0.25">
      <c r="A54" s="2" t="s">
        <v>67</v>
      </c>
    </row>
    <row r="55" spans="1:19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9" x14ac:dyDescent="0.25">
      <c r="A56" t="s">
        <v>24</v>
      </c>
      <c r="B56" s="9">
        <f>VLOOKUP(A56,A2:P52, 4)</f>
        <v>-36209.630000000005</v>
      </c>
      <c r="C56">
        <f>VLOOKUP(A56,A2:$P$52, 9)</f>
        <v>-27292.159999999974</v>
      </c>
      <c r="D56">
        <f>VLOOKUP(A56,A2:P52, 15)</f>
        <v>-1.9194473846027283E-2</v>
      </c>
    </row>
    <row r="57" spans="1:19" x14ac:dyDescent="0.25">
      <c r="A57" t="s">
        <v>25</v>
      </c>
      <c r="B57" s="9">
        <f t="shared" ref="B57:B61" si="13">VLOOKUP(A57,A3:P53, 4)</f>
        <v>0</v>
      </c>
      <c r="C57">
        <f>VLOOKUP(A57,A3:$P$52, 9)</f>
        <v>0</v>
      </c>
      <c r="D57">
        <f t="shared" ref="D57:D61" si="14">VLOOKUP(A57,A3:P53, 15)</f>
        <v>-4.8803319517950765</v>
      </c>
    </row>
    <row r="58" spans="1:19" x14ac:dyDescent="0.25">
      <c r="A58" t="s">
        <v>32</v>
      </c>
      <c r="B58" s="9">
        <f t="shared" si="13"/>
        <v>-149396.10000000987</v>
      </c>
      <c r="C58">
        <f>VLOOKUP(A58,A4:$P$52, 9)</f>
        <v>-189254.06000000006</v>
      </c>
      <c r="D58">
        <f t="shared" si="14"/>
        <v>-0.14787719878320607</v>
      </c>
    </row>
    <row r="59" spans="1:19" x14ac:dyDescent="0.25">
      <c r="A59" t="s">
        <v>38</v>
      </c>
      <c r="B59" s="9">
        <f t="shared" si="13"/>
        <v>-12230.810000000056</v>
      </c>
      <c r="C59">
        <f>VLOOKUP(A59,A5:$P$52, 9)</f>
        <v>-45485.580000000075</v>
      </c>
      <c r="D59">
        <f t="shared" si="14"/>
        <v>-6.5508515423775231E-5</v>
      </c>
    </row>
    <row r="60" spans="1:19" x14ac:dyDescent="0.25">
      <c r="A60" t="s">
        <v>39</v>
      </c>
      <c r="B60" s="9">
        <f t="shared" si="13"/>
        <v>-4950.4699999999721</v>
      </c>
      <c r="C60">
        <f>VLOOKUP(A60,A6:$P$52, 9)</f>
        <v>-8005.7900000010268</v>
      </c>
      <c r="D60">
        <f t="shared" si="14"/>
        <v>-3.4862304105441511E-3</v>
      </c>
    </row>
    <row r="61" spans="1:19" x14ac:dyDescent="0.25">
      <c r="A61" t="s">
        <v>55</v>
      </c>
      <c r="B61" s="9">
        <f t="shared" si="13"/>
        <v>-184239.79000001028</v>
      </c>
      <c r="C61">
        <f>VLOOKUP(A61,A7:$P$52, 9)</f>
        <v>-133456.33000001032</v>
      </c>
      <c r="D61">
        <f t="shared" si="14"/>
        <v>-1.7397294491347533E-2</v>
      </c>
    </row>
    <row r="63" spans="1:19" x14ac:dyDescent="0.25">
      <c r="A63" s="7" t="s">
        <v>68</v>
      </c>
    </row>
    <row r="64" spans="1:19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_xlfn.XLOOKUP(A65,A:A,D:D)</f>
        <v>-36209.630000000005</v>
      </c>
      <c r="C65">
        <f>_xlfn.XLOOKUP(A65,A:A,I:I)</f>
        <v>-27292.159999999974</v>
      </c>
      <c r="D65">
        <f>_xlfn.XLOOKUP(A65,A:A,O:O)</f>
        <v>-1.9194473846027283E-2</v>
      </c>
    </row>
    <row r="66" spans="1:4" x14ac:dyDescent="0.25">
      <c r="A66" t="s">
        <v>25</v>
      </c>
      <c r="B66">
        <f t="shared" ref="B66:B70" si="15">_xlfn.XLOOKUP(A66,A:A,D:D)</f>
        <v>0</v>
      </c>
      <c r="C66">
        <f t="shared" ref="C66:C70" si="16">_xlfn.XLOOKUP(A66,A:A,I:I)</f>
        <v>0</v>
      </c>
      <c r="D66">
        <f t="shared" ref="D66:D70" si="17">_xlfn.XLOOKUP(A66,A:A,O:O)</f>
        <v>-4.8803319517950765</v>
      </c>
    </row>
    <row r="67" spans="1:4" x14ac:dyDescent="0.25">
      <c r="A67" t="s">
        <v>32</v>
      </c>
      <c r="B67">
        <f t="shared" si="15"/>
        <v>-149396.10000000987</v>
      </c>
      <c r="C67">
        <f>_xlfn.XLOOKUP(A67,A:A,I:I)</f>
        <v>-189254.06000000006</v>
      </c>
      <c r="D67">
        <f t="shared" si="17"/>
        <v>-0.14787719878320607</v>
      </c>
    </row>
    <row r="68" spans="1:4" x14ac:dyDescent="0.25">
      <c r="A68" t="s">
        <v>38</v>
      </c>
      <c r="B68">
        <f t="shared" si="15"/>
        <v>-12230.810000000056</v>
      </c>
      <c r="C68">
        <f t="shared" si="16"/>
        <v>-45485.580000000075</v>
      </c>
      <c r="D68">
        <f t="shared" si="17"/>
        <v>-6.5508515423775231E-5</v>
      </c>
    </row>
    <row r="69" spans="1:4" x14ac:dyDescent="0.25">
      <c r="A69" t="s">
        <v>39</v>
      </c>
      <c r="B69">
        <f t="shared" si="15"/>
        <v>-4950.4699999999721</v>
      </c>
      <c r="C69">
        <f t="shared" si="16"/>
        <v>-8005.7900000010268</v>
      </c>
      <c r="D69">
        <f t="shared" si="17"/>
        <v>-3.4862304105441511E-3</v>
      </c>
    </row>
    <row r="70" spans="1:4" x14ac:dyDescent="0.25">
      <c r="A70" t="s">
        <v>55</v>
      </c>
      <c r="B70">
        <f t="shared" si="15"/>
        <v>-184239.79000001028</v>
      </c>
      <c r="C70">
        <f t="shared" si="16"/>
        <v>-133456.33000001032</v>
      </c>
      <c r="D70">
        <f t="shared" si="17"/>
        <v>-1.7397294491347533E-2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0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INDEX(D:D,MATCH(A74,A:A,0))</f>
        <v>-36209.630000000005</v>
      </c>
      <c r="C74">
        <f>INDEX(I:I,MATCH(A74,A:A,0))</f>
        <v>-27292.159999999974</v>
      </c>
      <c r="D74">
        <f>INDEX(O:O,MATCH(A74,A:A,0))</f>
        <v>-1.9194473846027283E-2</v>
      </c>
    </row>
    <row r="75" spans="1:4" x14ac:dyDescent="0.25">
      <c r="A75" t="s">
        <v>25</v>
      </c>
      <c r="B75">
        <f t="shared" ref="B75:B79" si="18">INDEX(D:D,MATCH(A75,A:A,0))</f>
        <v>0</v>
      </c>
      <c r="C75">
        <f t="shared" ref="C75:C79" si="19">INDEX(I:I,MATCH(A75,A:A,0))</f>
        <v>0</v>
      </c>
      <c r="D75">
        <f t="shared" ref="D75:D79" si="20">INDEX(O:O,MATCH(A75,A:A,0))</f>
        <v>-4.8803319517950765</v>
      </c>
    </row>
    <row r="76" spans="1:4" x14ac:dyDescent="0.25">
      <c r="A76" t="s">
        <v>32</v>
      </c>
      <c r="B76">
        <f t="shared" si="18"/>
        <v>-149396.10000000987</v>
      </c>
      <c r="C76">
        <f t="shared" si="19"/>
        <v>-189254.06000000006</v>
      </c>
      <c r="D76">
        <f t="shared" si="20"/>
        <v>-0.14787719878320607</v>
      </c>
    </row>
    <row r="77" spans="1:4" x14ac:dyDescent="0.25">
      <c r="A77" t="s">
        <v>38</v>
      </c>
      <c r="B77">
        <f t="shared" si="18"/>
        <v>-12230.810000000056</v>
      </c>
      <c r="C77">
        <f t="shared" si="19"/>
        <v>-45485.580000000075</v>
      </c>
      <c r="D77">
        <f t="shared" si="20"/>
        <v>-6.5508515423775231E-5</v>
      </c>
    </row>
    <row r="78" spans="1:4" x14ac:dyDescent="0.25">
      <c r="A78" t="s">
        <v>39</v>
      </c>
      <c r="B78">
        <f t="shared" si="18"/>
        <v>-4950.4699999999721</v>
      </c>
      <c r="C78">
        <f t="shared" si="19"/>
        <v>-8005.7900000010268</v>
      </c>
      <c r="D78">
        <f t="shared" si="20"/>
        <v>-3.4862304105441511E-3</v>
      </c>
    </row>
    <row r="79" spans="1:4" x14ac:dyDescent="0.25">
      <c r="A79" t="s">
        <v>55</v>
      </c>
      <c r="B79">
        <f t="shared" si="18"/>
        <v>-184239.79000001028</v>
      </c>
      <c r="C79">
        <f t="shared" si="19"/>
        <v>-133456.33000001032</v>
      </c>
      <c r="D79">
        <f t="shared" si="20"/>
        <v>-1.7397294491347533E-2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16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INDEX(B2:B52,MATCH(B82,A2:A52))</f>
        <v>356640100</v>
      </c>
      <c r="C84" s="6">
        <f>INDEX(C2:C52,MATCH(B82,A2:A52))</f>
        <v>341243679.13</v>
      </c>
    </row>
    <row r="85" spans="1:7" x14ac:dyDescent="0.25">
      <c r="A85" t="s">
        <v>74</v>
      </c>
      <c r="B85" s="6">
        <f>INDEX(G2:G52,MATCH(B82,A2:A52))</f>
        <v>382685200</v>
      </c>
      <c r="C85" s="6">
        <f>INDEX(H2:H52,MATCH(B82,A2:A52))</f>
        <v>346340810.81999999</v>
      </c>
    </row>
    <row r="86" spans="1:7" x14ac:dyDescent="0.25">
      <c r="A86" t="s">
        <v>75</v>
      </c>
      <c r="B86" s="6">
        <f>INDEX(L2:L52,MATCH(B82,A2:A52))</f>
        <v>376548600</v>
      </c>
      <c r="C86" s="6">
        <f>INDEX(M2:M52,MATCH(B82,A2:A52))</f>
        <v>355279492.22999901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5718559B-4258-4ABA-8B40-7B2A2A8CA97C}">
      <formula1>A2:A52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 Kaplan</dc:creator>
  <cp:keywords/>
  <dc:description/>
  <cp:lastModifiedBy>Doug Kaplan</cp:lastModifiedBy>
  <cp:revision/>
  <dcterms:created xsi:type="dcterms:W3CDTF">2020-02-26T17:00:38Z</dcterms:created>
  <dcterms:modified xsi:type="dcterms:W3CDTF">2024-05-22T02:06:04Z</dcterms:modified>
  <cp:category/>
  <cp:contentStatus/>
</cp:coreProperties>
</file>