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fc774c5e9974862/Documentos/DA13/sql/app-trader-da13-township/"/>
    </mc:Choice>
  </mc:AlternateContent>
  <xr:revisionPtr revIDLastSave="38" documentId="8_{9CD5F663-DA0F-4635-9C37-5047E1F47AB2}" xr6:coauthVersionLast="47" xr6:coauthVersionMax="47" xr10:uidLastSave="{792C9C32-E7A3-491D-8465-BEAE34CEE810}"/>
  <bookViews>
    <workbookView xWindow="11916" yWindow="264" windowWidth="10080" windowHeight="12588" activeTab="1" xr2:uid="{6B496B12-AFA0-4EE5-A336-EBC0B879A4F7}"/>
  </bookViews>
  <sheets>
    <sheet name="Sheet4" sheetId="4" r:id="rId1"/>
    <sheet name="Sheet1" sheetId="1" r:id="rId2"/>
  </sheets>
  <definedNames>
    <definedName name="_xlchart.v1.0" hidden="1">Sheet1!$D$14:$D$25</definedName>
    <definedName name="_xlchart.v1.1" hidden="1">Sheet1!$E$13</definedName>
    <definedName name="_xlchart.v1.2" hidden="1">Sheet1!$E$14:$E$25</definedName>
    <definedName name="_xlchart.v1.3" hidden="1">Sheet1!$F$13</definedName>
    <definedName name="_xlchart.v1.4" hidden="1">Sheet1!$F$14:$F$25</definedName>
    <definedName name="_xlchart.v1.5" hidden="1">Sheet1!$G$13</definedName>
    <definedName name="_xlchart.v1.6" hidden="1">Sheet1!$G$14:$G$25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  <c r="E34" i="1"/>
  <c r="E33" i="1"/>
  <c r="E32" i="1"/>
  <c r="E31" i="1"/>
  <c r="E30" i="1"/>
  <c r="E29" i="1"/>
  <c r="E28" i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28" i="1"/>
  <c r="C27" i="1"/>
  <c r="I29" i="1"/>
  <c r="I30" i="1"/>
  <c r="I31" i="1"/>
  <c r="I32" i="1"/>
  <c r="I33" i="1"/>
  <c r="I34" i="1"/>
  <c r="I35" i="1"/>
  <c r="I36" i="1"/>
  <c r="I37" i="1"/>
  <c r="I28" i="1"/>
  <c r="E18" i="1"/>
  <c r="E19" i="1"/>
  <c r="E20" i="1"/>
  <c r="E21" i="1"/>
  <c r="E22" i="1"/>
  <c r="E23" i="1"/>
  <c r="E24" i="1"/>
  <c r="E25" i="1"/>
  <c r="E16" i="1"/>
  <c r="E17" i="1"/>
  <c r="E15" i="1"/>
</calcChain>
</file>

<file path=xl/sharedStrings.xml><?xml version="1.0" encoding="utf-8"?>
<sst xmlns="http://schemas.openxmlformats.org/spreadsheetml/2006/main" count="63" uniqueCount="42">
  <si>
    <t>Facebook</t>
  </si>
  <si>
    <t>WhatsApp Messenger</t>
  </si>
  <si>
    <t>Instagram</t>
  </si>
  <si>
    <t>Clash of Clans</t>
  </si>
  <si>
    <t>Subway Surfers</t>
  </si>
  <si>
    <t>Clash Royale</t>
  </si>
  <si>
    <t>Candy Crush Saga</t>
  </si>
  <si>
    <t>Snapchat</t>
  </si>
  <si>
    <t>My Talking Tom</t>
  </si>
  <si>
    <t>Twitter</t>
  </si>
  <si>
    <t>Lifespan</t>
  </si>
  <si>
    <t>Monthly Profit</t>
  </si>
  <si>
    <t>Rating</t>
  </si>
  <si>
    <t>Review Count</t>
  </si>
  <si>
    <t>Cost of App</t>
  </si>
  <si>
    <t>App Name</t>
  </si>
  <si>
    <t>Purchase Price</t>
  </si>
  <si>
    <t>Row Labels</t>
  </si>
  <si>
    <t>Grand Total</t>
  </si>
  <si>
    <t>Sum of Monthly Profit</t>
  </si>
  <si>
    <t>First Month</t>
  </si>
  <si>
    <t>Second Month</t>
  </si>
  <si>
    <t>Third Month</t>
  </si>
  <si>
    <t>Fourth Month</t>
  </si>
  <si>
    <t>Fifth Month</t>
  </si>
  <si>
    <t>Sixth Month</t>
  </si>
  <si>
    <t>Seventh Month</t>
  </si>
  <si>
    <t>Eighth Month</t>
  </si>
  <si>
    <t>Ninth Month</t>
  </si>
  <si>
    <t>Tenth Month</t>
  </si>
  <si>
    <t>Eleventh Month</t>
  </si>
  <si>
    <t>Twelfth Month</t>
  </si>
  <si>
    <t>First Years Profit</t>
  </si>
  <si>
    <t>Monthly Revenue</t>
  </si>
  <si>
    <t>Lifespan ROI</t>
  </si>
  <si>
    <t>Geometry Dash Lite</t>
  </si>
  <si>
    <t>PewDiePie's Tuber Simulator</t>
  </si>
  <si>
    <t>Domino's Pizza USA</t>
  </si>
  <si>
    <t>Egg, Inc.</t>
  </si>
  <si>
    <t>The Guardian</t>
  </si>
  <si>
    <t>ASOS</t>
  </si>
  <si>
    <t>lifespan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</si>
</sst>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8" fontId="0" fillId="0" borderId="0" xfId="0" applyNumberFormat="1"/>
    <xf numFmtId="0" fontId="0" fillId="0" borderId="0" xfId="0" pivotButton="1"/>
    <xf numFmtId="8" fontId="0" fillId="0" borderId="0" xfId="0" applyNumberFormat="1" applyAlignment="1">
      <alignment horizontal="left" indent="1"/>
    </xf>
    <xf numFmtId="8" fontId="0" fillId="0" borderId="0" xfId="0" applyNumberFormat="1" applyAlignment="1">
      <alignment horizontal="left"/>
    </xf>
    <xf numFmtId="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Profit</a:t>
            </a:r>
            <a:r>
              <a:rPr lang="en-US"/>
              <a:t> for Apps Lifespan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Sheet1!$G$27</c:f>
              <c:strCache>
                <c:ptCount val="1"/>
                <c:pt idx="0">
                  <c:v>First Years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Sheet1!$F$28:$F$37</c:f>
              <c:strCache>
                <c:ptCount val="10"/>
                <c:pt idx="0">
                  <c:v>Geometry Dash Lite</c:v>
                </c:pt>
                <c:pt idx="1">
                  <c:v>PewDiePie's Tuber Simulator</c:v>
                </c:pt>
                <c:pt idx="2">
                  <c:v>Domino's Pizza USA</c:v>
                </c:pt>
                <c:pt idx="3">
                  <c:v>Egg, Inc.</c:v>
                </c:pt>
                <c:pt idx="4">
                  <c:v>The Guardian</c:v>
                </c:pt>
                <c:pt idx="5">
                  <c:v>ASOS</c:v>
                </c:pt>
                <c:pt idx="6">
                  <c:v>WhatsApp Messenger</c:v>
                </c:pt>
                <c:pt idx="7">
                  <c:v>Instagram</c:v>
                </c:pt>
                <c:pt idx="8">
                  <c:v>Clash of Clans</c:v>
                </c:pt>
                <c:pt idx="9">
                  <c:v>Subway Surfers</c:v>
                </c:pt>
              </c:strCache>
            </c:strRef>
          </c:cat>
          <c:val>
            <c:numRef>
              <c:f>Sheet1!$G$28:$G$37</c:f>
              <c:numCache>
                <c:formatCode>"$"#,##0.00_);[Red]\("$"#,##0.00\)</c:formatCode>
                <c:ptCount val="10"/>
                <c:pt idx="0">
                  <c:v>98000</c:v>
                </c:pt>
                <c:pt idx="1">
                  <c:v>98000</c:v>
                </c:pt>
                <c:pt idx="2">
                  <c:v>98000</c:v>
                </c:pt>
                <c:pt idx="3">
                  <c:v>98000</c:v>
                </c:pt>
                <c:pt idx="4">
                  <c:v>98000</c:v>
                </c:pt>
                <c:pt idx="5">
                  <c:v>98000</c:v>
                </c:pt>
                <c:pt idx="6">
                  <c:v>98000</c:v>
                </c:pt>
                <c:pt idx="7">
                  <c:v>98000</c:v>
                </c:pt>
                <c:pt idx="8">
                  <c:v>98000</c:v>
                </c:pt>
                <c:pt idx="9">
                  <c:v>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B-4961-A71F-71812DA8A6D4}"/>
            </c:ext>
          </c:extLst>
        </c:ser>
        <c:ser>
          <c:idx val="1"/>
          <c:order val="1"/>
          <c:tx>
            <c:strRef>
              <c:f>Sheet1!$H$27</c:f>
              <c:strCache>
                <c:ptCount val="1"/>
                <c:pt idx="0">
                  <c:v>Lifespan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Sheet1!$F$28:$F$37</c:f>
              <c:strCache>
                <c:ptCount val="10"/>
                <c:pt idx="0">
                  <c:v>Geometry Dash Lite</c:v>
                </c:pt>
                <c:pt idx="1">
                  <c:v>PewDiePie's Tuber Simulator</c:v>
                </c:pt>
                <c:pt idx="2">
                  <c:v>Domino's Pizza USA</c:v>
                </c:pt>
                <c:pt idx="3">
                  <c:v>Egg, Inc.</c:v>
                </c:pt>
                <c:pt idx="4">
                  <c:v>The Guardian</c:v>
                </c:pt>
                <c:pt idx="5">
                  <c:v>ASOS</c:v>
                </c:pt>
                <c:pt idx="6">
                  <c:v>WhatsApp Messenger</c:v>
                </c:pt>
                <c:pt idx="7">
                  <c:v>Instagram</c:v>
                </c:pt>
                <c:pt idx="8">
                  <c:v>Clash of Clans</c:v>
                </c:pt>
                <c:pt idx="9">
                  <c:v>Subway Surfers</c:v>
                </c:pt>
              </c:strCache>
            </c:strRef>
          </c:cat>
          <c:val>
            <c:numRef>
              <c:f>Sheet1!$H$28:$H$37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B-4961-A71F-71812DA8A6D4}"/>
            </c:ext>
          </c:extLst>
        </c:ser>
        <c:ser>
          <c:idx val="2"/>
          <c:order val="2"/>
          <c:tx>
            <c:strRef>
              <c:f>Sheet1!$I$27</c:f>
              <c:strCache>
                <c:ptCount val="1"/>
                <c:pt idx="0">
                  <c:v>Lifespan ROI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Sheet1!$F$28:$F$37</c:f>
              <c:strCache>
                <c:ptCount val="10"/>
                <c:pt idx="0">
                  <c:v>Geometry Dash Lite</c:v>
                </c:pt>
                <c:pt idx="1">
                  <c:v>PewDiePie's Tuber Simulator</c:v>
                </c:pt>
                <c:pt idx="2">
                  <c:v>Domino's Pizza USA</c:v>
                </c:pt>
                <c:pt idx="3">
                  <c:v>Egg, Inc.</c:v>
                </c:pt>
                <c:pt idx="4">
                  <c:v>The Guardian</c:v>
                </c:pt>
                <c:pt idx="5">
                  <c:v>ASOS</c:v>
                </c:pt>
                <c:pt idx="6">
                  <c:v>WhatsApp Messenger</c:v>
                </c:pt>
                <c:pt idx="7">
                  <c:v>Instagram</c:v>
                </c:pt>
                <c:pt idx="8">
                  <c:v>Clash of Clans</c:v>
                </c:pt>
                <c:pt idx="9">
                  <c:v>Subway Surfers</c:v>
                </c:pt>
              </c:strCache>
            </c:strRef>
          </c:cat>
          <c:val>
            <c:numRef>
              <c:f>Sheet1!$I$28:$I$37</c:f>
              <c:numCache>
                <c:formatCode>"$"#,##0.00_);[Red]\("$"#,##0.00\)</c:formatCode>
                <c:ptCount val="10"/>
                <c:pt idx="0">
                  <c:v>1078000</c:v>
                </c:pt>
                <c:pt idx="1">
                  <c:v>1078000</c:v>
                </c:pt>
                <c:pt idx="2">
                  <c:v>1078000</c:v>
                </c:pt>
                <c:pt idx="3">
                  <c:v>1078000</c:v>
                </c:pt>
                <c:pt idx="4">
                  <c:v>1078000</c:v>
                </c:pt>
                <c:pt idx="5">
                  <c:v>1078000</c:v>
                </c:pt>
                <c:pt idx="6">
                  <c:v>980000</c:v>
                </c:pt>
                <c:pt idx="7">
                  <c:v>980000</c:v>
                </c:pt>
                <c:pt idx="8">
                  <c:v>980000</c:v>
                </c:pt>
                <c:pt idx="9">
                  <c:v>980000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B-4961-A71F-71812DA8A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088687"/>
        <c:axId val="1628090127"/>
      </c:barChart>
      <c:catAx>
        <c:axId val="162808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90127"/>
        <c:crosses val="autoZero"/>
        <c:auto val="1"/>
        <c:lblAlgn val="ctr"/>
        <c:lblOffset val="100"/>
        <c:noMultiLvlLbl val="0"/>
      </c:catAx>
      <c:valAx>
        <c:axId val="162809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8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Return of Investment for the First Year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waterfall" uniqueId="{801F5E6B-42C9-4DC0-B700-28C7133A8AE8}" formatIdx="0">
          <cx:tx>
            <cx:txData>
              <cx:f>_xlchart.v1.1</cx:f>
              <cx:v>Monthly Profit</cx:v>
            </cx:txData>
          </cx:tx>
          <cx:dataLabels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42935678-6A33-4AAB-8C06-F6B23D1DBDC9}" formatIdx="1">
          <cx:tx>
            <cx:txData>
              <cx:f>_xlchart.v1.3</cx:f>
              <cx:v>Purchase Price</cx:v>
            </cx:txData>
          </cx:tx>
          <cx:dataLabels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69F3CCB6-7670-48EB-B073-51D1E48D5C71}" formatIdx="2">
          <cx:tx>
            <cx:txData>
              <cx:f>_xlchart.v1.5</cx:f>
              <cx:v>Monthly Revenue</cx:v>
            </cx:txData>
          </cx:tx>
          <cx:dataLabels>
            <cx:visibility seriesName="0" categoryName="0" value="1"/>
          </cx:dataLabels>
          <cx:dataId val="2"/>
          <cx:layoutPr>
            <cx:subtotals/>
          </cx:layoutPr>
        </cx:series>
      </cx:plotAreaRegion>
      <cx:axis id="0">
        <cx:catScaling gapWidth="0.5"/>
        <cx:tickLabels/>
      </cx:axis>
      <cx:axis id="1" hidden="1">
        <cx:valScaling/>
        <cx:title>
          <cx:tx>
            <cx:txData>
              <cx:v>Monthly Revenue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Monthly Revenue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2</xdr:row>
      <xdr:rowOff>171450</xdr:rowOff>
    </xdr:from>
    <xdr:to>
      <xdr:col>16</xdr:col>
      <xdr:colOff>594360</xdr:colOff>
      <xdr:row>17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AAEBFBC-977B-1495-6175-2833BC2B19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9660" y="5372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251460</xdr:colOff>
      <xdr:row>18</xdr:row>
      <xdr:rowOff>156210</xdr:rowOff>
    </xdr:from>
    <xdr:to>
      <xdr:col>16</xdr:col>
      <xdr:colOff>556260</xdr:colOff>
      <xdr:row>33</xdr:row>
      <xdr:rowOff>156210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F26A93-C183-1F36-A137-1E80B35E8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Bestford" refreshedDate="45583.844185185182" createdVersion="8" refreshedVersion="8" minRefreshableVersion="3" recordCount="12" xr:uid="{DF9A30F5-0A44-4743-9FC7-80545A0150AA}">
  <cacheSource type="worksheet">
    <worksheetSource ref="E13:H25" sheet="Sheet1"/>
  </cacheSource>
  <cacheFields count="4">
    <cacheField name="Monthly Profit" numFmtId="6">
      <sharedItems containsSemiMixedTypes="0" containsString="0" containsNumber="1" containsInteger="1" minValue="-1000" maxValue="98000"/>
    </cacheField>
    <cacheField name="Purchase Price" numFmtId="8">
      <sharedItems containsSemiMixedTypes="0" containsString="0" containsNumber="1" containsInteger="1" minValue="10000" maxValue="10000" count="1">
        <n v="10000"/>
      </sharedItems>
    </cacheField>
    <cacheField name="Monthly Revenue" numFmtId="8">
      <sharedItems containsSemiMixedTypes="0" containsString="0" containsNumber="1" containsInteger="1" minValue="9000" maxValue="9000" count="1">
        <n v="9000"/>
      </sharedItems>
    </cacheField>
    <cacheField name="First Years Profit" numFmtId="8">
      <sharedItems containsSemiMixedTypes="0" containsString="0" containsNumber="1" containsInteger="1" minValue="98000" maxValue="9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-1000"/>
    <x v="0"/>
    <x v="0"/>
    <n v="98000"/>
  </r>
  <r>
    <n v="8000"/>
    <x v="0"/>
    <x v="0"/>
    <n v="98000"/>
  </r>
  <r>
    <n v="17000"/>
    <x v="0"/>
    <x v="0"/>
    <n v="98000"/>
  </r>
  <r>
    <n v="26000"/>
    <x v="0"/>
    <x v="0"/>
    <n v="98000"/>
  </r>
  <r>
    <n v="35000"/>
    <x v="0"/>
    <x v="0"/>
    <n v="98000"/>
  </r>
  <r>
    <n v="44000"/>
    <x v="0"/>
    <x v="0"/>
    <n v="98000"/>
  </r>
  <r>
    <n v="53000"/>
    <x v="0"/>
    <x v="0"/>
    <n v="98000"/>
  </r>
  <r>
    <n v="62000"/>
    <x v="0"/>
    <x v="0"/>
    <n v="98000"/>
  </r>
  <r>
    <n v="71000"/>
    <x v="0"/>
    <x v="0"/>
    <n v="98000"/>
  </r>
  <r>
    <n v="80000"/>
    <x v="0"/>
    <x v="0"/>
    <n v="98000"/>
  </r>
  <r>
    <n v="89000"/>
    <x v="0"/>
    <x v="0"/>
    <n v="98000"/>
  </r>
  <r>
    <n v="98000"/>
    <x v="0"/>
    <x v="0"/>
    <n v="9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2A35F-D7BF-432A-966A-4C082C8F1059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4">
    <pivotField dataField="1" numFmtId="6" showAll="0"/>
    <pivotField axis="axisRow" numFmtId="8" showAll="0">
      <items count="2">
        <item x="0"/>
        <item t="default"/>
      </items>
    </pivotField>
    <pivotField axis="axisRow" numFmtId="8" showAll="0">
      <items count="2">
        <item x="0"/>
        <item t="default"/>
      </items>
    </pivotField>
    <pivotField numFmtId="8" showAll="0"/>
  </pivotFields>
  <rowFields count="2">
    <field x="1"/>
    <field x="2"/>
  </rowFields>
  <rowItems count="3">
    <i>
      <x/>
    </i>
    <i r="1">
      <x/>
    </i>
    <i t="grand">
      <x/>
    </i>
  </rowItems>
  <colItems count="1">
    <i/>
  </colItems>
  <dataFields count="1">
    <dataField name="Sum of Monthly Profit" fld="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D0D1-31C1-424A-9FB9-A9FE37FB42B9}">
  <dimension ref="A3:B6"/>
  <sheetViews>
    <sheetView workbookViewId="0">
      <selection activeCell="A3" sqref="A3"/>
    </sheetView>
  </sheetViews>
  <sheetFormatPr defaultRowHeight="14.4" x14ac:dyDescent="0.3"/>
  <cols>
    <col min="1" max="1" width="12.77734375" bestFit="1" customWidth="1"/>
    <col min="2" max="2" width="18.6640625" bestFit="1" customWidth="1"/>
    <col min="3" max="3" width="10.5546875" bestFit="1" customWidth="1"/>
    <col min="4" max="4" width="23.21875" bestFit="1" customWidth="1"/>
    <col min="5" max="6" width="25.44140625" bestFit="1" customWidth="1"/>
  </cols>
  <sheetData>
    <row r="3" spans="1:2" x14ac:dyDescent="0.3">
      <c r="A3" s="2" t="s">
        <v>17</v>
      </c>
      <c r="B3" t="s">
        <v>19</v>
      </c>
    </row>
    <row r="4" spans="1:2" x14ac:dyDescent="0.3">
      <c r="A4" s="4">
        <v>10000</v>
      </c>
      <c r="B4">
        <v>582000</v>
      </c>
    </row>
    <row r="5" spans="1:2" x14ac:dyDescent="0.3">
      <c r="A5" s="3">
        <v>9000</v>
      </c>
      <c r="B5">
        <v>582000</v>
      </c>
    </row>
    <row r="6" spans="1:2" x14ac:dyDescent="0.3">
      <c r="A6" s="4" t="s">
        <v>18</v>
      </c>
      <c r="B6">
        <v>582000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3CDC3-98FB-4394-A5B1-26FD7B9D9F13}">
  <dimension ref="A1:I38"/>
  <sheetViews>
    <sheetView tabSelected="1" topLeftCell="D17" workbookViewId="0">
      <selection activeCell="E33" sqref="E33"/>
    </sheetView>
  </sheetViews>
  <sheetFormatPr defaultRowHeight="14.4" x14ac:dyDescent="0.3"/>
  <cols>
    <col min="1" max="1" width="18.5546875" bestFit="1" customWidth="1"/>
    <col min="2" max="2" width="10" bestFit="1" customWidth="1"/>
    <col min="3" max="3" width="11.77734375" bestFit="1" customWidth="1"/>
    <col min="4" max="4" width="13.21875" bestFit="1" customWidth="1"/>
    <col min="5" max="5" width="13.33203125" bestFit="1" customWidth="1"/>
    <col min="6" max="6" width="11.88671875" bestFit="1" customWidth="1"/>
    <col min="7" max="8" width="11.6640625" bestFit="1" customWidth="1"/>
    <col min="9" max="9" width="20.6640625" bestFit="1" customWidth="1"/>
  </cols>
  <sheetData>
    <row r="1" spans="1:8" x14ac:dyDescent="0.3">
      <c r="A1" t="s">
        <v>15</v>
      </c>
      <c r="B1" t="s">
        <v>14</v>
      </c>
      <c r="C1" t="s">
        <v>13</v>
      </c>
      <c r="D1" t="s">
        <v>12</v>
      </c>
      <c r="E1" t="s">
        <v>16</v>
      </c>
      <c r="F1" t="s">
        <v>33</v>
      </c>
      <c r="G1" t="s">
        <v>32</v>
      </c>
      <c r="H1" t="s">
        <v>10</v>
      </c>
    </row>
    <row r="2" spans="1:8" x14ac:dyDescent="0.3">
      <c r="A2" t="s">
        <v>0</v>
      </c>
      <c r="B2" s="1">
        <v>0</v>
      </c>
      <c r="C2">
        <v>78143257</v>
      </c>
      <c r="D2">
        <v>4</v>
      </c>
      <c r="E2" s="1">
        <v>10000</v>
      </c>
      <c r="F2" s="1">
        <v>9000</v>
      </c>
      <c r="G2" s="1">
        <v>98000</v>
      </c>
      <c r="H2">
        <v>9</v>
      </c>
    </row>
    <row r="3" spans="1:8" x14ac:dyDescent="0.3">
      <c r="A3" t="s">
        <v>1</v>
      </c>
      <c r="B3" s="1">
        <v>0</v>
      </c>
      <c r="C3">
        <v>69116101</v>
      </c>
      <c r="D3">
        <v>4</v>
      </c>
      <c r="E3" s="1">
        <v>10000</v>
      </c>
      <c r="F3" s="1">
        <v>9000</v>
      </c>
      <c r="G3" s="1">
        <v>98000</v>
      </c>
      <c r="H3">
        <v>9</v>
      </c>
    </row>
    <row r="4" spans="1:8" x14ac:dyDescent="0.3">
      <c r="A4" t="s">
        <v>2</v>
      </c>
      <c r="B4" s="1">
        <v>0</v>
      </c>
      <c r="C4">
        <v>66560497</v>
      </c>
      <c r="D4">
        <v>5</v>
      </c>
      <c r="E4" s="1">
        <v>10000</v>
      </c>
      <c r="F4" s="1">
        <v>9000</v>
      </c>
      <c r="G4" s="1">
        <v>98000</v>
      </c>
      <c r="H4">
        <v>11.25</v>
      </c>
    </row>
    <row r="5" spans="1:8" x14ac:dyDescent="0.3">
      <c r="A5" t="s">
        <v>3</v>
      </c>
      <c r="B5" s="1">
        <v>0</v>
      </c>
      <c r="C5">
        <v>44889695</v>
      </c>
      <c r="D5">
        <v>5</v>
      </c>
      <c r="E5" s="1">
        <v>10000</v>
      </c>
      <c r="F5" s="1">
        <v>9000</v>
      </c>
      <c r="G5" s="1">
        <v>98000</v>
      </c>
      <c r="H5">
        <v>11.25</v>
      </c>
    </row>
    <row r="6" spans="1:8" x14ac:dyDescent="0.3">
      <c r="A6" t="s">
        <v>4</v>
      </c>
      <c r="B6" s="1">
        <v>0</v>
      </c>
      <c r="C6">
        <v>27721993</v>
      </c>
      <c r="D6">
        <v>5</v>
      </c>
      <c r="E6" s="1">
        <v>10000</v>
      </c>
      <c r="F6" s="1">
        <v>9000</v>
      </c>
      <c r="G6" s="1">
        <v>98000</v>
      </c>
      <c r="H6">
        <v>11.25</v>
      </c>
    </row>
    <row r="7" spans="1:8" x14ac:dyDescent="0.3">
      <c r="A7" t="s">
        <v>5</v>
      </c>
      <c r="B7" s="1">
        <v>0</v>
      </c>
      <c r="C7">
        <v>23132575</v>
      </c>
      <c r="D7">
        <v>5</v>
      </c>
      <c r="E7" s="1">
        <v>10000</v>
      </c>
      <c r="F7" s="1">
        <v>9000</v>
      </c>
      <c r="G7" s="1">
        <v>98000</v>
      </c>
      <c r="H7">
        <v>11.25</v>
      </c>
    </row>
    <row r="8" spans="1:8" x14ac:dyDescent="0.3">
      <c r="A8" t="s">
        <v>6</v>
      </c>
      <c r="B8" s="1">
        <v>0</v>
      </c>
      <c r="C8">
        <v>22427591</v>
      </c>
      <c r="D8">
        <v>4</v>
      </c>
      <c r="E8" s="1">
        <v>10000</v>
      </c>
      <c r="F8" s="1">
        <v>9000</v>
      </c>
      <c r="G8" s="1">
        <v>98000</v>
      </c>
      <c r="H8">
        <v>9</v>
      </c>
    </row>
    <row r="9" spans="1:8" x14ac:dyDescent="0.3">
      <c r="A9" t="s">
        <v>7</v>
      </c>
      <c r="B9" s="1">
        <v>0</v>
      </c>
      <c r="C9">
        <v>17011253</v>
      </c>
      <c r="D9">
        <v>4</v>
      </c>
      <c r="E9" s="1">
        <v>10000</v>
      </c>
      <c r="F9" s="1">
        <v>9000</v>
      </c>
      <c r="G9" s="1">
        <v>98000</v>
      </c>
      <c r="H9">
        <v>9</v>
      </c>
    </row>
    <row r="10" spans="1:8" x14ac:dyDescent="0.3">
      <c r="A10" t="s">
        <v>8</v>
      </c>
      <c r="B10" s="1">
        <v>0</v>
      </c>
      <c r="C10">
        <v>14889643</v>
      </c>
      <c r="D10">
        <v>5</v>
      </c>
      <c r="E10" s="1">
        <v>10000</v>
      </c>
      <c r="F10" s="1">
        <v>9000</v>
      </c>
      <c r="G10" s="1">
        <v>98000</v>
      </c>
      <c r="H10">
        <v>11.25</v>
      </c>
    </row>
    <row r="11" spans="1:8" x14ac:dyDescent="0.3">
      <c r="A11" t="s">
        <v>9</v>
      </c>
      <c r="B11" s="1">
        <v>0</v>
      </c>
      <c r="C11">
        <v>11664259</v>
      </c>
      <c r="D11">
        <v>4</v>
      </c>
      <c r="E11" s="1">
        <v>10000</v>
      </c>
      <c r="F11" s="1">
        <v>9000</v>
      </c>
      <c r="G11" s="1">
        <v>98000</v>
      </c>
      <c r="H11">
        <v>9</v>
      </c>
    </row>
    <row r="13" spans="1:8" x14ac:dyDescent="0.3">
      <c r="E13" t="s">
        <v>11</v>
      </c>
      <c r="F13" t="s">
        <v>16</v>
      </c>
      <c r="G13" t="s">
        <v>33</v>
      </c>
      <c r="H13" t="s">
        <v>32</v>
      </c>
    </row>
    <row r="14" spans="1:8" x14ac:dyDescent="0.3">
      <c r="D14" t="s">
        <v>20</v>
      </c>
      <c r="E14" s="5">
        <v>-1000</v>
      </c>
      <c r="F14" s="1">
        <v>10000</v>
      </c>
      <c r="G14" s="1">
        <v>9000</v>
      </c>
      <c r="H14" s="1">
        <v>98000</v>
      </c>
    </row>
    <row r="15" spans="1:8" x14ac:dyDescent="0.3">
      <c r="D15" t="s">
        <v>21</v>
      </c>
      <c r="E15" s="5">
        <f>SUM(E14+9000)</f>
        <v>8000</v>
      </c>
      <c r="F15" s="1">
        <v>10000</v>
      </c>
      <c r="G15" s="1">
        <v>9000</v>
      </c>
      <c r="H15" s="1">
        <v>98000</v>
      </c>
    </row>
    <row r="16" spans="1:8" x14ac:dyDescent="0.3">
      <c r="B16" s="1"/>
      <c r="D16" t="s">
        <v>22</v>
      </c>
      <c r="E16" s="5">
        <f t="shared" ref="E16:E25" si="0">SUM(E15+9000)</f>
        <v>17000</v>
      </c>
      <c r="F16" s="1">
        <v>10000</v>
      </c>
      <c r="G16" s="1">
        <v>9000</v>
      </c>
      <c r="H16" s="1">
        <v>98000</v>
      </c>
    </row>
    <row r="17" spans="2:9" x14ac:dyDescent="0.3">
      <c r="B17" s="1"/>
      <c r="D17" t="s">
        <v>23</v>
      </c>
      <c r="E17" s="5">
        <f t="shared" si="0"/>
        <v>26000</v>
      </c>
      <c r="F17" s="1">
        <v>10000</v>
      </c>
      <c r="G17" s="1">
        <v>9000</v>
      </c>
      <c r="H17" s="1">
        <v>98000</v>
      </c>
    </row>
    <row r="18" spans="2:9" x14ac:dyDescent="0.3">
      <c r="B18" s="1"/>
      <c r="D18" t="s">
        <v>24</v>
      </c>
      <c r="E18" s="5">
        <f t="shared" si="0"/>
        <v>35000</v>
      </c>
      <c r="F18" s="1">
        <v>10000</v>
      </c>
      <c r="G18" s="1">
        <v>9000</v>
      </c>
      <c r="H18" s="1">
        <v>98000</v>
      </c>
    </row>
    <row r="19" spans="2:9" x14ac:dyDescent="0.3">
      <c r="B19" s="1"/>
      <c r="D19" t="s">
        <v>25</v>
      </c>
      <c r="E19" s="5">
        <f t="shared" si="0"/>
        <v>44000</v>
      </c>
      <c r="F19" s="1">
        <v>10000</v>
      </c>
      <c r="G19" s="1">
        <v>9000</v>
      </c>
      <c r="H19" s="1">
        <v>98000</v>
      </c>
    </row>
    <row r="20" spans="2:9" x14ac:dyDescent="0.3">
      <c r="B20" s="1"/>
      <c r="D20" t="s">
        <v>26</v>
      </c>
      <c r="E20" s="5">
        <f t="shared" si="0"/>
        <v>53000</v>
      </c>
      <c r="F20" s="1">
        <v>10000</v>
      </c>
      <c r="G20" s="1">
        <v>9000</v>
      </c>
      <c r="H20" s="1">
        <v>98000</v>
      </c>
    </row>
    <row r="21" spans="2:9" x14ac:dyDescent="0.3">
      <c r="B21" s="1"/>
      <c r="D21" t="s">
        <v>27</v>
      </c>
      <c r="E21" s="5">
        <f t="shared" si="0"/>
        <v>62000</v>
      </c>
      <c r="F21" s="1">
        <v>10000</v>
      </c>
      <c r="G21" s="1">
        <v>9000</v>
      </c>
      <c r="H21" s="1">
        <v>98000</v>
      </c>
    </row>
    <row r="22" spans="2:9" x14ac:dyDescent="0.3">
      <c r="B22" s="1"/>
      <c r="D22" t="s">
        <v>28</v>
      </c>
      <c r="E22" s="5">
        <f t="shared" si="0"/>
        <v>71000</v>
      </c>
      <c r="F22" s="1">
        <v>10000</v>
      </c>
      <c r="G22" s="1">
        <v>9000</v>
      </c>
      <c r="H22" s="1">
        <v>98000</v>
      </c>
    </row>
    <row r="23" spans="2:9" x14ac:dyDescent="0.3">
      <c r="B23" s="1"/>
      <c r="D23" t="s">
        <v>29</v>
      </c>
      <c r="E23" s="5">
        <f t="shared" si="0"/>
        <v>80000</v>
      </c>
      <c r="F23" s="1">
        <v>10000</v>
      </c>
      <c r="G23" s="1">
        <v>9000</v>
      </c>
      <c r="H23" s="1">
        <v>98000</v>
      </c>
    </row>
    <row r="24" spans="2:9" x14ac:dyDescent="0.3">
      <c r="B24" s="1"/>
      <c r="D24" t="s">
        <v>30</v>
      </c>
      <c r="E24" s="5">
        <f t="shared" si="0"/>
        <v>89000</v>
      </c>
      <c r="F24" s="1">
        <v>10000</v>
      </c>
      <c r="G24" s="1">
        <v>9000</v>
      </c>
      <c r="H24" s="1">
        <v>98000</v>
      </c>
    </row>
    <row r="25" spans="2:9" x14ac:dyDescent="0.3">
      <c r="B25" s="1"/>
      <c r="D25" t="s">
        <v>31</v>
      </c>
      <c r="E25" s="5">
        <f t="shared" si="0"/>
        <v>98000</v>
      </c>
      <c r="F25" s="1">
        <v>10000</v>
      </c>
      <c r="G25" s="1">
        <v>9000</v>
      </c>
      <c r="H25" s="1">
        <v>98000</v>
      </c>
    </row>
    <row r="26" spans="2:9" x14ac:dyDescent="0.3">
      <c r="D26" t="s">
        <v>41</v>
      </c>
      <c r="E26" s="5"/>
    </row>
    <row r="27" spans="2:9" x14ac:dyDescent="0.3">
      <c r="B27" t="s">
        <v>20</v>
      </c>
      <c r="C27" s="6">
        <f>SUM(9000)</f>
        <v>9000</v>
      </c>
      <c r="G27" t="s">
        <v>32</v>
      </c>
      <c r="H27" t="s">
        <v>10</v>
      </c>
      <c r="I27" t="s">
        <v>34</v>
      </c>
    </row>
    <row r="28" spans="2:9" x14ac:dyDescent="0.3">
      <c r="B28" t="s">
        <v>21</v>
      </c>
      <c r="C28" s="6">
        <f>SUM(C27)+9000</f>
        <v>18000</v>
      </c>
      <c r="E28">
        <f>SUM($C$38*H28)</f>
        <v>1188000</v>
      </c>
      <c r="F28" t="s">
        <v>35</v>
      </c>
      <c r="G28" s="1">
        <v>98000</v>
      </c>
      <c r="H28">
        <v>11</v>
      </c>
      <c r="I28" s="1">
        <f>SUM(H28*G28)</f>
        <v>1078000</v>
      </c>
    </row>
    <row r="29" spans="2:9" x14ac:dyDescent="0.3">
      <c r="B29" t="s">
        <v>22</v>
      </c>
      <c r="C29" s="6">
        <f t="shared" ref="C29:C38" si="1">SUM(C28)+9000</f>
        <v>27000</v>
      </c>
      <c r="E29">
        <f t="shared" ref="E29:E37" si="2">SUM($C$38*H29)</f>
        <v>1188000</v>
      </c>
      <c r="F29" t="s">
        <v>36</v>
      </c>
      <c r="G29" s="1">
        <v>98000</v>
      </c>
      <c r="H29">
        <v>11</v>
      </c>
      <c r="I29" s="1">
        <f t="shared" ref="I29:I37" si="3">SUM(H29*G29)</f>
        <v>1078000</v>
      </c>
    </row>
    <row r="30" spans="2:9" x14ac:dyDescent="0.3">
      <c r="B30" t="s">
        <v>23</v>
      </c>
      <c r="C30" s="6">
        <f t="shared" si="1"/>
        <v>36000</v>
      </c>
      <c r="E30">
        <f t="shared" si="2"/>
        <v>1188000</v>
      </c>
      <c r="F30" t="s">
        <v>37</v>
      </c>
      <c r="G30" s="1">
        <v>98000</v>
      </c>
      <c r="H30">
        <v>11</v>
      </c>
      <c r="I30" s="1">
        <f t="shared" si="3"/>
        <v>1078000</v>
      </c>
    </row>
    <row r="31" spans="2:9" x14ac:dyDescent="0.3">
      <c r="B31" t="s">
        <v>24</v>
      </c>
      <c r="C31" s="6">
        <f t="shared" si="1"/>
        <v>45000</v>
      </c>
      <c r="E31">
        <f t="shared" si="2"/>
        <v>1188000</v>
      </c>
      <c r="F31" t="s">
        <v>38</v>
      </c>
      <c r="G31" s="1">
        <v>98000</v>
      </c>
      <c r="H31">
        <v>11</v>
      </c>
      <c r="I31" s="1">
        <f t="shared" si="3"/>
        <v>1078000</v>
      </c>
    </row>
    <row r="32" spans="2:9" x14ac:dyDescent="0.3">
      <c r="B32" t="s">
        <v>25</v>
      </c>
      <c r="C32" s="6">
        <f t="shared" si="1"/>
        <v>54000</v>
      </c>
      <c r="E32">
        <f t="shared" si="2"/>
        <v>1188000</v>
      </c>
      <c r="F32" t="s">
        <v>39</v>
      </c>
      <c r="G32" s="1">
        <v>98000</v>
      </c>
      <c r="H32">
        <v>11</v>
      </c>
      <c r="I32" s="1">
        <f t="shared" si="3"/>
        <v>1078000</v>
      </c>
    </row>
    <row r="33" spans="2:9" x14ac:dyDescent="0.3">
      <c r="B33" t="s">
        <v>26</v>
      </c>
      <c r="C33" s="6">
        <f t="shared" si="1"/>
        <v>63000</v>
      </c>
      <c r="E33">
        <f t="shared" si="2"/>
        <v>1188000</v>
      </c>
      <c r="F33" t="s">
        <v>40</v>
      </c>
      <c r="G33" s="1">
        <v>98000</v>
      </c>
      <c r="H33">
        <v>11</v>
      </c>
      <c r="I33" s="1">
        <f t="shared" si="3"/>
        <v>1078000</v>
      </c>
    </row>
    <row r="34" spans="2:9" x14ac:dyDescent="0.3">
      <c r="B34" t="s">
        <v>27</v>
      </c>
      <c r="C34" s="6">
        <f t="shared" si="1"/>
        <v>72000</v>
      </c>
      <c r="E34">
        <f t="shared" si="2"/>
        <v>1080000</v>
      </c>
      <c r="F34" t="s">
        <v>1</v>
      </c>
      <c r="G34" s="1">
        <v>98000</v>
      </c>
      <c r="H34">
        <v>10</v>
      </c>
      <c r="I34" s="1">
        <f t="shared" si="3"/>
        <v>980000</v>
      </c>
    </row>
    <row r="35" spans="2:9" x14ac:dyDescent="0.3">
      <c r="B35" t="s">
        <v>28</v>
      </c>
      <c r="C35" s="6">
        <f t="shared" si="1"/>
        <v>81000</v>
      </c>
      <c r="E35">
        <f t="shared" si="2"/>
        <v>1080000</v>
      </c>
      <c r="F35" t="s">
        <v>2</v>
      </c>
      <c r="G35" s="1">
        <v>98000</v>
      </c>
      <c r="H35">
        <v>10</v>
      </c>
      <c r="I35" s="1">
        <f t="shared" si="3"/>
        <v>980000</v>
      </c>
    </row>
    <row r="36" spans="2:9" x14ac:dyDescent="0.3">
      <c r="B36" t="s">
        <v>29</v>
      </c>
      <c r="C36" s="6">
        <f t="shared" si="1"/>
        <v>90000</v>
      </c>
      <c r="E36">
        <f t="shared" si="2"/>
        <v>1080000</v>
      </c>
      <c r="F36" t="s">
        <v>3</v>
      </c>
      <c r="G36" s="1">
        <v>98000</v>
      </c>
      <c r="H36">
        <v>10</v>
      </c>
      <c r="I36" s="1">
        <f t="shared" si="3"/>
        <v>980000</v>
      </c>
    </row>
    <row r="37" spans="2:9" x14ac:dyDescent="0.3">
      <c r="B37" t="s">
        <v>30</v>
      </c>
      <c r="C37" s="6">
        <f t="shared" si="1"/>
        <v>99000</v>
      </c>
      <c r="E37">
        <f t="shared" si="2"/>
        <v>1080000</v>
      </c>
      <c r="F37" t="s">
        <v>4</v>
      </c>
      <c r="G37" s="1">
        <v>98000</v>
      </c>
      <c r="H37">
        <v>10</v>
      </c>
      <c r="I37" s="1">
        <f t="shared" si="3"/>
        <v>980000</v>
      </c>
    </row>
    <row r="38" spans="2:9" x14ac:dyDescent="0.3">
      <c r="B38" t="s">
        <v>31</v>
      </c>
      <c r="C38" s="6">
        <f t="shared" si="1"/>
        <v>108000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Bestford</dc:creator>
  <cp:lastModifiedBy>Elizabeth Bestford</cp:lastModifiedBy>
  <dcterms:created xsi:type="dcterms:W3CDTF">2024-10-18T23:37:58Z</dcterms:created>
  <dcterms:modified xsi:type="dcterms:W3CDTF">2024-10-19T18:06:59Z</dcterms:modified>
</cp:coreProperties>
</file>