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4565192d474fa4/Documents/Excel/lookups-exercise-Kanthi201210/"/>
    </mc:Choice>
  </mc:AlternateContent>
  <xr:revisionPtr revIDLastSave="166" documentId="8_{19ED61FC-0AAB-4DAC-83F6-00D6AC42053B}" xr6:coauthVersionLast="47" xr6:coauthVersionMax="47" xr10:uidLastSave="{AB082071-2322-4EE2-85D0-6085C6132D72}"/>
  <bookViews>
    <workbookView xWindow="-120" yWindow="-120" windowWidth="20730" windowHeight="11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6" i="1"/>
  <c r="C84" i="1"/>
  <c r="B86" i="1"/>
  <c r="B85" i="1"/>
  <c r="B84" i="1"/>
  <c r="D75" i="1"/>
  <c r="D76" i="1"/>
  <c r="D77" i="1"/>
  <c r="D78" i="1"/>
  <c r="D79" i="1"/>
  <c r="C75" i="1"/>
  <c r="C76" i="1"/>
  <c r="C77" i="1"/>
  <c r="C78" i="1"/>
  <c r="C79" i="1"/>
  <c r="D74" i="1"/>
  <c r="C74" i="1"/>
  <c r="B74" i="1"/>
  <c r="D66" i="1"/>
  <c r="D67" i="1"/>
  <c r="D68" i="1"/>
  <c r="D69" i="1"/>
  <c r="D70" i="1"/>
  <c r="C66" i="1"/>
  <c r="C67" i="1"/>
  <c r="C68" i="1"/>
  <c r="C69" i="1"/>
  <c r="C70" i="1"/>
  <c r="D65" i="1"/>
  <c r="C65" i="1"/>
  <c r="B65" i="1"/>
  <c r="D57" i="1"/>
  <c r="D61" i="1"/>
  <c r="C58" i="1"/>
  <c r="B57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N3" i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D56" i="1" s="1"/>
  <c r="N11" i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D58" i="1" s="1"/>
  <c r="N19" i="1"/>
  <c r="N20" i="1"/>
  <c r="O20" i="1" s="1"/>
  <c r="N21" i="1"/>
  <c r="O21" i="1" s="1"/>
  <c r="N22" i="1"/>
  <c r="O22" i="1" s="1"/>
  <c r="N23" i="1"/>
  <c r="N24" i="1"/>
  <c r="O24" i="1" s="1"/>
  <c r="N25" i="1"/>
  <c r="O25" i="1" s="1"/>
  <c r="N26" i="1"/>
  <c r="O26" i="1" s="1"/>
  <c r="N27" i="1"/>
  <c r="N28" i="1"/>
  <c r="O28" i="1" s="1"/>
  <c r="N29" i="1"/>
  <c r="O29" i="1" s="1"/>
  <c r="N30" i="1"/>
  <c r="O30" i="1" s="1"/>
  <c r="N31" i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N48" i="1"/>
  <c r="O48" i="1" s="1"/>
  <c r="N49" i="1"/>
  <c r="O49" i="1" s="1"/>
  <c r="N50" i="1"/>
  <c r="O50" i="1" s="1"/>
  <c r="N51" i="1"/>
  <c r="N52" i="1"/>
  <c r="O52" i="1" s="1"/>
  <c r="N2" i="1"/>
  <c r="O2" i="1" s="1"/>
  <c r="J3" i="1"/>
  <c r="J11" i="1"/>
  <c r="J14" i="1"/>
  <c r="J15" i="1"/>
  <c r="J18" i="1"/>
  <c r="J19" i="1"/>
  <c r="J22" i="1"/>
  <c r="J23" i="1"/>
  <c r="J26" i="1"/>
  <c r="J27" i="1"/>
  <c r="J30" i="1"/>
  <c r="J31" i="1"/>
  <c r="J34" i="1"/>
  <c r="J35" i="1"/>
  <c r="J38" i="1"/>
  <c r="J39" i="1"/>
  <c r="J42" i="1"/>
  <c r="J43" i="1"/>
  <c r="J46" i="1"/>
  <c r="J47" i="1"/>
  <c r="J50" i="1"/>
  <c r="J51" i="1"/>
  <c r="J2" i="1"/>
  <c r="I12" i="1"/>
  <c r="J12" i="1" s="1"/>
  <c r="I13" i="1"/>
  <c r="J13" i="1" s="1"/>
  <c r="I14" i="1"/>
  <c r="I15" i="1"/>
  <c r="I16" i="1"/>
  <c r="J16" i="1" s="1"/>
  <c r="I17" i="1"/>
  <c r="J17" i="1" s="1"/>
  <c r="I18" i="1"/>
  <c r="I19" i="1"/>
  <c r="I20" i="1"/>
  <c r="J20" i="1" s="1"/>
  <c r="I21" i="1"/>
  <c r="J21" i="1" s="1"/>
  <c r="I22" i="1"/>
  <c r="I23" i="1"/>
  <c r="I24" i="1"/>
  <c r="J24" i="1" s="1"/>
  <c r="I25" i="1"/>
  <c r="I26" i="1"/>
  <c r="I27" i="1"/>
  <c r="I28" i="1"/>
  <c r="J28" i="1" s="1"/>
  <c r="I29" i="1"/>
  <c r="J29" i="1" s="1"/>
  <c r="I30" i="1"/>
  <c r="I31" i="1"/>
  <c r="I32" i="1"/>
  <c r="J32" i="1" s="1"/>
  <c r="I33" i="1"/>
  <c r="J33" i="1" s="1"/>
  <c r="I34" i="1"/>
  <c r="I35" i="1"/>
  <c r="I36" i="1"/>
  <c r="J36" i="1" s="1"/>
  <c r="I37" i="1"/>
  <c r="J37" i="1" s="1"/>
  <c r="I38" i="1"/>
  <c r="I39" i="1"/>
  <c r="I40" i="1"/>
  <c r="J40" i="1" s="1"/>
  <c r="I41" i="1"/>
  <c r="I42" i="1"/>
  <c r="I43" i="1"/>
  <c r="I44" i="1"/>
  <c r="J44" i="1" s="1"/>
  <c r="I45" i="1"/>
  <c r="J45" i="1" s="1"/>
  <c r="I46" i="1"/>
  <c r="I47" i="1"/>
  <c r="I48" i="1"/>
  <c r="J48" i="1" s="1"/>
  <c r="I49" i="1"/>
  <c r="J49" i="1" s="1"/>
  <c r="I50" i="1"/>
  <c r="I51" i="1"/>
  <c r="I52" i="1"/>
  <c r="J5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56" i="1" s="1"/>
  <c r="I11" i="1"/>
  <c r="C57" i="1" s="1"/>
  <c r="I2" i="1"/>
  <c r="E4" i="1"/>
  <c r="E6" i="1"/>
  <c r="E10" i="1"/>
  <c r="E11" i="1"/>
  <c r="E15" i="1"/>
  <c r="E19" i="1"/>
  <c r="E23" i="1"/>
  <c r="E27" i="1"/>
  <c r="E31" i="1"/>
  <c r="E34" i="1"/>
  <c r="E35" i="1"/>
  <c r="E39" i="1"/>
  <c r="E43" i="1"/>
  <c r="E47" i="1"/>
  <c r="E50" i="1"/>
  <c r="E51" i="1"/>
  <c r="D11" i="1"/>
  <c r="B66" i="1" s="1"/>
  <c r="D3" i="1"/>
  <c r="E3" i="1" s="1"/>
  <c r="D4" i="1"/>
  <c r="D5" i="1"/>
  <c r="E5" i="1" s="1"/>
  <c r="D6" i="1"/>
  <c r="D7" i="1"/>
  <c r="E7" i="1" s="1"/>
  <c r="D8" i="1"/>
  <c r="E8" i="1" s="1"/>
  <c r="D9" i="1"/>
  <c r="E9" i="1" s="1"/>
  <c r="D10" i="1"/>
  <c r="F74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D19" i="1"/>
  <c r="D20" i="1"/>
  <c r="E20" i="1" s="1"/>
  <c r="D21" i="1"/>
  <c r="E21" i="1" s="1"/>
  <c r="D22" i="1"/>
  <c r="E22" i="1" s="1"/>
  <c r="D23" i="1"/>
  <c r="D24" i="1"/>
  <c r="D25" i="1"/>
  <c r="D26" i="1"/>
  <c r="E26" i="1" s="1"/>
  <c r="D27" i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D35" i="1"/>
  <c r="D36" i="1"/>
  <c r="E36" i="1" s="1"/>
  <c r="D37" i="1"/>
  <c r="E37" i="1" s="1"/>
  <c r="D38" i="1"/>
  <c r="E38" i="1" s="1"/>
  <c r="D39" i="1"/>
  <c r="D40" i="1"/>
  <c r="E40" i="1" s="1"/>
  <c r="D41" i="1"/>
  <c r="B6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D51" i="1"/>
  <c r="D52" i="1"/>
  <c r="E52" i="1" s="1"/>
  <c r="D2" i="1"/>
  <c r="E2" i="1" s="1"/>
  <c r="C61" i="1" l="1"/>
  <c r="J41" i="1"/>
  <c r="C60" i="1"/>
  <c r="J25" i="1"/>
  <c r="K13" i="1"/>
  <c r="K26" i="1"/>
  <c r="J10" i="1"/>
  <c r="K10" i="1" s="1"/>
  <c r="O18" i="1"/>
  <c r="O10" i="1"/>
  <c r="P10" i="1" s="1"/>
  <c r="D60" i="1"/>
  <c r="P31" i="1"/>
  <c r="C59" i="1"/>
  <c r="B68" i="1"/>
  <c r="B77" i="1"/>
  <c r="B59" i="1"/>
  <c r="F50" i="1"/>
  <c r="B67" i="1"/>
  <c r="B76" i="1"/>
  <c r="B58" i="1"/>
  <c r="E18" i="1"/>
  <c r="F17" i="1" s="1"/>
  <c r="E24" i="1"/>
  <c r="B70" i="1"/>
  <c r="B79" i="1"/>
  <c r="E41" i="1"/>
  <c r="F41" i="1" s="1"/>
  <c r="E25" i="1"/>
  <c r="B69" i="1"/>
  <c r="B78" i="1"/>
  <c r="F51" i="1"/>
  <c r="F23" i="1"/>
  <c r="K9" i="1"/>
  <c r="K2" i="1"/>
  <c r="K38" i="1"/>
  <c r="K22" i="1"/>
  <c r="B60" i="1"/>
  <c r="D59" i="1"/>
  <c r="B56" i="1"/>
  <c r="B75" i="1"/>
  <c r="P2" i="1" l="1"/>
  <c r="K30" i="1"/>
  <c r="K5" i="1"/>
  <c r="F35" i="1"/>
  <c r="F25" i="1"/>
  <c r="F24" i="1"/>
  <c r="P7" i="1"/>
  <c r="P39" i="1"/>
  <c r="F14" i="1"/>
  <c r="P18" i="1"/>
  <c r="K34" i="1"/>
  <c r="K17" i="1"/>
  <c r="K29" i="1"/>
  <c r="F11" i="1"/>
  <c r="F34" i="1"/>
  <c r="P29" i="1"/>
  <c r="P11" i="1"/>
  <c r="P43" i="1"/>
  <c r="K32" i="1"/>
  <c r="K7" i="1"/>
  <c r="K19" i="1"/>
  <c r="K51" i="1"/>
  <c r="F9" i="1"/>
  <c r="F46" i="1"/>
  <c r="K39" i="1"/>
  <c r="K6" i="1"/>
  <c r="F29" i="1"/>
  <c r="F12" i="1"/>
  <c r="F48" i="1"/>
  <c r="P42" i="1"/>
  <c r="P8" i="1"/>
  <c r="P24" i="1"/>
  <c r="P40" i="1"/>
  <c r="F4" i="1"/>
  <c r="P41" i="1"/>
  <c r="K20" i="1"/>
  <c r="F28" i="1"/>
  <c r="P14" i="1"/>
  <c r="K3" i="1"/>
  <c r="K42" i="1"/>
  <c r="K21" i="1"/>
  <c r="K33" i="1"/>
  <c r="K45" i="1"/>
  <c r="F19" i="1"/>
  <c r="P5" i="1"/>
  <c r="P37" i="1"/>
  <c r="P19" i="1"/>
  <c r="P51" i="1"/>
  <c r="K40" i="1"/>
  <c r="F49" i="1"/>
  <c r="K27" i="1"/>
  <c r="K4" i="1"/>
  <c r="F30" i="1"/>
  <c r="P25" i="1"/>
  <c r="K12" i="1"/>
  <c r="F2" i="1"/>
  <c r="F21" i="1"/>
  <c r="F20" i="1"/>
  <c r="P6" i="1"/>
  <c r="P50" i="1"/>
  <c r="P12" i="1"/>
  <c r="P28" i="1"/>
  <c r="P44" i="1"/>
  <c r="P9" i="1"/>
  <c r="K15" i="1"/>
  <c r="K36" i="1"/>
  <c r="F36" i="1"/>
  <c r="P26" i="1"/>
  <c r="F47" i="1"/>
  <c r="P15" i="1"/>
  <c r="P47" i="1"/>
  <c r="F26" i="1"/>
  <c r="K14" i="1"/>
  <c r="K46" i="1"/>
  <c r="F15" i="1"/>
  <c r="F18" i="1"/>
  <c r="F22" i="1"/>
  <c r="P23" i="1"/>
  <c r="F10" i="1"/>
  <c r="K18" i="1"/>
  <c r="K50" i="1"/>
  <c r="K25" i="1"/>
  <c r="K37" i="1"/>
  <c r="K49" i="1"/>
  <c r="F27" i="1"/>
  <c r="P13" i="1"/>
  <c r="P45" i="1"/>
  <c r="P27" i="1"/>
  <c r="K16" i="1"/>
  <c r="K48" i="1"/>
  <c r="P30" i="1"/>
  <c r="K35" i="1"/>
  <c r="K8" i="1"/>
  <c r="F38" i="1"/>
  <c r="P49" i="1"/>
  <c r="K28" i="1"/>
  <c r="F45" i="1"/>
  <c r="F3" i="1"/>
  <c r="F32" i="1"/>
  <c r="P22" i="1"/>
  <c r="F8" i="1"/>
  <c r="P16" i="1"/>
  <c r="P32" i="1"/>
  <c r="P48" i="1"/>
  <c r="P17" i="1"/>
  <c r="K31" i="1"/>
  <c r="K52" i="1"/>
  <c r="F44" i="1"/>
  <c r="P38" i="1"/>
  <c r="F33" i="1"/>
  <c r="F31" i="1"/>
  <c r="K41" i="1"/>
  <c r="F6" i="1"/>
  <c r="F43" i="1"/>
  <c r="P21" i="1"/>
  <c r="P3" i="1"/>
  <c r="P35" i="1"/>
  <c r="K24" i="1"/>
  <c r="F39" i="1"/>
  <c r="K11" i="1"/>
  <c r="K43" i="1"/>
  <c r="F5" i="1"/>
  <c r="F42" i="1"/>
  <c r="K23" i="1"/>
  <c r="K44" i="1"/>
  <c r="F37" i="1"/>
  <c r="F7" i="1"/>
  <c r="F40" i="1"/>
  <c r="P34" i="1"/>
  <c r="P4" i="1"/>
  <c r="P20" i="1"/>
  <c r="P36" i="1"/>
  <c r="P52" i="1"/>
  <c r="P33" i="1"/>
  <c r="K47" i="1"/>
  <c r="F16" i="1"/>
  <c r="F52" i="1"/>
  <c r="P46" i="1"/>
  <c r="F13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<sst xmlns="http://schemas.openxmlformats.org/spreadsheetml/2006/main" count="151" uniqueCount="91">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</sst>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5-4585-9E67-9B3B617212E3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5-4585-9E67-9B3B6172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156832"/>
        <c:axId val="1886154432"/>
      </c:barChart>
      <c:catAx>
        <c:axId val="1886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4432"/>
        <c:crosses val="autoZero"/>
        <c:auto val="1"/>
        <c:lblAlgn val="ctr"/>
        <c:lblOffset val="100"/>
        <c:noMultiLvlLbl val="0"/>
      </c:catAx>
      <c:valAx>
        <c:axId val="18861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73</xdr:row>
      <xdr:rowOff>9525</xdr:rowOff>
    </xdr:from>
    <xdr:to>
      <xdr:col>7</xdr:col>
      <xdr:colOff>1171575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5B199-36A2-8C6D-A916-930D6DE0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pane ySplit="1" topLeftCell="A73" activePane="bottomLeft" state="frozen"/>
      <selection pane="bottomLeft" activeCell="B87" sqref="B8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>RANK(E2, 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 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$O$2:$O$52,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 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 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$O$2:$O$52,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 $A$1:$D$52, 4, FALSE)</f>
        <v>-36209.630000000005</v>
      </c>
      <c r="C56">
        <f>VLOOKUP(A56, $A$1:$I$52, 9, FALSE)</f>
        <v>-27292.159999999974</v>
      </c>
      <c r="D56">
        <f>VLOOKUP(A56, $A$1:$N$52, 14, FALSE)</f>
        <v>-9181.0800000000163</v>
      </c>
    </row>
    <row r="57" spans="1:16" x14ac:dyDescent="0.25">
      <c r="A57" t="s">
        <v>25</v>
      </c>
      <c r="B57">
        <f t="shared" ref="B57:B61" si="9">VLOOKUP(A57, $A$1:$D$52, 4, FALSE)</f>
        <v>0</v>
      </c>
      <c r="C57">
        <f t="shared" ref="C57:C61" si="10">VLOOKUP(A57, $A$1:$I$52, 9, FALSE)</f>
        <v>0</v>
      </c>
      <c r="D57">
        <f t="shared" ref="D57:D61" si="11">VLOOKUP(A57, $A$1:$N$52, 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6" x14ac:dyDescent="0.25">
      <c r="A65" t="s">
        <v>24</v>
      </c>
      <c r="B65">
        <f>_xlfn.XLOOKUP(A65, $A$2:$A$52, $D$2:$D$52)</f>
        <v>-36209.630000000005</v>
      </c>
      <c r="C65">
        <f>_xlfn.XLOOKUP(A65, $A$2:$A$52, $I$2:$I$52)</f>
        <v>-27292.159999999974</v>
      </c>
      <c r="D65">
        <f>_xlfn.XLOOKUP(A65, $A$2:$A$52, $N$2:$N$52)</f>
        <v>-9181.0800000000163</v>
      </c>
    </row>
    <row r="66" spans="1:6" x14ac:dyDescent="0.25">
      <c r="A66" t="s">
        <v>25</v>
      </c>
      <c r="B66">
        <f t="shared" ref="B66:B70" si="12">_xlfn.XLOOKUP(A66, $A$2:$A$52, $D$2:$D$52)</f>
        <v>0</v>
      </c>
      <c r="C66">
        <f t="shared" ref="C66:C70" si="13">_xlfn.XLOOKUP(A66, $A$2:$A$52, $I$2:$I$52)</f>
        <v>0</v>
      </c>
      <c r="D66">
        <f t="shared" ref="D66:D70" si="14">_xlfn.XLOOKUP(A66, $A$2:$A$52, $N$2:$N$52)</f>
        <v>-311228.08999999997</v>
      </c>
    </row>
    <row r="67" spans="1:6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6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6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6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6" x14ac:dyDescent="0.25">
      <c r="A72" s="7" t="s">
        <v>69</v>
      </c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6" ht="16.5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  <c r="F74" s="9">
        <f>INDEX(A2:P52,MATCH(A74,A2:A52,0),4)</f>
        <v>-36209.630000000005</v>
      </c>
    </row>
    <row r="75" spans="1:6" x14ac:dyDescent="0.25">
      <c r="A75" t="s">
        <v>25</v>
      </c>
      <c r="B75">
        <f>INDEX($D$2:$D$52,MATCH(A75,$A$2:$A$52,0))</f>
        <v>0</v>
      </c>
      <c r="C75">
        <f t="shared" ref="C75:C79" si="15">INDEX($I$2:$I$52,MATCH(A75,$A$2:$A$52,0))</f>
        <v>0</v>
      </c>
      <c r="D75">
        <f t="shared" ref="D75:D79" si="16">INDEX($N$2:$N$52,MATCH(A75,$A$2:$A$52,0))</f>
        <v>-311228.08999999997</v>
      </c>
    </row>
    <row r="76" spans="1:6" x14ac:dyDescent="0.25">
      <c r="A76" t="s">
        <v>32</v>
      </c>
      <c r="B76">
        <f>INDEX($D$2:$D$52,MATCH(A76,$A$2:$A$52,0))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6" x14ac:dyDescent="0.25">
      <c r="A77" t="s">
        <v>38</v>
      </c>
      <c r="B77">
        <f t="shared" ref="B77:B79" si="17">INDEX($D$2:$D$52,MATCH(A77,$A$2:$A$52,0))</f>
        <v>-12230.810000000056</v>
      </c>
      <c r="C77">
        <f t="shared" si="15"/>
        <v>-45485.580000000075</v>
      </c>
      <c r="D77">
        <f t="shared" si="16"/>
        <v>-72.879999999888241</v>
      </c>
    </row>
    <row r="78" spans="1:6" x14ac:dyDescent="0.25">
      <c r="A78" t="s">
        <v>39</v>
      </c>
      <c r="B78">
        <f t="shared" si="17"/>
        <v>-4950.4699999999721</v>
      </c>
      <c r="C78">
        <f t="shared" si="15"/>
        <v>-8005.7900000010268</v>
      </c>
      <c r="D78">
        <f t="shared" si="16"/>
        <v>-1724.9000000000233</v>
      </c>
    </row>
    <row r="79" spans="1:6" x14ac:dyDescent="0.25">
      <c r="A79" t="s">
        <v>55</v>
      </c>
      <c r="B79">
        <f t="shared" si="17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INDEX($A$2:$P$52,MATCH($B$87,$A$2:$A$52,0),MATCH($A84&amp;"_"&amp;$B$83,$A$1:$P$1,0))</f>
        <v>443300</v>
      </c>
      <c r="C84" s="6">
        <f>INDEX($A$2:$P$52,MATCH($B$87,$A$2:$A$52,0),MATCH($A84&amp;"_"&amp;$C$83,$A$1:$P$1,0))</f>
        <v>407090.37</v>
      </c>
    </row>
    <row r="85" spans="1:7" x14ac:dyDescent="0.25">
      <c r="A85" t="s">
        <v>74</v>
      </c>
      <c r="B85" s="6">
        <f>INDEX($A$2:$P$52,MATCH($B$87,$A$2:$A$52,0),MATCH($A85&amp;"_"&amp;$B$83,$A$1:$P$1,0))</f>
        <v>495200</v>
      </c>
      <c r="C85" s="6">
        <f t="shared" ref="C85:C86" si="18">INDEX($A$2:$P$52,MATCH($B$87,$A$2:$A$52,0),MATCH($A85&amp;"_"&amp;$C$83,$A$1:$P$1,0))</f>
        <v>467907.84000000003</v>
      </c>
    </row>
    <row r="86" spans="1:7" x14ac:dyDescent="0.25">
      <c r="A86" t="s">
        <v>75</v>
      </c>
      <c r="B86" s="6">
        <f>INDEX($A$2:$P$52,MATCH($B$87,$A$2:$A$52,0),MATCH($A86&amp;"_"&amp;$B$83,$A$1:$P$1,0))</f>
        <v>487500</v>
      </c>
      <c r="C86" s="6">
        <f t="shared" si="18"/>
        <v>478318.92</v>
      </c>
    </row>
    <row r="87" spans="1:7" x14ac:dyDescent="0.25">
      <c r="A87" t="s">
        <v>0</v>
      </c>
      <c r="B87" t="s">
        <v>24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  <row r="102" spans="1:9" x14ac:dyDescent="0.25">
      <c r="B102" t="s">
        <v>90</v>
      </c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DAEA6ECC-B0E9-4D32-A3FD-A19515BE232A}">
      <formula1>"Community Education Commission, Community Oversight Board, Election Commission, Historical Commission, Human Relations Commission, Planning Commission"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 A</cp:lastModifiedBy>
  <cp:revision/>
  <dcterms:created xsi:type="dcterms:W3CDTF">2020-02-26T17:00:38Z</dcterms:created>
  <dcterms:modified xsi:type="dcterms:W3CDTF">2024-09-20T00:08:55Z</dcterms:modified>
  <cp:category/>
  <cp:contentStatus/>
</cp:coreProperties>
</file>