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i\Documents\DA13\Excel\lookups-exercise-ryanphenderson\"/>
    </mc:Choice>
  </mc:AlternateContent>
  <xr:revisionPtr revIDLastSave="0" documentId="13_ncr:1_{885C02F9-8D37-4F6E-9515-F9A6A2FD99C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C84" i="1"/>
  <c r="C85" i="1"/>
  <c r="C86" i="1"/>
  <c r="B85" i="1"/>
  <c r="B86" i="1"/>
  <c r="B84" i="1"/>
  <c r="C66" i="1"/>
  <c r="D66" i="1"/>
  <c r="C67" i="1"/>
  <c r="D67" i="1"/>
  <c r="C68" i="1"/>
  <c r="D68" i="1"/>
  <c r="C69" i="1"/>
  <c r="D69" i="1"/>
  <c r="C70" i="1"/>
  <c r="D70" i="1"/>
  <c r="D65" i="1"/>
  <c r="C65" i="1"/>
  <c r="B66" i="1"/>
  <c r="B67" i="1"/>
  <c r="B68" i="1"/>
  <c r="B69" i="1"/>
  <c r="B70" i="1"/>
  <c r="B65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2" i="1"/>
  <c r="I3" i="1"/>
  <c r="J3" i="1"/>
  <c r="I4" i="1"/>
  <c r="J4" i="1"/>
  <c r="I5" i="1"/>
  <c r="J5" i="1" s="1"/>
  <c r="I6" i="1"/>
  <c r="J6" i="1" s="1"/>
  <c r="I7" i="1"/>
  <c r="J7" i="1"/>
  <c r="I8" i="1"/>
  <c r="J8" i="1"/>
  <c r="I9" i="1"/>
  <c r="J9" i="1"/>
  <c r="I10" i="1"/>
  <c r="J10" i="1" s="1"/>
  <c r="I11" i="1"/>
  <c r="J11" i="1"/>
  <c r="I12" i="1"/>
  <c r="J12" i="1"/>
  <c r="I13" i="1"/>
  <c r="J13" i="1"/>
  <c r="I14" i="1"/>
  <c r="J14" i="1" s="1"/>
  <c r="I15" i="1"/>
  <c r="J15" i="1"/>
  <c r="I16" i="1"/>
  <c r="J16" i="1"/>
  <c r="I17" i="1"/>
  <c r="J17" i="1"/>
  <c r="I18" i="1"/>
  <c r="J18" i="1" s="1"/>
  <c r="I19" i="1"/>
  <c r="J19" i="1"/>
  <c r="I20" i="1"/>
  <c r="J20" i="1"/>
  <c r="I21" i="1"/>
  <c r="J21" i="1"/>
  <c r="I22" i="1"/>
  <c r="J22" i="1" s="1"/>
  <c r="I23" i="1"/>
  <c r="J23" i="1"/>
  <c r="I24" i="1"/>
  <c r="J24" i="1"/>
  <c r="I25" i="1"/>
  <c r="J25" i="1"/>
  <c r="I26" i="1"/>
  <c r="J26" i="1" s="1"/>
  <c r="I27" i="1"/>
  <c r="J27" i="1"/>
  <c r="I28" i="1"/>
  <c r="J28" i="1"/>
  <c r="I29" i="1"/>
  <c r="J29" i="1"/>
  <c r="I30" i="1"/>
  <c r="J30" i="1" s="1"/>
  <c r="I31" i="1"/>
  <c r="J31" i="1"/>
  <c r="I32" i="1"/>
  <c r="J32" i="1"/>
  <c r="I33" i="1"/>
  <c r="J33" i="1"/>
  <c r="I34" i="1"/>
  <c r="J34" i="1" s="1"/>
  <c r="I35" i="1"/>
  <c r="J35" i="1"/>
  <c r="I36" i="1"/>
  <c r="J36" i="1"/>
  <c r="I37" i="1"/>
  <c r="J37" i="1"/>
  <c r="I38" i="1"/>
  <c r="J38" i="1" s="1"/>
  <c r="I39" i="1"/>
  <c r="J39" i="1"/>
  <c r="I40" i="1"/>
  <c r="J40" i="1"/>
  <c r="I41" i="1"/>
  <c r="J41" i="1"/>
  <c r="I42" i="1"/>
  <c r="J42" i="1" s="1"/>
  <c r="I43" i="1"/>
  <c r="J43" i="1"/>
  <c r="I44" i="1"/>
  <c r="J44" i="1"/>
  <c r="I45" i="1"/>
  <c r="J45" i="1"/>
  <c r="I46" i="1"/>
  <c r="J46" i="1" s="1"/>
  <c r="I47" i="1"/>
  <c r="J47" i="1"/>
  <c r="I48" i="1"/>
  <c r="J48" i="1"/>
  <c r="I49" i="1"/>
  <c r="J49" i="1"/>
  <c r="I50" i="1"/>
  <c r="J50" i="1" s="1"/>
  <c r="I51" i="1"/>
  <c r="J51" i="1"/>
  <c r="I52" i="1"/>
  <c r="J52" i="1"/>
  <c r="J2" i="1"/>
  <c r="I2" i="1"/>
  <c r="D29" i="1"/>
  <c r="E29" i="1"/>
  <c r="D30" i="1"/>
  <c r="E30" i="1" s="1"/>
  <c r="D31" i="1"/>
  <c r="E31" i="1"/>
  <c r="D32" i="1"/>
  <c r="E32" i="1"/>
  <c r="D33" i="1"/>
  <c r="E33" i="1"/>
  <c r="D34" i="1"/>
  <c r="E34" i="1" s="1"/>
  <c r="D35" i="1"/>
  <c r="E35" i="1"/>
  <c r="D36" i="1"/>
  <c r="E36" i="1"/>
  <c r="D37" i="1"/>
  <c r="E37" i="1"/>
  <c r="D38" i="1"/>
  <c r="E38" i="1" s="1"/>
  <c r="D39" i="1"/>
  <c r="E39" i="1"/>
  <c r="D40" i="1"/>
  <c r="E40" i="1"/>
  <c r="D41" i="1"/>
  <c r="E41" i="1"/>
  <c r="D42" i="1"/>
  <c r="E42" i="1" s="1"/>
  <c r="D43" i="1"/>
  <c r="E43" i="1"/>
  <c r="D44" i="1"/>
  <c r="E44" i="1"/>
  <c r="D45" i="1"/>
  <c r="E45" i="1"/>
  <c r="D46" i="1"/>
  <c r="E46" i="1" s="1"/>
  <c r="D47" i="1"/>
  <c r="E47" i="1"/>
  <c r="D48" i="1"/>
  <c r="E48" i="1"/>
  <c r="D49" i="1"/>
  <c r="E49" i="1"/>
  <c r="D50" i="1"/>
  <c r="E50" i="1" s="1"/>
  <c r="D51" i="1"/>
  <c r="E51" i="1"/>
  <c r="D52" i="1"/>
  <c r="E52" i="1"/>
  <c r="D3" i="1"/>
  <c r="E3" i="1" s="1"/>
  <c r="D4" i="1"/>
  <c r="E4" i="1"/>
  <c r="D5" i="1"/>
  <c r="E5" i="1" s="1"/>
  <c r="D6" i="1"/>
  <c r="E6" i="1"/>
  <c r="D7" i="1"/>
  <c r="E7" i="1" s="1"/>
  <c r="D8" i="1"/>
  <c r="E8" i="1"/>
  <c r="D9" i="1"/>
  <c r="E9" i="1" s="1"/>
  <c r="D10" i="1"/>
  <c r="E10" i="1"/>
  <c r="D11" i="1"/>
  <c r="E11" i="1" s="1"/>
  <c r="D12" i="1"/>
  <c r="E12" i="1"/>
  <c r="D13" i="1"/>
  <c r="E13" i="1" s="1"/>
  <c r="D14" i="1"/>
  <c r="E14" i="1"/>
  <c r="D15" i="1"/>
  <c r="E15" i="1" s="1"/>
  <c r="D16" i="1"/>
  <c r="E16" i="1"/>
  <c r="D17" i="1"/>
  <c r="E17" i="1" s="1"/>
  <c r="D18" i="1"/>
  <c r="E18" i="1"/>
  <c r="D19" i="1"/>
  <c r="E19" i="1" s="1"/>
  <c r="D20" i="1"/>
  <c r="E20" i="1"/>
  <c r="D21" i="1"/>
  <c r="E21" i="1" s="1"/>
  <c r="D22" i="1"/>
  <c r="E22" i="1"/>
  <c r="D23" i="1"/>
  <c r="E23" i="1" s="1"/>
  <c r="D24" i="1"/>
  <c r="E24" i="1"/>
  <c r="D25" i="1"/>
  <c r="E25" i="1" s="1"/>
  <c r="D26" i="1"/>
  <c r="E26" i="1"/>
  <c r="D27" i="1"/>
  <c r="E27" i="1" s="1"/>
  <c r="D28" i="1"/>
  <c r="E28" i="1"/>
  <c r="E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<sst xmlns="http://schemas.openxmlformats.org/spreadsheetml/2006/main" count="150" uniqueCount="90">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</sst>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B91" sqref="B9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IF(L2=0, "N/A", RANK(O2,$O$2:$O$52,1))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28" si="0">IFERROR(C3-B3, 0)</f>
        <v>-7585.4099999999744</v>
      </c>
      <c r="E3" s="5">
        <f t="shared" ref="E3:E28" si="1">IFERROR(D3/B3, 0)</f>
        <v>-2.3069981751824741E-2</v>
      </c>
      <c r="F3">
        <f t="shared" ref="F3:F52" si="2">IF(B3=0,"N/A",_xlfn.RANK.EQ(E3,$E$2:$E$52,1))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IF(G3=0,"N/A",_xlfn.RANK.EQ(J3,$J$2:$J$52,1))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IF(L3=0, "N/A", RANK(O3,$O$2:$O$52,1))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IFERROR(C29-B29, 0)</f>
        <v>-37915.290000000037</v>
      </c>
      <c r="E29" s="5">
        <f>IFERROR(D29/B29, 0)</f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:D52" si="9">IFERROR(C30-B30, 0)</f>
        <v>-101705.90000000037</v>
      </c>
      <c r="E30" s="5">
        <f t="shared" ref="E30:E52" si="10">IFERROR(D30/B30, 0)</f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9"/>
        <v>-24772.310000000056</v>
      </c>
      <c r="E31" s="5">
        <f t="shared" si="10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9"/>
        <v>-73762.280000009574</v>
      </c>
      <c r="E32" s="5">
        <f t="shared" si="10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9"/>
        <v>-7418835.2699990273</v>
      </c>
      <c r="E33" s="5">
        <f t="shared" si="10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9"/>
        <v>-79341.779999999795</v>
      </c>
      <c r="E34" s="5">
        <f t="shared" si="10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G55">
        <f>COLUMN(C55)</f>
        <v>3</v>
      </c>
    </row>
    <row r="56" spans="1:16" x14ac:dyDescent="0.25">
      <c r="A56" t="s">
        <v>24</v>
      </c>
      <c r="B56">
        <f>VLOOKUP($A56,$A$1:$P$52,MATCH(B$55,$1:$1,0),FALSE)</f>
        <v>-36209.630000000005</v>
      </c>
      <c r="C56">
        <f t="shared" ref="C56:D56" si="11">VLOOKUP($A56,$A$1:$P$52,MATCH(C$55,$1:$1,0),FALSE)</f>
        <v>-27292.159999999974</v>
      </c>
      <c r="D56">
        <f t="shared" si="11"/>
        <v>-9181.0800000000163</v>
      </c>
    </row>
    <row r="57" spans="1:16" x14ac:dyDescent="0.25">
      <c r="A57" t="s">
        <v>25</v>
      </c>
      <c r="B57">
        <f t="shared" ref="B57:D61" si="12">VLOOKUP($A57,$A$1:$P$52,MATCH(B$55,$1:$1,0),FALSE)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_xlfn.XLOOKUP($A65,$A$2:$A$52,$D$2:$D$52,"N/A",0)</f>
        <v>-36209.630000000005</v>
      </c>
      <c r="C65">
        <f>_xlfn.XLOOKUP($A65,$A$2:$A$52,$I$2:$I$52,"N/A",0)</f>
        <v>-27292.159999999974</v>
      </c>
      <c r="D65">
        <f>_xlfn.XLOOKUP($A65,$A$2:$A$52,$N$2:$N$52,"N/A",0)</f>
        <v>-9181.0800000000163</v>
      </c>
    </row>
    <row r="66" spans="1:4" x14ac:dyDescent="0.25">
      <c r="A66" t="s">
        <v>25</v>
      </c>
      <c r="B66">
        <f t="shared" ref="B66:B70" si="13">_xlfn.XLOOKUP($A66,$A$2:$A$52,$D$2:$D$52,"N/A",0)</f>
        <v>0</v>
      </c>
      <c r="C66">
        <f t="shared" ref="C66:C70" si="14">_xlfn.XLOOKUP($A66,$A$2:$A$52,$I$2:$I$52,"N/A",0)</f>
        <v>0</v>
      </c>
      <c r="D66">
        <f t="shared" ref="D66:D70" si="15">_xlfn.XLOOKUP($A66,$A$2:$A$52,$N$2:$N$52,"N/A",0)</f>
        <v>-311228.08999999997</v>
      </c>
    </row>
    <row r="67" spans="1:4" x14ac:dyDescent="0.25">
      <c r="A67" t="s">
        <v>32</v>
      </c>
      <c r="B67">
        <f t="shared" si="13"/>
        <v>-149396.10000000987</v>
      </c>
      <c r="C67">
        <f t="shared" si="14"/>
        <v>-189254.06000000006</v>
      </c>
      <c r="D67">
        <f t="shared" si="15"/>
        <v>-374962.91000000015</v>
      </c>
    </row>
    <row r="68" spans="1:4" x14ac:dyDescent="0.25">
      <c r="A68" t="s">
        <v>38</v>
      </c>
      <c r="B68">
        <f t="shared" si="13"/>
        <v>-12230.810000000056</v>
      </c>
      <c r="C68">
        <f t="shared" si="14"/>
        <v>-45485.580000000075</v>
      </c>
      <c r="D68">
        <f t="shared" si="15"/>
        <v>-72.879999999888241</v>
      </c>
    </row>
    <row r="69" spans="1:4" x14ac:dyDescent="0.25">
      <c r="A69" t="s">
        <v>39</v>
      </c>
      <c r="B69">
        <f t="shared" si="13"/>
        <v>-4950.4699999999721</v>
      </c>
      <c r="C69">
        <f t="shared" si="14"/>
        <v>-8005.7900000010268</v>
      </c>
      <c r="D69">
        <f t="shared" si="15"/>
        <v>-1724.9000000000233</v>
      </c>
    </row>
    <row r="70" spans="1:4" x14ac:dyDescent="0.25">
      <c r="A70" t="s">
        <v>55</v>
      </c>
      <c r="B70">
        <f t="shared" si="13"/>
        <v>-184239.79000001028</v>
      </c>
      <c r="C70">
        <f t="shared" si="14"/>
        <v>-133456.33000001032</v>
      </c>
      <c r="D70">
        <f t="shared" si="15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INDEX($A$1:$P$52,MATCH($A74,$A$1:$A$52,0),MATCH(B$73,$A$1:$P$1,0))</f>
        <v>-36209.630000000005</v>
      </c>
      <c r="C74">
        <f t="shared" ref="C74:D79" si="16">INDEX($A$1:$P$52,MATCH($A74,$A$1:$A$52,0),MATCH(C$73,$A$1:$P$1,0))</f>
        <v>-27292.159999999974</v>
      </c>
      <c r="D74">
        <f t="shared" si="16"/>
        <v>-9181.0800000000163</v>
      </c>
    </row>
    <row r="75" spans="1:4" x14ac:dyDescent="0.25">
      <c r="A75" t="s">
        <v>25</v>
      </c>
      <c r="B75">
        <f t="shared" ref="B75:B79" si="17">INDEX($A$1:$P$52,MATCH($A75,$A$1:$A$52,0),MATCH(B$73,$A$1:$P$1,0))</f>
        <v>0</v>
      </c>
      <c r="C75">
        <f t="shared" si="16"/>
        <v>0</v>
      </c>
      <c r="D75">
        <f t="shared" si="16"/>
        <v>-311228.08999999997</v>
      </c>
    </row>
    <row r="76" spans="1:4" x14ac:dyDescent="0.25">
      <c r="A76" t="s">
        <v>32</v>
      </c>
      <c r="B76">
        <f t="shared" si="17"/>
        <v>-149396.10000000987</v>
      </c>
      <c r="C76">
        <f t="shared" si="16"/>
        <v>-189254.06000000006</v>
      </c>
      <c r="D76">
        <f t="shared" si="16"/>
        <v>-374962.91000000015</v>
      </c>
    </row>
    <row r="77" spans="1:4" x14ac:dyDescent="0.25">
      <c r="A77" t="s">
        <v>38</v>
      </c>
      <c r="B77">
        <f t="shared" si="17"/>
        <v>-12230.810000000056</v>
      </c>
      <c r="C77">
        <f t="shared" si="16"/>
        <v>-45485.580000000075</v>
      </c>
      <c r="D77">
        <f t="shared" si="16"/>
        <v>-72.879999999888241</v>
      </c>
    </row>
    <row r="78" spans="1:4" x14ac:dyDescent="0.25">
      <c r="A78" t="s">
        <v>39</v>
      </c>
      <c r="B78">
        <f t="shared" si="17"/>
        <v>-4950.4699999999721</v>
      </c>
      <c r="C78">
        <f t="shared" si="16"/>
        <v>-8005.7900000010268</v>
      </c>
      <c r="D78">
        <f t="shared" si="16"/>
        <v>-1724.9000000000233</v>
      </c>
    </row>
    <row r="79" spans="1:4" x14ac:dyDescent="0.25">
      <c r="A79" t="s">
        <v>55</v>
      </c>
      <c r="B79">
        <f t="shared" si="17"/>
        <v>-184239.79000001028</v>
      </c>
      <c r="C79">
        <f t="shared" si="16"/>
        <v>-133456.33000001032</v>
      </c>
      <c r="D79">
        <f t="shared" si="16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64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INDEX($A$1:$P$52,MATCH($A$83,$A$1:$A$52,0),MATCH(_xlfn.CONCAT($A84,"_",B$83),$A$1:$P$1,0))</f>
        <v>832600</v>
      </c>
      <c r="C84" s="6">
        <f>INDEX($A$1:$P$52,MATCH($A$83,$A$1:$A$52,0),MATCH(_xlfn.CONCAT($A84,"_",C$83),$A$1:$P$1,0))</f>
        <v>832600</v>
      </c>
    </row>
    <row r="85" spans="1:7" x14ac:dyDescent="0.25">
      <c r="A85" t="s">
        <v>74</v>
      </c>
      <c r="B85" s="6">
        <f t="shared" ref="B85:C86" si="18">INDEX($A$1:$P$52,MATCH($A$83,$A$1:$A$52,0),MATCH(_xlfn.CONCAT($A85,"_",B$83),$A$1:$P$1,0))</f>
        <v>859100</v>
      </c>
      <c r="C85" s="6">
        <f t="shared" si="18"/>
        <v>859100</v>
      </c>
    </row>
    <row r="86" spans="1:7" x14ac:dyDescent="0.25">
      <c r="A86" t="s">
        <v>75</v>
      </c>
      <c r="B86" s="6">
        <f t="shared" si="18"/>
        <v>843200</v>
      </c>
      <c r="C86" s="6">
        <f t="shared" si="18"/>
        <v>843200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Henderson</cp:lastModifiedBy>
  <cp:revision/>
  <dcterms:created xsi:type="dcterms:W3CDTF">2020-02-26T17:00:38Z</dcterms:created>
  <dcterms:modified xsi:type="dcterms:W3CDTF">2024-09-18T02:31:37Z</dcterms:modified>
  <cp:category/>
  <cp:contentStatus/>
</cp:coreProperties>
</file>