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\Documents\NSS DA13\Excel\lookups-exercise-tosabrina\"/>
    </mc:Choice>
  </mc:AlternateContent>
  <xr:revisionPtr revIDLastSave="0" documentId="13_ncr:1_{42A6D08C-57B1-4560-A264-C466D4A0E9A6}" xr6:coauthVersionLast="47" xr6:coauthVersionMax="47" xr10:uidLastSave="{00000000-0000-0000-0000-000000000000}"/>
  <bookViews>
    <workbookView xWindow="40695" yWindow="0" windowWidth="12210" windowHeight="1288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B85" i="1"/>
  <c r="C86" i="1"/>
  <c r="B86" i="1"/>
  <c r="C85" i="1"/>
  <c r="C84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<sst xmlns="http://schemas.openxmlformats.org/spreadsheetml/2006/main" count="150" uniqueCount="90">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</sst>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C4" workbookViewId="0">
      <selection activeCell="F8" sqref="F8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>_xlfn.RANK.EQ(E2,$E:$E,1)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RANK(J2,$J:$J,1)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RANK(O2,$O:$O,1)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IFERROR(D3/B3,0)</f>
        <v>-2.3069981751824741E-2</v>
      </c>
      <c r="F3">
        <f t="shared" ref="F3:F52" si="2">_xlfn.RANK.EQ(E3,$E:$E,1)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IFERROR(I3/G3,0)</f>
        <v>-6.6804928315415249E-2</v>
      </c>
      <c r="K3">
        <f t="shared" ref="K3:K52" si="5">RANK(J3,$J:$J,1)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RANK(O3,$O:$O,1)</f>
        <v>37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 s="9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VLOOKUP(A56,$A$2:$E$52,4,FALSE)</f>
        <v>-36209.630000000005</v>
      </c>
      <c r="C56">
        <f>VLOOKUP(A56,$A$2:$P$52,9,FALSE)</f>
        <v>-27292.159999999974</v>
      </c>
      <c r="D56">
        <f>VLOOKUP(A56,$A$2:$P$52,14,FALSE)</f>
        <v>-9181.0800000000163</v>
      </c>
    </row>
    <row r="57" spans="1:16" x14ac:dyDescent="0.35">
      <c r="A57" t="s">
        <v>25</v>
      </c>
      <c r="B57">
        <f t="shared" ref="B57:B61" si="9">VLOOKUP(A57,$A$2:$E$52,4,FALSE)</f>
        <v>0</v>
      </c>
      <c r="C57">
        <f t="shared" ref="C57:D61" si="10">VLOOKUP(A57,$A$2:$P$52,9,FALSE)</f>
        <v>0</v>
      </c>
      <c r="D57">
        <f t="shared" ref="D57:D61" si="11">VLOOKUP(A57,$A$2:$P$52,14,FALSE)</f>
        <v>-311228.08999999997</v>
      </c>
    </row>
    <row r="58" spans="1:16" x14ac:dyDescent="0.3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_xlfn.XLOOKUP(A65,A2:A52,D2:D52,,0)</f>
        <v>-36209.630000000005</v>
      </c>
      <c r="C65">
        <f>_xlfn.XLOOKUP(A65,$A$2:$A$52,$I$2:$I$52,,0)</f>
        <v>-27292.159999999974</v>
      </c>
      <c r="D65">
        <f>_xlfn.XLOOKUP(A65,$A$2:$A$52,$N$2:$N$52,,0)</f>
        <v>-9181.0800000000163</v>
      </c>
    </row>
    <row r="66" spans="1:4" x14ac:dyDescent="0.35">
      <c r="A66" t="s">
        <v>25</v>
      </c>
      <c r="B66">
        <f t="shared" ref="B66:B70" si="12">_xlfn.XLOOKUP(A66,A3:A53,D3:D53,,0)</f>
        <v>0</v>
      </c>
      <c r="C66">
        <f t="shared" ref="C66:C70" si="13">_xlfn.XLOOKUP(A66,$A$2:$A$52,$I$2:$I$52,,0)</f>
        <v>0</v>
      </c>
      <c r="D66">
        <f t="shared" ref="D66:D70" si="14">_xlfn.XLOOKUP(A66,$A$2:$A$52,$N$2:$N$52,,0)</f>
        <v>-311228.08999999997</v>
      </c>
    </row>
    <row r="67" spans="1:4" x14ac:dyDescent="0.3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>
        <f>INDEX($D$2:$D$52,MATCH(A74,$A$2:$A$52,0))</f>
        <v>-36209.630000000005</v>
      </c>
      <c r="C74">
        <f>INDEX($I$2:$I$52,MATCH(A74,$A$2:$A$52,0))</f>
        <v>-27292.159999999974</v>
      </c>
      <c r="D74">
        <f>INDEX($N$2:$N$52,MATCH(A74,$A$2:$A$52,0))</f>
        <v>-9181.0800000000163</v>
      </c>
    </row>
    <row r="75" spans="1:4" x14ac:dyDescent="0.35">
      <c r="A75" t="s">
        <v>25</v>
      </c>
      <c r="B75">
        <f t="shared" ref="B75:B79" si="15">INDEX($D$2:$D$52,MATCH(A75,$A$2:$A$52,0))</f>
        <v>0</v>
      </c>
      <c r="C75">
        <f t="shared" ref="C75:C79" si="16">INDEX($I$2:$I$52,MATCH(A75,$A$2:$A$52,0))</f>
        <v>0</v>
      </c>
      <c r="D75">
        <f t="shared" ref="D75:D79" si="17">INDEX($N$2:$N$52,MATCH(A75,$A$2:$A$52,0))</f>
        <v>-311228.08999999997</v>
      </c>
    </row>
    <row r="76" spans="1:4" x14ac:dyDescent="0.3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5">
      <c r="A81" s="7" t="s">
        <v>70</v>
      </c>
    </row>
    <row r="82" spans="1:7" x14ac:dyDescent="0.35">
      <c r="A82" t="s">
        <v>0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>
        <f>INDEX(B2:B52,MATCH($B$87,$A$2:$A$52,0))</f>
        <v>356640100</v>
      </c>
      <c r="C84" s="6">
        <f>INDEX(C2:C52,MATCH($B$87,$A$2:$A$52,0))</f>
        <v>341243679.13</v>
      </c>
    </row>
    <row r="85" spans="1:7" x14ac:dyDescent="0.35">
      <c r="A85" t="s">
        <v>74</v>
      </c>
      <c r="B85" s="6">
        <f>INDEX($G$2:$G$52,MATCH($B$87,$A$2:$A$52,0))</f>
        <v>382685200</v>
      </c>
      <c r="C85" s="6">
        <f>INDEX(H2:H52,MATCH($B$87,$A$2:$A$52,0))</f>
        <v>346340810.81999999</v>
      </c>
    </row>
    <row r="86" spans="1:7" x14ac:dyDescent="0.35">
      <c r="A86" t="s">
        <v>75</v>
      </c>
      <c r="B86" s="6">
        <f>INDEX($L$2:$L$52,MATCH($B$87,$A$2:$A$52,0))</f>
        <v>376548600</v>
      </c>
      <c r="C86" s="6">
        <f>INDEX($M$2:$M$52,MATCH($B$87,$A$2:$A$52,0))</f>
        <v>355279492.22999901</v>
      </c>
    </row>
    <row r="87" spans="1:7" x14ac:dyDescent="0.35">
      <c r="B87" t="s">
        <v>16</v>
      </c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disablePrompts="1"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B87" xr:uid="{CFF76C53-869B-4471-95EE-716CACA6C667}">
      <formula1>$A$2:$A$52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Sabrina To</cp:lastModifiedBy>
  <cp:revision/>
  <dcterms:created xsi:type="dcterms:W3CDTF">2020-02-26T17:00:38Z</dcterms:created>
  <dcterms:modified xsi:type="dcterms:W3CDTF">2024-09-18T02:32:05Z</dcterms:modified>
  <cp:category/>
  <cp:contentStatus/>
</cp:coreProperties>
</file>