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E9B6F1EE-2CFC-497A-84F9-CDDC7034F9EF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C56" i="1"/>
  <c r="D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<sst xmlns="http://schemas.openxmlformats.org/spreadsheetml/2006/main" count="149" uniqueCount="90">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</sst>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D74" sqref="D74:D7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IFERROR(RANK(E2, $E$2:$E$52,1), 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 budget")</f>
        <v>-9.4972027086493035E-2</v>
      </c>
      <c r="K2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 budget")</f>
        <v>-5.6484362894991494E-2</v>
      </c>
      <c r="P2">
        <f>IFERROR(RANK(O2, $O$2:$O$52,1), 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IFERROR(RANK(E3, $E$2:$E$52,1), 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 budget")</f>
        <v>-6.6804928315415249E-2</v>
      </c>
      <c r="K3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 budget")</f>
        <v>-1.3540749922529313E-3</v>
      </c>
      <c r="P3">
        <f t="shared" ref="P3:P52" si="8">IFERROR(RANK(O3, $O$2:$O$52,1), 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$A2:$F$52, 4,FALSE)</f>
        <v>-36209.630000000005</v>
      </c>
      <c r="C56">
        <f>VLOOKUP(A56, $A2:$K$52, 9,FALSE)</f>
        <v>-27292.159999999974</v>
      </c>
      <c r="D56">
        <f>VLOOKUP(A56, $A2:$P$52, 14,FALSE)</f>
        <v>-9181.0800000000163</v>
      </c>
    </row>
    <row r="57" spans="1:16" x14ac:dyDescent="0.3">
      <c r="A57" t="s">
        <v>25</v>
      </c>
      <c r="B57">
        <f>VLOOKUP(A57, $A3:$F$52, 4,FALSE)</f>
        <v>0</v>
      </c>
      <c r="C57">
        <f>VLOOKUP(A57, $A3:$K$52, 9,FALSE)</f>
        <v>0</v>
      </c>
      <c r="D57">
        <f>VLOOKUP(A57, $A3:$P$52, 14,FALSE)</f>
        <v>-311228.08999999997</v>
      </c>
    </row>
    <row r="58" spans="1:16" x14ac:dyDescent="0.3">
      <c r="A58" t="s">
        <v>32</v>
      </c>
      <c r="B58">
        <f>VLOOKUP(A58, $A4:$F$52, 4,FALSE)</f>
        <v>-149396.10000000987</v>
      </c>
      <c r="C58">
        <f>VLOOKUP(A58, $A4:$K$52, 9,FALSE)</f>
        <v>-189254.06000000006</v>
      </c>
      <c r="D58">
        <f>VLOOKUP(A58, $A4:$P$52, 14,FALSE)</f>
        <v>-374962.91000000015</v>
      </c>
    </row>
    <row r="59" spans="1:16" x14ac:dyDescent="0.3">
      <c r="A59" t="s">
        <v>38</v>
      </c>
      <c r="B59">
        <f>VLOOKUP(A59, $A5:$F$52, 4,FALSE)</f>
        <v>-12230.810000000056</v>
      </c>
      <c r="C59">
        <f>VLOOKUP(A59, $A5:$K$52, 9,FALSE)</f>
        <v>-45485.580000000075</v>
      </c>
      <c r="D59">
        <f>VLOOKUP(A59, $A5:$P$52, 14,FALSE)</f>
        <v>-72.879999999888241</v>
      </c>
    </row>
    <row r="60" spans="1:16" x14ac:dyDescent="0.3">
      <c r="A60" t="s">
        <v>39</v>
      </c>
      <c r="B60">
        <f>VLOOKUP(A60, $A6:$F$52, 4,FALSE)</f>
        <v>-4950.4699999999721</v>
      </c>
      <c r="C60">
        <f>VLOOKUP(A60, $A6:$K$52, 9,FALSE)</f>
        <v>-8005.7900000010268</v>
      </c>
      <c r="D60">
        <f>VLOOKUP(A60, $A6:$P$52, 14,FALSE)</f>
        <v>-1724.9000000000233</v>
      </c>
    </row>
    <row r="61" spans="1:16" x14ac:dyDescent="0.3">
      <c r="A61" t="s">
        <v>55</v>
      </c>
      <c r="B61">
        <f>VLOOKUP(A61, $A7:$F$52, 4,FALSE)</f>
        <v>-184239.79000001028</v>
      </c>
      <c r="C61">
        <f>VLOOKUP(A61, $A7:$K$52, 9,FALSE)</f>
        <v>-133456.33000001032</v>
      </c>
      <c r="D61">
        <f>VLOOKUP(A61, $A7:$P$52, 14,FALSE)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 $A$2:$A$52, $D$2:$D$52, "no budget",0)</f>
        <v>-36209.630000000005</v>
      </c>
      <c r="C65">
        <f>_xlfn.XLOOKUP(A65,$A$2:$A$52, $I$2:$I$52, "no budget",0)</f>
        <v>-27292.159999999974</v>
      </c>
      <c r="D65">
        <f>_xlfn.XLOOKUP(A65,$A$2:$A$52, $N$2:$N$52, "no budget",0)</f>
        <v>-9181.0800000000163</v>
      </c>
    </row>
    <row r="66" spans="1:4" x14ac:dyDescent="0.3">
      <c r="A66" t="s">
        <v>25</v>
      </c>
      <c r="B66">
        <f t="shared" ref="B66:B70" si="9">_xlfn.XLOOKUP(A66, $A$2:$A$52, $D$2:$D$52, "no budget",0)</f>
        <v>0</v>
      </c>
      <c r="C66">
        <f t="shared" ref="C66:C70" si="10">_xlfn.XLOOKUP(A66,$A$2:$A$52, $I$2:$I$52, "no budget",0)</f>
        <v>0</v>
      </c>
      <c r="D66">
        <f t="shared" ref="D66:D70" si="11">_xlfn.XLOOKUP(A66,$A$2:$A$52, $N$2:$N$52, "no budget",0)</f>
        <v>-311228.08999999997</v>
      </c>
    </row>
    <row r="67" spans="1:4" x14ac:dyDescent="0.3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3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3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3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3">
      <c r="A75" t="s">
        <v>25</v>
      </c>
      <c r="B75">
        <f t="shared" ref="B75:B79" si="12">INDEX($D$2:$D$52,MATCH(A75,$A$2:$A$52,0))</f>
        <v>0</v>
      </c>
      <c r="C75">
        <f t="shared" ref="C75:C79" si="13">INDEX($I$2:$I$52,MATCH(A75,$A$2:$A$52,0))</f>
        <v>0</v>
      </c>
      <c r="D75">
        <f t="shared" ref="D75:D79" si="14">INDEX($N$2:$N$52,MATCH(A75,$A$2:$A$52,0))</f>
        <v>-311228.08999999997</v>
      </c>
    </row>
    <row r="76" spans="1:4" x14ac:dyDescent="0.3">
      <c r="A76" t="s">
        <v>32</v>
      </c>
      <c r="B76">
        <f t="shared" si="12"/>
        <v>-149396.10000000987</v>
      </c>
      <c r="C76">
        <f t="shared" si="13"/>
        <v>-189254.06000000006</v>
      </c>
      <c r="D76">
        <f t="shared" si="14"/>
        <v>-374962.91000000015</v>
      </c>
    </row>
    <row r="77" spans="1:4" x14ac:dyDescent="0.3">
      <c r="A77" t="s">
        <v>38</v>
      </c>
      <c r="B77">
        <f t="shared" si="12"/>
        <v>-12230.810000000056</v>
      </c>
      <c r="C77">
        <f t="shared" si="13"/>
        <v>-45485.580000000075</v>
      </c>
      <c r="D77">
        <f t="shared" si="14"/>
        <v>-72.879999999888241</v>
      </c>
    </row>
    <row r="78" spans="1:4" x14ac:dyDescent="0.3">
      <c r="A78" t="s">
        <v>39</v>
      </c>
      <c r="B78">
        <f t="shared" si="12"/>
        <v>-4950.4699999999721</v>
      </c>
      <c r="C78">
        <f t="shared" si="13"/>
        <v>-8005.7900000010268</v>
      </c>
      <c r="D78">
        <f t="shared" si="14"/>
        <v>-1724.9000000000233</v>
      </c>
    </row>
    <row r="79" spans="1:4" x14ac:dyDescent="0.3">
      <c r="A79" t="s">
        <v>55</v>
      </c>
      <c r="B79">
        <f t="shared" si="12"/>
        <v>-184239.79000001028</v>
      </c>
      <c r="C79">
        <f t="shared" si="13"/>
        <v>-133456.33000001032</v>
      </c>
      <c r="D79">
        <f t="shared" si="14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2025-01-22T02:29:09Z</dcterms:modified>
  <cp:category/>
  <cp:contentStatus/>
</cp:coreProperties>
</file>