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ad\OneDrive\Documents\Dorina\DA14\Projects\lookups-da14-dorinajordan22\"/>
    </mc:Choice>
  </mc:AlternateContent>
  <xr:revisionPtr revIDLastSave="0" documentId="13_ncr:1_{371981A5-3A3A-4D24-AAE0-61D0D0A8EC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5" i="1" l="1"/>
  <c r="C85" i="1"/>
  <c r="B86" i="1"/>
  <c r="C86" i="1"/>
  <c r="C84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6" i="1"/>
  <c r="B57" i="1"/>
  <c r="B58" i="1"/>
  <c r="B59" i="1"/>
  <c r="B60" i="1"/>
  <c r="B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<sst xmlns="http://schemas.openxmlformats.org/spreadsheetml/2006/main" count="150" uniqueCount="90">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</sst>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</a:t>
            </a:r>
            <a:r>
              <a:rPr lang="en-US" baseline="0"/>
              <a:t> Comparison by Department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5847800</c:v>
                </c:pt>
                <c:pt idx="1">
                  <c:v>6223700</c:v>
                </c:pt>
                <c:pt idx="2">
                  <c:v>6207300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C-447F-B909-69B175825255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5772288.3300000001</c:v>
                </c:pt>
                <c:pt idx="1">
                  <c:v>5909077.9399999902</c:v>
                </c:pt>
                <c:pt idx="2">
                  <c:v>6056976.6699999999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8C-447F-B909-69B175825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645248"/>
        <c:axId val="552638048"/>
      </c:barChart>
      <c:catAx>
        <c:axId val="5526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638048"/>
        <c:crosses val="autoZero"/>
        <c:auto val="1"/>
        <c:lblAlgn val="ctr"/>
        <c:lblOffset val="100"/>
        <c:noMultiLvlLbl val="0"/>
      </c:catAx>
      <c:valAx>
        <c:axId val="5526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64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71</xdr:row>
      <xdr:rowOff>166687</xdr:rowOff>
    </xdr:from>
    <xdr:to>
      <xdr:col>8</xdr:col>
      <xdr:colOff>809625</xdr:colOff>
      <xdr:row>86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7841A-9D77-CEC8-EED4-88DF60A3D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B82" sqref="B82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B2-C2</f>
        <v>15396420.870000005</v>
      </c>
      <c r="E2" s="5">
        <f>IFERROR(D2/B2,0)</f>
        <v>4.3170750765267295E-2</v>
      </c>
      <c r="F2">
        <f>_xlfn.RANK.EQ(E2,$E$2:$E$52,0)</f>
        <v>14</v>
      </c>
      <c r="G2">
        <v>382685200</v>
      </c>
      <c r="H2">
        <v>346340810.81999999</v>
      </c>
      <c r="I2">
        <f>G2-H2</f>
        <v>36344389.180000007</v>
      </c>
      <c r="J2" s="5">
        <f>IFERROR(I2/G2,0)</f>
        <v>9.4972027086493035E-2</v>
      </c>
      <c r="K2">
        <f>_xlfn.RANK.EQ(J2,$J$2:$J$52,0)</f>
        <v>10</v>
      </c>
      <c r="L2">
        <v>376548600</v>
      </c>
      <c r="M2">
        <v>355279492.22999901</v>
      </c>
      <c r="N2">
        <f>L2-M2</f>
        <v>21269107.770000994</v>
      </c>
      <c r="O2" s="5">
        <f>IFERROR(N2/L2,0)</f>
        <v>5.6484362894991494E-2</v>
      </c>
      <c r="P2">
        <f>_xlfn.RANK.EQ(O2,$O$2:$O$52,0)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B3-C3</f>
        <v>7585.4099999999744</v>
      </c>
      <c r="E3" s="5">
        <f t="shared" ref="E3:E52" si="1">IFERROR(D3/B3,0)</f>
        <v>2.3069981751824741E-2</v>
      </c>
      <c r="F3">
        <f t="shared" ref="F3:F52" si="2">_xlfn.RANK.EQ(E3,$E$2:$E$52,0)</f>
        <v>22</v>
      </c>
      <c r="G3">
        <v>334800</v>
      </c>
      <c r="H3">
        <v>312433.70999999897</v>
      </c>
      <c r="I3">
        <f t="shared" ref="I3:I52" si="3">G3-H3</f>
        <v>22366.290000001027</v>
      </c>
      <c r="J3" s="5">
        <f t="shared" ref="J3:J52" si="4">IFERROR(I3/G3,0)</f>
        <v>6.6804928315415249E-2</v>
      </c>
      <c r="K3">
        <f t="shared" ref="K3:K52" si="5">_xlfn.RANK.EQ(J3,$J$2:$J$52,0)</f>
        <v>14</v>
      </c>
      <c r="L3">
        <v>322700</v>
      </c>
      <c r="M3">
        <v>322263.03999999998</v>
      </c>
      <c r="N3">
        <f t="shared" ref="N3:N52" si="6">L3-M3</f>
        <v>436.96000000002095</v>
      </c>
      <c r="O3" s="5">
        <f t="shared" ref="O3:O52" si="7">IFERROR(N3/L3,0)</f>
        <v>1.3540749922529313E-3</v>
      </c>
      <c r="P3">
        <f t="shared" ref="P3:P52" si="8">_xlfn.RANK.EQ(O3,$O$2:$O$52,0)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97416.950000009965</v>
      </c>
      <c r="O4" s="5">
        <f t="shared" si="7"/>
        <v>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262277.08999999985</v>
      </c>
      <c r="O5" s="5">
        <f t="shared" si="7"/>
        <v>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85.710000001010485</v>
      </c>
      <c r="O6" s="5">
        <f t="shared" si="7"/>
        <v>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5"/>
        <v>8</v>
      </c>
      <c r="L7">
        <v>3345200</v>
      </c>
      <c r="M7">
        <v>2946440.08</v>
      </c>
      <c r="N7">
        <f t="shared" si="6"/>
        <v>398759.91999999993</v>
      </c>
      <c r="O7" s="5">
        <f t="shared" si="7"/>
        <v>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241564.68000000995</v>
      </c>
      <c r="O8" s="5">
        <f t="shared" si="7"/>
        <v>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796900.47000000998</v>
      </c>
      <c r="O9" s="5">
        <f t="shared" si="7"/>
        <v>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9181.0800000000163</v>
      </c>
      <c r="O10" s="5">
        <f t="shared" si="7"/>
        <v>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311228.08999999997</v>
      </c>
      <c r="O11" s="5">
        <f t="shared" si="7"/>
        <v>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306086.86000000034</v>
      </c>
      <c r="O12" s="5">
        <f t="shared" si="7"/>
        <v>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150323.33000000007</v>
      </c>
      <c r="O13" s="5">
        <f t="shared" si="7"/>
        <v>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21210.119999999995</v>
      </c>
      <c r="O14" s="5">
        <f t="shared" si="7"/>
        <v>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4502589.1500009894</v>
      </c>
      <c r="O15" s="5">
        <f t="shared" si="7"/>
        <v>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5"/>
        <v>46</v>
      </c>
      <c r="L16">
        <v>7397200</v>
      </c>
      <c r="M16">
        <v>7397093</v>
      </c>
      <c r="N16">
        <f t="shared" si="6"/>
        <v>107</v>
      </c>
      <c r="O16" s="5">
        <f t="shared" si="7"/>
        <v>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965742.96000000089</v>
      </c>
      <c r="O17" s="5">
        <f t="shared" si="7"/>
        <v>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374962.91000000015</v>
      </c>
      <c r="O18" s="5">
        <f t="shared" si="7"/>
        <v>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576344.08999999985</v>
      </c>
      <c r="O19" s="5">
        <f t="shared" si="7"/>
        <v>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116.46000100672245</v>
      </c>
      <c r="O20" s="5">
        <f t="shared" si="7"/>
        <v>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888926.91000010073</v>
      </c>
      <c r="O21" s="5">
        <f t="shared" si="7"/>
        <v>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745.23000000044703</v>
      </c>
      <c r="O22" s="5">
        <f t="shared" si="7"/>
        <v>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72.879999999888241</v>
      </c>
      <c r="O24" s="5">
        <f t="shared" si="7"/>
        <v>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5"/>
        <v>37</v>
      </c>
      <c r="L25">
        <v>496500</v>
      </c>
      <c r="M25">
        <v>494775.1</v>
      </c>
      <c r="N25">
        <f t="shared" si="6"/>
        <v>1724.9000000000233</v>
      </c>
      <c r="O25" s="5">
        <f t="shared" si="7"/>
        <v>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313464.79000000004</v>
      </c>
      <c r="O26" s="5">
        <f t="shared" si="7"/>
        <v>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5"/>
        <v>2</v>
      </c>
      <c r="L28">
        <v>1525900</v>
      </c>
      <c r="M28">
        <v>1393285.06</v>
      </c>
      <c r="N28">
        <f t="shared" si="6"/>
        <v>132614.93999999994</v>
      </c>
      <c r="O28" s="5">
        <f t="shared" si="7"/>
        <v>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35.330000000074506</v>
      </c>
      <c r="O29" s="5">
        <f t="shared" si="7"/>
        <v>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35290.390000000596</v>
      </c>
      <c r="O30" s="5">
        <f t="shared" si="7"/>
        <v>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69308.659999999916</v>
      </c>
      <c r="O31" s="5">
        <f t="shared" si="7"/>
        <v>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169827.98000000045</v>
      </c>
      <c r="O32" s="5">
        <f t="shared" si="7"/>
        <v>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5456610.5900000334</v>
      </c>
      <c r="O33" s="5">
        <f t="shared" si="7"/>
        <v>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79341.779999999795</v>
      </c>
      <c r="E34" s="5">
        <f t="shared" si="1"/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115798.49000000022</v>
      </c>
      <c r="O34" s="5">
        <f t="shared" si="7"/>
        <v>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62776.72000000102</v>
      </c>
      <c r="E36" s="5">
        <f t="shared" si="1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101084.71000000101</v>
      </c>
      <c r="O36" s="5">
        <f t="shared" si="7"/>
        <v>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82352.260000010021</v>
      </c>
      <c r="E37" s="5">
        <f t="shared" si="1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188181.66000000015</v>
      </c>
      <c r="O37" s="5">
        <f t="shared" si="7"/>
        <v>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16630.180000000051</v>
      </c>
      <c r="E38" s="5">
        <f t="shared" si="1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136.73999999999069</v>
      </c>
      <c r="O38" s="5">
        <f t="shared" si="7"/>
        <v>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70791.13</v>
      </c>
      <c r="E39" s="5">
        <f t="shared" si="1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79036.1300000099</v>
      </c>
      <c r="O39" s="5">
        <f t="shared" si="7"/>
        <v>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816758.14000009745</v>
      </c>
      <c r="E40" s="5">
        <f t="shared" si="1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610436.29000010341</v>
      </c>
      <c r="O40" s="5">
        <f t="shared" si="7"/>
        <v>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184239.79000001028</v>
      </c>
      <c r="E41" s="5">
        <f t="shared" si="1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82077.349999999627</v>
      </c>
      <c r="O41" s="5">
        <f t="shared" si="7"/>
        <v>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41624.320001006126</v>
      </c>
      <c r="E42" s="5">
        <f t="shared" si="1"/>
        <v>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36.250001013278961</v>
      </c>
      <c r="O42" s="5">
        <f t="shared" si="7"/>
        <v>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166754.16999999993</v>
      </c>
      <c r="E43" s="5">
        <f t="shared" si="1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346517.43000000995</v>
      </c>
      <c r="O43" s="5">
        <f t="shared" si="7"/>
        <v>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294095.62000000104</v>
      </c>
      <c r="E44" s="5">
        <f t="shared" si="1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58.75</v>
      </c>
      <c r="O44" s="5">
        <f t="shared" si="7"/>
        <v>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712015.95000009984</v>
      </c>
      <c r="E45" s="5">
        <f t="shared" si="1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640550.34000010043</v>
      </c>
      <c r="O45" s="5">
        <f t="shared" si="7"/>
        <v>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777.57000000000698</v>
      </c>
      <c r="E46" s="5">
        <f t="shared" si="1"/>
        <v>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12346.840000000986</v>
      </c>
      <c r="O46" s="5">
        <f t="shared" si="7"/>
        <v>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12273.280000001192</v>
      </c>
      <c r="E47" s="5">
        <f t="shared" si="1"/>
        <v>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21970.820000097156</v>
      </c>
      <c r="O47" s="5">
        <f t="shared" si="7"/>
        <v>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209747.43000000995</v>
      </c>
      <c r="E48" s="5">
        <f t="shared" si="1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407449.76000001002</v>
      </c>
      <c r="O48" s="5">
        <f t="shared" si="7"/>
        <v>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1700.570000000007</v>
      </c>
      <c r="E49" s="5">
        <f t="shared" si="1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110074.66000000946</v>
      </c>
      <c r="E51" s="5">
        <f t="shared" si="1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98056.689999999478</v>
      </c>
      <c r="O51" s="5">
        <f t="shared" si="7"/>
        <v>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196315.20000000019</v>
      </c>
      <c r="E52" s="5">
        <f t="shared" si="1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264764.74</v>
      </c>
      <c r="O52" s="5">
        <f t="shared" si="7"/>
        <v>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VLOOKUP($A$56,$A$1:$P$52,4,FALSE)</f>
        <v>36209.630000000005</v>
      </c>
      <c r="C56">
        <f>VLOOKUP($A56,$A$1:$P$52,9,FALSE)</f>
        <v>27292.159999999974</v>
      </c>
      <c r="D56">
        <f>VLOOKUP($A56,$A$1:$P$52,14,FALSE)</f>
        <v>9181.0800000000163</v>
      </c>
    </row>
    <row r="57" spans="1:16" x14ac:dyDescent="0.25">
      <c r="A57" t="s">
        <v>25</v>
      </c>
      <c r="B57">
        <f t="shared" ref="B57:B61" si="9">VLOOKUP(A57,$A$1:$P$52,4,FALSE)</f>
        <v>0</v>
      </c>
      <c r="C57">
        <f t="shared" ref="C57:C61" si="10">VLOOKUP($A57,$A$1:$P$52,9,FALSE)</f>
        <v>0</v>
      </c>
      <c r="D57">
        <f t="shared" ref="D57:D61" si="11">VLOOKUP($A57,$A$1:$P$52,14,FALSE)</f>
        <v>311228.08999999997</v>
      </c>
    </row>
    <row r="58" spans="1:16" x14ac:dyDescent="0.25">
      <c r="A58" t="s">
        <v>32</v>
      </c>
      <c r="B58">
        <f t="shared" si="9"/>
        <v>149396.10000000987</v>
      </c>
      <c r="C58">
        <f t="shared" si="10"/>
        <v>189254.06000000006</v>
      </c>
      <c r="D58">
        <f t="shared" si="11"/>
        <v>374962.91000000015</v>
      </c>
    </row>
    <row r="59" spans="1:16" x14ac:dyDescent="0.25">
      <c r="A59" t="s">
        <v>38</v>
      </c>
      <c r="B59">
        <f t="shared" si="9"/>
        <v>12230.810000000056</v>
      </c>
      <c r="C59">
        <f t="shared" si="10"/>
        <v>45485.580000000075</v>
      </c>
      <c r="D59">
        <f t="shared" si="11"/>
        <v>72.879999999888241</v>
      </c>
    </row>
    <row r="60" spans="1:16" x14ac:dyDescent="0.25">
      <c r="A60" t="s">
        <v>39</v>
      </c>
      <c r="B60">
        <f t="shared" si="9"/>
        <v>4950.4699999999721</v>
      </c>
      <c r="C60">
        <f t="shared" si="10"/>
        <v>8005.7900000010268</v>
      </c>
      <c r="D60">
        <f t="shared" si="11"/>
        <v>1724.9000000000233</v>
      </c>
    </row>
    <row r="61" spans="1:16" x14ac:dyDescent="0.25">
      <c r="A61" t="s">
        <v>55</v>
      </c>
      <c r="B61">
        <f t="shared" si="9"/>
        <v>184239.79000001028</v>
      </c>
      <c r="C61">
        <f t="shared" si="10"/>
        <v>133456.33000001032</v>
      </c>
      <c r="D61">
        <f t="shared" si="11"/>
        <v>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_xlfn.XLOOKUP($A65,$A$1:$A$52,$D$1:$D$52)</f>
        <v>36209.630000000005</v>
      </c>
      <c r="C65">
        <f>_xlfn.XLOOKUP($A65,$A$1:$A$52,$I$1:$I$52)</f>
        <v>27292.159999999974</v>
      </c>
      <c r="D65">
        <f>_xlfn.XLOOKUP($A65,$A$1:$A$52,$N$1:$N$52)</f>
        <v>9181.0800000000163</v>
      </c>
    </row>
    <row r="66" spans="1:4" x14ac:dyDescent="0.25">
      <c r="A66" t="s">
        <v>25</v>
      </c>
      <c r="B66">
        <f t="shared" ref="B66:B70" si="12">_xlfn.XLOOKUP($A66,$A$1:$A$52,$D$1:$D$52)</f>
        <v>0</v>
      </c>
      <c r="C66">
        <f t="shared" ref="C66:C70" si="13">_xlfn.XLOOKUP($A66,$A$1:$A$52,$I$1:$I$52)</f>
        <v>0</v>
      </c>
      <c r="D66">
        <f t="shared" ref="D66:D70" si="14">_xlfn.XLOOKUP($A66,$A$1:$A$52,$N$1:$N$52)</f>
        <v>311228.08999999997</v>
      </c>
    </row>
    <row r="67" spans="1:4" x14ac:dyDescent="0.25">
      <c r="A67" t="s">
        <v>32</v>
      </c>
      <c r="B67">
        <f t="shared" si="12"/>
        <v>149396.10000000987</v>
      </c>
      <c r="C67">
        <f t="shared" si="13"/>
        <v>189254.06000000006</v>
      </c>
      <c r="D67">
        <f t="shared" si="14"/>
        <v>374962.91000000015</v>
      </c>
    </row>
    <row r="68" spans="1:4" x14ac:dyDescent="0.25">
      <c r="A68" t="s">
        <v>38</v>
      </c>
      <c r="B68">
        <f t="shared" si="12"/>
        <v>12230.810000000056</v>
      </c>
      <c r="C68">
        <f t="shared" si="13"/>
        <v>45485.580000000075</v>
      </c>
      <c r="D68">
        <f t="shared" si="14"/>
        <v>72.879999999888241</v>
      </c>
    </row>
    <row r="69" spans="1:4" x14ac:dyDescent="0.25">
      <c r="A69" t="s">
        <v>39</v>
      </c>
      <c r="B69">
        <f t="shared" si="12"/>
        <v>4950.4699999999721</v>
      </c>
      <c r="C69">
        <f t="shared" si="13"/>
        <v>8005.7900000010268</v>
      </c>
      <c r="D69">
        <f t="shared" si="14"/>
        <v>1724.9000000000233</v>
      </c>
    </row>
    <row r="70" spans="1:4" x14ac:dyDescent="0.25">
      <c r="A70" t="s">
        <v>55</v>
      </c>
      <c r="B70">
        <f t="shared" si="12"/>
        <v>184239.79000001028</v>
      </c>
      <c r="C70">
        <f t="shared" si="13"/>
        <v>133456.33000001032</v>
      </c>
      <c r="D70">
        <f t="shared" si="14"/>
        <v>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INDEX($B$2:$P$52,MATCH(A74,$A$2:$A$52,0),MATCH($B$73,$B$1:$P$1,0))</f>
        <v>36209.630000000005</v>
      </c>
      <c r="C74">
        <f>INDEX($B$2:$P$52,MATCH($A74,$A$2:$A$52,0),MATCH($C$73,$B$1:$P$1,0))</f>
        <v>27292.159999999974</v>
      </c>
      <c r="D74">
        <f>INDEX($B$2:$P$52,MATCH($A74,$A$2:$A$52,0),MATCH($D$73,$B$1:$P$1,0))</f>
        <v>9181.0800000000163</v>
      </c>
    </row>
    <row r="75" spans="1:4" x14ac:dyDescent="0.25">
      <c r="A75" t="s">
        <v>25</v>
      </c>
      <c r="B75">
        <f t="shared" ref="B75:B79" si="15">INDEX($B$2:$P$52,MATCH(A75,$A$2:$A$52,0),MATCH($B$73,$B$1:$P$1,0))</f>
        <v>0</v>
      </c>
      <c r="C75">
        <f t="shared" ref="C75:C79" si="16">INDEX($B$2:$P$52,MATCH($A75,$A$2:$A$52,0),MATCH($C$73,$B$1:$P$1,0))</f>
        <v>0</v>
      </c>
      <c r="D75">
        <f t="shared" ref="D75:D79" si="17">INDEX($B$2:$P$52,MATCH($A75,$A$2:$A$52,0),MATCH($D$73,$B$1:$P$1,0))</f>
        <v>311228.08999999997</v>
      </c>
    </row>
    <row r="76" spans="1:4" x14ac:dyDescent="0.25">
      <c r="A76" t="s">
        <v>32</v>
      </c>
      <c r="B76">
        <f t="shared" si="15"/>
        <v>149396.10000000987</v>
      </c>
      <c r="C76">
        <f t="shared" si="16"/>
        <v>189254.06000000006</v>
      </c>
      <c r="D76">
        <f t="shared" si="17"/>
        <v>374962.91000000015</v>
      </c>
    </row>
    <row r="77" spans="1:4" x14ac:dyDescent="0.25">
      <c r="A77" t="s">
        <v>38</v>
      </c>
      <c r="B77">
        <f t="shared" si="15"/>
        <v>12230.810000000056</v>
      </c>
      <c r="C77">
        <f t="shared" si="16"/>
        <v>45485.580000000075</v>
      </c>
      <c r="D77">
        <f t="shared" si="17"/>
        <v>72.879999999888241</v>
      </c>
    </row>
    <row r="78" spans="1:4" x14ac:dyDescent="0.25">
      <c r="A78" t="s">
        <v>39</v>
      </c>
      <c r="B78">
        <f t="shared" si="15"/>
        <v>4950.4699999999721</v>
      </c>
      <c r="C78">
        <f t="shared" si="16"/>
        <v>8005.7900000010268</v>
      </c>
      <c r="D78">
        <f t="shared" si="17"/>
        <v>1724.9000000000233</v>
      </c>
    </row>
    <row r="79" spans="1:4" x14ac:dyDescent="0.25">
      <c r="A79" t="s">
        <v>55</v>
      </c>
      <c r="B79">
        <f t="shared" si="15"/>
        <v>184239.79000001028</v>
      </c>
      <c r="C79">
        <f t="shared" si="16"/>
        <v>133456.33000001032</v>
      </c>
      <c r="D79">
        <f t="shared" si="17"/>
        <v>82077.349999999627</v>
      </c>
    </row>
    <row r="81" spans="1:7" x14ac:dyDescent="0.25">
      <c r="A81" s="7" t="s">
        <v>70</v>
      </c>
    </row>
    <row r="82" spans="1:7" x14ac:dyDescent="0.25">
      <c r="A82" t="s">
        <v>0</v>
      </c>
      <c r="B82" t="s">
        <v>27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INDEX($B$2:$P$52,MATCH($B$82,$A$2:$A$52,0),MATCH(_xlfn.CONCAT($A84,"_",B$83),$B$1:$P$1,0))</f>
        <v>5847800</v>
      </c>
      <c r="C84" s="6">
        <f>INDEX($B$2:$P$52,MATCH($B$82,$A$2:$A$52,0),MATCH(_xlfn.CONCAT($A84,"_",C$83),$B$1:$P$1,0))</f>
        <v>5772288.3300000001</v>
      </c>
    </row>
    <row r="85" spans="1:7" x14ac:dyDescent="0.25">
      <c r="A85" t="s">
        <v>74</v>
      </c>
      <c r="B85" s="6">
        <f t="shared" ref="B85:C86" si="18">INDEX($B$2:$P$52,MATCH($B$82,$A$2:$A$52,0),MATCH(_xlfn.CONCAT($A85,"_",B$83),$B$1:$P$1,0))</f>
        <v>6223700</v>
      </c>
      <c r="C85" s="6">
        <f t="shared" si="18"/>
        <v>5909077.9399999902</v>
      </c>
    </row>
    <row r="86" spans="1:7" x14ac:dyDescent="0.25">
      <c r="A86" t="s">
        <v>75</v>
      </c>
      <c r="B86" s="6">
        <f t="shared" si="18"/>
        <v>6207300</v>
      </c>
      <c r="C86" s="6">
        <f t="shared" si="18"/>
        <v>6056976.6699999999</v>
      </c>
    </row>
    <row r="87" spans="1:7" x14ac:dyDescent="0.25">
      <c r="B87" s="6"/>
      <c r="C87" s="6"/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Dorina Jordan</cp:lastModifiedBy>
  <cp:revision/>
  <dcterms:created xsi:type="dcterms:W3CDTF">2020-02-26T17:00:38Z</dcterms:created>
  <dcterms:modified xsi:type="dcterms:W3CDTF">2025-01-24T01:58:15Z</dcterms:modified>
  <cp:category/>
  <cp:contentStatus/>
</cp:coreProperties>
</file>