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van Valkenburg\Desktop\"/>
    </mc:Choice>
  </mc:AlternateContent>
  <xr:revisionPtr revIDLastSave="0" documentId="8_{0497E8FC-5FE7-42E0-A182-4F9BA4A4E603}" xr6:coauthVersionLast="47" xr6:coauthVersionMax="47" xr10:uidLastSave="{00000000-0000-0000-0000-000000000000}"/>
  <bookViews>
    <workbookView xWindow="135" yWindow="90" windowWidth="21877" windowHeight="13080" xr2:uid="{00000000-000D-0000-FFFF-FFFF00000000}"/>
  </bookViews>
  <sheets>
    <sheet name="metro_budget" sheetId="1" r:id="rId1"/>
    <sheet name="data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0" i="1"/>
  <c r="D59" i="1"/>
  <c r="D58" i="1"/>
  <c r="D57" i="1"/>
  <c r="D56" i="1"/>
  <c r="C57" i="1"/>
  <c r="C58" i="1"/>
  <c r="C59" i="1"/>
  <c r="C60" i="1"/>
  <c r="C61" i="1"/>
  <c r="C56" i="1"/>
  <c r="B56" i="1"/>
  <c r="B61" i="1"/>
  <c r="B60" i="1"/>
  <c r="B59" i="1"/>
  <c r="B58" i="1"/>
  <c r="B57" i="1"/>
  <c r="F2" i="1" a="1"/>
  <c r="F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<sst xmlns="http://schemas.openxmlformats.org/spreadsheetml/2006/main" count="149" uniqueCount="90">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</sst>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[$$-409]* #,##0.00_);_([$$-409]* \(#,##0.00\);_([$$-409]* &quot;-&quot;??_);_(@_)"/>
    <numFmt numFmtId="167" formatCode="0.0000%"/>
    <numFmt numFmtId="168" formatCode="0.00000%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wrapText="1"/>
    </xf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50" workbookViewId="0">
      <selection activeCell="D56" sqref="D56:D61"/>
    </sheetView>
  </sheetViews>
  <sheetFormatPr defaultRowHeight="14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45.75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ABS(((D2/(B2))/2))</f>
        <v>2.1585375382633647E-2</v>
      </c>
      <c r="F2" s="11" cm="1">
        <f t="array" ref="F2:F52">IFERROR(_xlfn._xlws.SORT(E$2:E$52,1),"NO VALUE")</f>
        <v>0</v>
      </c>
      <c r="G2">
        <v>382685200</v>
      </c>
      <c r="H2">
        <v>346340810.81999999</v>
      </c>
      <c r="J2" s="5"/>
      <c r="L2">
        <v>376548600</v>
      </c>
      <c r="M2">
        <v>355279492.22999901</v>
      </c>
      <c r="O2" s="5"/>
    </row>
    <row r="3" spans="1:16" ht="1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ABS(((D3/(B3))/2))</f>
        <v>1.1534990875912371E-2</v>
      </c>
      <c r="F3" s="11">
        <v>6.1897691016504045E-6</v>
      </c>
      <c r="G3">
        <v>334800</v>
      </c>
      <c r="H3">
        <v>312433.70999999897</v>
      </c>
      <c r="J3" s="5"/>
      <c r="L3">
        <v>322700</v>
      </c>
      <c r="M3">
        <v>322263.03999999998</v>
      </c>
      <c r="O3" s="5"/>
    </row>
    <row r="4" spans="1:16" ht="1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2.4663706637721504E-3</v>
      </c>
      <c r="F4" s="11">
        <v>8.7179698454491807E-5</v>
      </c>
      <c r="G4">
        <v>3652300</v>
      </c>
      <c r="H4">
        <v>3589693.2099999902</v>
      </c>
      <c r="J4" s="5"/>
      <c r="L4">
        <v>3662400</v>
      </c>
      <c r="M4">
        <v>3564983.04999999</v>
      </c>
      <c r="O4" s="5"/>
    </row>
    <row r="5" spans="1:16" ht="1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4.7136984238726587E-2</v>
      </c>
      <c r="F5" s="11">
        <v>1.1035471567920526E-4</v>
      </c>
      <c r="G5">
        <v>7968300</v>
      </c>
      <c r="H5">
        <v>7020609.3200000003</v>
      </c>
      <c r="J5" s="5"/>
      <c r="L5">
        <v>7759600</v>
      </c>
      <c r="M5">
        <v>7497322.9100000001</v>
      </c>
      <c r="O5" s="5"/>
    </row>
    <row r="6" spans="1:16" ht="1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2.8574981676032226E-2</v>
      </c>
      <c r="F6" s="11">
        <v>1.5005210343496855E-3</v>
      </c>
      <c r="G6">
        <v>428500</v>
      </c>
      <c r="H6">
        <v>427758.64</v>
      </c>
      <c r="J6" s="5"/>
      <c r="L6">
        <v>445200</v>
      </c>
      <c r="M6">
        <v>445114.28999999899</v>
      </c>
      <c r="O6" s="5"/>
    </row>
    <row r="7" spans="1:16" ht="1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5.7514086812856718E-2</v>
      </c>
      <c r="F7" s="11">
        <v>1.5918704433412496E-3</v>
      </c>
      <c r="G7">
        <v>3390900</v>
      </c>
      <c r="H7">
        <v>3051483.41</v>
      </c>
      <c r="J7" s="5"/>
      <c r="L7">
        <v>3345200</v>
      </c>
      <c r="M7">
        <v>2946440.08</v>
      </c>
      <c r="O7" s="5"/>
    </row>
    <row r="8" spans="1:16" ht="1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7.6179592165456458E-2</v>
      </c>
      <c r="F8" s="11">
        <v>2.4663706637721504E-3</v>
      </c>
      <c r="G8">
        <v>1590700</v>
      </c>
      <c r="H8">
        <v>1383905.98999999</v>
      </c>
      <c r="J8" s="5"/>
      <c r="L8">
        <v>1579300</v>
      </c>
      <c r="M8">
        <v>1337735.3199999901</v>
      </c>
      <c r="O8" s="5"/>
    </row>
    <row r="9" spans="1:16" ht="1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2.1208565255524454E-2</v>
      </c>
      <c r="F9" s="11">
        <v>3.9984965394634529E-3</v>
      </c>
      <c r="G9">
        <v>11073700</v>
      </c>
      <c r="H9">
        <v>9929059.5199999996</v>
      </c>
      <c r="J9" s="5"/>
      <c r="L9">
        <v>10790500</v>
      </c>
      <c r="M9">
        <v>9993599.52999999</v>
      </c>
      <c r="O9" s="5"/>
    </row>
    <row r="10" spans="1:16" ht="1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4.0840999323257396E-2</v>
      </c>
      <c r="F10" s="11">
        <v>4.1915687179571873E-3</v>
      </c>
      <c r="G10">
        <v>495200</v>
      </c>
      <c r="H10">
        <v>467907.84000000003</v>
      </c>
      <c r="J10" s="5"/>
      <c r="L10">
        <v>487500</v>
      </c>
      <c r="M10">
        <v>478318.92</v>
      </c>
      <c r="O10" s="5"/>
    </row>
    <row r="11" spans="1:16" ht="15">
      <c r="A11" t="s">
        <v>25</v>
      </c>
      <c r="B11">
        <v>0</v>
      </c>
      <c r="C11">
        <v>0</v>
      </c>
      <c r="D11">
        <f t="shared" si="0"/>
        <v>0</v>
      </c>
      <c r="E11" s="9" t="e">
        <f t="shared" si="1"/>
        <v>#DIV/0!</v>
      </c>
      <c r="F11" s="11">
        <v>4.8880375093075376E-3</v>
      </c>
      <c r="G11">
        <v>0</v>
      </c>
      <c r="H11">
        <v>0</v>
      </c>
      <c r="J11" s="5"/>
      <c r="L11">
        <v>375000</v>
      </c>
      <c r="M11">
        <v>63771.91</v>
      </c>
      <c r="O11" s="5"/>
    </row>
    <row r="12" spans="1:16" ht="1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2.5030328902800804E-2</v>
      </c>
      <c r="F12" s="11">
        <v>5.1130654823383307E-3</v>
      </c>
      <c r="G12">
        <v>4700400</v>
      </c>
      <c r="H12">
        <v>4205555.5999999996</v>
      </c>
      <c r="J12" s="5"/>
      <c r="L12">
        <v>4677800</v>
      </c>
      <c r="M12">
        <v>4371713.1399999997</v>
      </c>
      <c r="O12" s="5"/>
    </row>
    <row r="13" spans="1:16" ht="1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6.4564169431239032E-3</v>
      </c>
      <c r="F13" s="11">
        <v>5.9250943081802145E-3</v>
      </c>
      <c r="G13">
        <v>6223700</v>
      </c>
      <c r="H13">
        <v>5909077.9399999902</v>
      </c>
      <c r="J13" s="5"/>
      <c r="L13">
        <v>6207300</v>
      </c>
      <c r="M13">
        <v>6056976.6699999999</v>
      </c>
      <c r="O13" s="5"/>
    </row>
    <row r="14" spans="1:16" ht="1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6.8189746093750047E-3</v>
      </c>
      <c r="F14" s="11">
        <v>6.1474714138088455E-3</v>
      </c>
      <c r="G14">
        <v>530500</v>
      </c>
      <c r="H14">
        <v>524402.98</v>
      </c>
      <c r="J14" s="5"/>
      <c r="L14">
        <v>526200</v>
      </c>
      <c r="M14">
        <v>504989.88</v>
      </c>
      <c r="O14" s="5"/>
    </row>
    <row r="15" spans="1:16" ht="1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1.5918704433412496E-3</v>
      </c>
      <c r="F15" s="11">
        <v>6.3926279110290644E-3</v>
      </c>
      <c r="G15">
        <v>184167800</v>
      </c>
      <c r="H15">
        <v>175966389.24999899</v>
      </c>
      <c r="J15" s="5"/>
      <c r="L15">
        <v>188953500</v>
      </c>
      <c r="M15">
        <v>184450910.84999901</v>
      </c>
      <c r="O15" s="5"/>
    </row>
    <row r="16" spans="1:16" ht="1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5.9250943081802145E-3</v>
      </c>
      <c r="F16" s="11">
        <v>6.4375709744392551E-3</v>
      </c>
      <c r="G16">
        <v>7352500</v>
      </c>
      <c r="H16">
        <v>7350464.0800000001</v>
      </c>
      <c r="J16" s="5"/>
      <c r="L16">
        <v>7397200</v>
      </c>
      <c r="M16">
        <v>7397093</v>
      </c>
      <c r="O16" s="5"/>
    </row>
    <row r="17" spans="1:15" ht="1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1.4175547413329001E-2</v>
      </c>
      <c r="F17" s="11">
        <v>6.4564169431239032E-3</v>
      </c>
      <c r="G17">
        <v>15309700</v>
      </c>
      <c r="H17">
        <v>14645233.51</v>
      </c>
      <c r="J17" s="5"/>
      <c r="L17">
        <v>15311800</v>
      </c>
      <c r="M17">
        <v>14346057.039999999</v>
      </c>
      <c r="O17" s="5"/>
    </row>
    <row r="18" spans="1:15" ht="1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2.7018501103195623E-2</v>
      </c>
      <c r="F18" s="11">
        <v>6.6427511672185616E-3</v>
      </c>
      <c r="G18">
        <v>2861000</v>
      </c>
      <c r="H18">
        <v>2671745.94</v>
      </c>
      <c r="J18" s="5"/>
      <c r="L18">
        <v>2910600</v>
      </c>
      <c r="M18">
        <v>2535637.09</v>
      </c>
      <c r="O18" s="5"/>
    </row>
    <row r="19" spans="1:15" ht="1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2.129252147149073E-2</v>
      </c>
      <c r="F19" s="11">
        <v>6.6674716528565504E-3</v>
      </c>
      <c r="G19">
        <v>9713300</v>
      </c>
      <c r="H19">
        <v>8991707.2399999909</v>
      </c>
      <c r="J19" s="5"/>
      <c r="L19">
        <v>9343000</v>
      </c>
      <c r="M19">
        <v>8766655.9100000001</v>
      </c>
      <c r="O19" s="5"/>
    </row>
    <row r="20" spans="1:15" ht="1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6.1897691016504045E-6</v>
      </c>
      <c r="F20" s="11">
        <v>6.8189746093750047E-3</v>
      </c>
      <c r="G20">
        <v>131849400</v>
      </c>
      <c r="H20">
        <v>131839624.37</v>
      </c>
      <c r="J20" s="5"/>
      <c r="L20">
        <v>130621400</v>
      </c>
      <c r="M20">
        <v>130621283.53999899</v>
      </c>
      <c r="O20" s="5"/>
    </row>
    <row r="21" spans="1:15" ht="1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3.9526231809011547E-2</v>
      </c>
      <c r="F21" s="11">
        <v>7.0152667648391643E-3</v>
      </c>
      <c r="G21">
        <v>24497400</v>
      </c>
      <c r="H21">
        <v>22655993.629999999</v>
      </c>
      <c r="J21" s="5"/>
      <c r="L21">
        <v>24323000</v>
      </c>
      <c r="M21">
        <v>23434073.089999899</v>
      </c>
      <c r="O21" s="5"/>
    </row>
    <row r="22" spans="1:15" ht="1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6.6427511672185616E-3</v>
      </c>
      <c r="F22" s="11">
        <v>7.4001268639238109E-3</v>
      </c>
      <c r="G22">
        <v>11980700</v>
      </c>
      <c r="H22">
        <v>11791977.9699999</v>
      </c>
      <c r="J22" s="5"/>
      <c r="L22">
        <v>11935200</v>
      </c>
      <c r="M22">
        <v>11934454.77</v>
      </c>
      <c r="O22" s="5"/>
    </row>
    <row r="23" spans="1:15" ht="1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1.9795055050403361E-2</v>
      </c>
      <c r="F23" s="11">
        <v>9.2221800433839856E-3</v>
      </c>
      <c r="G23">
        <v>22683800</v>
      </c>
      <c r="H23">
        <v>21722126.219999898</v>
      </c>
      <c r="J23" s="5"/>
      <c r="L23">
        <v>23220300</v>
      </c>
      <c r="M23">
        <v>22619057.440000001</v>
      </c>
      <c r="O23" s="5"/>
    </row>
    <row r="24" spans="1:15" ht="1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6.6674716528565504E-3</v>
      </c>
      <c r="F24" s="11">
        <v>9.4695748693098842E-3</v>
      </c>
      <c r="G24">
        <v>1112700</v>
      </c>
      <c r="H24">
        <v>1067214.42</v>
      </c>
      <c r="J24" s="5"/>
      <c r="L24">
        <v>1112600</v>
      </c>
      <c r="M24">
        <v>1112527.1200000001</v>
      </c>
      <c r="O24" s="5"/>
    </row>
    <row r="25" spans="1:15" ht="1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5.1130654823383307E-3</v>
      </c>
      <c r="F25" s="11">
        <v>9.7218402899567711E-3</v>
      </c>
      <c r="G25">
        <v>505200</v>
      </c>
      <c r="H25">
        <v>497194.20999999897</v>
      </c>
      <c r="J25" s="5"/>
      <c r="L25">
        <v>496500</v>
      </c>
      <c r="M25">
        <v>494775.1</v>
      </c>
      <c r="O25" s="5"/>
    </row>
    <row r="26" spans="1:15" ht="1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4.2653045830317336E-2</v>
      </c>
      <c r="F26" s="11">
        <v>1.0248676770656632E-2</v>
      </c>
      <c r="G26">
        <v>5442200</v>
      </c>
      <c r="H26">
        <v>5122329.02999999</v>
      </c>
      <c r="J26" s="5"/>
      <c r="L26">
        <v>5430700</v>
      </c>
      <c r="M26">
        <v>5117235.21</v>
      </c>
      <c r="O26" s="5"/>
    </row>
    <row r="27" spans="1:15" ht="15">
      <c r="A27" t="s">
        <v>41</v>
      </c>
      <c r="B27">
        <v>0</v>
      </c>
      <c r="C27">
        <v>0</v>
      </c>
      <c r="D27">
        <f t="shared" si="0"/>
        <v>0</v>
      </c>
      <c r="E27" s="9" t="e">
        <f t="shared" si="1"/>
        <v>#DIV/0!</v>
      </c>
      <c r="F27" s="11">
        <v>1.0639886769546289E-2</v>
      </c>
      <c r="G27">
        <v>0</v>
      </c>
      <c r="H27">
        <v>0</v>
      </c>
      <c r="J27" s="5"/>
      <c r="L27">
        <v>0</v>
      </c>
      <c r="M27">
        <v>0</v>
      </c>
      <c r="O27" s="5"/>
    </row>
    <row r="28" spans="1:15" ht="1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4.7891380432424607E-2</v>
      </c>
      <c r="F28" s="11">
        <v>1.1534990875912371E-2</v>
      </c>
      <c r="G28">
        <v>1545700</v>
      </c>
      <c r="H28">
        <v>1281335.23</v>
      </c>
      <c r="J28" s="5"/>
      <c r="L28">
        <v>1525900</v>
      </c>
      <c r="M28">
        <v>1393285.06</v>
      </c>
      <c r="O28" s="5"/>
    </row>
    <row r="29" spans="1:15" ht="1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7.4001268639238109E-3</v>
      </c>
      <c r="F29" s="11">
        <v>1.4175547413329001E-2</v>
      </c>
      <c r="G29">
        <v>2779500</v>
      </c>
      <c r="H29">
        <v>2665264.4399999902</v>
      </c>
      <c r="J29" s="5"/>
      <c r="L29">
        <v>2889900</v>
      </c>
      <c r="M29">
        <v>2889864.67</v>
      </c>
      <c r="O29" s="5"/>
    </row>
    <row r="30" spans="1:15" ht="1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4.1915687179571873E-3</v>
      </c>
      <c r="F30" s="11">
        <v>1.5566596161553928E-2</v>
      </c>
      <c r="G30">
        <v>12735900</v>
      </c>
      <c r="H30">
        <v>12685514.279999901</v>
      </c>
      <c r="J30" s="5"/>
      <c r="L30">
        <v>12861300</v>
      </c>
      <c r="M30">
        <v>12826009.609999999</v>
      </c>
      <c r="O30" s="5"/>
    </row>
    <row r="31" spans="1:15" ht="1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7.0152667648391643E-3</v>
      </c>
      <c r="F31" s="11">
        <v>1.9722257879109594E-2</v>
      </c>
      <c r="G31">
        <v>1823300</v>
      </c>
      <c r="H31">
        <v>1762676.85</v>
      </c>
      <c r="J31" s="5"/>
      <c r="L31">
        <v>1870700</v>
      </c>
      <c r="M31">
        <v>1801391.34</v>
      </c>
      <c r="O31" s="5"/>
    </row>
    <row r="32" spans="1:15" ht="1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6.1474714138088455E-3</v>
      </c>
      <c r="F32" s="11">
        <v>1.9795055050403361E-2</v>
      </c>
      <c r="G32">
        <v>6195500</v>
      </c>
      <c r="H32">
        <v>6084985.4699999997</v>
      </c>
      <c r="J32" s="5"/>
      <c r="L32">
        <v>6157400</v>
      </c>
      <c r="M32">
        <v>5987572.0199999996</v>
      </c>
      <c r="O32" s="5"/>
    </row>
    <row r="33" spans="1:15" ht="1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3.9984965394634529E-3</v>
      </c>
      <c r="F33" s="11">
        <v>2.0055275074566246E-2</v>
      </c>
      <c r="G33">
        <v>979671000</v>
      </c>
      <c r="H33">
        <v>977068513.48000002</v>
      </c>
      <c r="J33" s="5"/>
      <c r="L33">
        <v>989572899.99999905</v>
      </c>
      <c r="M33">
        <v>984116289.40999901</v>
      </c>
      <c r="O33" s="5"/>
    </row>
    <row r="34" spans="1:15" ht="15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9.4695748693098842E-3</v>
      </c>
      <c r="F34" s="11">
        <v>2.1208565255524454E-2</v>
      </c>
      <c r="G34">
        <v>4350600</v>
      </c>
      <c r="H34">
        <v>4137588.7699999898</v>
      </c>
      <c r="J34" s="5"/>
      <c r="L34">
        <v>4345600</v>
      </c>
      <c r="M34">
        <v>4229801.51</v>
      </c>
      <c r="O34" s="5"/>
    </row>
    <row r="35" spans="1:15" ht="15">
      <c r="A35" t="s">
        <v>49</v>
      </c>
      <c r="B35">
        <v>0</v>
      </c>
      <c r="C35">
        <v>0</v>
      </c>
      <c r="D35">
        <f t="shared" si="0"/>
        <v>0</v>
      </c>
      <c r="E35" s="9" t="e">
        <f t="shared" si="1"/>
        <v>#DIV/0!</v>
      </c>
      <c r="F35" s="11">
        <v>2.129252147149073E-2</v>
      </c>
      <c r="G35">
        <v>0</v>
      </c>
      <c r="H35">
        <v>0</v>
      </c>
      <c r="J35" s="5"/>
      <c r="L35">
        <v>0</v>
      </c>
      <c r="M35">
        <v>0</v>
      </c>
      <c r="O35" s="5"/>
    </row>
    <row r="36" spans="1:15" ht="1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3.9323928839890387E-2</v>
      </c>
      <c r="F36" s="11">
        <v>2.1585375382633647E-2</v>
      </c>
      <c r="G36">
        <v>898700</v>
      </c>
      <c r="H36">
        <v>740966.94999999902</v>
      </c>
      <c r="J36" s="5"/>
      <c r="L36">
        <v>878300</v>
      </c>
      <c r="M36">
        <v>777215.28999999899</v>
      </c>
      <c r="O36" s="5"/>
    </row>
    <row r="37" spans="1:15" ht="1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1.9722257879109594E-2</v>
      </c>
      <c r="F37" s="11">
        <v>2.5030328902800804E-2</v>
      </c>
      <c r="G37">
        <v>2229200</v>
      </c>
      <c r="H37">
        <v>2118943.21</v>
      </c>
      <c r="J37" s="5"/>
      <c r="L37">
        <v>2296900</v>
      </c>
      <c r="M37">
        <v>2108718.34</v>
      </c>
      <c r="O37" s="5"/>
    </row>
    <row r="38" spans="1:15" ht="15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9.7218402899567711E-3</v>
      </c>
      <c r="F38" s="11">
        <v>2.7018501103195623E-2</v>
      </c>
      <c r="G38">
        <v>792800</v>
      </c>
      <c r="H38">
        <v>753451.96</v>
      </c>
      <c r="J38" s="5"/>
      <c r="L38">
        <v>777800</v>
      </c>
      <c r="M38">
        <v>777663.26</v>
      </c>
      <c r="O38" s="5"/>
    </row>
    <row r="39" spans="1:15" ht="15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4.0044761850888115E-2</v>
      </c>
      <c r="F39" s="11">
        <v>2.8574981676032226E-2</v>
      </c>
      <c r="G39">
        <v>1294400</v>
      </c>
      <c r="H39">
        <v>1114242.27999999</v>
      </c>
      <c r="J39" s="5"/>
      <c r="L39">
        <v>1759500</v>
      </c>
      <c r="M39">
        <v>1680463.8699999901</v>
      </c>
      <c r="O39" s="5"/>
    </row>
    <row r="40" spans="1:15" ht="1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1.0639886769546289E-2</v>
      </c>
      <c r="F40" s="11">
        <v>3.9323928839890387E-2</v>
      </c>
      <c r="G40">
        <v>39964900</v>
      </c>
      <c r="H40">
        <v>38095240.189999901</v>
      </c>
      <c r="J40" s="5"/>
      <c r="L40">
        <v>40216700</v>
      </c>
      <c r="M40">
        <v>39606263.709999897</v>
      </c>
      <c r="O40" s="5"/>
    </row>
    <row r="41" spans="1:15" ht="1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2.0055275074566246E-2</v>
      </c>
      <c r="F41" s="11">
        <v>3.9526231809011547E-2</v>
      </c>
      <c r="G41">
        <v>5089500</v>
      </c>
      <c r="H41">
        <v>4956043.6699999897</v>
      </c>
      <c r="J41" s="5"/>
      <c r="L41">
        <v>4799900</v>
      </c>
      <c r="M41">
        <v>4717822.6500000004</v>
      </c>
      <c r="O41" s="5"/>
    </row>
    <row r="42" spans="1:15" ht="1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1.1035471567920526E-4</v>
      </c>
      <c r="F42" s="11">
        <v>4.0044761850888115E-2</v>
      </c>
      <c r="G42">
        <v>199130300</v>
      </c>
      <c r="H42">
        <v>196755033.31</v>
      </c>
      <c r="J42" s="5"/>
      <c r="L42">
        <v>199954600</v>
      </c>
      <c r="M42">
        <v>199954563.74999899</v>
      </c>
      <c r="O42" s="5"/>
    </row>
    <row r="43" spans="1:15" ht="1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1.0248676770656632E-2</v>
      </c>
      <c r="F43" s="11">
        <v>4.004798041615671E-2</v>
      </c>
      <c r="G43">
        <v>8560800</v>
      </c>
      <c r="H43">
        <v>8171472.0199999996</v>
      </c>
      <c r="J43" s="5"/>
      <c r="L43">
        <v>8497500</v>
      </c>
      <c r="M43">
        <v>8150982.5699999901</v>
      </c>
      <c r="O43" s="5"/>
    </row>
    <row r="44" spans="1:15" ht="1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4.8880375093075376E-3</v>
      </c>
      <c r="F44" s="11">
        <v>4.0840999323257396E-2</v>
      </c>
      <c r="G44">
        <v>31040700</v>
      </c>
      <c r="H44">
        <v>30793711.48</v>
      </c>
      <c r="J44" s="5"/>
      <c r="L44">
        <v>31282200</v>
      </c>
      <c r="M44">
        <v>31282141.25</v>
      </c>
      <c r="O44" s="5"/>
    </row>
    <row r="45" spans="1:15" ht="1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6.4375709744392551E-3</v>
      </c>
      <c r="F45" s="11">
        <v>4.2653045830317336E-2</v>
      </c>
      <c r="G45">
        <v>56792200</v>
      </c>
      <c r="H45">
        <v>54594953.959999897</v>
      </c>
      <c r="J45" s="5"/>
      <c r="L45">
        <v>56027100</v>
      </c>
      <c r="M45">
        <v>55386549.6599999</v>
      </c>
      <c r="O45" s="5"/>
    </row>
    <row r="46" spans="1:15" ht="15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1.5005210343496855E-3</v>
      </c>
      <c r="F46" s="11">
        <v>4.7136984238726587E-2</v>
      </c>
      <c r="G46">
        <v>266000</v>
      </c>
      <c r="H46">
        <v>257402.90999999901</v>
      </c>
      <c r="J46" s="5"/>
      <c r="L46">
        <v>267100</v>
      </c>
      <c r="M46">
        <v>254753.15999999901</v>
      </c>
      <c r="O46" s="5"/>
    </row>
    <row r="47" spans="1:15" ht="1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8.7179698454491807E-5</v>
      </c>
      <c r="F47" s="11">
        <v>4.7891380432424607E-2</v>
      </c>
      <c r="G47">
        <v>73467000</v>
      </c>
      <c r="H47">
        <v>73442541.659999996</v>
      </c>
      <c r="J47" s="5"/>
      <c r="L47">
        <v>75072800</v>
      </c>
      <c r="M47">
        <v>75050829.179999903</v>
      </c>
      <c r="O47" s="5"/>
    </row>
    <row r="48" spans="1:15" ht="1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1.5566596161553928E-2</v>
      </c>
      <c r="F48" s="11">
        <v>5.7514086812856718E-2</v>
      </c>
      <c r="G48">
        <v>7214700</v>
      </c>
      <c r="H48">
        <v>6922072.5599999996</v>
      </c>
      <c r="J48" s="5"/>
      <c r="L48">
        <v>7289800</v>
      </c>
      <c r="M48">
        <v>6882350.23999999</v>
      </c>
      <c r="O48" s="5"/>
    </row>
    <row r="49" spans="1:15" ht="15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9.2221800433839856E-3</v>
      </c>
      <c r="F49" s="11">
        <v>7.6179592165456458E-2</v>
      </c>
      <c r="G49">
        <v>102600</v>
      </c>
      <c r="H49">
        <v>95466.880000000005</v>
      </c>
      <c r="J49" s="5"/>
      <c r="L49">
        <v>0</v>
      </c>
      <c r="M49">
        <v>0</v>
      </c>
      <c r="O49" s="5"/>
    </row>
    <row r="50" spans="1:15" ht="1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 s="11" t="str">
        <v>NO VALUE</v>
      </c>
      <c r="G50">
        <v>859100</v>
      </c>
      <c r="H50">
        <v>859100</v>
      </c>
      <c r="J50" s="5"/>
      <c r="L50">
        <v>843200</v>
      </c>
      <c r="M50">
        <v>843200</v>
      </c>
      <c r="O50" s="5"/>
    </row>
    <row r="51" spans="1:15" ht="1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6.3926279110290644E-3</v>
      </c>
      <c r="F51" s="11" t="str">
        <v>NO VALUE</v>
      </c>
      <c r="G51">
        <v>8925500</v>
      </c>
      <c r="H51">
        <v>8599059.6199999992</v>
      </c>
      <c r="J51" s="5"/>
      <c r="L51">
        <v>8833900</v>
      </c>
      <c r="M51">
        <v>8735843.3100000005</v>
      </c>
      <c r="O51" s="5"/>
    </row>
    <row r="52" spans="1:15" ht="1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4.004798041615671E-2</v>
      </c>
      <c r="F52" s="11" t="str">
        <v>NO VALUE</v>
      </c>
      <c r="G52">
        <v>2440700</v>
      </c>
      <c r="H52">
        <v>2204672.88</v>
      </c>
      <c r="J52" s="5"/>
      <c r="L52">
        <v>2321600</v>
      </c>
      <c r="M52">
        <v>2056835.26</v>
      </c>
      <c r="O52" s="5"/>
    </row>
    <row r="54" spans="1:15" ht="15">
      <c r="A54" s="2" t="s">
        <v>67</v>
      </c>
    </row>
    <row r="55" spans="1:15">
      <c r="A55" s="1" t="s">
        <v>0</v>
      </c>
      <c r="B55" s="1" t="s">
        <v>3</v>
      </c>
      <c r="C55" s="1" t="s">
        <v>8</v>
      </c>
      <c r="D55" s="1" t="s">
        <v>13</v>
      </c>
    </row>
    <row r="56" spans="1:15">
      <c r="A56" t="s">
        <v>24</v>
      </c>
      <c r="B56">
        <f>VLOOKUP(A$56,A$2:D52,4,FALSE)</f>
        <v>-36209.630000000005</v>
      </c>
      <c r="C56" s="10">
        <f>VLOOKUP(A56,A$2:E$52,5,FALSE)</f>
        <v>4.0840999323257396E-2</v>
      </c>
      <c r="D56" s="10">
        <f>VLOOKUP(A$56,A$2:F52,6,FALSE)</f>
        <v>4.1915687179571873E-3</v>
      </c>
    </row>
    <row r="57" spans="1:15">
      <c r="A57" t="s">
        <v>25</v>
      </c>
      <c r="B57">
        <f>VLOOKUP(A57,A2:D52,4,FALSE)</f>
        <v>0</v>
      </c>
      <c r="C57" s="10" t="e">
        <f t="shared" ref="C57:C61" si="2">VLOOKUP(A57,A$2:E$52,5,FALSE)</f>
        <v>#DIV/0!</v>
      </c>
      <c r="D57" s="10">
        <f>VLOOKUP(A$57,A$2:F53,6,FALSE)</f>
        <v>4.8880375093075376E-3</v>
      </c>
    </row>
    <row r="58" spans="1:15">
      <c r="A58" t="s">
        <v>32</v>
      </c>
      <c r="B58">
        <f>VLOOKUP(A58,A2:D52,4,FALSE)</f>
        <v>-149396.10000000987</v>
      </c>
      <c r="C58" s="10">
        <f t="shared" si="2"/>
        <v>2.7018501103195623E-2</v>
      </c>
      <c r="D58" s="10">
        <f>VLOOKUP(A$58,A$2:F54,6,FALSE)</f>
        <v>6.6427511672185616E-3</v>
      </c>
    </row>
    <row r="59" spans="1:15">
      <c r="A59" t="s">
        <v>38</v>
      </c>
      <c r="B59">
        <f>VLOOKUP(A59,A2:D52,4,FALSE)</f>
        <v>-12230.810000000056</v>
      </c>
      <c r="C59" s="10">
        <f t="shared" si="2"/>
        <v>6.6674716528565504E-3</v>
      </c>
      <c r="D59" s="10">
        <f>VLOOKUP(A$59,A$2:F55,6,FALSE)</f>
        <v>9.4695748693098842E-3</v>
      </c>
    </row>
    <row r="60" spans="1:15">
      <c r="A60" t="s">
        <v>39</v>
      </c>
      <c r="B60">
        <f>VLOOKUP(A60,A2:D52,4,FALSE)</f>
        <v>-4950.4699999999721</v>
      </c>
      <c r="C60" s="10">
        <f t="shared" si="2"/>
        <v>5.1130654823383307E-3</v>
      </c>
      <c r="D60" s="10">
        <f>VLOOKUP(A$60,A$2:F56,6,FALSE)</f>
        <v>9.7218402899567711E-3</v>
      </c>
    </row>
    <row r="61" spans="1:15">
      <c r="A61" t="s">
        <v>55</v>
      </c>
      <c r="B61">
        <f>VLOOKUP(A61,A2:D52,4,FALSE)</f>
        <v>-184239.79000001028</v>
      </c>
      <c r="C61" s="10">
        <f t="shared" si="2"/>
        <v>2.0055275074566246E-2</v>
      </c>
      <c r="D61" s="10">
        <f>VLOOKUP(A$61,A$2:F57,6,FALSE)</f>
        <v>3.9526231809011547E-2</v>
      </c>
    </row>
    <row r="63" spans="1:15" ht="15">
      <c r="A63" s="7" t="s">
        <v>68</v>
      </c>
    </row>
    <row r="64" spans="1:15">
      <c r="A64" s="1" t="s">
        <v>0</v>
      </c>
      <c r="B64" s="1" t="s">
        <v>3</v>
      </c>
      <c r="C64" s="1" t="s">
        <v>8</v>
      </c>
      <c r="D64" s="1" t="s">
        <v>13</v>
      </c>
    </row>
    <row r="65" spans="1:4" ht="15">
      <c r="A65" t="s">
        <v>24</v>
      </c>
    </row>
    <row r="66" spans="1:4" ht="15">
      <c r="A66" t="s">
        <v>25</v>
      </c>
    </row>
    <row r="67" spans="1:4" ht="15">
      <c r="A67" t="s">
        <v>32</v>
      </c>
    </row>
    <row r="68" spans="1:4">
      <c r="A68" t="s">
        <v>38</v>
      </c>
    </row>
    <row r="69" spans="1:4">
      <c r="A69" t="s">
        <v>39</v>
      </c>
    </row>
    <row r="70" spans="1:4">
      <c r="A70" t="s">
        <v>55</v>
      </c>
    </row>
    <row r="71" spans="1:4" ht="15"/>
    <row r="72" spans="1:4" ht="15">
      <c r="A72" s="7" t="s">
        <v>69</v>
      </c>
    </row>
    <row r="73" spans="1:4" ht="15">
      <c r="A73" s="1" t="s">
        <v>0</v>
      </c>
      <c r="B73" s="1" t="s">
        <v>3</v>
      </c>
      <c r="C73" s="1" t="s">
        <v>8</v>
      </c>
      <c r="D73" s="1" t="s">
        <v>13</v>
      </c>
    </row>
    <row r="74" spans="1:4" ht="15">
      <c r="A74" t="s">
        <v>24</v>
      </c>
    </row>
    <row r="75" spans="1:4" ht="15">
      <c r="A75" t="s">
        <v>25</v>
      </c>
    </row>
    <row r="76" spans="1:4">
      <c r="A76" t="s">
        <v>32</v>
      </c>
    </row>
    <row r="77" spans="1:4">
      <c r="A77" t="s">
        <v>38</v>
      </c>
    </row>
    <row r="78" spans="1:4">
      <c r="A78" t="s">
        <v>39</v>
      </c>
    </row>
    <row r="79" spans="1:4">
      <c r="A79" t="s">
        <v>55</v>
      </c>
    </row>
    <row r="80" spans="1:4" ht="15"/>
    <row r="81" spans="1:7" ht="15">
      <c r="A81" s="7" t="s">
        <v>70</v>
      </c>
    </row>
    <row r="82" spans="1:7" ht="15">
      <c r="A82" t="s">
        <v>0</v>
      </c>
    </row>
    <row r="83" spans="1:7">
      <c r="B83" s="1" t="s">
        <v>71</v>
      </c>
      <c r="C83" s="1" t="s">
        <v>72</v>
      </c>
    </row>
    <row r="84" spans="1:7">
      <c r="A84" t="s">
        <v>73</v>
      </c>
      <c r="B84" s="6"/>
      <c r="C84" s="6"/>
    </row>
    <row r="85" spans="1:7">
      <c r="A85" t="s">
        <v>74</v>
      </c>
      <c r="B85" s="6"/>
      <c r="C85" s="6"/>
    </row>
    <row r="86" spans="1:7">
      <c r="A86" t="s">
        <v>75</v>
      </c>
      <c r="B86" s="6"/>
      <c r="C86" s="6"/>
    </row>
    <row r="87" spans="1:7" ht="15"/>
    <row r="88" spans="1:7" ht="15">
      <c r="A88" s="7" t="s">
        <v>76</v>
      </c>
    </row>
    <row r="89" spans="1:7" ht="1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ht="1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>
      <c r="A91" t="s">
        <v>73</v>
      </c>
      <c r="C91" s="5"/>
      <c r="E91" s="5"/>
      <c r="G91" s="5"/>
    </row>
    <row r="92" spans="1:7">
      <c r="A92" t="s">
        <v>74</v>
      </c>
      <c r="C92" s="5"/>
      <c r="E92" s="5"/>
      <c r="G92" s="5"/>
    </row>
    <row r="93" spans="1:7">
      <c r="A93" t="s">
        <v>75</v>
      </c>
      <c r="C93" s="5"/>
      <c r="E93" s="5"/>
      <c r="G93" s="5"/>
    </row>
    <row r="95" spans="1:7" ht="15">
      <c r="A95" s="7" t="s">
        <v>79</v>
      </c>
    </row>
    <row r="96" spans="1:7" ht="1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ht="1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>
      <c r="A98" t="s">
        <v>73</v>
      </c>
      <c r="C98" s="4"/>
      <c r="E98" s="4"/>
      <c r="G98" s="4"/>
      <c r="I98" s="4"/>
    </row>
    <row r="99" spans="1:9">
      <c r="A99" t="s">
        <v>74</v>
      </c>
      <c r="C99" s="4"/>
      <c r="E99" s="4"/>
      <c r="G99" s="4"/>
      <c r="I99" s="4"/>
    </row>
    <row r="100" spans="1:9">
      <c r="A100" t="s">
        <v>75</v>
      </c>
      <c r="C100" s="4"/>
      <c r="E100" s="4"/>
      <c r="G100" s="4"/>
      <c r="I100" s="4"/>
    </row>
    <row r="102" spans="1:9" ht="15"/>
    <row r="103" spans="1:9" ht="15"/>
    <row r="104" spans="1:9" ht="15"/>
    <row r="105" spans="1:9" ht="15"/>
    <row r="106" spans="1:9" ht="15"/>
    <row r="107" spans="1:9" ht="15"/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/>
  <cols>
    <col min="1" max="1" width="12.85546875" bestFit="1" customWidth="1"/>
    <col min="2" max="2" width="52.7109375" bestFit="1" customWidth="1"/>
  </cols>
  <sheetData>
    <row r="1" spans="1:2">
      <c r="A1" s="2" t="s">
        <v>0</v>
      </c>
      <c r="B1" s="3" t="s">
        <v>80</v>
      </c>
    </row>
    <row r="2" spans="1:2">
      <c r="A2" s="2" t="s">
        <v>1</v>
      </c>
      <c r="B2" s="3" t="s">
        <v>81</v>
      </c>
    </row>
    <row r="3" spans="1:2">
      <c r="A3" s="2" t="s">
        <v>2</v>
      </c>
      <c r="B3" s="3" t="s">
        <v>82</v>
      </c>
    </row>
    <row r="4" spans="1:2">
      <c r="A4" s="2" t="s">
        <v>3</v>
      </c>
      <c r="B4" s="3" t="s">
        <v>83</v>
      </c>
    </row>
    <row r="5" spans="1:2">
      <c r="A5" s="2" t="s">
        <v>6</v>
      </c>
      <c r="B5" s="3" t="s">
        <v>84</v>
      </c>
    </row>
    <row r="6" spans="1:2">
      <c r="A6" s="2" t="s">
        <v>7</v>
      </c>
      <c r="B6" s="3" t="s">
        <v>85</v>
      </c>
    </row>
    <row r="7" spans="1:2">
      <c r="A7" s="2" t="s">
        <v>8</v>
      </c>
      <c r="B7" s="3" t="s">
        <v>86</v>
      </c>
    </row>
    <row r="8" spans="1:2">
      <c r="A8" s="2" t="s">
        <v>11</v>
      </c>
      <c r="B8" s="3" t="s">
        <v>87</v>
      </c>
    </row>
    <row r="9" spans="1:2">
      <c r="A9" s="2" t="s">
        <v>12</v>
      </c>
      <c r="B9" s="3" t="s">
        <v>88</v>
      </c>
    </row>
    <row r="10" spans="1: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2020-02-26T17:00:38Z</dcterms:created>
  <dcterms:modified xsi:type="dcterms:W3CDTF">2025-01-22T02:44:36Z</dcterms:modified>
  <cp:category/>
  <cp:contentStatus/>
</cp:coreProperties>
</file>