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3\Documents\Data Analytics 14\Projects\lookups-da14-jmo703\"/>
    </mc:Choice>
  </mc:AlternateContent>
  <xr:revisionPtr revIDLastSave="0" documentId="13_ncr:1_{B15B8E23-FB45-4D7C-A2D1-22C74E5C270C}" xr6:coauthVersionLast="47" xr6:coauthVersionMax="47" xr10:uidLastSave="{00000000-0000-0000-0000-000000000000}"/>
  <bookViews>
    <workbookView xWindow="43110" yWindow="0" windowWidth="14595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4" i="1"/>
  <c r="J3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<sst xmlns="http://schemas.openxmlformats.org/spreadsheetml/2006/main" count="149" uniqueCount="90">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</sst>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A11" sqref="A11:XFD1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IFERROR(RANK(E2,$E$2:$E$52), "Not Found")</f>
        <v>35</v>
      </c>
      <c r="G2">
        <v>382685200</v>
      </c>
      <c r="H2">
        <v>346340810.81999999</v>
      </c>
      <c r="I2">
        <f>(H2-G2)</f>
        <v>-36344389.180000007</v>
      </c>
      <c r="J2" s="5">
        <f>(I2/G2)</f>
        <v>-9.4972027086493035E-2</v>
      </c>
      <c r="K2">
        <f>IFERROR(RANK(J2,$J$2:$J$52), "Not Found")</f>
        <v>39</v>
      </c>
      <c r="L2">
        <v>376548600</v>
      </c>
      <c r="M2">
        <v>355279492.22999901</v>
      </c>
      <c r="N2">
        <f>(M2-L2)</f>
        <v>-21269107.770000994</v>
      </c>
      <c r="O2" s="5">
        <f>IFERROR(N2/L2, "Not Found")</f>
        <v>-5.6484362894991494E-2</v>
      </c>
      <c r="P2">
        <f>IFERROR(RANK(O2,$O$2:$O$52),"Not Found")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IFERROR(RANK(E3,$E$2:$E$52), "Not Found")</f>
        <v>27</v>
      </c>
      <c r="G3">
        <v>334800</v>
      </c>
      <c r="H3">
        <v>312433.70999999897</v>
      </c>
      <c r="I3">
        <f t="shared" ref="I3:I52" si="3">(H3-G3)</f>
        <v>-22366.290000001027</v>
      </c>
      <c r="J3" s="5">
        <f t="shared" ref="J3:J10" si="4">(I3/G3)</f>
        <v>-6.6804928315415249E-2</v>
      </c>
      <c r="K3">
        <f t="shared" ref="K3:K52" si="5">IFERROR(RANK(J3,$J$2:$J$52), "Not Found")</f>
        <v>35</v>
      </c>
      <c r="L3">
        <v>322700</v>
      </c>
      <c r="M3">
        <v>322263.03999999998</v>
      </c>
      <c r="N3">
        <f t="shared" ref="N3:N52" si="6">(M3-L3)</f>
        <v>-436.96000000002095</v>
      </c>
      <c r="O3" s="5">
        <f t="shared" ref="O3:O52" si="7">IFERROR(N3/L3, "Not Found")</f>
        <v>-1.3540749922529313E-3</v>
      </c>
      <c r="P3">
        <f t="shared" ref="P3:P52" si="8">IFERROR(RANK(O3,$O$2:$O$52),"Not Found")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>(I4/G4)</f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IFERROR(D11/B11,"Not Found")</f>
        <v>Not Found</v>
      </c>
      <c r="F11" t="str">
        <f t="shared" si="2"/>
        <v>Not Found</v>
      </c>
      <c r="G11">
        <v>0</v>
      </c>
      <c r="H11">
        <v>0</v>
      </c>
      <c r="I11">
        <f t="shared" si="3"/>
        <v>0</v>
      </c>
      <c r="J11" s="5" t="str">
        <f>IFERROR(I11/G11, "Not Found")</f>
        <v>Not Found</v>
      </c>
      <c r="K11" t="str">
        <f t="shared" si="5"/>
        <v>Not Found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IFERROR(D12/B12,"Not Found")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IFERROR(I12/G12, "Not Found")</f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9"/>
        <v>Not Found</v>
      </c>
      <c r="F27" t="str">
        <f t="shared" si="2"/>
        <v>Not Found</v>
      </c>
      <c r="G27">
        <v>0</v>
      </c>
      <c r="H27">
        <v>0</v>
      </c>
      <c r="I27">
        <f t="shared" si="3"/>
        <v>0</v>
      </c>
      <c r="J27" s="5" t="str">
        <f t="shared" si="10"/>
        <v>Not Found</v>
      </c>
      <c r="K27" t="str">
        <f t="shared" si="5"/>
        <v>Not Found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str">
        <f t="shared" si="8"/>
        <v>Not Found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10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9"/>
        <v>Not Found</v>
      </c>
      <c r="F35" t="str">
        <f t="shared" si="2"/>
        <v>Not Found</v>
      </c>
      <c r="G35">
        <v>0</v>
      </c>
      <c r="H35">
        <v>0</v>
      </c>
      <c r="I35">
        <f t="shared" si="3"/>
        <v>0</v>
      </c>
      <c r="J35" s="5" t="str">
        <f t="shared" si="10"/>
        <v>Not Found</v>
      </c>
      <c r="K35" t="str">
        <f t="shared" si="5"/>
        <v>Not Found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str">
        <f t="shared" si="8"/>
        <v>Not Found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str">
        <f t="shared" si="8"/>
        <v>Not Found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3">
      <c r="J53" s="9"/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VLOOKUP(A56,$A$2:$E$52,4)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11">VLOOKUP(A57,$A$2:$E$52,4)</f>
        <v>0</v>
      </c>
      <c r="C57">
        <f t="shared" ref="C57:C61" si="12">VLOOKUP(A57,$A$1:$P$52,9)</f>
        <v>0</v>
      </c>
      <c r="D57">
        <f t="shared" ref="D57:D61" si="13">VLOOKUP(A57,$A$1:$P$52,14)</f>
        <v>-311228.08999999997</v>
      </c>
    </row>
    <row r="58" spans="1:16" x14ac:dyDescent="0.3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</row>
    <row r="59" spans="1:16" x14ac:dyDescent="0.3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</row>
    <row r="60" spans="1:16" x14ac:dyDescent="0.3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</row>
    <row r="61" spans="1:16" x14ac:dyDescent="0.3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Morgan</cp:lastModifiedBy>
  <cp:revision/>
  <dcterms:created xsi:type="dcterms:W3CDTF">2020-02-26T17:00:38Z</dcterms:created>
  <dcterms:modified xsi:type="dcterms:W3CDTF">2025-01-22T01:48:26Z</dcterms:modified>
  <cp:category/>
  <cp:contentStatus/>
</cp:coreProperties>
</file>