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1168743162ed19/Documents/DA15/Excel/lookups-exercise-cindeezo/"/>
    </mc:Choice>
  </mc:AlternateContent>
  <xr:revisionPtr revIDLastSave="146" documentId="8_{19ED61FC-0AAB-4DAC-83F6-00D6AC42053B}" xr6:coauthVersionLast="47" xr6:coauthVersionMax="47" xr10:uidLastSave="{D2333874-DADC-463D-A0C5-CAB015020CD3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74" i="1"/>
  <c r="C74" i="1"/>
  <c r="B74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D65" i="1"/>
  <c r="C65" i="1"/>
  <c r="B65" i="1"/>
  <c r="B61" i="1"/>
  <c r="C61" i="1"/>
  <c r="D61" i="1"/>
  <c r="D60" i="1"/>
  <c r="C60" i="1"/>
  <c r="B60" i="1"/>
  <c r="D56" i="1"/>
  <c r="C56" i="1"/>
  <c r="B56" i="1"/>
  <c r="C57" i="1"/>
  <c r="C66" i="1"/>
  <c r="B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59" i="1"/>
  <c r="C5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I2" i="1"/>
  <c r="I3" i="1"/>
  <c r="I4" i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32" i="1" s="1"/>
  <c r="I33" i="1"/>
  <c r="J33" i="1" s="1"/>
  <c r="I34" i="1"/>
  <c r="J34" i="1" s="1"/>
  <c r="I35" i="1"/>
  <c r="I36" i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N2" i="1"/>
  <c r="O2" i="1" s="1"/>
  <c r="J27" i="1"/>
  <c r="J28" i="1"/>
  <c r="J29" i="1"/>
  <c r="J30" i="1"/>
  <c r="J31" i="1"/>
  <c r="J2" i="1"/>
  <c r="B59" i="1"/>
  <c r="D58" i="1"/>
  <c r="C58" i="1"/>
  <c r="B58" i="1"/>
  <c r="D57" i="1"/>
  <c r="B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J3" i="1"/>
  <c r="J4" i="1"/>
  <c r="J7" i="1"/>
  <c r="J20" i="1"/>
  <c r="J21" i="1"/>
  <c r="J22" i="1"/>
  <c r="J23" i="1"/>
  <c r="J24" i="1"/>
  <c r="J25" i="1"/>
  <c r="J26" i="1"/>
  <c r="J35" i="1"/>
  <c r="J36" i="1"/>
  <c r="J39" i="1"/>
  <c r="J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<sst xmlns="http://schemas.openxmlformats.org/spreadsheetml/2006/main" count="149" uniqueCount="90">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</sst>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9" workbookViewId="0">
      <selection activeCell="H71" sqref="H7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IFERROR((D2/B2),"")</f>
        <v>-4.3170750765267295E-2</v>
      </c>
      <c r="F2" s="9">
        <f>IFERROR(RANK(E2,$E$2:$E$52,1)," ")</f>
        <v>14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K2" s="4"/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IFERROR((D3/B3),"")</f>
        <v>-2.3069981751824741E-2</v>
      </c>
      <c r="F3" s="9">
        <f t="shared" ref="F3:F52" si="2">IFERROR(RANK(E3,$E$2:$E$52,1)," 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I3/G3</f>
        <v>-6.6804928315415249E-2</v>
      </c>
      <c r="K3" s="4"/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N3/L3</f>
        <v>-1.3540749922529313E-3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 s="4"/>
      <c r="L4">
        <v>3662400</v>
      </c>
      <c r="M4">
        <v>3564983.04999999</v>
      </c>
      <c r="N4">
        <f t="shared" si="5"/>
        <v>-97416.950000009965</v>
      </c>
      <c r="O4" s="5">
        <f t="shared" si="6"/>
        <v>-2.6599210899959033E-2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 s="4"/>
      <c r="L5">
        <v>7759600</v>
      </c>
      <c r="M5">
        <v>7497322.9100000001</v>
      </c>
      <c r="N5">
        <f t="shared" si="5"/>
        <v>-262277.08999999985</v>
      </c>
      <c r="O5" s="5">
        <f t="shared" si="6"/>
        <v>-3.3800336357544182E-2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 s="4"/>
      <c r="L6">
        <v>445200</v>
      </c>
      <c r="M6">
        <v>445114.28999999899</v>
      </c>
      <c r="N6">
        <f t="shared" si="5"/>
        <v>-85.710000001010485</v>
      </c>
      <c r="O6" s="5">
        <f t="shared" si="6"/>
        <v>-1.925202156356929E-4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 s="4"/>
      <c r="L7">
        <v>3345200</v>
      </c>
      <c r="M7">
        <v>2946440.08</v>
      </c>
      <c r="N7">
        <f t="shared" si="5"/>
        <v>-398759.91999999993</v>
      </c>
      <c r="O7" s="5">
        <f t="shared" si="6"/>
        <v>-0.11920361114432618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 s="4"/>
      <c r="L8">
        <v>1579300</v>
      </c>
      <c r="M8">
        <v>1337735.3199999901</v>
      </c>
      <c r="N8">
        <f t="shared" si="5"/>
        <v>-241564.68000000995</v>
      </c>
      <c r="O8" s="5">
        <f t="shared" si="6"/>
        <v>-0.15295680364719175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 s="4"/>
      <c r="L9">
        <v>10790500</v>
      </c>
      <c r="M9">
        <v>9993599.52999999</v>
      </c>
      <c r="N9">
        <f t="shared" si="5"/>
        <v>-796900.47000000998</v>
      </c>
      <c r="O9" s="5">
        <f t="shared" si="6"/>
        <v>-7.3852043000788653E-2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 s="4"/>
      <c r="L10">
        <v>487500</v>
      </c>
      <c r="M10">
        <v>478318.92</v>
      </c>
      <c r="N10">
        <f t="shared" si="5"/>
        <v>-9181.0800000000163</v>
      </c>
      <c r="O10" s="5">
        <f t="shared" si="6"/>
        <v>-1.883298461538465E-2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s="9" t="str">
        <f t="shared" si="2"/>
        <v xml:space="preserve"> </v>
      </c>
      <c r="G11">
        <v>0</v>
      </c>
      <c r="H11">
        <v>0</v>
      </c>
      <c r="I11">
        <f t="shared" si="3"/>
        <v>0</v>
      </c>
      <c r="J11" s="5" t="e">
        <f t="shared" si="4"/>
        <v>#DIV/0!</v>
      </c>
      <c r="K11" s="4"/>
      <c r="L11">
        <v>375000</v>
      </c>
      <c r="M11">
        <v>63771.91</v>
      </c>
      <c r="N11">
        <f t="shared" si="5"/>
        <v>-311228.08999999997</v>
      </c>
      <c r="O11" s="5">
        <f t="shared" si="6"/>
        <v>-0.82994157333333329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 s="4"/>
      <c r="L12">
        <v>4677800</v>
      </c>
      <c r="M12">
        <v>4371713.1399999997</v>
      </c>
      <c r="N12">
        <f t="shared" si="5"/>
        <v>-306086.86000000034</v>
      </c>
      <c r="O12" s="5">
        <f t="shared" si="6"/>
        <v>-6.5433934755654441E-2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 s="4"/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-2.4217184605222895E-2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 s="4"/>
      <c r="L14">
        <v>526200</v>
      </c>
      <c r="M14">
        <v>504989.88</v>
      </c>
      <c r="N14">
        <f t="shared" si="5"/>
        <v>-21210.119999999995</v>
      </c>
      <c r="O14" s="5">
        <f t="shared" si="6"/>
        <v>-4.0308095781071827E-2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 s="4"/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-2.3829085727446114E-2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 s="4"/>
      <c r="L16">
        <v>7397200</v>
      </c>
      <c r="M16">
        <v>7397093</v>
      </c>
      <c r="N16">
        <f t="shared" si="5"/>
        <v>-107</v>
      </c>
      <c r="O16" s="5">
        <f t="shared" si="6"/>
        <v>-1.4464932677229222E-5</v>
      </c>
    </row>
    <row r="17" spans="1:15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 s="4"/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-6.3071811282801551E-2</v>
      </c>
    </row>
    <row r="18" spans="1:15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 s="4"/>
      <c r="L18">
        <v>2910600</v>
      </c>
      <c r="M18">
        <v>2535637.09</v>
      </c>
      <c r="N18">
        <f t="shared" si="5"/>
        <v>-374962.91000000015</v>
      </c>
      <c r="O18" s="5">
        <f t="shared" si="6"/>
        <v>-0.12882667147667154</v>
      </c>
    </row>
    <row r="19" spans="1:15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 s="4"/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-6.1687262121374278E-2</v>
      </c>
    </row>
    <row r="20" spans="1:15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 s="4"/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-8.9158438821450736E-7</v>
      </c>
    </row>
    <row r="21" spans="1:15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 s="4"/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-3.6546762734864152E-2</v>
      </c>
    </row>
    <row r="22" spans="1:15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 s="4"/>
      <c r="L22">
        <v>11935200</v>
      </c>
      <c r="M22">
        <v>11934454.77</v>
      </c>
      <c r="N22">
        <f t="shared" si="5"/>
        <v>-745.23000000044703</v>
      </c>
      <c r="O22" s="5">
        <f t="shared" si="6"/>
        <v>-6.2439674240938325E-5</v>
      </c>
    </row>
    <row r="23" spans="1:15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 s="4"/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-2.5892971236375011E-2</v>
      </c>
    </row>
    <row r="24" spans="1:15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 s="4"/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-6.5504224339284781E-5</v>
      </c>
    </row>
    <row r="25" spans="1:15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 s="4"/>
      <c r="L25">
        <v>496500</v>
      </c>
      <c r="M25">
        <v>494775.1</v>
      </c>
      <c r="N25">
        <f t="shared" si="5"/>
        <v>-1724.9000000000233</v>
      </c>
      <c r="O25" s="5">
        <f t="shared" si="6"/>
        <v>-3.4741188318228064E-3</v>
      </c>
    </row>
    <row r="26" spans="1:15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 s="4"/>
      <c r="L26">
        <v>5430700</v>
      </c>
      <c r="M26">
        <v>5117235.21</v>
      </c>
      <c r="N26">
        <f t="shared" si="5"/>
        <v>-313464.79000000004</v>
      </c>
      <c r="O26" s="5">
        <f t="shared" si="6"/>
        <v>-5.7720881286022069E-2</v>
      </c>
    </row>
    <row r="27" spans="1:15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s="9" t="str">
        <f t="shared" si="2"/>
        <v xml:space="preserve"> </v>
      </c>
      <c r="G27">
        <v>0</v>
      </c>
      <c r="H27">
        <v>0</v>
      </c>
      <c r="I27">
        <f t="shared" si="3"/>
        <v>0</v>
      </c>
      <c r="J27" s="5" t="e">
        <f t="shared" si="4"/>
        <v>#DIV/0!</v>
      </c>
      <c r="K27" s="4"/>
      <c r="L27">
        <v>0</v>
      </c>
      <c r="M27">
        <v>0</v>
      </c>
      <c r="N27">
        <f t="shared" si="5"/>
        <v>0</v>
      </c>
      <c r="O27" s="5" t="e">
        <f t="shared" si="6"/>
        <v>#DIV/0!</v>
      </c>
    </row>
    <row r="28" spans="1:15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 s="4"/>
      <c r="L28">
        <v>1525900</v>
      </c>
      <c r="M28">
        <v>1393285.06</v>
      </c>
      <c r="N28">
        <f t="shared" si="5"/>
        <v>-132614.93999999994</v>
      </c>
      <c r="O28" s="5">
        <f t="shared" si="6"/>
        <v>-8.6909325643882263E-2</v>
      </c>
    </row>
    <row r="29" spans="1:15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 s="4"/>
      <c r="L29">
        <v>2889900</v>
      </c>
      <c r="M29">
        <v>2889864.67</v>
      </c>
      <c r="N29">
        <f t="shared" si="5"/>
        <v>-35.330000000074506</v>
      </c>
      <c r="O29" s="5">
        <f t="shared" si="6"/>
        <v>-1.2225336516860273E-5</v>
      </c>
    </row>
    <row r="30" spans="1:15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 s="4"/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-2.7439209100169185E-3</v>
      </c>
    </row>
    <row r="31" spans="1:15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 s="4"/>
      <c r="L31">
        <v>1870700</v>
      </c>
      <c r="M31">
        <v>1801391.34</v>
      </c>
      <c r="N31">
        <f t="shared" si="5"/>
        <v>-69308.659999999916</v>
      </c>
      <c r="O31" s="5">
        <f t="shared" si="6"/>
        <v>-3.7049585716576634E-2</v>
      </c>
    </row>
    <row r="32" spans="1:15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 s="4"/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-2.7581118653977402E-2</v>
      </c>
    </row>
    <row r="33" spans="1:15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 s="4"/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-5.5141067323084929E-3</v>
      </c>
    </row>
    <row r="34" spans="1:15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 s="4"/>
      <c r="L34">
        <v>4345600</v>
      </c>
      <c r="M34">
        <v>4229801.51</v>
      </c>
      <c r="N34">
        <f t="shared" si="5"/>
        <v>-115798.49000000022</v>
      </c>
      <c r="O34" s="5">
        <f t="shared" si="6"/>
        <v>-2.6647296115611244E-2</v>
      </c>
    </row>
    <row r="35" spans="1:15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s="9" t="str">
        <f t="shared" si="2"/>
        <v xml:space="preserve"> </v>
      </c>
      <c r="G35">
        <v>0</v>
      </c>
      <c r="H35">
        <v>0</v>
      </c>
      <c r="I35">
        <f t="shared" si="3"/>
        <v>0</v>
      </c>
      <c r="J35" s="5" t="e">
        <f t="shared" si="4"/>
        <v>#DIV/0!</v>
      </c>
      <c r="K35" s="4"/>
      <c r="L35">
        <v>0</v>
      </c>
      <c r="M35">
        <v>0</v>
      </c>
      <c r="N35">
        <f t="shared" si="5"/>
        <v>0</v>
      </c>
      <c r="O35" s="5" t="e">
        <f t="shared" si="6"/>
        <v>#DIV/0!</v>
      </c>
    </row>
    <row r="36" spans="1:15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 s="4"/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-0.11509132414892521</v>
      </c>
    </row>
    <row r="37" spans="1:15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 s="4"/>
      <c r="L37">
        <v>2296900</v>
      </c>
      <c r="M37">
        <v>2108718.34</v>
      </c>
      <c r="N37">
        <f t="shared" si="5"/>
        <v>-188181.66000000015</v>
      </c>
      <c r="O37" s="5">
        <f t="shared" si="6"/>
        <v>-8.1928538464887526E-2</v>
      </c>
    </row>
    <row r="38" spans="1:15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 s="4"/>
      <c r="L38">
        <v>777800</v>
      </c>
      <c r="M38">
        <v>777663.26</v>
      </c>
      <c r="N38">
        <f t="shared" si="5"/>
        <v>-136.73999999999069</v>
      </c>
      <c r="O38" s="5">
        <f t="shared" si="6"/>
        <v>-1.7580354847003174E-4</v>
      </c>
    </row>
    <row r="39" spans="1:15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 s="4"/>
      <c r="L39">
        <v>1759500</v>
      </c>
      <c r="M39">
        <v>1680463.8699999901</v>
      </c>
      <c r="N39">
        <f t="shared" si="5"/>
        <v>-79036.1300000099</v>
      </c>
      <c r="O39" s="5">
        <f t="shared" si="6"/>
        <v>-4.4919653310605226E-2</v>
      </c>
    </row>
    <row r="40" spans="1:15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 s="4"/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-1.5178676768608648E-2</v>
      </c>
    </row>
    <row r="41" spans="1:15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 s="4"/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-1.7099804162586642E-2</v>
      </c>
    </row>
    <row r="42" spans="1:15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 s="4"/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-1.8129115815929696E-7</v>
      </c>
    </row>
    <row r="43" spans="1:15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 s="4"/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-4.0778750220654303E-2</v>
      </c>
    </row>
    <row r="44" spans="1:15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 s="4"/>
      <c r="L44">
        <v>31282200</v>
      </c>
      <c r="M44">
        <v>31282141.25</v>
      </c>
      <c r="N44">
        <f t="shared" si="5"/>
        <v>-58.75</v>
      </c>
      <c r="O44" s="5">
        <f t="shared" si="6"/>
        <v>-1.8780648419868168E-6</v>
      </c>
    </row>
    <row r="45" spans="1:15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 s="4"/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-1.1432866237947358E-2</v>
      </c>
    </row>
    <row r="46" spans="1:15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 s="4"/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-4.6225533508053113E-2</v>
      </c>
    </row>
    <row r="47" spans="1:15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 s="4"/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-2.9266019117572752E-4</v>
      </c>
    </row>
    <row r="48" spans="1:15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 s="4"/>
      <c r="L48">
        <v>7289800</v>
      </c>
      <c r="M48">
        <v>6882350.23999999</v>
      </c>
      <c r="N48">
        <f t="shared" si="5"/>
        <v>-407449.76000001002</v>
      </c>
      <c r="O48" s="5">
        <f t="shared" si="6"/>
        <v>-5.5893132870587676E-2</v>
      </c>
    </row>
    <row r="49" spans="1:15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 s="4"/>
      <c r="L49">
        <v>0</v>
      </c>
      <c r="M49">
        <v>0</v>
      </c>
      <c r="N49">
        <f t="shared" si="5"/>
        <v>0</v>
      </c>
      <c r="O49" s="5" t="e">
        <f t="shared" si="6"/>
        <v>#DIV/0!</v>
      </c>
    </row>
    <row r="50" spans="1:15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 s="4"/>
      <c r="L50">
        <v>843200</v>
      </c>
      <c r="M50">
        <v>843200</v>
      </c>
      <c r="N50">
        <f t="shared" si="5"/>
        <v>0</v>
      </c>
      <c r="O50" s="5">
        <f t="shared" si="6"/>
        <v>0</v>
      </c>
    </row>
    <row r="51" spans="1:15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 s="4"/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-1.1100045280114048E-2</v>
      </c>
    </row>
    <row r="52" spans="1:15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 s="4"/>
      <c r="L52">
        <v>2321600</v>
      </c>
      <c r="M52">
        <v>2056835.26</v>
      </c>
      <c r="N52">
        <f t="shared" si="5"/>
        <v>-264764.74</v>
      </c>
      <c r="O52" s="5">
        <f t="shared" si="6"/>
        <v>-0.11404408166781529</v>
      </c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  <c r="B56">
        <f>VLOOKUP(A10,A2:B52,2)</f>
        <v>443300</v>
      </c>
      <c r="C56">
        <f>VLOOKUP(A10,A2:G52,7)</f>
        <v>495200</v>
      </c>
      <c r="D56">
        <f>VLOOKUP(A10,A2:L52,12)</f>
        <v>487500</v>
      </c>
    </row>
    <row r="57" spans="1:15" x14ac:dyDescent="0.25">
      <c r="A57" t="s">
        <v>25</v>
      </c>
      <c r="B57">
        <f>VLOOKUP(A11,A10:B12,2)</f>
        <v>0</v>
      </c>
      <c r="C57">
        <f>VLOOKUP(A11,A2:H52,7)</f>
        <v>0</v>
      </c>
      <c r="D57">
        <f>VLOOKUP(A11,A10:L12,12)</f>
        <v>375000</v>
      </c>
    </row>
    <row r="58" spans="1:15" x14ac:dyDescent="0.25">
      <c r="A58" t="s">
        <v>32</v>
      </c>
      <c r="B58">
        <f>VLOOKUP(A18,A17:B19,2)</f>
        <v>2764700</v>
      </c>
      <c r="C58">
        <f>VLOOKUP(A18,A17:G19,7)</f>
        <v>2861000</v>
      </c>
      <c r="D58">
        <f>VLOOKUP(A18,A17:L19,12)</f>
        <v>2910600</v>
      </c>
    </row>
    <row r="59" spans="1:15" x14ac:dyDescent="0.25">
      <c r="A59" t="s">
        <v>38</v>
      </c>
      <c r="B59">
        <f>VLOOKUP(A24,A23:B25,2)</f>
        <v>917200</v>
      </c>
      <c r="C59">
        <f>VLOOKUP(A24,A23:G25,2)</f>
        <v>917200</v>
      </c>
      <c r="D59">
        <f>VLOOKUP(A24,A23:L25,12)</f>
        <v>1112600</v>
      </c>
    </row>
    <row r="60" spans="1:15" x14ac:dyDescent="0.25">
      <c r="A60" t="s">
        <v>39</v>
      </c>
      <c r="B60">
        <f>VLOOKUP(A25,A2:B52,2)</f>
        <v>484100</v>
      </c>
      <c r="C60">
        <f>VLOOKUP(A25,A2:G52,2)</f>
        <v>484100</v>
      </c>
      <c r="D60">
        <f>VLOOKUP(A25,A2:L52,12)</f>
        <v>496500</v>
      </c>
    </row>
    <row r="61" spans="1:15" x14ac:dyDescent="0.25">
      <c r="A61" t="s">
        <v>55</v>
      </c>
      <c r="B61">
        <f>VLOOKUP(A41,A2:B52,2)</f>
        <v>4593300</v>
      </c>
      <c r="C61">
        <f>VLOOKUP(A41,A2:L52,7)</f>
        <v>5089500</v>
      </c>
      <c r="D61">
        <f>VLOOKUP(A41,A2:L52,12)</f>
        <v>4799900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</row>
    <row r="66" spans="1:4" x14ac:dyDescent="0.25">
      <c r="A66" t="s">
        <v>25</v>
      </c>
      <c r="B66">
        <f>_xlfn.XLOOKUP(A66,A10:A12,D10:D12)</f>
        <v>0</v>
      </c>
      <c r="C66">
        <f>_xlfn.XLOOKUP(A66,A10:A12,I10:I12)</f>
        <v>0</v>
      </c>
      <c r="D66">
        <f>_xlfn.XLOOKUP(A66,A2:A52,N2:N52)</f>
        <v>-311228.08999999997</v>
      </c>
    </row>
    <row r="67" spans="1:4" x14ac:dyDescent="0.25">
      <c r="A67" t="s">
        <v>32</v>
      </c>
      <c r="B67">
        <f>_xlfn.XLOOKUP(A67,A2:A52,D2:D52)</f>
        <v>-149396.10000000987</v>
      </c>
      <c r="C67">
        <f>_xlfn.XLOOKUP(A67,A2:A52,I2:I52)</f>
        <v>-189254.06000000006</v>
      </c>
      <c r="D67">
        <f>_xlfn.XLOOKUP(A67,A2:A52,N2:N52)</f>
        <v>-374962.91000000015</v>
      </c>
    </row>
    <row r="68" spans="1:4" x14ac:dyDescent="0.25">
      <c r="A68" t="s">
        <v>38</v>
      </c>
      <c r="B68">
        <f>_xlfn.XLOOKUP(A68,A2:A52,D2:D52)</f>
        <v>-12230.810000000056</v>
      </c>
      <c r="C68">
        <f>_xlfn.XLOOKUP(A68,A2:A52,I2:I52)</f>
        <v>-45485.580000000075</v>
      </c>
      <c r="D68">
        <f>_xlfn.XLOOKUP(A68,A2:A52,N2:N52)</f>
        <v>-72.879999999888241</v>
      </c>
    </row>
    <row r="69" spans="1:4" x14ac:dyDescent="0.25">
      <c r="A69" t="s">
        <v>39</v>
      </c>
      <c r="B69">
        <f>_xlfn.XLOOKUP(A69,A2:A52,D2:D52)</f>
        <v>-4950.4699999999721</v>
      </c>
      <c r="C69">
        <f>_xlfn.XLOOKUP(A69,A2:A52,I2:I52)</f>
        <v>-8005.7900000010268</v>
      </c>
      <c r="D69">
        <f>_xlfn.XLOOKUP(A70,A2:A52,N2:N52)</f>
        <v>-82077.349999999627</v>
      </c>
    </row>
    <row r="70" spans="1:4" x14ac:dyDescent="0.25">
      <c r="A70" t="s">
        <v>55</v>
      </c>
      <c r="B70">
        <f>_xlfn.XLOOKUP(A70,A2:A52,D2:D52)</f>
        <v>-184239.79000001028</v>
      </c>
      <c r="C70">
        <f>_xlfn.XLOOKUP(A70,A2:A52,I2:I52)</f>
        <v>-133456.33000001032</v>
      </c>
      <c r="D70">
        <f>_xlfn.XLOOKUP(A70,A2:A52,N2:N52)</f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Cindy Escobar Cardenas</cp:lastModifiedBy>
  <cp:revision/>
  <dcterms:created xsi:type="dcterms:W3CDTF">2020-02-26T17:00:38Z</dcterms:created>
  <dcterms:modified xsi:type="dcterms:W3CDTF">2025-05-21T02:30:35Z</dcterms:modified>
  <cp:category/>
  <cp:contentStatus/>
</cp:coreProperties>
</file>