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f80f6beda4f4a6/Documents/Da-15/lookups-exercise-krithikkuppusamy/"/>
    </mc:Choice>
  </mc:AlternateContent>
  <xr:revisionPtr revIDLastSave="138" documentId="8_{19ED61FC-0AAB-4DAC-83F6-00D6AC42053B}" xr6:coauthVersionLast="47" xr6:coauthVersionMax="47" xr10:uidLastSave="{47CBBBD0-AF34-4A20-8DED-F67FFA20DE1C}"/>
  <bookViews>
    <workbookView xWindow="-120" yWindow="-12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D3" i="1"/>
  <c r="E3" i="1" s="1"/>
  <c r="D4" i="1"/>
  <c r="E4" i="1" s="1"/>
  <c r="D5" i="1"/>
  <c r="E5" i="1" s="1"/>
  <c r="D6" i="1"/>
  <c r="E6" i="1" s="1"/>
  <c r="D7" i="1"/>
  <c r="D8" i="1"/>
  <c r="D9" i="1"/>
  <c r="D10" i="1"/>
  <c r="B65" i="1" s="1"/>
  <c r="D11" i="1"/>
  <c r="B75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B76" i="1" s="1"/>
  <c r="D19" i="1"/>
  <c r="D20" i="1"/>
  <c r="D21" i="1"/>
  <c r="D22" i="1"/>
  <c r="D23" i="1"/>
  <c r="E23" i="1" s="1"/>
  <c r="D24" i="1"/>
  <c r="B77" i="1" s="1"/>
  <c r="D25" i="1"/>
  <c r="B78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D32" i="1"/>
  <c r="D33" i="1"/>
  <c r="D34" i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B79" i="1" s="1"/>
  <c r="D42" i="1"/>
  <c r="E42" i="1" s="1"/>
  <c r="D43" i="1"/>
  <c r="D44" i="1"/>
  <c r="D45" i="1"/>
  <c r="D46" i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2" i="1"/>
  <c r="B56" i="1"/>
  <c r="D75" i="1"/>
  <c r="D76" i="1"/>
  <c r="D77" i="1"/>
  <c r="D78" i="1"/>
  <c r="D79" i="1"/>
  <c r="D74" i="1"/>
  <c r="C75" i="1"/>
  <c r="C76" i="1"/>
  <c r="C77" i="1"/>
  <c r="C78" i="1"/>
  <c r="C79" i="1"/>
  <c r="C74" i="1"/>
  <c r="B74" i="1"/>
  <c r="C57" i="1"/>
  <c r="C58" i="1"/>
  <c r="C59" i="1"/>
  <c r="C60" i="1"/>
  <c r="C61" i="1"/>
  <c r="C56" i="1"/>
  <c r="D66" i="1"/>
  <c r="D67" i="1"/>
  <c r="D68" i="1"/>
  <c r="D69" i="1"/>
  <c r="D70" i="1"/>
  <c r="C66" i="1"/>
  <c r="C67" i="1"/>
  <c r="C68" i="1"/>
  <c r="C69" i="1"/>
  <c r="C70" i="1"/>
  <c r="C65" i="1"/>
  <c r="D65" i="1"/>
  <c r="B6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E7" i="1"/>
  <c r="E8" i="1"/>
  <c r="E9" i="1"/>
  <c r="E10" i="1"/>
  <c r="E19" i="1"/>
  <c r="E20" i="1"/>
  <c r="E21" i="1"/>
  <c r="E22" i="1"/>
  <c r="E31" i="1"/>
  <c r="E32" i="1"/>
  <c r="E33" i="1"/>
  <c r="E34" i="1"/>
  <c r="E43" i="1"/>
  <c r="E44" i="1"/>
  <c r="E45" i="1"/>
  <c r="E46" i="1"/>
  <c r="E2" i="1"/>
  <c r="D57" i="1"/>
  <c r="D58" i="1"/>
  <c r="D59" i="1"/>
  <c r="D60" i="1"/>
  <c r="D61" i="1"/>
  <c r="D5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B58" i="1" l="1"/>
  <c r="E18" i="1"/>
  <c r="E41" i="1"/>
  <c r="E25" i="1"/>
  <c r="E24" i="1"/>
  <c r="E11" i="1"/>
  <c r="B61" i="1"/>
  <c r="B60" i="1"/>
  <c r="B70" i="1"/>
  <c r="B59" i="1"/>
  <c r="B69" i="1"/>
  <c r="B68" i="1"/>
  <c r="B57" i="1"/>
  <c r="B66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<sst xmlns="http://schemas.openxmlformats.org/spreadsheetml/2006/main" count="149" uniqueCount="90">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</sst>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" fontId="0" fillId="0" borderId="0" xfId="0" applyNumberFormat="1"/>
    <xf numFmtId="1" fontId="16" fillId="0" borderId="0" xfId="0" applyNumberFormat="1" applyFont="1"/>
    <xf numFmtId="1" fontId="16" fillId="0" borderId="0" xfId="0" applyNumberFormat="1" applyFont="1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7" workbookViewId="0">
      <selection activeCell="I79" sqref="I79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style="9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9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IFERROR((D2/B2),"")</f>
        <v>-4.3170750765267295E-2</v>
      </c>
      <c r="F2" s="9">
        <f>IFERROR(RANK(E2,$E$2:$E$52,1),"")</f>
        <v>14</v>
      </c>
      <c r="G2">
        <v>382685200</v>
      </c>
      <c r="H2">
        <v>346340810.81999999</v>
      </c>
      <c r="I2">
        <f>H2-G2</f>
        <v>-36344389.180000007</v>
      </c>
      <c r="J2" s="5">
        <f>IFERROR((I2/G2),"")</f>
        <v>-9.4972027086493035E-2</v>
      </c>
      <c r="K2">
        <f>IFERROR(RANK(J2,$J$2:$J$52,1),"")</f>
        <v>10</v>
      </c>
      <c r="L2">
        <v>376548600</v>
      </c>
      <c r="M2">
        <v>355279492.22999901</v>
      </c>
      <c r="N2">
        <f>M2-L2</f>
        <v>-21269107.770000994</v>
      </c>
      <c r="O2" s="5">
        <f>IFERROR((N2/L2),"")</f>
        <v>-5.6484362894991494E-2</v>
      </c>
      <c r="P2">
        <f>IFERROR(RANK(O2,$O$2:$O$52,1),"")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IFERROR((D3/B3),"")</f>
        <v>-2.3069981751824741E-2</v>
      </c>
      <c r="F3" s="9">
        <f t="shared" ref="F3:F52" si="2">IFERROR(RANK(E3,$E$2:$E$52,1),"")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IFERROR((I3/G3),"")</f>
        <v>-6.6804928315415249E-2</v>
      </c>
      <c r="K3">
        <f t="shared" ref="K3:K52" si="5">IFERROR(RANK(J3,$J$2:$J$52,1),"")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IFERROR((N3/L3),"")</f>
        <v>-1.3540749922529313E-3</v>
      </c>
      <c r="P3">
        <f t="shared" ref="P3:P52" si="8">IFERROR(RANK(O3,$O$2:$O$52,1),"")</f>
        <v>37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 s="9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 s="9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 s="9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 s="9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 s="9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 s="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 s="9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/>
      </c>
      <c r="F11" s="9" t="str">
        <f t="shared" si="2"/>
        <v/>
      </c>
      <c r="G11">
        <v>0</v>
      </c>
      <c r="H11">
        <v>0</v>
      </c>
      <c r="I11">
        <f t="shared" si="3"/>
        <v>0</v>
      </c>
      <c r="J11" s="5" t="str">
        <f t="shared" si="4"/>
        <v/>
      </c>
      <c r="K11" t="str">
        <f t="shared" si="5"/>
        <v/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 s="9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 s="9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 s="9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 s="9">
        <f t="shared" si="2"/>
        <v>48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 s="9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 s="9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 s="9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 s="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 s="9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 s="9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 s="9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 s="9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 s="9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 s="9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 s="9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/>
      </c>
      <c r="F27" s="9" t="str">
        <f t="shared" si="2"/>
        <v/>
      </c>
      <c r="G27">
        <v>0</v>
      </c>
      <c r="H27">
        <v>0</v>
      </c>
      <c r="I27">
        <f t="shared" si="3"/>
        <v>0</v>
      </c>
      <c r="J27" s="5" t="str">
        <f t="shared" si="4"/>
        <v/>
      </c>
      <c r="K27" t="str">
        <f t="shared" si="5"/>
        <v/>
      </c>
      <c r="L27">
        <v>0</v>
      </c>
      <c r="M27">
        <v>0</v>
      </c>
      <c r="N27">
        <f t="shared" si="6"/>
        <v>0</v>
      </c>
      <c r="O27" s="5" t="str">
        <f t="shared" si="7"/>
        <v/>
      </c>
      <c r="P27" t="str">
        <f t="shared" si="8"/>
        <v/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 s="9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 s="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 s="9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 s="9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 s="9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 s="9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 s="9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/>
      </c>
      <c r="F35" s="9" t="str">
        <f t="shared" si="2"/>
        <v/>
      </c>
      <c r="G35">
        <v>0</v>
      </c>
      <c r="H35">
        <v>0</v>
      </c>
      <c r="I35">
        <f t="shared" si="3"/>
        <v>0</v>
      </c>
      <c r="J35" s="5" t="str">
        <f t="shared" si="4"/>
        <v/>
      </c>
      <c r="K35" t="str">
        <f t="shared" si="5"/>
        <v/>
      </c>
      <c r="L35">
        <v>0</v>
      </c>
      <c r="M35">
        <v>0</v>
      </c>
      <c r="N35">
        <f t="shared" si="6"/>
        <v>0</v>
      </c>
      <c r="O35" s="5" t="str">
        <f t="shared" si="7"/>
        <v/>
      </c>
      <c r="P35" t="str">
        <f t="shared" si="8"/>
        <v/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 s="9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 s="9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 s="9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 s="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 s="9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 s="9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 s="9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 s="9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 s="9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 s="9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 s="9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 s="9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 s="9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 s="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 t="str">
        <f t="shared" si="7"/>
        <v/>
      </c>
      <c r="P49" t="str">
        <f t="shared" si="8"/>
        <v/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 s="9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 s="9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 s="9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VLOOKUP($A56,A2:D$52,4,FALSE)</f>
        <v>-36209.630000000005</v>
      </c>
      <c r="C56">
        <f>VLOOKUP($A56,A2:I52,9,FALSE)</f>
        <v>-27292.159999999974</v>
      </c>
      <c r="D56">
        <f>VLOOKUP($A56,A2:N52,14,FALSE)</f>
        <v>-9181.0800000000163</v>
      </c>
    </row>
    <row r="57" spans="1:16" x14ac:dyDescent="0.25">
      <c r="A57" t="s">
        <v>25</v>
      </c>
      <c r="B57">
        <f>VLOOKUP($A57,A3:D$52,4,FALSE)</f>
        <v>0</v>
      </c>
      <c r="C57">
        <f t="shared" ref="C57:C61" si="9">VLOOKUP($A57,A3:I53,9,FALSE)</f>
        <v>0</v>
      </c>
      <c r="D57">
        <f t="shared" ref="D57:D61" si="10">VLOOKUP($A57,A3:N53,14,FALSE)</f>
        <v>-311228.08999999997</v>
      </c>
    </row>
    <row r="58" spans="1:16" x14ac:dyDescent="0.25">
      <c r="A58" t="s">
        <v>32</v>
      </c>
      <c r="B58">
        <f>VLOOKUP($A58,A4:D$52,4,FALSE)</f>
        <v>-149396.10000000987</v>
      </c>
      <c r="C58">
        <f t="shared" si="9"/>
        <v>-189254.06000000006</v>
      </c>
      <c r="D58">
        <f t="shared" si="10"/>
        <v>-374962.91000000015</v>
      </c>
    </row>
    <row r="59" spans="1:16" x14ac:dyDescent="0.25">
      <c r="A59" t="s">
        <v>38</v>
      </c>
      <c r="B59">
        <f>VLOOKUP($A59,A5:D$52,4,FALSE)</f>
        <v>-12230.810000000056</v>
      </c>
      <c r="C59">
        <f t="shared" si="9"/>
        <v>-45485.580000000075</v>
      </c>
      <c r="D59">
        <f t="shared" si="10"/>
        <v>-72.879999999888241</v>
      </c>
    </row>
    <row r="60" spans="1:16" x14ac:dyDescent="0.25">
      <c r="A60" t="s">
        <v>39</v>
      </c>
      <c r="B60">
        <f>VLOOKUP($A60,A6:D$52,4,FALSE)</f>
        <v>-4950.4699999999721</v>
      </c>
      <c r="C60">
        <f t="shared" si="9"/>
        <v>-8005.7900000010268</v>
      </c>
      <c r="D60">
        <f t="shared" si="10"/>
        <v>-1724.9000000000233</v>
      </c>
    </row>
    <row r="61" spans="1:16" x14ac:dyDescent="0.25">
      <c r="A61" t="s">
        <v>55</v>
      </c>
      <c r="B61">
        <f>VLOOKUP($A61,A7:D$52,4,FALSE)</f>
        <v>-184239.79000001028</v>
      </c>
      <c r="C61">
        <f t="shared" si="9"/>
        <v>-133456.33000001032</v>
      </c>
      <c r="D61">
        <f t="shared" si="10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_xlfn.XLOOKUP($A65,$A$2:$A$52,$D$2:$D$52,"")</f>
        <v>-36209.630000000005</v>
      </c>
      <c r="C65">
        <f>_xlfn.XLOOKUP($A65,$A$2:$A$52,$I$2:$I$52,"")</f>
        <v>-27292.159999999974</v>
      </c>
      <c r="D65">
        <f>_xlfn.XLOOKUP($A65,$A$2:$A$52,$N$2:$N$52,"")</f>
        <v>-9181.0800000000163</v>
      </c>
    </row>
    <row r="66" spans="1:4" x14ac:dyDescent="0.25">
      <c r="A66" t="s">
        <v>25</v>
      </c>
      <c r="B66">
        <f t="shared" ref="B66:B70" si="11">_xlfn.XLOOKUP($A66,$A$2:$A$52,$D$2:$D$52,"")</f>
        <v>0</v>
      </c>
      <c r="C66">
        <f t="shared" ref="C66:C70" si="12">_xlfn.XLOOKUP($A66,$A$2:$A$52,$I$2:$I$52,"")</f>
        <v>0</v>
      </c>
      <c r="D66">
        <f t="shared" ref="D66:D70" si="13">_xlfn.XLOOKUP($A66,$A$2:$A$52,$N$2:$N$52,"")</f>
        <v>-311228.08999999997</v>
      </c>
    </row>
    <row r="67" spans="1:4" x14ac:dyDescent="0.25">
      <c r="A67" t="s">
        <v>32</v>
      </c>
      <c r="B67">
        <f t="shared" si="11"/>
        <v>-149396.10000000987</v>
      </c>
      <c r="C67">
        <f t="shared" si="12"/>
        <v>-189254.06000000006</v>
      </c>
      <c r="D67">
        <f t="shared" si="13"/>
        <v>-374962.91000000015</v>
      </c>
    </row>
    <row r="68" spans="1:4" x14ac:dyDescent="0.25">
      <c r="A68" t="s">
        <v>38</v>
      </c>
      <c r="B68">
        <f t="shared" si="11"/>
        <v>-12230.810000000056</v>
      </c>
      <c r="C68">
        <f t="shared" si="12"/>
        <v>-45485.580000000075</v>
      </c>
      <c r="D68">
        <f t="shared" si="13"/>
        <v>-72.879999999888241</v>
      </c>
    </row>
    <row r="69" spans="1:4" x14ac:dyDescent="0.25">
      <c r="A69" t="s">
        <v>39</v>
      </c>
      <c r="B69">
        <f t="shared" si="11"/>
        <v>-4950.4699999999721</v>
      </c>
      <c r="C69">
        <f t="shared" si="12"/>
        <v>-8005.7900000010268</v>
      </c>
      <c r="D69">
        <f t="shared" si="13"/>
        <v>-1724.9000000000233</v>
      </c>
    </row>
    <row r="70" spans="1:4" x14ac:dyDescent="0.25">
      <c r="A70" t="s">
        <v>55</v>
      </c>
      <c r="B70">
        <f t="shared" si="11"/>
        <v>-184239.79000001028</v>
      </c>
      <c r="C70">
        <f t="shared" si="12"/>
        <v>-133456.33000001032</v>
      </c>
      <c r="D70">
        <f t="shared" si="13"/>
        <v>-82077.349999999627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INDEX($D$2:$D$52, MATCH($A74,$A$2:$A$52,0))</f>
        <v>-36209.630000000005</v>
      </c>
      <c r="C74">
        <f>INDEX($I$2:$I$52, MATCH($A74,$A$2:$A$52,0))</f>
        <v>-27292.159999999974</v>
      </c>
      <c r="D74">
        <f>INDEX($N$2:$N$52, MATCH($A74,$A$2:$A$52,0))</f>
        <v>-9181.0800000000163</v>
      </c>
    </row>
    <row r="75" spans="1:4" x14ac:dyDescent="0.25">
      <c r="A75" t="s">
        <v>25</v>
      </c>
      <c r="B75">
        <f t="shared" ref="B75:B79" si="14">INDEX($D$2:$D$52, MATCH($A75,$A$2:$A$52,0))</f>
        <v>0</v>
      </c>
      <c r="C75">
        <f t="shared" ref="C75:C79" si="15">INDEX($I$2:$I$52, MATCH($A75,$A$2:$A$52,0))</f>
        <v>0</v>
      </c>
      <c r="D75">
        <f t="shared" ref="D75:D79" si="16">INDEX($N$2:$N$52, MATCH($A75,$A$2:$A$52,0))</f>
        <v>-311228.08999999997</v>
      </c>
    </row>
    <row r="76" spans="1:4" x14ac:dyDescent="0.25">
      <c r="A76" t="s">
        <v>32</v>
      </c>
      <c r="B76">
        <f t="shared" si="14"/>
        <v>-149396.10000000987</v>
      </c>
      <c r="C76">
        <f t="shared" si="15"/>
        <v>-189254.06000000006</v>
      </c>
      <c r="D76">
        <f t="shared" si="16"/>
        <v>-374962.91000000015</v>
      </c>
    </row>
    <row r="77" spans="1:4" x14ac:dyDescent="0.25">
      <c r="A77" t="s">
        <v>38</v>
      </c>
      <c r="B77">
        <f t="shared" si="14"/>
        <v>-12230.810000000056</v>
      </c>
      <c r="C77">
        <f t="shared" si="15"/>
        <v>-45485.580000000075</v>
      </c>
      <c r="D77">
        <f t="shared" si="16"/>
        <v>-72.879999999888241</v>
      </c>
    </row>
    <row r="78" spans="1:4" x14ac:dyDescent="0.25">
      <c r="A78" t="s">
        <v>39</v>
      </c>
      <c r="B78">
        <f t="shared" si="14"/>
        <v>-4950.4699999999721</v>
      </c>
      <c r="C78">
        <f t="shared" si="15"/>
        <v>-8005.7900000010268</v>
      </c>
      <c r="D78">
        <f t="shared" si="16"/>
        <v>-1724.9000000000233</v>
      </c>
    </row>
    <row r="79" spans="1:4" x14ac:dyDescent="0.25">
      <c r="A79" t="s">
        <v>55</v>
      </c>
      <c r="B79">
        <f t="shared" si="14"/>
        <v>-184239.79000001028</v>
      </c>
      <c r="C79">
        <f t="shared" si="15"/>
        <v>-133456.33000001032</v>
      </c>
      <c r="D79">
        <f t="shared" si="16"/>
        <v>-82077.349999999627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/>
      <c r="C84" s="6"/>
    </row>
    <row r="85" spans="1:7" x14ac:dyDescent="0.25">
      <c r="A85" t="s">
        <v>74</v>
      </c>
      <c r="B85" s="6"/>
      <c r="C85" s="6"/>
    </row>
    <row r="86" spans="1:7" x14ac:dyDescent="0.25">
      <c r="A86" t="s">
        <v>75</v>
      </c>
      <c r="B86" s="6"/>
      <c r="C86" s="6"/>
    </row>
    <row r="87" spans="1:7" x14ac:dyDescent="0.25">
      <c r="B87" s="12"/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10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11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10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11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  <dataValidation type="list" allowBlank="1" showInputMessage="1" showErrorMessage="1" sqref="H66" xr:uid="{A62E6185-00B1-41F1-A0B0-6D61E34F2F6A}">
      <formula1>"$A$2:$A$52"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Krithika Kuppusamy</cp:lastModifiedBy>
  <cp:revision/>
  <dcterms:created xsi:type="dcterms:W3CDTF">2020-02-26T17:00:38Z</dcterms:created>
  <dcterms:modified xsi:type="dcterms:W3CDTF">2025-05-21T02:52:59Z</dcterms:modified>
  <cp:category/>
  <cp:contentStatus/>
</cp:coreProperties>
</file>