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ce0ea2194dd88f/Documents/NSS/Excel/da16-lookups-exercise-brandonwmcmurtry/"/>
    </mc:Choice>
  </mc:AlternateContent>
  <xr:revisionPtr revIDLastSave="89" documentId="8_{19ED61FC-0AAB-4DAC-83F6-00D6AC42053B}" xr6:coauthVersionLast="47" xr6:coauthVersionMax="47" xr10:uidLastSave="{BCFF3536-F2A6-4F5F-903C-AB79AE59ED79}"/>
  <bookViews>
    <workbookView xWindow="5025" yWindow="3150" windowWidth="21600" windowHeight="1123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B66" i="1"/>
  <c r="B67" i="1"/>
  <c r="B68" i="1"/>
  <c r="B69" i="1"/>
  <c r="B70" i="1"/>
  <c r="D57" i="1"/>
  <c r="D58" i="1"/>
  <c r="D59" i="1"/>
  <c r="D60" i="1"/>
  <c r="D61" i="1"/>
  <c r="D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O2" i="1"/>
  <c r="N2" i="1"/>
  <c r="C57" i="1"/>
  <c r="C58" i="1"/>
  <c r="C59" i="1"/>
  <c r="C60" i="1"/>
  <c r="C61" i="1"/>
  <c r="C56" i="1"/>
  <c r="B58" i="1"/>
  <c r="B59" i="1"/>
  <c r="B60" i="1"/>
  <c r="B61" i="1"/>
  <c r="B57" i="1"/>
  <c r="B5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2" i="1" l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<sst xmlns="http://schemas.openxmlformats.org/spreadsheetml/2006/main" count="150" uniqueCount="90">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</sst>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B84" sqref="B84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 $E:$E)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 $J:$J)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 $O:$O)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 $E:$E)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 $J:$J)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 $O:$O)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 A:D, 4, FALSE)</f>
        <v>36209.630000000005</v>
      </c>
      <c r="C56">
        <f>VLOOKUP($A56, A:I, 9, FALSE)</f>
        <v>27292.159999999974</v>
      </c>
      <c r="D56">
        <f>VLOOKUP($A56, A:N, 14, FALSE)</f>
        <v>9181.0800000000163</v>
      </c>
    </row>
    <row r="57" spans="1:16" x14ac:dyDescent="0.25">
      <c r="A57" t="s">
        <v>25</v>
      </c>
      <c r="B57">
        <f>VLOOKUP($A57, A:D, 4, FALSE)</f>
        <v>0</v>
      </c>
      <c r="C57">
        <f t="shared" ref="C57:C61" si="9">VLOOKUP($A57, A:I, 9, FALSE)</f>
        <v>0</v>
      </c>
      <c r="D57">
        <f t="shared" ref="D57:D61" si="10">VLOOKUP($A57, A:N, 14, FALSE)</f>
        <v>311228.08999999997</v>
      </c>
    </row>
    <row r="58" spans="1:16" x14ac:dyDescent="0.25">
      <c r="A58" t="s">
        <v>32</v>
      </c>
      <c r="B58">
        <f t="shared" ref="B58:B61" si="11">VLOOKUP($A58, A:D, 4, FALSE)</f>
        <v>149396.10000000987</v>
      </c>
      <c r="C58">
        <f t="shared" si="9"/>
        <v>189254.06000000006</v>
      </c>
      <c r="D58">
        <f t="shared" si="10"/>
        <v>374962.91000000015</v>
      </c>
    </row>
    <row r="59" spans="1:16" x14ac:dyDescent="0.25">
      <c r="A59" t="s">
        <v>38</v>
      </c>
      <c r="B59">
        <f t="shared" si="11"/>
        <v>12230.810000000056</v>
      </c>
      <c r="C59">
        <f t="shared" si="9"/>
        <v>45485.580000000075</v>
      </c>
      <c r="D59">
        <f t="shared" si="10"/>
        <v>72.879999999888241</v>
      </c>
    </row>
    <row r="60" spans="1:16" x14ac:dyDescent="0.25">
      <c r="A60" t="s">
        <v>39</v>
      </c>
      <c r="B60">
        <f t="shared" si="11"/>
        <v>4950.4699999999721</v>
      </c>
      <c r="C60">
        <f t="shared" si="9"/>
        <v>8005.7900000010268</v>
      </c>
      <c r="D60">
        <f t="shared" si="10"/>
        <v>1724.9000000000233</v>
      </c>
    </row>
    <row r="61" spans="1:16" x14ac:dyDescent="0.25">
      <c r="A61" t="s">
        <v>55</v>
      </c>
      <c r="B61">
        <f t="shared" si="11"/>
        <v>184239.79000001028</v>
      </c>
      <c r="C61">
        <f t="shared" si="9"/>
        <v>133456.33000001032</v>
      </c>
      <c r="D61">
        <f t="shared" si="10"/>
        <v>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 $A2:$A52, D2:D52, "not found",0)</f>
        <v>36209.630000000005</v>
      </c>
      <c r="C65">
        <f>_xlfn.XLOOKUP($A65, $A2:$A52, I2:I52, "not found",0)</f>
        <v>27292.159999999974</v>
      </c>
      <c r="D65">
        <f>_xlfn.XLOOKUP($A65, $A2:$A52, N2:N52, "not found",0)</f>
        <v>9181.0800000000163</v>
      </c>
    </row>
    <row r="66" spans="1:4" x14ac:dyDescent="0.25">
      <c r="A66" t="s">
        <v>25</v>
      </c>
      <c r="B66">
        <f t="shared" ref="B66:B70" si="12">_xlfn.XLOOKUP($A66, A3:A53, D3:D53, "not found",0)</f>
        <v>0</v>
      </c>
      <c r="C66">
        <f t="shared" ref="C66:C70" si="13">_xlfn.XLOOKUP($A66, $A3:$A53, I3:I53, "not found",0)</f>
        <v>0</v>
      </c>
      <c r="D66">
        <f t="shared" ref="D66:D70" si="14">_xlfn.XLOOKUP($A66, $A3:$A53, N3:N53, "not found",0)</f>
        <v>311228.08999999997</v>
      </c>
    </row>
    <row r="67" spans="1:4" x14ac:dyDescent="0.25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25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25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25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INDEX($D$2:$D$52,MATCH(A74,$A$2:$A$52,0))</f>
        <v>36209.630000000005</v>
      </c>
      <c r="C74">
        <f>INDEX($I$2:$I$52,MATCH(A74,$A$2:$A$52,0))</f>
        <v>27292.159999999974</v>
      </c>
      <c r="D74">
        <f>INDEX($N$2:$N$52,MATCH($A74,$A$2:$A$52,0))</f>
        <v>9181.0800000000163</v>
      </c>
    </row>
    <row r="75" spans="1:4" x14ac:dyDescent="0.25">
      <c r="A75" t="s">
        <v>25</v>
      </c>
      <c r="B75">
        <f t="shared" ref="B75:B79" si="15">INDEX($D$2:$D$52,MATCH(A75,$A$2:$A$52,0))</f>
        <v>0</v>
      </c>
      <c r="C75">
        <f t="shared" ref="C75:C79" si="16">INDEX($I$2:$I$52,MATCH(A75,$A$2:$A$52,0))</f>
        <v>0</v>
      </c>
      <c r="D75">
        <f t="shared" ref="D75:D79" si="17">INDEX($N$2:$N$52,MATCH($A75,$A$2:$A$52,0))</f>
        <v>311228.08999999997</v>
      </c>
    </row>
    <row r="76" spans="1:4" x14ac:dyDescent="0.25">
      <c r="A76" t="s">
        <v>32</v>
      </c>
      <c r="B76">
        <f t="shared" si="15"/>
        <v>149396.10000000987</v>
      </c>
      <c r="C76">
        <f t="shared" si="16"/>
        <v>189254.06000000006</v>
      </c>
      <c r="D76">
        <f t="shared" si="17"/>
        <v>374962.91000000015</v>
      </c>
    </row>
    <row r="77" spans="1:4" x14ac:dyDescent="0.25">
      <c r="A77" t="s">
        <v>38</v>
      </c>
      <c r="B77">
        <f t="shared" si="15"/>
        <v>12230.810000000056</v>
      </c>
      <c r="C77">
        <f t="shared" si="16"/>
        <v>45485.580000000075</v>
      </c>
      <c r="D77">
        <f t="shared" si="17"/>
        <v>72.879999999888241</v>
      </c>
    </row>
    <row r="78" spans="1:4" x14ac:dyDescent="0.25">
      <c r="A78" t="s">
        <v>39</v>
      </c>
      <c r="B78">
        <f t="shared" si="15"/>
        <v>4950.4699999999721</v>
      </c>
      <c r="C78">
        <f t="shared" si="16"/>
        <v>8005.7900000010268</v>
      </c>
      <c r="D78">
        <f t="shared" si="17"/>
        <v>1724.9000000000233</v>
      </c>
    </row>
    <row r="79" spans="1:4" x14ac:dyDescent="0.25">
      <c r="A79" t="s">
        <v>55</v>
      </c>
      <c r="B79">
        <f t="shared" si="15"/>
        <v>184239.79000001028</v>
      </c>
      <c r="C79">
        <f t="shared" si="16"/>
        <v>133456.33000001032</v>
      </c>
      <c r="D79">
        <f t="shared" si="17"/>
        <v>82077.349999999627</v>
      </c>
    </row>
    <row r="81" spans="1:7" x14ac:dyDescent="0.25">
      <c r="A81" s="6" t="s">
        <v>70</v>
      </c>
    </row>
    <row r="82" spans="1:7" x14ac:dyDescent="0.25">
      <c r="A82" t="s">
        <v>61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>
        <f>INDEX($B$2:$B$52,MATCH(A82,$A$2:$A$52,0))</f>
        <v>70390700</v>
      </c>
      <c r="C84">
        <f>INDEX($C$2:$C$52,MATCH($A$82,$A$2:$A$52,0))</f>
        <v>70378426.719999999</v>
      </c>
    </row>
    <row r="85" spans="1:7" x14ac:dyDescent="0.25">
      <c r="A85" t="s">
        <v>74</v>
      </c>
      <c r="B85">
        <f>INDEX($G$2:$G$52,MATCH($A82,$A$2:$A$52,0))</f>
        <v>73467000</v>
      </c>
      <c r="C85">
        <f>INDEX($H$2:$H$52,MATCH($A$82,$A$2:$A$52,0))</f>
        <v>73442541.659999996</v>
      </c>
    </row>
    <row r="86" spans="1:7" x14ac:dyDescent="0.25">
      <c r="A86" t="s">
        <v>75</v>
      </c>
      <c r="B86">
        <f>INDEX($L$2:$L$52,MATCH($A$82,$A$2:$A$52,0))</f>
        <v>75072800</v>
      </c>
      <c r="C86">
        <f>INDEX($M$2:$M$52,MATCH($A$82,$A$2:$A$52,0))</f>
        <v>75050829.179999903</v>
      </c>
    </row>
    <row r="87" spans="1:7" x14ac:dyDescent="0.25">
      <c r="B87" t="s">
        <v>24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 A82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F7AD7ECA-FF64-4A1A-9D73-A80578B90D2A}">
      <formula1>$A$74:$A$79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Yari McMurtry</cp:lastModifiedBy>
  <cp:revision/>
  <dcterms:created xsi:type="dcterms:W3CDTF">2020-02-26T17:00:38Z</dcterms:created>
  <dcterms:modified xsi:type="dcterms:W3CDTF">2025-09-18T23:30:25Z</dcterms:modified>
  <cp:category/>
  <cp:contentStatus/>
</cp:coreProperties>
</file>