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NSS\Projects\app-trader-fantastic-five\"/>
    </mc:Choice>
  </mc:AlternateContent>
  <xr:revisionPtr revIDLastSave="0" documentId="8_{DF3BDA6D-C716-4E15-9429-13B93FA330A6}" xr6:coauthVersionLast="47" xr6:coauthVersionMax="47" xr10:uidLastSave="{00000000-0000-0000-0000-000000000000}"/>
  <bookViews>
    <workbookView xWindow="-120" yWindow="-120" windowWidth="29040" windowHeight="15720" activeTab="1" xr2:uid="{2E0B1B16-0639-427F-B37D-72FA2B202590}"/>
  </bookViews>
  <sheets>
    <sheet name="Data" sheetId="1" r:id="rId1"/>
    <sheet name="Chosen_apps" sheetId="14" r:id="rId2"/>
    <sheet name="Data2" sheetId="11" r:id="rId3"/>
    <sheet name="app_store_lifespans" sheetId="3" r:id="rId4"/>
    <sheet name="ContentRating" sheetId="5" r:id="rId5"/>
    <sheet name="play_store_lifespans" sheetId="4" r:id="rId6"/>
    <sheet name="Sheet6" sheetId="6" r:id="rId7"/>
    <sheet name="reviews_per_download" sheetId="12" r:id="rId8"/>
    <sheet name="Sheet13" sheetId="13" r:id="rId9"/>
  </sheets>
  <definedNames>
    <definedName name="_xlnm._FilterDatabase" localSheetId="8" hidden="1">Sheet13!$A$1:$D$101</definedName>
  </definedNames>
  <calcPr calcId="191029"/>
  <pivotCaches>
    <pivotCache cacheId="3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4" l="1"/>
  <c r="D4" i="14"/>
  <c r="D7" i="14"/>
  <c r="D11" i="14"/>
  <c r="D6" i="14"/>
  <c r="D9" i="14"/>
  <c r="D10" i="14"/>
  <c r="D8" i="14"/>
  <c r="D2" i="14"/>
  <c r="D3" i="14"/>
  <c r="B17" i="14"/>
  <c r="B16" i="14"/>
  <c r="B15" i="14"/>
  <c r="B14" i="14"/>
  <c r="O2" i="14"/>
  <c r="O8" i="14"/>
  <c r="O10" i="14"/>
  <c r="O9" i="14"/>
  <c r="O6" i="14"/>
  <c r="O11" i="14"/>
  <c r="O7" i="14"/>
  <c r="O4" i="14"/>
  <c r="O5" i="14"/>
  <c r="O3" i="14"/>
  <c r="E3" i="13"/>
  <c r="E4" i="13"/>
  <c r="E5" i="13"/>
  <c r="E6" i="13"/>
  <c r="E2" i="1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D109" i="1"/>
  <c r="E109" i="1" s="1"/>
  <c r="D110" i="1"/>
  <c r="E110" i="1" s="1"/>
  <c r="D111" i="1"/>
  <c r="E111" i="1" s="1"/>
  <c r="D108" i="1"/>
  <c r="E108" i="1" s="1"/>
  <c r="D107" i="1"/>
  <c r="E107" i="1" s="1"/>
  <c r="F107" i="1" s="1"/>
</calcChain>
</file>

<file path=xl/sharedStrings.xml><?xml version="1.0" encoding="utf-8"?>
<sst xmlns="http://schemas.openxmlformats.org/spreadsheetml/2006/main" count="1941" uniqueCount="303">
  <si>
    <t>PewDiePie's Tuber Simulator</t>
  </si>
  <si>
    <t>Domino's Pizza USA</t>
  </si>
  <si>
    <t>Egg, Inc.</t>
  </si>
  <si>
    <t>The Guardian</t>
  </si>
  <si>
    <t>ASOS</t>
  </si>
  <si>
    <t>Geometry Dash Lite</t>
  </si>
  <si>
    <t>Fernanfloo</t>
  </si>
  <si>
    <t>Zombie Catchers</t>
  </si>
  <si>
    <t>Solitaire</t>
  </si>
  <si>
    <t>Toy Blast</t>
  </si>
  <si>
    <t>Narcos: Cartel Wars</t>
  </si>
  <si>
    <t>Bible</t>
  </si>
  <si>
    <t>Chase Mobile</t>
  </si>
  <si>
    <t>Hitman Sniper</t>
  </si>
  <si>
    <t>Shadow Fight 2</t>
  </si>
  <si>
    <t>War Robots</t>
  </si>
  <si>
    <t>Geometry Dash Meltdown</t>
  </si>
  <si>
    <t>Geometry Dash World</t>
  </si>
  <si>
    <t>Township</t>
  </si>
  <si>
    <t>Animal Jam - Play Wild!</t>
  </si>
  <si>
    <t>Angry Birds Blast</t>
  </si>
  <si>
    <t>Fishdom</t>
  </si>
  <si>
    <t>Hill Climb Racing 2</t>
  </si>
  <si>
    <t>FINAL FANTASY BRAVE EXVIUS</t>
  </si>
  <si>
    <t>MARVEL Future Fight</t>
  </si>
  <si>
    <t>Choices: Stories You Play</t>
  </si>
  <si>
    <t>Fallout Shelter</t>
  </si>
  <si>
    <t>Score! Hero</t>
  </si>
  <si>
    <t>Clash of Clans</t>
  </si>
  <si>
    <t>Clash Royale</t>
  </si>
  <si>
    <t>Fuel Rewards® program</t>
  </si>
  <si>
    <t>Pinterest</t>
  </si>
  <si>
    <t>YouTube Kids</t>
  </si>
  <si>
    <t>DoorDash - Food Delivery</t>
  </si>
  <si>
    <t>Starbucks</t>
  </si>
  <si>
    <t>Bullet Force</t>
  </si>
  <si>
    <t>Dude Perfect 2</t>
  </si>
  <si>
    <t>Hungry Shark World</t>
  </si>
  <si>
    <t>OK K.O.! Lakewood Plaza Turbo</t>
  </si>
  <si>
    <t>ROBLOX</t>
  </si>
  <si>
    <t>Cooking Fever</t>
  </si>
  <si>
    <t>Hungry Shark Evolution</t>
  </si>
  <si>
    <t>Nyan Cat: Lost In Space</t>
  </si>
  <si>
    <t>Smash Hit</t>
  </si>
  <si>
    <t>Sonic Dash</t>
  </si>
  <si>
    <t>Subway Surfers</t>
  </si>
  <si>
    <t>Disney Crossy Road</t>
  </si>
  <si>
    <t>Rolling Sky</t>
  </si>
  <si>
    <t>Hay Day</t>
  </si>
  <si>
    <t>My Horse</t>
  </si>
  <si>
    <t>My Talking Angela</t>
  </si>
  <si>
    <t>My Talking Tom</t>
  </si>
  <si>
    <t>Asphalt 8: Airborne</t>
  </si>
  <si>
    <t>Traffic Racer</t>
  </si>
  <si>
    <t>Hot Wheels: Race Off</t>
  </si>
  <si>
    <t>Real Racing 3</t>
  </si>
  <si>
    <t>Angry Birds Epic RPG</t>
  </si>
  <si>
    <t>Star Wars™: Galaxy of Heroes</t>
  </si>
  <si>
    <t>SimCity BuildIt</t>
  </si>
  <si>
    <t>Real Basketball</t>
  </si>
  <si>
    <t>Army of Heroes</t>
  </si>
  <si>
    <t>Boom Beach</t>
  </si>
  <si>
    <t>Trivia Crack</t>
  </si>
  <si>
    <t>Seven - 7 Minute Workout Training Challenge</t>
  </si>
  <si>
    <t>The Washington Post Classic</t>
  </si>
  <si>
    <t>PicsArt Photo Studio: Collage Maker &amp; Pic Editor</t>
  </si>
  <si>
    <t>Instagram</t>
  </si>
  <si>
    <t>Microsoft Excel</t>
  </si>
  <si>
    <t>Microsoft Word</t>
  </si>
  <si>
    <t>Trello</t>
  </si>
  <si>
    <t>Wish - Shopping Made Fun</t>
  </si>
  <si>
    <t>Discord - Chat for Gamers</t>
  </si>
  <si>
    <t>GroupMe</t>
  </si>
  <si>
    <t>ClassDojo</t>
  </si>
  <si>
    <t>The CW</t>
  </si>
  <si>
    <t>Call of Duty®: Heroes</t>
  </si>
  <si>
    <t>Injustice: Gods Among Us</t>
  </si>
  <si>
    <t>MORTAL KOMBAT X</t>
  </si>
  <si>
    <t>Swamp Attack</t>
  </si>
  <si>
    <t>Angry Birds Rio</t>
  </si>
  <si>
    <t>Jetpack Joyride</t>
  </si>
  <si>
    <t>Red Ball 4</t>
  </si>
  <si>
    <t>Zombie Tsunami</t>
  </si>
  <si>
    <t>Bejeweled Classic</t>
  </si>
  <si>
    <t>Candy Crush Saga</t>
  </si>
  <si>
    <t>Candy Crush Soda Saga</t>
  </si>
  <si>
    <t>Farm Heroes Saga</t>
  </si>
  <si>
    <t>Plants vs. Zombies™ 2</t>
  </si>
  <si>
    <t>Talking Tom Bubble Shooter</t>
  </si>
  <si>
    <t>Plants vs. Zombies™ Heroes</t>
  </si>
  <si>
    <t>Bad Piggies HD</t>
  </si>
  <si>
    <t>Inside Out Thought Bubbles</t>
  </si>
  <si>
    <t>Gear.Club - True Racing</t>
  </si>
  <si>
    <t>Hill Climb Racing</t>
  </si>
  <si>
    <t>Need for Speed™ No Limits</t>
  </si>
  <si>
    <t>Design Home</t>
  </si>
  <si>
    <t>PES CLUB MANAGER</t>
  </si>
  <si>
    <t>Photo Editor by Aviary</t>
  </si>
  <si>
    <t>Adobe Illustrator Draw</t>
  </si>
  <si>
    <t>lifespan_years</t>
  </si>
  <si>
    <t>lifespan_months</t>
  </si>
  <si>
    <t>estimated_revenue</t>
  </si>
  <si>
    <t>estimated_spending</t>
  </si>
  <si>
    <t>total_revenue</t>
  </si>
  <si>
    <t>Row Labels</t>
  </si>
  <si>
    <t>Grand Total</t>
  </si>
  <si>
    <t>Sum of total_revenue</t>
  </si>
  <si>
    <t>Average of total_revenue</t>
  </si>
  <si>
    <t>Teen</t>
  </si>
  <si>
    <t>9+</t>
  </si>
  <si>
    <t>Casual</t>
  </si>
  <si>
    <t>Games</t>
  </si>
  <si>
    <t>Everyone</t>
  </si>
  <si>
    <t>4+</t>
  </si>
  <si>
    <t>Food &amp; Drink</t>
  </si>
  <si>
    <t>Simulation</t>
  </si>
  <si>
    <t>12+</t>
  </si>
  <si>
    <t>News &amp; Magazines</t>
  </si>
  <si>
    <t>News</t>
  </si>
  <si>
    <t>Shopping</t>
  </si>
  <si>
    <t>Arcade</t>
  </si>
  <si>
    <t>Everyone 10+</t>
  </si>
  <si>
    <t>Action</t>
  </si>
  <si>
    <t>Card</t>
  </si>
  <si>
    <t>Puzzle</t>
  </si>
  <si>
    <t>Strategy</t>
  </si>
  <si>
    <t>Books &amp; Reference</t>
  </si>
  <si>
    <t>Reference</t>
  </si>
  <si>
    <t>Finance</t>
  </si>
  <si>
    <t>Mature 17+</t>
  </si>
  <si>
    <t>17+</t>
  </si>
  <si>
    <t>Casual;Pretend Play</t>
  </si>
  <si>
    <t>Racing</t>
  </si>
  <si>
    <t>Role Playing</t>
  </si>
  <si>
    <t>Sports</t>
  </si>
  <si>
    <t>Lifestyle</t>
  </si>
  <si>
    <t>Social</t>
  </si>
  <si>
    <t>Social Networking</t>
  </si>
  <si>
    <t>Entertainment;Music &amp; Video</t>
  </si>
  <si>
    <t>Entertainment</t>
  </si>
  <si>
    <t>Action;Action &amp; Adventure</t>
  </si>
  <si>
    <t>Adventure;Action &amp; Adventure</t>
  </si>
  <si>
    <t>Arcade;Action &amp; Adventure</t>
  </si>
  <si>
    <t>Board</t>
  </si>
  <si>
    <t>Racing;Action &amp; Adventure</t>
  </si>
  <si>
    <t>Trivia</t>
  </si>
  <si>
    <t>Health &amp; Fitness</t>
  </si>
  <si>
    <t>Photography</t>
  </si>
  <si>
    <t>Photo &amp; Video</t>
  </si>
  <si>
    <t>Productivity</t>
  </si>
  <si>
    <t>Communication</t>
  </si>
  <si>
    <t>Education;Education</t>
  </si>
  <si>
    <t>Education</t>
  </si>
  <si>
    <t>Card;Brain Games</t>
  </si>
  <si>
    <t>Casual;Action &amp; Adventure</t>
  </si>
  <si>
    <t>Puzzle;Brain Games</t>
  </si>
  <si>
    <t>app_name</t>
  </si>
  <si>
    <t>play_name</t>
  </si>
  <si>
    <t>play_content_rating</t>
  </si>
  <si>
    <t>app_content_rating</t>
  </si>
  <si>
    <t>play_store_genre</t>
  </si>
  <si>
    <t>app_store_genre</t>
  </si>
  <si>
    <t>Average of lifespan_years</t>
  </si>
  <si>
    <t>estimated_downloads</t>
  </si>
  <si>
    <t>Sum of estimated_downloads</t>
  </si>
  <si>
    <t>ADP Mobile Solutions</t>
  </si>
  <si>
    <t>Indeed Job Search</t>
  </si>
  <si>
    <t>Star Chart</t>
  </si>
  <si>
    <t>Fandango Movies - Times + Tickets</t>
  </si>
  <si>
    <t>Regal Cinemas</t>
  </si>
  <si>
    <t>Talking Ginger 2</t>
  </si>
  <si>
    <t>WWE</t>
  </si>
  <si>
    <t>Xbox</t>
  </si>
  <si>
    <t>Dubsmash</t>
  </si>
  <si>
    <t>Amex Mobile</t>
  </si>
  <si>
    <t>USAA Mobile</t>
  </si>
  <si>
    <t>SONIC Drive-In</t>
  </si>
  <si>
    <t>Agar.io</t>
  </si>
  <si>
    <t>MARVEL Contest of Champions</t>
  </si>
  <si>
    <t>Smashy Road: Arena</t>
  </si>
  <si>
    <t>Temple Run 2</t>
  </si>
  <si>
    <t>Tiny Archers</t>
  </si>
  <si>
    <t>Tomb of the Mask</t>
  </si>
  <si>
    <t>Angry Birds Space HD</t>
  </si>
  <si>
    <t>Angry Birds Star Wars</t>
  </si>
  <si>
    <t>Doodle Jump</t>
  </si>
  <si>
    <t>Endless Ducker</t>
  </si>
  <si>
    <t>Fruit Ninja®</t>
  </si>
  <si>
    <t>Pineapple Pen</t>
  </si>
  <si>
    <t>Super Jabber Jump</t>
  </si>
  <si>
    <t>Temple Run</t>
  </si>
  <si>
    <t>Shopkins World!</t>
  </si>
  <si>
    <t>Deck Heroes: Legacy</t>
  </si>
  <si>
    <t>Angry Birds 2</t>
  </si>
  <si>
    <t>My Emma :)</t>
  </si>
  <si>
    <t>Pou</t>
  </si>
  <si>
    <t>The Simpsons™: Tapped Out</t>
  </si>
  <si>
    <t>Bad Piggies</t>
  </si>
  <si>
    <t>Candy Crush Jelly Saga</t>
  </si>
  <si>
    <t>Flow Free</t>
  </si>
  <si>
    <t>Frozen Free Fall</t>
  </si>
  <si>
    <t>PAC-MAN Pop</t>
  </si>
  <si>
    <t>Mad Skills Motocross</t>
  </si>
  <si>
    <t>Summoners War</t>
  </si>
  <si>
    <t>Episode - Choose Your Story</t>
  </si>
  <si>
    <t>The Sims™ FreePlay</t>
  </si>
  <si>
    <t>Farming Simulator 14</t>
  </si>
  <si>
    <t>Bike Unchained</t>
  </si>
  <si>
    <t>Crazy Freekick</t>
  </si>
  <si>
    <t>NBA LIVE Mobile Basketball</t>
  </si>
  <si>
    <t>WGT Golf Game by Topgolf</t>
  </si>
  <si>
    <t>aa</t>
  </si>
  <si>
    <t>Afterlight</t>
  </si>
  <si>
    <t>Photo Editor-</t>
  </si>
  <si>
    <t>Snapseed</t>
  </si>
  <si>
    <t>GMX Mail</t>
  </si>
  <si>
    <t>WEB.DE Mail</t>
  </si>
  <si>
    <t>Google Docs</t>
  </si>
  <si>
    <t>Google Sheets</t>
  </si>
  <si>
    <t>Microsoft OneNote</t>
  </si>
  <si>
    <t>Microsoft PowerPoint</t>
  </si>
  <si>
    <t>Verizon Cloud</t>
  </si>
  <si>
    <t>T-Mobile</t>
  </si>
  <si>
    <t>Best Buy</t>
  </si>
  <si>
    <t>Kik</t>
  </si>
  <si>
    <t>WeChat</t>
  </si>
  <si>
    <t>WhatsApp Messenger</t>
  </si>
  <si>
    <t>Tumblr</t>
  </si>
  <si>
    <t>Wishbone - Compare Anything</t>
  </si>
  <si>
    <t>Airbnb</t>
  </si>
  <si>
    <t>Firefox Focus: The privacy browser</t>
  </si>
  <si>
    <t>Puffin Web Browser</t>
  </si>
  <si>
    <t>Yahoo Weather</t>
  </si>
  <si>
    <t>Edmodo</t>
  </si>
  <si>
    <t>Google Classroom</t>
  </si>
  <si>
    <t>TED</t>
  </si>
  <si>
    <t>Kids A-Z</t>
  </si>
  <si>
    <t>PBS KIDS Video</t>
  </si>
  <si>
    <t>My Little Pony: Harmony Quest</t>
  </si>
  <si>
    <t>Amazon Prime Video</t>
  </si>
  <si>
    <t>DIRECTV</t>
  </si>
  <si>
    <t>iFunny :)</t>
  </si>
  <si>
    <t>Netflix</t>
  </si>
  <si>
    <t>STARZ</t>
  </si>
  <si>
    <t>Tom's Love Letters</t>
  </si>
  <si>
    <t>Tom Loves Angela</t>
  </si>
  <si>
    <t>Nick</t>
  </si>
  <si>
    <t>Citi Mobile®</t>
  </si>
  <si>
    <t>Allrecipes Dinner Spinner</t>
  </si>
  <si>
    <t>Chick-fil-A</t>
  </si>
  <si>
    <t>diep.io</t>
  </si>
  <si>
    <t>DRAGON BALL Z DOKKAN BATTLE</t>
  </si>
  <si>
    <t>slither.io</t>
  </si>
  <si>
    <t>Ingress</t>
  </si>
  <si>
    <t>MARVEL Avengers Academy</t>
  </si>
  <si>
    <t>Angry Birds Friends</t>
  </si>
  <si>
    <t>RISK: Global Domination</t>
  </si>
  <si>
    <t>Peggle Blast</t>
  </si>
  <si>
    <t>UNO ™ &amp; Friends</t>
  </si>
  <si>
    <t>Dumb Ways to Die 2: The Games</t>
  </si>
  <si>
    <t>LEGO® Juniors Create &amp; Cruise</t>
  </si>
  <si>
    <t>Just Dance Now</t>
  </si>
  <si>
    <t>Bejeweled Blitz</t>
  </si>
  <si>
    <t>Angry Birds Go!</t>
  </si>
  <si>
    <t>Does not Commute</t>
  </si>
  <si>
    <t>Driving Zone</t>
  </si>
  <si>
    <t>Cartoon Wars 3</t>
  </si>
  <si>
    <t>King of Avalon: Dragon Warfare</t>
  </si>
  <si>
    <t>Mobile Strike</t>
  </si>
  <si>
    <t>Fitbit</t>
  </si>
  <si>
    <t>Tinder</t>
  </si>
  <si>
    <t>Geocaching®</t>
  </si>
  <si>
    <t>NBC News</t>
  </si>
  <si>
    <t>Twitter</t>
  </si>
  <si>
    <t>USA TODAY</t>
  </si>
  <si>
    <t>Boomerang from Instagram</t>
  </si>
  <si>
    <t>VSCO</t>
  </si>
  <si>
    <t>Dropbox</t>
  </si>
  <si>
    <t>Google Slides</t>
  </si>
  <si>
    <t>Google Translate</t>
  </si>
  <si>
    <t>Hangouts</t>
  </si>
  <si>
    <t>Facebook</t>
  </si>
  <si>
    <t>LinkedIn</t>
  </si>
  <si>
    <t>Timehop</t>
  </si>
  <si>
    <t>YouNow: Live Stream Video Chat</t>
  </si>
  <si>
    <t>NASCAR MOBILE</t>
  </si>
  <si>
    <t>NBA</t>
  </si>
  <si>
    <t>NHL</t>
  </si>
  <si>
    <t>Premier League - Official App</t>
  </si>
  <si>
    <t>Univision Deportes: Liga MX, MLS, Fútbol En Vivo</t>
  </si>
  <si>
    <t>WatchESPN</t>
  </si>
  <si>
    <t>DB Navigator</t>
  </si>
  <si>
    <t>Google Earth</t>
  </si>
  <si>
    <t>Google Street View</t>
  </si>
  <si>
    <t>total_reviews</t>
  </si>
  <si>
    <t>app_reviews</t>
  </si>
  <si>
    <t>play_reviews</t>
  </si>
  <si>
    <t>Sum of total_reviews</t>
  </si>
  <si>
    <t>Sum of Reviews per Download</t>
  </si>
  <si>
    <t>reviews_per_download</t>
  </si>
  <si>
    <t>Average reviews per Download</t>
  </si>
  <si>
    <t>Reviews per Download</t>
  </si>
  <si>
    <t>Average Reviews per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</si>
</sst>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Reccomended Apps</a:t>
            </a:r>
            <a:r>
              <a:rPr lang="en-US" baseline="0"/>
              <a:t>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Chosen_apps!$A$14:$A$17</c:f>
              <c:strCache>
                <c:ptCount val="4"/>
                <c:pt idx="0">
                  <c:v>Games</c:v>
                </c:pt>
                <c:pt idx="1">
                  <c:v>Shopping</c:v>
                </c:pt>
                <c:pt idx="2">
                  <c:v>News</c:v>
                </c:pt>
                <c:pt idx="3">
                  <c:v>Food &amp; Drink</c:v>
                </c:pt>
              </c:strCache>
            </c:strRef>
          </c:cat>
          <c:val>
            <c:numRef>
              <c:f>Chosen_apps!$B$14:$B$17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8-4F86-A4CB-D8C64480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Chosen_apps!$D$1</c:f>
              <c:strCache>
                <c:ptCount val="1"/>
                <c:pt idx="0">
                  <c:v>lifespan_years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Chosen_apps!$A$2:$A$11</c:f>
              <c:strCache>
                <c:ptCount val="10"/>
                <c:pt idx="0">
                  <c:v>Clash of Clans</c:v>
                </c:pt>
                <c:pt idx="1">
                  <c:v>PewDiePie's Tuber Simulator</c:v>
                </c:pt>
                <c:pt idx="2">
                  <c:v>Egg, Inc.</c:v>
                </c:pt>
                <c:pt idx="3">
                  <c:v>Domino's Pizza USA</c:v>
                </c:pt>
                <c:pt idx="4">
                  <c:v>Geometry Dash Lite</c:v>
                </c:pt>
                <c:pt idx="5">
                  <c:v>The Guardian</c:v>
                </c:pt>
                <c:pt idx="6">
                  <c:v>Geometry Dash Meltdown</c:v>
                </c:pt>
                <c:pt idx="7">
                  <c:v>Solitaire</c:v>
                </c:pt>
                <c:pt idx="8">
                  <c:v>Solitaire</c:v>
                </c:pt>
                <c:pt idx="9">
                  <c:v>ASOS</c:v>
                </c:pt>
              </c:strCache>
            </c:strRef>
          </c:cat>
          <c:val>
            <c:numRef>
              <c:f>Chosen_apps!$D$2:$D$11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7-43D9-B42E-CE98A02C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908191"/>
        <c:axId val="299909439"/>
      </c:barChart>
      <c:catAx>
        <c:axId val="2999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09439"/>
        <c:crosses val="autoZero"/>
        <c:auto val="1"/>
        <c:lblAlgn val="ctr"/>
        <c:lblOffset val="100"/>
        <c:noMultiLvlLbl val="0"/>
      </c:catAx>
      <c:valAx>
        <c:axId val="2999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0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Chosen_apps!$O$1</c:f>
              <c:strCache>
                <c:ptCount val="1"/>
                <c:pt idx="0">
                  <c:v>Reviews per Download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Chosen_apps!$A$2:$A$11</c:f>
              <c:strCache>
                <c:ptCount val="10"/>
                <c:pt idx="0">
                  <c:v>Clash of Clans</c:v>
                </c:pt>
                <c:pt idx="1">
                  <c:v>PewDiePie's Tuber Simulator</c:v>
                </c:pt>
                <c:pt idx="2">
                  <c:v>Egg, Inc.</c:v>
                </c:pt>
                <c:pt idx="3">
                  <c:v>Domino's Pizza USA</c:v>
                </c:pt>
                <c:pt idx="4">
                  <c:v>Geometry Dash Lite</c:v>
                </c:pt>
                <c:pt idx="5">
                  <c:v>The Guardian</c:v>
                </c:pt>
                <c:pt idx="6">
                  <c:v>Geometry Dash Meltdown</c:v>
                </c:pt>
                <c:pt idx="7">
                  <c:v>Solitaire</c:v>
                </c:pt>
                <c:pt idx="8">
                  <c:v>Solitaire</c:v>
                </c:pt>
                <c:pt idx="9">
                  <c:v>ASOS</c:v>
                </c:pt>
              </c:strCache>
            </c:strRef>
          </c:cat>
          <c:val>
            <c:numRef>
              <c:f>Chosen_apps!$O$2:$O$11</c:f>
              <c:numCache>
                <c:formatCode>0%</c:formatCode>
                <c:ptCount val="10"/>
                <c:pt idx="0">
                  <c:v>0.44882010836199926</c:v>
                </c:pt>
                <c:pt idx="1">
                  <c:v>0.1499466004217091</c:v>
                </c:pt>
                <c:pt idx="2">
                  <c:v>0.1160320085386142</c:v>
                </c:pt>
                <c:pt idx="3">
                  <c:v>0.103293500572387</c:v>
                </c:pt>
                <c:pt idx="4">
                  <c:v>6.1816400062148405E-2</c:v>
                </c:pt>
                <c:pt idx="5">
                  <c:v>4.9598400261459979E-2</c:v>
                </c:pt>
                <c:pt idx="6">
                  <c:v>3.1822580016719247E-2</c:v>
                </c:pt>
                <c:pt idx="7">
                  <c:v>2.2701711192707308E-2</c:v>
                </c:pt>
                <c:pt idx="8">
                  <c:v>2.2701711192707308E-2</c:v>
                </c:pt>
                <c:pt idx="9">
                  <c:v>1.8179926626464268E-2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A-458A-BC94-6D7CFF18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93531343"/>
        <c:axId val="293529679"/>
      </c:barChart>
      <c:lineChart>
        <c:grouping val="standard"/>
        <c:varyColors val="0"/>
        <c:ser>
          <c:idx val="1"/>
          <c:order val="1"/>
          <c:tx>
            <c:strRef>
              <c:f>Chosen_apps!$P$1</c:f>
              <c:strCache>
                <c:ptCount val="1"/>
                <c:pt idx="0">
                  <c:v>Average Reviews per Download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Chosen_apps!$A$2:$A$11</c:f>
              <c:strCache>
                <c:ptCount val="10"/>
                <c:pt idx="0">
                  <c:v>Clash of Clans</c:v>
                </c:pt>
                <c:pt idx="1">
                  <c:v>PewDiePie's Tuber Simulator</c:v>
                </c:pt>
                <c:pt idx="2">
                  <c:v>Egg, Inc.</c:v>
                </c:pt>
                <c:pt idx="3">
                  <c:v>Domino's Pizza USA</c:v>
                </c:pt>
                <c:pt idx="4">
                  <c:v>Geometry Dash Lite</c:v>
                </c:pt>
                <c:pt idx="5">
                  <c:v>The Guardian</c:v>
                </c:pt>
                <c:pt idx="6">
                  <c:v>Geometry Dash Meltdown</c:v>
                </c:pt>
                <c:pt idx="7">
                  <c:v>Solitaire</c:v>
                </c:pt>
                <c:pt idx="8">
                  <c:v>Solitaire</c:v>
                </c:pt>
                <c:pt idx="9">
                  <c:v>ASOS</c:v>
                </c:pt>
              </c:strCache>
            </c:strRef>
          </c:cat>
          <c:val>
            <c:numRef>
              <c:f>Chosen_apps!$P$2:$P$11</c:f>
              <c:numCache>
                <c:formatCode>0%</c:formatCode>
                <c:ptCount val="10"/>
                <c:pt idx="0">
                  <c:v>7.5880000000000003E-2</c:v>
                </c:pt>
                <c:pt idx="1">
                  <c:v>7.5880000000000003E-2</c:v>
                </c:pt>
                <c:pt idx="2">
                  <c:v>7.5880000000000003E-2</c:v>
                </c:pt>
                <c:pt idx="3">
                  <c:v>7.5880000000000003E-2</c:v>
                </c:pt>
                <c:pt idx="4">
                  <c:v>7.5880000000000003E-2</c:v>
                </c:pt>
                <c:pt idx="5">
                  <c:v>7.5880000000000003E-2</c:v>
                </c:pt>
                <c:pt idx="6">
                  <c:v>7.5880000000000003E-2</c:v>
                </c:pt>
                <c:pt idx="7">
                  <c:v>7.5880000000000003E-2</c:v>
                </c:pt>
                <c:pt idx="8">
                  <c:v>7.5880000000000003E-2</c:v>
                </c:pt>
                <c:pt idx="9">
                  <c:v>7.5880000000000003E-2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A-458A-BC94-6D7CFF18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531343"/>
        <c:axId val="293529679"/>
      </c:lineChart>
      <c:catAx>
        <c:axId val="2935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29679"/>
        <c:crosses val="autoZero"/>
        <c:auto val="1"/>
        <c:lblAlgn val="ctr"/>
        <c:lblOffset val="100"/>
        <c:noMultiLvlLbl val="0"/>
      </c:catAx>
      <c:valAx>
        <c:axId val="2935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313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[apptraderdata.xlsx]app_store_lifespans!PivotTable2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app_store_lifespans!$B$3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app_store_lifespans!$A$4:$A$16</c:f>
              <c:strCache>
                <c:ptCount val="12"/>
                <c:pt idx="0">
                  <c:v>News</c:v>
                </c:pt>
                <c:pt idx="1">
                  <c:v>Shopping</c:v>
                </c:pt>
                <c:pt idx="2">
                  <c:v>Food &amp; Drink</c:v>
                </c:pt>
                <c:pt idx="3">
                  <c:v>Reference</c:v>
                </c:pt>
                <c:pt idx="4">
                  <c:v>Finance</c:v>
                </c:pt>
                <c:pt idx="5">
                  <c:v>Social Networking</c:v>
                </c:pt>
                <c:pt idx="6">
                  <c:v>Games</c:v>
                </c:pt>
                <c:pt idx="7">
                  <c:v>Health &amp; Fitness</c:v>
                </c:pt>
                <c:pt idx="8">
                  <c:v>Productivity</c:v>
                </c:pt>
                <c:pt idx="9">
                  <c:v>Photo &amp; Video</c:v>
                </c:pt>
                <c:pt idx="10">
                  <c:v>Entertainment</c:v>
                </c:pt>
                <c:pt idx="11">
                  <c:v>Education</c:v>
                </c:pt>
              </c:strCache>
            </c:strRef>
          </c:cat>
          <c:val>
            <c:numRef>
              <c:f>app_store_lifespans!$B$4:$B$16</c:f>
              <c:numCache>
                <c:formatCode>General</c:formatCode>
                <c:ptCount val="12"/>
                <c:pt idx="0">
                  <c:v>486800</c:v>
                </c:pt>
                <c:pt idx="1">
                  <c:v>482800</c:v>
                </c:pt>
                <c:pt idx="2">
                  <c:v>481200</c:v>
                </c:pt>
                <c:pt idx="3">
                  <c:v>479600</c:v>
                </c:pt>
                <c:pt idx="4">
                  <c:v>474800</c:v>
                </c:pt>
                <c:pt idx="5">
                  <c:v>471600</c:v>
                </c:pt>
                <c:pt idx="6">
                  <c:v>471578.94736842107</c:v>
                </c:pt>
                <c:pt idx="7">
                  <c:v>470000</c:v>
                </c:pt>
                <c:pt idx="8">
                  <c:v>468800</c:v>
                </c:pt>
                <c:pt idx="9">
                  <c:v>468400</c:v>
                </c:pt>
                <c:pt idx="10">
                  <c:v>467600</c:v>
                </c:pt>
                <c:pt idx="11">
                  <c:v>465200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F-499C-8C25-FC03CD0C7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511039"/>
        <c:axId val="109511455"/>
      </c:barChart>
      <c:catAx>
        <c:axId val="10951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1455"/>
        <c:crosses val="autoZero"/>
        <c:auto val="1"/>
        <c:lblAlgn val="ctr"/>
        <c:lblOffset val="100"/>
        <c:noMultiLvlLbl val="0"/>
      </c:catAx>
      <c:valAx>
        <c:axId val="109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Reviewed</a:t>
            </a:r>
            <a:r>
              <a:rPr lang="en-US" baseline="0"/>
              <a:t> Games per Download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Sheet13!$D$1</c:f>
              <c:strCache>
                <c:ptCount val="1"/>
                <c:pt idx="0">
                  <c:v>Reviews per Download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Sheet13!$A$2:$A$6</c:f>
              <c:strCache>
                <c:ptCount val="5"/>
                <c:pt idx="0">
                  <c:v>Clash of Clans</c:v>
                </c:pt>
                <c:pt idx="1">
                  <c:v>MORTAL KOMBAT X</c:v>
                </c:pt>
                <c:pt idx="2">
                  <c:v>Fallout Shelter</c:v>
                </c:pt>
                <c:pt idx="3">
                  <c:v>Angry Birds Epic RPG</c:v>
                </c:pt>
                <c:pt idx="4">
                  <c:v>Injustice: Gods Among Us</c:v>
                </c:pt>
              </c:strCache>
            </c:strRef>
          </c:cat>
          <c:val>
            <c:numRef>
              <c:f>Sheet13!$D$2:$D$6</c:f>
              <c:numCache>
                <c:formatCode>0%</c:formatCode>
                <c:ptCount val="5"/>
                <c:pt idx="0">
                  <c:v>0.44882010836199926</c:v>
                </c:pt>
                <c:pt idx="1">
                  <c:v>0.30398890732357187</c:v>
                </c:pt>
                <c:pt idx="2">
                  <c:v>0.2719331723030376</c:v>
                </c:pt>
                <c:pt idx="3">
                  <c:v>0.26346051035255441</c:v>
                </c:pt>
                <c:pt idx="4">
                  <c:v>0.24408770152224613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8-4FC2-9726-42388D75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684367"/>
        <c:axId val="179235087"/>
      </c:barChart>
      <c:lineChart>
        <c:grouping val="standard"/>
        <c:varyColors val="0"/>
        <c:ser>
          <c:idx val="1"/>
          <c:order val="1"/>
          <c:tx>
            <c:strRef>
              <c:f>Sheet13!$E$1</c:f>
              <c:strCache>
                <c:ptCount val="1"/>
                <c:pt idx="0">
                  <c:v>Average reviews per Download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Sheet13!$A$2:$A$6</c:f>
              <c:strCache>
                <c:ptCount val="5"/>
                <c:pt idx="0">
                  <c:v>Clash of Clans</c:v>
                </c:pt>
                <c:pt idx="1">
                  <c:v>MORTAL KOMBAT X</c:v>
                </c:pt>
                <c:pt idx="2">
                  <c:v>Fallout Shelter</c:v>
                </c:pt>
                <c:pt idx="3">
                  <c:v>Angry Birds Epic RPG</c:v>
                </c:pt>
                <c:pt idx="4">
                  <c:v>Injustice: Gods Among Us</c:v>
                </c:pt>
              </c:strCache>
            </c:strRef>
          </c:cat>
          <c:val>
            <c:numRef>
              <c:f>Sheet13!$E$2:$E$6</c:f>
              <c:numCache>
                <c:formatCode>0.0%</c:formatCode>
                <c:ptCount val="5"/>
                <c:pt idx="0">
                  <c:v>7.5884698806653897E-2</c:v>
                </c:pt>
                <c:pt idx="1">
                  <c:v>7.5884698806653897E-2</c:v>
                </c:pt>
                <c:pt idx="2">
                  <c:v>7.5884698806653897E-2</c:v>
                </c:pt>
                <c:pt idx="3">
                  <c:v>7.5884698806653897E-2</c:v>
                </c:pt>
                <c:pt idx="4">
                  <c:v>7.5884698806653897E-2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8-4FC2-9726-42388D75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84367"/>
        <c:axId val="179235087"/>
      </c:lineChart>
      <c:catAx>
        <c:axId val="1756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5087"/>
        <c:crosses val="autoZero"/>
        <c:auto val="1"/>
        <c:lblAlgn val="ctr"/>
        <c:lblOffset val="100"/>
        <c:noMultiLvlLbl val="0"/>
      </c:catAx>
      <c:valAx>
        <c:axId val="1792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17</xdr:row>
      <xdr:rowOff>33337</xdr:rowOff>
    </xdr:from>
    <xdr:to>
      <xdr:col>6</xdr:col>
      <xdr:colOff>1066800</xdr:colOff>
      <xdr:row>31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575B42-D74D-4772-978A-258C613E1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128587</xdr:colOff>
      <xdr:row>16</xdr:row>
      <xdr:rowOff>52387</xdr:rowOff>
    </xdr:from>
    <xdr:to>
      <xdr:col>16</xdr:col>
      <xdr:colOff>433387</xdr:colOff>
      <xdr:row>30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18073F-097A-4D5F-9065-DE7A3B239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223837</xdr:colOff>
      <xdr:row>11</xdr:row>
      <xdr:rowOff>71437</xdr:rowOff>
    </xdr:from>
    <xdr:to>
      <xdr:col>12</xdr:col>
      <xdr:colOff>509587</xdr:colOff>
      <xdr:row>25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A8397A-09F4-47DB-B8C6-76C82538F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61912</xdr:rowOff>
    </xdr:from>
    <xdr:to>
      <xdr:col>8</xdr:col>
      <xdr:colOff>276225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7B665-1ABA-4CDC-9502-68621B1FB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2</xdr:row>
      <xdr:rowOff>52387</xdr:rowOff>
    </xdr:from>
    <xdr:to>
      <xdr:col>15</xdr:col>
      <xdr:colOff>161924</xdr:colOff>
      <xdr:row>113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8DE44-3E64-4B83-8E4B-6672F79DB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 George" refreshedDate="44621.902160763886" createdVersion="7" refreshedVersion="7" minRefreshableVersion="3" recordCount="100" xr:uid="{4C9D9ED1-B499-4D86-B381-3B7E0D66BCDA}">
  <cacheSource type="worksheet">
    <worksheetSource ref="A1:M101" sheet="Data"/>
  </cacheSource>
  <cacheFields count="14">
    <cacheField name="app_name" numFmtId="0">
      <sharedItems count="99">
        <s v="PewDiePie's Tuber Simulator"/>
        <s v="Domino's Pizza USA"/>
        <s v="Egg, Inc."/>
        <s v="The Guardian"/>
        <s v="ASOS"/>
        <s v="Geometry Dash Lite"/>
        <s v="Fernanfloo"/>
        <s v="Zombie Catchers"/>
        <s v="Solitaire"/>
        <s v="Toy Blast"/>
        <s v="Narcos: Cartel Wars"/>
        <s v="Bible"/>
        <s v="Chase Mobile"/>
        <s v="Hitman Sniper"/>
        <s v="Shadow Fight 2"/>
        <s v="War Robots"/>
        <s v="Geometry Dash Meltdown"/>
        <s v="Geometry Dash World"/>
        <s v="Township"/>
        <s v="Animal Jam - Play Wild!"/>
        <s v="Angry Birds Blast"/>
        <s v="Fishdom"/>
        <s v="Hill Climb Racing 2"/>
        <s v="FINAL FANTASY BRAVE EXVIUS"/>
        <s v="MARVEL Future Fight"/>
        <s v="Choices: Stories You Play"/>
        <s v="Fallout Shelter"/>
        <s v="Score! Hero"/>
        <s v="Clash of Clans"/>
        <s v="Clash Royale"/>
        <s v="Fuel Rewards® program"/>
        <s v="Pinterest"/>
        <s v="YouTube Kids"/>
        <s v="DoorDash - Food Delivery"/>
        <s v="Starbucks"/>
        <s v="Bullet Force"/>
        <s v="Dude Perfect 2"/>
        <s v="Hungry Shark World"/>
        <s v="OK K.O.! Lakewood Plaza Turbo"/>
        <s v="ROBLOX"/>
        <s v="Cooking Fever"/>
        <s v="Hungry Shark Evolution"/>
        <s v="Nyan Cat: Lost In Space"/>
        <s v="Smash Hit"/>
        <s v="Sonic Dash"/>
        <s v="Subway Surfers"/>
        <s v="Disney Crossy Road"/>
        <s v="Rolling Sky"/>
        <s v="Hay Day"/>
        <s v="My Horse"/>
        <s v="My Talking Angela"/>
        <s v="My Talking Tom"/>
        <s v="Asphalt 8: Airborne"/>
        <s v="Traffic Racer"/>
        <s v="Hot Wheels: Race Off"/>
        <s v="Real Racing 3"/>
        <s v="Angry Birds Epic RPG"/>
        <s v="Star Wars™: Galaxy of Heroes"/>
        <s v="SimCity BuildIt"/>
        <s v="Real Basketball"/>
        <s v="Army of Heroes"/>
        <s v="Boom Beach"/>
        <s v="Trivia Crack"/>
        <s v="Seven - 7 Minute Workout Training Challenge"/>
        <s v="The Washington Post Classic"/>
        <s v="PicsArt Photo Studio: Collage Maker &amp; Pic Editor"/>
        <s v="Instagram"/>
        <s v="Microsoft Excel"/>
        <s v="Microsoft Word"/>
        <s v="Trello"/>
        <s v="Wish - Shopping Made Fun"/>
        <s v="Discord - Chat for Gamers"/>
        <s v="GroupMe"/>
        <s v="ClassDojo"/>
        <s v="The CW"/>
        <s v="Call of Duty®: Heroes"/>
        <s v="Injustice: Gods Among Us"/>
        <s v="MORTAL KOMBAT X"/>
        <s v="Swamp Attack"/>
        <s v="Angry Birds Rio"/>
        <s v="Jetpack Joyride"/>
        <s v="Red Ball 4"/>
        <s v="Zombie Tsunami"/>
        <s v="Bejeweled Classic"/>
        <s v="Candy Crush Saga"/>
        <s v="Candy Crush Soda Saga"/>
        <s v="Farm Heroes Saga"/>
        <s v="Plants vs. Zombies™ 2"/>
        <s v="Talking Tom Bubble Shooter"/>
        <s v="Plants vs. Zombies™ Heroes"/>
        <s v="Bad Piggies HD"/>
        <s v="Inside Out Thought Bubbles"/>
        <s v="Gear.Club - True Racing"/>
        <s v="Hill Climb Racing"/>
        <s v="Need for Speed™ No Limits"/>
        <s v="Design Home"/>
        <s v="PES CLUB MANAGER"/>
        <s v="Photo Editor by Aviary"/>
        <s v="Adobe Illustrator Draw"/>
      </sharedItems>
    </cacheField>
    <cacheField name="play_name" numFmtId="0">
      <sharedItems count="99">
        <s v="PewDiePie's Tuber Simulator"/>
        <s v="Domino's Pizza USA"/>
        <s v="Egg, Inc."/>
        <s v="The Guardian"/>
        <s v="ASOS"/>
        <s v="Geometry Dash Lite"/>
        <s v="Fernanfloo"/>
        <s v="Zombie Catchers"/>
        <s v="Solitaire"/>
        <s v="Toy Blast"/>
        <s v="Narcos: Cartel Wars"/>
        <s v="Bible"/>
        <s v="Chase Mobile"/>
        <s v="Hitman Sniper"/>
        <s v="Shadow Fight 2"/>
        <s v="War Robots"/>
        <s v="Geometry Dash Meltdown"/>
        <s v="Geometry Dash World"/>
        <s v="Township"/>
        <s v="Animal Jam - Play Wild!"/>
        <s v="Angry Birds Blast"/>
        <s v="Fishdom"/>
        <s v="Hill Climb Racing 2"/>
        <s v="FINAL FANTASY BRAVE EXVIUS"/>
        <s v="MARVEL Future Fight"/>
        <s v="Choices: Stories You Play"/>
        <s v="Fallout Shelter"/>
        <s v="Score! Hero"/>
        <s v="Clash of Clans"/>
        <s v="Clash Royale"/>
        <s v="Fuel Rewards® program"/>
        <s v="Pinterest"/>
        <s v="YouTube Kids"/>
        <s v="DoorDash - Food Delivery"/>
        <s v="Starbucks"/>
        <s v="Bullet Force"/>
        <s v="Dude Perfect 2"/>
        <s v="Hungry Shark World"/>
        <s v="OK K.O.! Lakewood Plaza Turbo"/>
        <s v="ROBLOX"/>
        <s v="Cooking Fever"/>
        <s v="Hungry Shark Evolution"/>
        <s v="Nyan Cat: Lost In Space"/>
        <s v="Smash Hit"/>
        <s v="Sonic Dash"/>
        <s v="Subway Surfers"/>
        <s v="Disney Crossy Road"/>
        <s v="Rolling Sky"/>
        <s v="Hay Day"/>
        <s v="My Horse"/>
        <s v="My Talking Angela"/>
        <s v="My Talking Tom"/>
        <s v="Asphalt 8: Airborne"/>
        <s v="Traffic Racer"/>
        <s v="Hot Wheels: Race Off"/>
        <s v="Real Racing 3"/>
        <s v="Angry Birds Epic RPG"/>
        <s v="Star Wars™: Galaxy of Heroes"/>
        <s v="SimCity BuildIt"/>
        <s v="Real Basketball"/>
        <s v="Army of Heroes"/>
        <s v="Boom Beach"/>
        <s v="Trivia Crack"/>
        <s v="Seven - 7 Minute Workout Training Challenge"/>
        <s v="The Washington Post Classic"/>
        <s v="PicsArt Photo Studio: Collage Maker &amp; Pic Editor"/>
        <s v="Instagram"/>
        <s v="Microsoft Excel"/>
        <s v="Microsoft Word"/>
        <s v="Trello"/>
        <s v="Wish - Shopping Made Fun"/>
        <s v="Discord - Chat for Gamers"/>
        <s v="GroupMe"/>
        <s v="ClassDojo"/>
        <s v="The CW"/>
        <s v="Call of Duty®: Heroes"/>
        <s v="Injustice: Gods Among Us"/>
        <s v="MORTAL KOMBAT X"/>
        <s v="Swamp Attack"/>
        <s v="Angry Birds Rio"/>
        <s v="Jetpack Joyride"/>
        <s v="Red Ball 4"/>
        <s v="Zombie Tsunami"/>
        <s v="Bejeweled Classic"/>
        <s v="Candy Crush Saga"/>
        <s v="Candy Crush Soda Saga"/>
        <s v="Farm Heroes Saga"/>
        <s v="Plants vs. Zombies™ 2"/>
        <s v="Talking Tom Bubble Shooter"/>
        <s v="Plants vs. Zombies™ Heroes"/>
        <s v="Bad Piggies HD"/>
        <s v="Inside Out Thought Bubbles"/>
        <s v="Gear.Club - True Racing"/>
        <s v="Hill Climb Racing"/>
        <s v="Need for Speed™ No Limits"/>
        <s v="Design Home"/>
        <s v="PES CLUB MANAGER"/>
        <s v="Photo Editor by Aviary"/>
        <s v="Adobe Illustrator Draw"/>
      </sharedItems>
    </cacheField>
    <cacheField name="lifespan_years" numFmtId="0">
      <sharedItems containsSemiMixedTypes="0" containsString="0" containsNumber="1" minValue="9.9" maxValue="10.8"/>
    </cacheField>
    <cacheField name="lifespan_months" numFmtId="0">
      <sharedItems containsSemiMixedTypes="0" containsString="0" containsNumber="1" minValue="118.8" maxValue="129.6"/>
    </cacheField>
    <cacheField name="play_content_rating" numFmtId="0">
      <sharedItems count="4">
        <s v="Teen"/>
        <s v="Everyone"/>
        <s v="Everyone 10+"/>
        <s v="Mature 17+"/>
      </sharedItems>
    </cacheField>
    <cacheField name="app_content_rating" numFmtId="0">
      <sharedItems count="4">
        <s v="9+"/>
        <s v="4+"/>
        <s v="12+"/>
        <s v="17+"/>
      </sharedItems>
    </cacheField>
    <cacheField name="play_store_genre" numFmtId="0">
      <sharedItems count="34">
        <s v="Casual"/>
        <s v="Food &amp; Drink"/>
        <s v="Simulation"/>
        <s v="News &amp; Magazines"/>
        <s v="Shopping"/>
        <s v="Arcade"/>
        <s v="Action"/>
        <s v="Card"/>
        <s v="Puzzle"/>
        <s v="Strategy"/>
        <s v="Books &amp; Reference"/>
        <s v="Finance"/>
        <s v="Casual;Pretend Play"/>
        <s v="Racing"/>
        <s v="Role Playing"/>
        <s v="Sports"/>
        <s v="Lifestyle"/>
        <s v="Social"/>
        <s v="Entertainment;Music &amp; Video"/>
        <s v="Action;Action &amp; Adventure"/>
        <s v="Adventure;Action &amp; Adventure"/>
        <s v="Arcade;Action &amp; Adventure"/>
        <s v="Board"/>
        <s v="Racing;Action &amp; Adventure"/>
        <s v="Trivia"/>
        <s v="Health &amp; Fitness"/>
        <s v="Photography"/>
        <s v="Productivity"/>
        <s v="Communication"/>
        <s v="Education;Education"/>
        <s v="Entertainment"/>
        <s v="Card;Brain Games"/>
        <s v="Casual;Action &amp; Adventure"/>
        <s v="Puzzle;Brain Games"/>
      </sharedItems>
    </cacheField>
    <cacheField name="app_store_genre" numFmtId="0">
      <sharedItems count="12">
        <s v="Games"/>
        <s v="Food &amp; Drink"/>
        <s v="News"/>
        <s v="Shopping"/>
        <s v="Reference"/>
        <s v="Finance"/>
        <s v="Social Networking"/>
        <s v="Entertainment"/>
        <s v="Health &amp; Fitness"/>
        <s v="Photo &amp; Video"/>
        <s v="Productivity"/>
        <s v="Education"/>
      </sharedItems>
    </cacheField>
    <cacheField name="total_reviews" numFmtId="0">
      <sharedItems containsSemiMixedTypes="0" containsString="0" containsNumber="1" containsInteger="1" minValue="34682" maxValue="68671475"/>
    </cacheField>
    <cacheField name="estimated_downloads" numFmtId="0">
      <sharedItems containsSemiMixedTypes="0" containsString="0" containsNumber="1" containsInteger="1" minValue="1005613" maxValue="1032466821"/>
    </cacheField>
    <cacheField name="estimated_revenue" numFmtId="0">
      <sharedItems containsSemiMixedTypes="0" containsString="0" containsNumber="1" containsInteger="1" minValue="594000" maxValue="648000"/>
    </cacheField>
    <cacheField name="estimated_spending" numFmtId="0">
      <sharedItems containsSemiMixedTypes="0" containsString="0" containsNumber="1" containsInteger="1" minValue="128800" maxValue="139600"/>
    </cacheField>
    <cacheField name="total_revenue" numFmtId="0">
      <sharedItems containsSemiMixedTypes="0" containsString="0" containsNumber="1" containsInteger="1" minValue="465200" maxValue="508400"/>
    </cacheField>
    <cacheField name="Reviews per Download" numFmtId="0" formula="total_reviews /estimated_download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0.8"/>
    <n v="129.6"/>
    <x v="0"/>
    <x v="0"/>
    <x v="0"/>
    <x v="0"/>
    <n v="1590317"/>
    <n v="10605889"/>
    <n v="648000"/>
    <n v="139600"/>
    <n v="508400"/>
  </r>
  <r>
    <x v="1"/>
    <x v="1"/>
    <n v="10.7"/>
    <n v="128.4"/>
    <x v="1"/>
    <x v="1"/>
    <x v="1"/>
    <x v="1"/>
    <n v="1291559"/>
    <n v="12503778"/>
    <n v="642000"/>
    <n v="138400"/>
    <n v="503600"/>
  </r>
  <r>
    <x v="2"/>
    <x v="2"/>
    <n v="10.7"/>
    <n v="128.4"/>
    <x v="1"/>
    <x v="1"/>
    <x v="2"/>
    <x v="0"/>
    <n v="659234"/>
    <n v="5681484"/>
    <n v="642000"/>
    <n v="138400"/>
    <n v="503600"/>
  </r>
  <r>
    <x v="3"/>
    <x v="3"/>
    <n v="10.7"/>
    <n v="128.4"/>
    <x v="0"/>
    <x v="2"/>
    <x v="3"/>
    <x v="2"/>
    <n v="256168"/>
    <n v="5164844"/>
    <n v="642000"/>
    <n v="138400"/>
    <n v="503600"/>
  </r>
  <r>
    <x v="4"/>
    <x v="4"/>
    <n v="10.7"/>
    <n v="128.4"/>
    <x v="1"/>
    <x v="1"/>
    <x v="4"/>
    <x v="3"/>
    <n v="191523"/>
    <n v="10534861"/>
    <n v="642000"/>
    <n v="138400"/>
    <n v="503600"/>
  </r>
  <r>
    <x v="5"/>
    <x v="5"/>
    <n v="10.5"/>
    <n v="126"/>
    <x v="1"/>
    <x v="1"/>
    <x v="5"/>
    <x v="0"/>
    <n v="6552010"/>
    <n v="105991452"/>
    <n v="630000"/>
    <n v="136000"/>
    <n v="494000"/>
  </r>
  <r>
    <x v="6"/>
    <x v="6"/>
    <n v="10.3"/>
    <n v="123.6"/>
    <x v="2"/>
    <x v="0"/>
    <x v="5"/>
    <x v="0"/>
    <n v="529481"/>
    <n v="10054805"/>
    <n v="618000"/>
    <n v="133600"/>
    <n v="484400"/>
  </r>
  <r>
    <x v="7"/>
    <x v="7"/>
    <n v="10.199999999999999"/>
    <n v="122.4"/>
    <x v="1"/>
    <x v="2"/>
    <x v="6"/>
    <x v="0"/>
    <n v="1005963"/>
    <n v="10169611"/>
    <n v="612000"/>
    <n v="132400"/>
    <n v="479600"/>
  </r>
  <r>
    <x v="8"/>
    <x v="8"/>
    <n v="10.199999999999999"/>
    <n v="122.4"/>
    <x v="1"/>
    <x v="1"/>
    <x v="7"/>
    <x v="0"/>
    <n v="833319"/>
    <n v="36707321"/>
    <n v="612000"/>
    <n v="132400"/>
    <n v="479600"/>
  </r>
  <r>
    <x v="9"/>
    <x v="9"/>
    <n v="10.199999999999999"/>
    <n v="122.4"/>
    <x v="1"/>
    <x v="1"/>
    <x v="8"/>
    <x v="0"/>
    <n v="1965072"/>
    <n v="52006317"/>
    <n v="612000"/>
    <n v="132400"/>
    <n v="479600"/>
  </r>
  <r>
    <x v="10"/>
    <x v="10"/>
    <n v="10.199999999999999"/>
    <n v="122.4"/>
    <x v="0"/>
    <x v="2"/>
    <x v="9"/>
    <x v="0"/>
    <n v="249287"/>
    <n v="5091709"/>
    <n v="612000"/>
    <n v="132400"/>
    <n v="479600"/>
  </r>
  <r>
    <x v="11"/>
    <x v="11"/>
    <n v="10.199999999999999"/>
    <n v="122.4"/>
    <x v="0"/>
    <x v="1"/>
    <x v="10"/>
    <x v="4"/>
    <n v="3426615"/>
    <n v="140395051"/>
    <n v="612000"/>
    <n v="132400"/>
    <n v="479600"/>
  </r>
  <r>
    <x v="12"/>
    <x v="12"/>
    <n v="10.1"/>
    <n v="121.2"/>
    <x v="1"/>
    <x v="1"/>
    <x v="11"/>
    <x v="5"/>
    <n v="1408871"/>
    <n v="10249696"/>
    <n v="606000"/>
    <n v="131200"/>
    <n v="474800"/>
  </r>
  <r>
    <x v="13"/>
    <x v="13"/>
    <n v="10.1"/>
    <n v="121.2"/>
    <x v="3"/>
    <x v="3"/>
    <x v="6"/>
    <x v="0"/>
    <n v="416744"/>
    <n v="10207009"/>
    <n v="606000"/>
    <n v="131200"/>
    <n v="474800"/>
  </r>
  <r>
    <x v="14"/>
    <x v="14"/>
    <n v="10.1"/>
    <n v="121.2"/>
    <x v="2"/>
    <x v="2"/>
    <x v="6"/>
    <x v="0"/>
    <n v="11078268"/>
    <n v="100903363"/>
    <n v="606000"/>
    <n v="131200"/>
    <n v="474800"/>
  </r>
  <r>
    <x v="15"/>
    <x v="15"/>
    <n v="10.1"/>
    <n v="121.2"/>
    <x v="2"/>
    <x v="2"/>
    <x v="6"/>
    <x v="0"/>
    <n v="3170373"/>
    <n v="51580118"/>
    <n v="606000"/>
    <n v="131200"/>
    <n v="474800"/>
  </r>
  <r>
    <x v="16"/>
    <x v="16"/>
    <n v="10.1"/>
    <n v="121.2"/>
    <x v="1"/>
    <x v="1"/>
    <x v="5"/>
    <x v="0"/>
    <n v="1708599"/>
    <n v="53691404"/>
    <n v="606000"/>
    <n v="131200"/>
    <n v="474800"/>
  </r>
  <r>
    <x v="17"/>
    <x v="17"/>
    <n v="10.1"/>
    <n v="121.2"/>
    <x v="1"/>
    <x v="1"/>
    <x v="5"/>
    <x v="0"/>
    <n v="764952"/>
    <n v="10067234"/>
    <n v="606000"/>
    <n v="131200"/>
    <n v="474800"/>
  </r>
  <r>
    <x v="18"/>
    <x v="18"/>
    <n v="10.1"/>
    <n v="121.2"/>
    <x v="1"/>
    <x v="1"/>
    <x v="0"/>
    <x v="0"/>
    <n v="4532118"/>
    <n v="50907608"/>
    <n v="606000"/>
    <n v="131200"/>
    <n v="474800"/>
  </r>
  <r>
    <x v="19"/>
    <x v="19"/>
    <n v="10.1"/>
    <n v="121.2"/>
    <x v="1"/>
    <x v="0"/>
    <x v="12"/>
    <x v="0"/>
    <n v="388724"/>
    <n v="5372821"/>
    <n v="606000"/>
    <n v="131200"/>
    <n v="474800"/>
  </r>
  <r>
    <x v="20"/>
    <x v="20"/>
    <n v="10.1"/>
    <n v="121.2"/>
    <x v="1"/>
    <x v="1"/>
    <x v="8"/>
    <x v="0"/>
    <n v="277993"/>
    <n v="10982873"/>
    <n v="606000"/>
    <n v="131200"/>
    <n v="474800"/>
  </r>
  <r>
    <x v="21"/>
    <x v="21"/>
    <n v="10.1"/>
    <n v="121.2"/>
    <x v="1"/>
    <x v="1"/>
    <x v="8"/>
    <x v="0"/>
    <n v="2197147"/>
    <n v="10181680"/>
    <n v="606000"/>
    <n v="131200"/>
    <n v="474800"/>
  </r>
  <r>
    <x v="22"/>
    <x v="22"/>
    <n v="10.1"/>
    <n v="121.2"/>
    <x v="1"/>
    <x v="0"/>
    <x v="13"/>
    <x v="0"/>
    <n v="2784264"/>
    <n v="101230766"/>
    <n v="606000"/>
    <n v="131200"/>
    <n v="474800"/>
  </r>
  <r>
    <x v="23"/>
    <x v="23"/>
    <n v="10.1"/>
    <n v="121.2"/>
    <x v="0"/>
    <x v="2"/>
    <x v="14"/>
    <x v="0"/>
    <n v="773871"/>
    <n v="5189001"/>
    <n v="606000"/>
    <n v="131200"/>
    <n v="474800"/>
  </r>
  <r>
    <x v="24"/>
    <x v="24"/>
    <n v="10.1"/>
    <n v="121.2"/>
    <x v="2"/>
    <x v="0"/>
    <x v="14"/>
    <x v="0"/>
    <n v="2374948"/>
    <n v="50444045"/>
    <n v="606000"/>
    <n v="131200"/>
    <n v="474800"/>
  </r>
  <r>
    <x v="25"/>
    <x v="25"/>
    <n v="10.1"/>
    <n v="121.2"/>
    <x v="0"/>
    <x v="2"/>
    <x v="2"/>
    <x v="0"/>
    <n v="840853"/>
    <n v="10417396"/>
    <n v="606000"/>
    <n v="131200"/>
    <n v="474800"/>
  </r>
  <r>
    <x v="26"/>
    <x v="26"/>
    <n v="10.1"/>
    <n v="121.2"/>
    <x v="0"/>
    <x v="2"/>
    <x v="2"/>
    <x v="0"/>
    <n v="2918538"/>
    <n v="10732556"/>
    <n v="606000"/>
    <n v="131200"/>
    <n v="474800"/>
  </r>
  <r>
    <x v="27"/>
    <x v="27"/>
    <n v="10.1"/>
    <n v="121.2"/>
    <x v="1"/>
    <x v="1"/>
    <x v="15"/>
    <x v="0"/>
    <n v="5504070"/>
    <n v="101575648"/>
    <n v="606000"/>
    <n v="131200"/>
    <n v="474800"/>
  </r>
  <r>
    <x v="28"/>
    <x v="28"/>
    <n v="10.1"/>
    <n v="121.2"/>
    <x v="2"/>
    <x v="0"/>
    <x v="9"/>
    <x v="0"/>
    <n v="47012252"/>
    <n v="104746314"/>
    <n v="606000"/>
    <n v="131200"/>
    <n v="474800"/>
  </r>
  <r>
    <x v="29"/>
    <x v="29"/>
    <n v="10.1"/>
    <n v="121.2"/>
    <x v="2"/>
    <x v="0"/>
    <x v="9"/>
    <x v="0"/>
    <n v="23392201"/>
    <n v="101153668"/>
    <n v="606000"/>
    <n v="131200"/>
    <n v="474800"/>
  </r>
  <r>
    <x v="30"/>
    <x v="30"/>
    <n v="10.1"/>
    <n v="121.2"/>
    <x v="1"/>
    <x v="1"/>
    <x v="16"/>
    <x v="3"/>
    <n v="34682"/>
    <n v="1069343"/>
    <n v="606000"/>
    <n v="131200"/>
    <n v="474800"/>
  </r>
  <r>
    <x v="31"/>
    <x v="31"/>
    <n v="10.1"/>
    <n v="121.2"/>
    <x v="0"/>
    <x v="2"/>
    <x v="17"/>
    <x v="6"/>
    <n v="5362560"/>
    <n v="124657730"/>
    <n v="606000"/>
    <n v="131200"/>
    <n v="474800"/>
  </r>
  <r>
    <x v="32"/>
    <x v="32"/>
    <n v="10"/>
    <n v="120"/>
    <x v="1"/>
    <x v="1"/>
    <x v="18"/>
    <x v="7"/>
    <n v="498411"/>
    <n v="53033696"/>
    <n v="600000"/>
    <n v="130000"/>
    <n v="470000"/>
  </r>
  <r>
    <x v="33"/>
    <x v="33"/>
    <n v="10"/>
    <n v="120"/>
    <x v="1"/>
    <x v="1"/>
    <x v="1"/>
    <x v="1"/>
    <n v="130451"/>
    <n v="1248287"/>
    <n v="600000"/>
    <n v="130000"/>
    <n v="470000"/>
  </r>
  <r>
    <x v="34"/>
    <x v="34"/>
    <n v="10"/>
    <n v="120"/>
    <x v="1"/>
    <x v="1"/>
    <x v="1"/>
    <x v="1"/>
    <n v="759233"/>
    <n v="16670882"/>
    <n v="600000"/>
    <n v="130000"/>
    <n v="470000"/>
  </r>
  <r>
    <x v="35"/>
    <x v="35"/>
    <n v="10"/>
    <n v="120"/>
    <x v="0"/>
    <x v="3"/>
    <x v="6"/>
    <x v="0"/>
    <n v="643448"/>
    <n v="10146477"/>
    <n v="600000"/>
    <n v="130000"/>
    <n v="470000"/>
  </r>
  <r>
    <x v="36"/>
    <x v="36"/>
    <n v="10"/>
    <n v="120"/>
    <x v="1"/>
    <x v="1"/>
    <x v="6"/>
    <x v="0"/>
    <n v="429786"/>
    <n v="10706116"/>
    <n v="600000"/>
    <n v="130000"/>
    <n v="470000"/>
  </r>
  <r>
    <x v="37"/>
    <x v="37"/>
    <n v="10"/>
    <n v="120"/>
    <x v="0"/>
    <x v="2"/>
    <x v="6"/>
    <x v="0"/>
    <n v="1266912"/>
    <n v="50967686"/>
    <n v="600000"/>
    <n v="130000"/>
    <n v="470000"/>
  </r>
  <r>
    <x v="38"/>
    <x v="38"/>
    <n v="10"/>
    <n v="120"/>
    <x v="2"/>
    <x v="0"/>
    <x v="19"/>
    <x v="0"/>
    <n v="77038"/>
    <n v="1005613"/>
    <n v="600000"/>
    <n v="130000"/>
    <n v="470000"/>
  </r>
  <r>
    <x v="39"/>
    <x v="39"/>
    <n v="10"/>
    <n v="120"/>
    <x v="2"/>
    <x v="2"/>
    <x v="20"/>
    <x v="0"/>
    <n v="4627028"/>
    <n v="104125490"/>
    <n v="600000"/>
    <n v="130000"/>
    <n v="470000"/>
  </r>
  <r>
    <x v="40"/>
    <x v="40"/>
    <n v="10"/>
    <n v="120"/>
    <x v="1"/>
    <x v="1"/>
    <x v="5"/>
    <x v="0"/>
    <n v="3305662"/>
    <n v="103370577"/>
    <n v="600000"/>
    <n v="130000"/>
    <n v="470000"/>
  </r>
  <r>
    <x v="41"/>
    <x v="41"/>
    <n v="10"/>
    <n v="120"/>
    <x v="0"/>
    <x v="2"/>
    <x v="5"/>
    <x v="0"/>
    <n v="6155326"/>
    <n v="101379245"/>
    <n v="600000"/>
    <n v="130000"/>
    <n v="470000"/>
  </r>
  <r>
    <x v="42"/>
    <x v="42"/>
    <n v="10"/>
    <n v="120"/>
    <x v="2"/>
    <x v="1"/>
    <x v="5"/>
    <x v="0"/>
    <n v="447710"/>
    <n v="12057320"/>
    <n v="600000"/>
    <n v="130000"/>
    <n v="470000"/>
  </r>
  <r>
    <x v="43"/>
    <x v="43"/>
    <n v="10"/>
    <n v="120"/>
    <x v="1"/>
    <x v="1"/>
    <x v="5"/>
    <x v="0"/>
    <n v="4273951"/>
    <n v="103043433"/>
    <n v="600000"/>
    <n v="130000"/>
    <n v="470000"/>
  </r>
  <r>
    <x v="44"/>
    <x v="44"/>
    <n v="10"/>
    <n v="120"/>
    <x v="1"/>
    <x v="1"/>
    <x v="5"/>
    <x v="0"/>
    <n v="4195855"/>
    <n v="111062232"/>
    <n v="600000"/>
    <n v="130000"/>
    <n v="470000"/>
  </r>
  <r>
    <x v="45"/>
    <x v="45"/>
    <n v="10"/>
    <n v="120"/>
    <x v="2"/>
    <x v="0"/>
    <x v="5"/>
    <x v="0"/>
    <n v="28417813"/>
    <n v="1025468027"/>
    <n v="600000"/>
    <n v="130000"/>
    <n v="470000"/>
  </r>
  <r>
    <x v="46"/>
    <x v="46"/>
    <n v="10"/>
    <n v="120"/>
    <x v="1"/>
    <x v="1"/>
    <x v="21"/>
    <x v="0"/>
    <n v="552659"/>
    <n v="10750280"/>
    <n v="600000"/>
    <n v="130000"/>
    <n v="470000"/>
  </r>
  <r>
    <x v="47"/>
    <x v="47"/>
    <n v="10"/>
    <n v="120"/>
    <x v="1"/>
    <x v="1"/>
    <x v="22"/>
    <x v="0"/>
    <n v="1147882"/>
    <n v="51372613"/>
    <n v="600000"/>
    <n v="130000"/>
    <n v="470000"/>
  </r>
  <r>
    <x v="48"/>
    <x v="48"/>
    <n v="10"/>
    <n v="120"/>
    <x v="1"/>
    <x v="1"/>
    <x v="0"/>
    <x v="0"/>
    <n v="10620530"/>
    <n v="105643425"/>
    <n v="600000"/>
    <n v="130000"/>
    <n v="470000"/>
  </r>
  <r>
    <x v="49"/>
    <x v="49"/>
    <n v="10"/>
    <n v="120"/>
    <x v="1"/>
    <x v="1"/>
    <x v="0"/>
    <x v="0"/>
    <n v="1627195"/>
    <n v="12203920"/>
    <n v="600000"/>
    <n v="130000"/>
    <n v="470000"/>
  </r>
  <r>
    <x v="50"/>
    <x v="50"/>
    <n v="10"/>
    <n v="120"/>
    <x v="1"/>
    <x v="1"/>
    <x v="0"/>
    <x v="0"/>
    <n v="9930918"/>
    <n v="100551927"/>
    <n v="600000"/>
    <n v="130000"/>
    <n v="470000"/>
  </r>
  <r>
    <x v="51"/>
    <x v="51"/>
    <n v="10"/>
    <n v="120"/>
    <x v="1"/>
    <x v="1"/>
    <x v="0"/>
    <x v="0"/>
    <n v="15009095"/>
    <n v="504158444"/>
    <n v="600000"/>
    <n v="130000"/>
    <n v="470000"/>
  </r>
  <r>
    <x v="52"/>
    <x v="52"/>
    <n v="10"/>
    <n v="120"/>
    <x v="0"/>
    <x v="2"/>
    <x v="13"/>
    <x v="0"/>
    <n v="8578282"/>
    <n v="102247609"/>
    <n v="600000"/>
    <n v="130000"/>
    <n v="470000"/>
  </r>
  <r>
    <x v="53"/>
    <x v="53"/>
    <n v="10"/>
    <n v="120"/>
    <x v="1"/>
    <x v="1"/>
    <x v="13"/>
    <x v="0"/>
    <n v="5410097"/>
    <n v="100416832"/>
    <n v="600000"/>
    <n v="130000"/>
    <n v="470000"/>
  </r>
  <r>
    <x v="54"/>
    <x v="54"/>
    <n v="10"/>
    <n v="120"/>
    <x v="1"/>
    <x v="1"/>
    <x v="23"/>
    <x v="0"/>
    <n v="523750"/>
    <n v="10060328"/>
    <n v="600000"/>
    <n v="130000"/>
    <n v="470000"/>
  </r>
  <r>
    <x v="55"/>
    <x v="55"/>
    <n v="10"/>
    <n v="120"/>
    <x v="1"/>
    <x v="1"/>
    <x v="23"/>
    <x v="0"/>
    <n v="518867"/>
    <n v="14640461"/>
    <n v="600000"/>
    <n v="130000"/>
    <n v="470000"/>
  </r>
  <r>
    <x v="56"/>
    <x v="56"/>
    <n v="10"/>
    <n v="120"/>
    <x v="1"/>
    <x v="1"/>
    <x v="14"/>
    <x v="0"/>
    <n v="2719285"/>
    <n v="10321414"/>
    <n v="600000"/>
    <n v="130000"/>
    <n v="470000"/>
  </r>
  <r>
    <x v="57"/>
    <x v="57"/>
    <n v="10"/>
    <n v="120"/>
    <x v="2"/>
    <x v="0"/>
    <x v="14"/>
    <x v="0"/>
    <n v="1583958"/>
    <n v="10836424"/>
    <n v="600000"/>
    <n v="130000"/>
    <n v="470000"/>
  </r>
  <r>
    <x v="58"/>
    <x v="58"/>
    <n v="10"/>
    <n v="120"/>
    <x v="2"/>
    <x v="1"/>
    <x v="2"/>
    <x v="0"/>
    <n v="4416925"/>
    <n v="52350763"/>
    <n v="600000"/>
    <n v="130000"/>
    <n v="470000"/>
  </r>
  <r>
    <x v="59"/>
    <x v="59"/>
    <n v="10"/>
    <n v="120"/>
    <x v="1"/>
    <x v="1"/>
    <x v="15"/>
    <x v="0"/>
    <n v="1803317"/>
    <n v="11233751"/>
    <n v="600000"/>
    <n v="130000"/>
    <n v="470000"/>
  </r>
  <r>
    <x v="60"/>
    <x v="60"/>
    <n v="10"/>
    <n v="120"/>
    <x v="2"/>
    <x v="2"/>
    <x v="9"/>
    <x v="0"/>
    <n v="86250"/>
    <n v="1014527"/>
    <n v="600000"/>
    <n v="130000"/>
    <n v="470000"/>
  </r>
  <r>
    <x v="61"/>
    <x v="61"/>
    <n v="10"/>
    <n v="120"/>
    <x v="2"/>
    <x v="0"/>
    <x v="9"/>
    <x v="0"/>
    <n v="5833582"/>
    <n v="52163305"/>
    <n v="600000"/>
    <n v="130000"/>
    <n v="470000"/>
  </r>
  <r>
    <x v="62"/>
    <x v="62"/>
    <n v="10"/>
    <n v="120"/>
    <x v="1"/>
    <x v="1"/>
    <x v="24"/>
    <x v="0"/>
    <n v="6821242"/>
    <n v="106121389"/>
    <n v="600000"/>
    <n v="130000"/>
    <n v="470000"/>
  </r>
  <r>
    <x v="63"/>
    <x v="63"/>
    <n v="10"/>
    <n v="120"/>
    <x v="1"/>
    <x v="1"/>
    <x v="25"/>
    <x v="8"/>
    <n v="82379"/>
    <n v="1090087"/>
    <n v="600000"/>
    <n v="130000"/>
    <n v="470000"/>
  </r>
  <r>
    <x v="64"/>
    <x v="64"/>
    <n v="10"/>
    <n v="120"/>
    <x v="2"/>
    <x v="2"/>
    <x v="3"/>
    <x v="2"/>
    <n v="41730"/>
    <n v="1801969"/>
    <n v="600000"/>
    <n v="130000"/>
    <n v="470000"/>
  </r>
  <r>
    <x v="65"/>
    <x v="65"/>
    <n v="10"/>
    <n v="120"/>
    <x v="0"/>
    <x v="2"/>
    <x v="26"/>
    <x v="9"/>
    <n v="7619177"/>
    <n v="100382879"/>
    <n v="600000"/>
    <n v="130000"/>
    <n v="470000"/>
  </r>
  <r>
    <x v="66"/>
    <x v="66"/>
    <n v="10"/>
    <n v="120"/>
    <x v="0"/>
    <x v="2"/>
    <x v="17"/>
    <x v="9"/>
    <n v="68671475"/>
    <n v="1032466821"/>
    <n v="600000"/>
    <n v="130000"/>
    <n v="470000"/>
  </r>
  <r>
    <x v="67"/>
    <x v="67"/>
    <n v="10"/>
    <n v="120"/>
    <x v="1"/>
    <x v="1"/>
    <x v="27"/>
    <x v="10"/>
    <n v="1103921"/>
    <n v="102262842"/>
    <n v="600000"/>
    <n v="130000"/>
    <n v="470000"/>
  </r>
  <r>
    <x v="68"/>
    <x v="68"/>
    <n v="10"/>
    <n v="120"/>
    <x v="1"/>
    <x v="1"/>
    <x v="27"/>
    <x v="10"/>
    <n v="2126743"/>
    <n v="511515379"/>
    <n v="600000"/>
    <n v="130000"/>
    <n v="470000"/>
  </r>
  <r>
    <x v="69"/>
    <x v="69"/>
    <n v="10"/>
    <n v="120"/>
    <x v="1"/>
    <x v="1"/>
    <x v="27"/>
    <x v="10"/>
    <n v="75306"/>
    <n v="5192586"/>
    <n v="600000"/>
    <n v="130000"/>
    <n v="470000"/>
  </r>
  <r>
    <x v="70"/>
    <x v="70"/>
    <n v="10"/>
    <n v="120"/>
    <x v="1"/>
    <x v="2"/>
    <x v="4"/>
    <x v="3"/>
    <n v="6342699"/>
    <n v="102285225"/>
    <n v="600000"/>
    <n v="130000"/>
    <n v="470000"/>
  </r>
  <r>
    <x v="71"/>
    <x v="71"/>
    <n v="10"/>
    <n v="120"/>
    <x v="0"/>
    <x v="1"/>
    <x v="28"/>
    <x v="6"/>
    <n v="314499"/>
    <n v="10299725"/>
    <n v="600000"/>
    <n v="130000"/>
    <n v="470000"/>
  </r>
  <r>
    <x v="72"/>
    <x v="72"/>
    <n v="10"/>
    <n v="120"/>
    <x v="1"/>
    <x v="1"/>
    <x v="28"/>
    <x v="6"/>
    <n v="359021"/>
    <n v="10854393"/>
    <n v="600000"/>
    <n v="130000"/>
    <n v="470000"/>
  </r>
  <r>
    <x v="73"/>
    <x v="73"/>
    <n v="9.9"/>
    <n v="118.8"/>
    <x v="1"/>
    <x v="1"/>
    <x v="29"/>
    <x v="11"/>
    <n v="183976"/>
    <n v="12385729"/>
    <n v="594000"/>
    <n v="128800"/>
    <n v="465200"/>
  </r>
  <r>
    <x v="74"/>
    <x v="74"/>
    <n v="9.9"/>
    <n v="118.8"/>
    <x v="0"/>
    <x v="2"/>
    <x v="30"/>
    <x v="7"/>
    <n v="385518"/>
    <n v="6689191"/>
    <n v="594000"/>
    <n v="128800"/>
    <n v="465200"/>
  </r>
  <r>
    <x v="75"/>
    <x v="75"/>
    <n v="9.9"/>
    <n v="118.8"/>
    <x v="0"/>
    <x v="2"/>
    <x v="6"/>
    <x v="0"/>
    <n v="1783562"/>
    <n v="11118452"/>
    <n v="594000"/>
    <n v="128800"/>
    <n v="465200"/>
  </r>
  <r>
    <x v="76"/>
    <x v="76"/>
    <n v="9.9"/>
    <n v="118.8"/>
    <x v="0"/>
    <x v="2"/>
    <x v="6"/>
    <x v="0"/>
    <n v="3053409"/>
    <n v="12509475"/>
    <n v="594000"/>
    <n v="128800"/>
    <n v="465200"/>
  </r>
  <r>
    <x v="77"/>
    <x v="77"/>
    <n v="9.9"/>
    <n v="118.8"/>
    <x v="3"/>
    <x v="3"/>
    <x v="6"/>
    <x v="0"/>
    <n v="3154364"/>
    <n v="10376576"/>
    <n v="594000"/>
    <n v="128800"/>
    <n v="465200"/>
  </r>
  <r>
    <x v="78"/>
    <x v="78"/>
    <n v="9.9"/>
    <n v="118.8"/>
    <x v="2"/>
    <x v="3"/>
    <x v="6"/>
    <x v="0"/>
    <n v="2136186"/>
    <n v="50400333"/>
    <n v="594000"/>
    <n v="128800"/>
    <n v="465200"/>
  </r>
  <r>
    <x v="79"/>
    <x v="79"/>
    <n v="9.9"/>
    <n v="118.8"/>
    <x v="1"/>
    <x v="1"/>
    <x v="5"/>
    <x v="0"/>
    <n v="2781171"/>
    <n v="106544004"/>
    <n v="594000"/>
    <n v="128800"/>
    <n v="465200"/>
  </r>
  <r>
    <x v="80"/>
    <x v="80"/>
    <n v="9.9"/>
    <n v="118.8"/>
    <x v="2"/>
    <x v="0"/>
    <x v="5"/>
    <x v="0"/>
    <n v="5043086"/>
    <n v="108745855"/>
    <n v="594000"/>
    <n v="128800"/>
    <n v="465200"/>
  </r>
  <r>
    <x v="81"/>
    <x v="81"/>
    <n v="9.9"/>
    <n v="118.8"/>
    <x v="1"/>
    <x v="1"/>
    <x v="5"/>
    <x v="0"/>
    <n v="1442265"/>
    <n v="50342700"/>
    <n v="594000"/>
    <n v="128800"/>
    <n v="465200"/>
  </r>
  <r>
    <x v="82"/>
    <x v="82"/>
    <n v="9.9"/>
    <n v="118.8"/>
    <x v="2"/>
    <x v="1"/>
    <x v="5"/>
    <x v="0"/>
    <n v="4950087"/>
    <n v="100636215"/>
    <n v="594000"/>
    <n v="128800"/>
    <n v="465200"/>
  </r>
  <r>
    <x v="8"/>
    <x v="8"/>
    <n v="9.9"/>
    <n v="118.8"/>
    <x v="1"/>
    <x v="1"/>
    <x v="31"/>
    <x v="0"/>
    <n v="833319"/>
    <n v="36707321"/>
    <n v="594000"/>
    <n v="128800"/>
    <n v="465200"/>
  </r>
  <r>
    <x v="83"/>
    <x v="83"/>
    <n v="9.9"/>
    <n v="118.8"/>
    <x v="1"/>
    <x v="1"/>
    <x v="0"/>
    <x v="0"/>
    <n v="386360"/>
    <n v="9511524"/>
    <n v="594000"/>
    <n v="128800"/>
    <n v="465200"/>
  </r>
  <r>
    <x v="84"/>
    <x v="84"/>
    <n v="9.9"/>
    <n v="118.8"/>
    <x v="1"/>
    <x v="1"/>
    <x v="0"/>
    <x v="0"/>
    <n v="23381249"/>
    <n v="521439722"/>
    <n v="594000"/>
    <n v="128800"/>
    <n v="465200"/>
  </r>
  <r>
    <x v="85"/>
    <x v="85"/>
    <n v="9.9"/>
    <n v="118.8"/>
    <x v="1"/>
    <x v="1"/>
    <x v="0"/>
    <x v="0"/>
    <n v="6331957"/>
    <n v="102151830"/>
    <n v="594000"/>
    <n v="128800"/>
    <n v="465200"/>
  </r>
  <r>
    <x v="86"/>
    <x v="86"/>
    <n v="9.9"/>
    <n v="118.8"/>
    <x v="1"/>
    <x v="1"/>
    <x v="0"/>
    <x v="0"/>
    <n v="7801709"/>
    <n v="102463074"/>
    <n v="594000"/>
    <n v="128800"/>
    <n v="465200"/>
  </r>
  <r>
    <x v="87"/>
    <x v="87"/>
    <n v="9.9"/>
    <n v="118.8"/>
    <x v="2"/>
    <x v="0"/>
    <x v="0"/>
    <x v="0"/>
    <n v="835026"/>
    <n v="14710693"/>
    <n v="594000"/>
    <n v="128800"/>
    <n v="465200"/>
  </r>
  <r>
    <x v="88"/>
    <x v="88"/>
    <n v="9.9"/>
    <n v="118.8"/>
    <x v="1"/>
    <x v="1"/>
    <x v="0"/>
    <x v="0"/>
    <n v="689795"/>
    <n v="50193484"/>
    <n v="594000"/>
    <n v="128800"/>
    <n v="465200"/>
  </r>
  <r>
    <x v="89"/>
    <x v="89"/>
    <n v="9.9"/>
    <n v="118.8"/>
    <x v="1"/>
    <x v="0"/>
    <x v="32"/>
    <x v="0"/>
    <n v="395550"/>
    <n v="10429741"/>
    <n v="594000"/>
    <n v="128800"/>
    <n v="465200"/>
  </r>
  <r>
    <x v="90"/>
    <x v="90"/>
    <n v="9.9"/>
    <n v="118.8"/>
    <x v="1"/>
    <x v="1"/>
    <x v="8"/>
    <x v="0"/>
    <n v="783985"/>
    <n v="10248612"/>
    <n v="594000"/>
    <n v="128800"/>
    <n v="465200"/>
  </r>
  <r>
    <x v="91"/>
    <x v="91"/>
    <n v="9.9"/>
    <n v="118.8"/>
    <x v="1"/>
    <x v="1"/>
    <x v="33"/>
    <x v="0"/>
    <n v="645279"/>
    <n v="10350996"/>
    <n v="594000"/>
    <n v="128800"/>
    <n v="465200"/>
  </r>
  <r>
    <x v="92"/>
    <x v="92"/>
    <n v="9.9"/>
    <n v="118.8"/>
    <x v="1"/>
    <x v="1"/>
    <x v="13"/>
    <x v="0"/>
    <n v="143451"/>
    <n v="1019857"/>
    <n v="594000"/>
    <n v="128800"/>
    <n v="465200"/>
  </r>
  <r>
    <x v="93"/>
    <x v="93"/>
    <n v="9.9"/>
    <n v="118.8"/>
    <x v="1"/>
    <x v="0"/>
    <x v="13"/>
    <x v="0"/>
    <n v="9029634"/>
    <n v="101212291"/>
    <n v="594000"/>
    <n v="128800"/>
    <n v="465200"/>
  </r>
  <r>
    <x v="94"/>
    <x v="94"/>
    <n v="9.9"/>
    <n v="118.8"/>
    <x v="2"/>
    <x v="1"/>
    <x v="13"/>
    <x v="0"/>
    <n v="3379298"/>
    <n v="50523249"/>
    <n v="594000"/>
    <n v="128800"/>
    <n v="465200"/>
  </r>
  <r>
    <x v="95"/>
    <x v="95"/>
    <n v="9.9"/>
    <n v="118.8"/>
    <x v="1"/>
    <x v="1"/>
    <x v="2"/>
    <x v="0"/>
    <n v="563229"/>
    <n v="10431500"/>
    <n v="594000"/>
    <n v="128800"/>
    <n v="465200"/>
  </r>
  <r>
    <x v="96"/>
    <x v="96"/>
    <n v="9.9"/>
    <n v="118.8"/>
    <x v="1"/>
    <x v="1"/>
    <x v="15"/>
    <x v="0"/>
    <n v="786241"/>
    <n v="10041071"/>
    <n v="594000"/>
    <n v="128800"/>
    <n v="465200"/>
  </r>
  <r>
    <x v="97"/>
    <x v="97"/>
    <n v="9.9"/>
    <n v="118.8"/>
    <x v="1"/>
    <x v="2"/>
    <x v="26"/>
    <x v="9"/>
    <n v="1530223"/>
    <n v="51324886"/>
    <n v="594000"/>
    <n v="128800"/>
    <n v="465200"/>
  </r>
  <r>
    <x v="98"/>
    <x v="98"/>
    <n v="9.9"/>
    <n v="118.8"/>
    <x v="1"/>
    <x v="1"/>
    <x v="26"/>
    <x v="10"/>
    <n v="68981"/>
    <n v="5244427"/>
    <n v="594000"/>
    <n v="128800"/>
    <n v="465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71AEC-12C6-4C15-8DD5-1E8D13BF6CED}" name="PivotTable2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x="11"/>
        <item x="7"/>
        <item x="5"/>
        <item x="1"/>
        <item x="0"/>
        <item x="8"/>
        <item x="2"/>
        <item x="9"/>
        <item x="10"/>
        <item x="4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7"/>
  </rowFields>
  <rowItems count="13">
    <i>
      <x v="6"/>
    </i>
    <i>
      <x v="10"/>
    </i>
    <i>
      <x v="3"/>
    </i>
    <i>
      <x v="9"/>
    </i>
    <i>
      <x v="2"/>
    </i>
    <i>
      <x v="11"/>
    </i>
    <i>
      <x v="4"/>
    </i>
    <i>
      <x v="5"/>
    </i>
    <i>
      <x v="8"/>
    </i>
    <i>
      <x v="7"/>
    </i>
    <i>
      <x v="1"/>
    </i>
    <i>
      <x/>
    </i>
    <i t="grand">
      <x/>
    </i>
  </rowItems>
  <colItems count="1">
    <i/>
  </colItems>
  <dataFields count="1">
    <dataField name="Average of total_revenue" fld="12" subtotal="average" baseField="7" baseItem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B7203-610D-4E79-9741-5A536ED6DF80}" name="PivotTable4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4">
    <pivotField showAll="0"/>
    <pivotField showAll="0"/>
    <pivotField dataField="1" showAll="0"/>
    <pivotField showAll="0"/>
    <pivotField axis="axisRow" showAll="0" sortType="descending">
      <items count="5">
        <item sd="0" x="1"/>
        <item x="2"/>
        <item sd="0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4"/>
    <field x="5"/>
  </rowFields>
  <rowItems count="13">
    <i>
      <x v="3"/>
    </i>
    <i r="1">
      <x/>
    </i>
    <i r="1">
      <x v="1"/>
    </i>
    <i r="1">
      <x v="2"/>
    </i>
    <i r="1">
      <x v="3"/>
    </i>
    <i>
      <x/>
    </i>
    <i>
      <x v="1"/>
    </i>
    <i r="1">
      <x/>
    </i>
    <i r="1">
      <x v="1"/>
    </i>
    <i r="1">
      <x v="2"/>
    </i>
    <i r="1">
      <x v="3"/>
    </i>
    <i>
      <x v="2"/>
    </i>
    <i t="grand">
      <x/>
    </i>
  </rowItems>
  <colItems count="1">
    <i/>
  </colItems>
  <dataFields count="1">
    <dataField name="Average of lifespan_years" fld="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0B1AB-EF05-4448-89C0-57685F09473A}" name="PivotTable3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8" firstHeaderRow="1" firstDataRow="1" firstDataCol="1"/>
  <pivotFields count="14"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35">
        <item x="6"/>
        <item x="19"/>
        <item x="20"/>
        <item x="5"/>
        <item x="21"/>
        <item x="22"/>
        <item x="10"/>
        <item x="7"/>
        <item x="31"/>
        <item x="0"/>
        <item x="32"/>
        <item x="12"/>
        <item x="28"/>
        <item x="29"/>
        <item x="30"/>
        <item x="18"/>
        <item x="11"/>
        <item x="1"/>
        <item x="25"/>
        <item x="16"/>
        <item x="3"/>
        <item x="26"/>
        <item x="27"/>
        <item x="8"/>
        <item x="33"/>
        <item x="13"/>
        <item x="23"/>
        <item x="14"/>
        <item x="4"/>
        <item x="2"/>
        <item x="17"/>
        <item x="15"/>
        <item x="9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6"/>
  </rowFields>
  <rowItems count="35">
    <i>
      <x v="28"/>
    </i>
    <i>
      <x v="20"/>
    </i>
    <i>
      <x v="17"/>
    </i>
    <i>
      <x v="6"/>
    </i>
    <i>
      <x v="7"/>
    </i>
    <i>
      <x v="29"/>
    </i>
    <i>
      <x v="19"/>
    </i>
    <i>
      <x v="11"/>
    </i>
    <i>
      <x v="16"/>
    </i>
    <i>
      <x v="32"/>
    </i>
    <i>
      <x v="23"/>
    </i>
    <i>
      <x v="30"/>
    </i>
    <i>
      <x v="27"/>
    </i>
    <i>
      <x v="3"/>
    </i>
    <i>
      <x v="9"/>
    </i>
    <i>
      <x/>
    </i>
    <i>
      <x v="15"/>
    </i>
    <i>
      <x v="18"/>
    </i>
    <i>
      <x v="31"/>
    </i>
    <i>
      <x v="1"/>
    </i>
    <i>
      <x v="26"/>
    </i>
    <i>
      <x v="33"/>
    </i>
    <i>
      <x v="5"/>
    </i>
    <i>
      <x v="2"/>
    </i>
    <i>
      <x v="22"/>
    </i>
    <i>
      <x v="4"/>
    </i>
    <i>
      <x v="12"/>
    </i>
    <i>
      <x v="25"/>
    </i>
    <i>
      <x v="21"/>
    </i>
    <i>
      <x v="14"/>
    </i>
    <i>
      <x v="8"/>
    </i>
    <i>
      <x v="24"/>
    </i>
    <i>
      <x v="10"/>
    </i>
    <i>
      <x v="13"/>
    </i>
    <i t="grand">
      <x/>
    </i>
  </rowItems>
  <colItems count="1">
    <i/>
  </colItems>
  <dataFields count="1">
    <dataField name="Average of lifespan_years" fld="2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023FF-BB50-4BF3-96CA-E005100FB617}" name="PivotTable5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3" firstHeaderRow="1" firstDataRow="1" firstDataCol="1"/>
  <pivotFields count="14">
    <pivotField showAll="0"/>
    <pivotField axis="axisRow" showAll="0" sortType="descending">
      <items count="100">
        <item x="98"/>
        <item x="20"/>
        <item x="56"/>
        <item x="79"/>
        <item x="19"/>
        <item x="60"/>
        <item x="4"/>
        <item x="52"/>
        <item x="90"/>
        <item x="83"/>
        <item x="11"/>
        <item x="61"/>
        <item x="35"/>
        <item x="75"/>
        <item x="84"/>
        <item x="85"/>
        <item x="12"/>
        <item x="25"/>
        <item x="28"/>
        <item x="29"/>
        <item x="73"/>
        <item x="40"/>
        <item x="95"/>
        <item x="71"/>
        <item x="46"/>
        <item x="1"/>
        <item x="33"/>
        <item x="36"/>
        <item x="2"/>
        <item x="26"/>
        <item x="86"/>
        <item x="6"/>
        <item x="23"/>
        <item x="21"/>
        <item x="30"/>
        <item x="92"/>
        <item x="5"/>
        <item x="16"/>
        <item x="17"/>
        <item x="72"/>
        <item x="48"/>
        <item x="93"/>
        <item x="22"/>
        <item x="13"/>
        <item x="54"/>
        <item x="41"/>
        <item x="37"/>
        <item x="76"/>
        <item x="91"/>
        <item x="66"/>
        <item x="80"/>
        <item x="24"/>
        <item x="67"/>
        <item x="68"/>
        <item x="77"/>
        <item x="49"/>
        <item x="50"/>
        <item x="51"/>
        <item x="10"/>
        <item x="94"/>
        <item x="42"/>
        <item x="38"/>
        <item x="96"/>
        <item x="0"/>
        <item x="97"/>
        <item x="65"/>
        <item x="31"/>
        <item x="87"/>
        <item x="89"/>
        <item x="59"/>
        <item x="55"/>
        <item x="81"/>
        <item x="39"/>
        <item x="47"/>
        <item x="27"/>
        <item x="63"/>
        <item x="14"/>
        <item x="58"/>
        <item x="43"/>
        <item x="8"/>
        <item x="44"/>
        <item x="57"/>
        <item x="34"/>
        <item x="45"/>
        <item x="78"/>
        <item x="88"/>
        <item x="74"/>
        <item x="3"/>
        <item x="64"/>
        <item x="18"/>
        <item x="9"/>
        <item x="53"/>
        <item x="69"/>
        <item x="62"/>
        <item x="15"/>
        <item x="70"/>
        <item x="32"/>
        <item x="7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1"/>
  </rowFields>
  <rowItems count="100">
    <i>
      <x v="79"/>
    </i>
    <i>
      <x v="63"/>
    </i>
    <i>
      <x v="87"/>
    </i>
    <i>
      <x v="6"/>
    </i>
    <i>
      <x v="25"/>
    </i>
    <i>
      <x v="28"/>
    </i>
    <i>
      <x v="36"/>
    </i>
    <i>
      <x v="31"/>
    </i>
    <i>
      <x v="90"/>
    </i>
    <i>
      <x v="58"/>
    </i>
    <i>
      <x v="10"/>
    </i>
    <i>
      <x v="97"/>
    </i>
    <i>
      <x v="18"/>
    </i>
    <i>
      <x v="43"/>
    </i>
    <i>
      <x v="16"/>
    </i>
    <i>
      <x v="19"/>
    </i>
    <i>
      <x v="17"/>
    </i>
    <i>
      <x v="4"/>
    </i>
    <i>
      <x v="74"/>
    </i>
    <i>
      <x v="29"/>
    </i>
    <i>
      <x v="42"/>
    </i>
    <i>
      <x v="1"/>
    </i>
    <i>
      <x v="51"/>
    </i>
    <i>
      <x v="32"/>
    </i>
    <i>
      <x v="94"/>
    </i>
    <i>
      <x v="33"/>
    </i>
    <i>
      <x v="66"/>
    </i>
    <i>
      <x v="34"/>
    </i>
    <i>
      <x v="76"/>
    </i>
    <i>
      <x v="37"/>
    </i>
    <i>
      <x v="38"/>
    </i>
    <i>
      <x v="89"/>
    </i>
    <i>
      <x v="21"/>
    </i>
    <i>
      <x v="77"/>
    </i>
    <i>
      <x v="73"/>
    </i>
    <i>
      <x v="44"/>
    </i>
    <i>
      <x v="81"/>
    </i>
    <i>
      <x v="45"/>
    </i>
    <i>
      <x v="70"/>
    </i>
    <i>
      <x v="96"/>
    </i>
    <i>
      <x v="75"/>
    </i>
    <i>
      <x v="26"/>
    </i>
    <i>
      <x v="12"/>
    </i>
    <i>
      <x v="88"/>
    </i>
    <i>
      <x v="83"/>
    </i>
    <i>
      <x v="27"/>
    </i>
    <i>
      <x v="69"/>
    </i>
    <i>
      <x v="92"/>
    </i>
    <i>
      <x v="72"/>
    </i>
    <i>
      <x v="7"/>
    </i>
    <i>
      <x v="39"/>
    </i>
    <i>
      <x v="5"/>
    </i>
    <i>
      <x v="40"/>
    </i>
    <i>
      <x v="2"/>
    </i>
    <i>
      <x v="78"/>
    </i>
    <i>
      <x v="60"/>
    </i>
    <i>
      <x v="80"/>
    </i>
    <i>
      <x v="61"/>
    </i>
    <i>
      <x v="82"/>
    </i>
    <i>
      <x v="11"/>
    </i>
    <i>
      <x v="24"/>
    </i>
    <i>
      <x v="65"/>
    </i>
    <i>
      <x v="23"/>
    </i>
    <i>
      <x v="52"/>
    </i>
    <i>
      <x v="91"/>
    </i>
    <i>
      <x v="53"/>
    </i>
    <i>
      <x v="93"/>
    </i>
    <i>
      <x v="55"/>
    </i>
    <i>
      <x v="95"/>
    </i>
    <i>
      <x v="56"/>
    </i>
    <i>
      <x v="57"/>
    </i>
    <i>
      <x v="46"/>
    </i>
    <i>
      <x v="49"/>
    </i>
    <i>
      <x v="8"/>
    </i>
    <i>
      <x v="71"/>
    </i>
    <i>
      <x v="67"/>
    </i>
    <i>
      <x v="13"/>
    </i>
    <i>
      <x v="86"/>
    </i>
    <i>
      <x v="20"/>
    </i>
    <i>
      <x v="35"/>
    </i>
    <i>
      <x v="54"/>
    </i>
    <i>
      <x v="48"/>
    </i>
    <i>
      <x v="14"/>
    </i>
    <i>
      <x v="98"/>
    </i>
    <i>
      <x v="30"/>
    </i>
    <i>
      <x v="62"/>
    </i>
    <i>
      <x v="41"/>
    </i>
    <i>
      <x v="64"/>
    </i>
    <i>
      <x v="22"/>
    </i>
    <i>
      <x v="47"/>
    </i>
    <i>
      <x v="59"/>
    </i>
    <i>
      <x v="68"/>
    </i>
    <i>
      <x v="15"/>
    </i>
    <i>
      <x/>
    </i>
    <i>
      <x v="3"/>
    </i>
    <i>
      <x v="50"/>
    </i>
    <i>
      <x v="84"/>
    </i>
    <i>
      <x v="9"/>
    </i>
    <i>
      <x v="85"/>
    </i>
    <i t="grand">
      <x/>
    </i>
  </rowItems>
  <colItems count="1">
    <i/>
  </colItems>
  <dataFields count="1">
    <dataField name="Sum of total_reven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2540B-4E71-421D-8ECF-842E9FCFAA5C}" name="PivotTable8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D103" firstHeaderRow="0" firstDataRow="1" firstDataCol="1"/>
  <pivotFields count="14">
    <pivotField axis="axisRow" compact="0" outline="0" showAll="0" sortType="descending">
      <items count="100">
        <item x="98"/>
        <item x="20"/>
        <item x="56"/>
        <item x="79"/>
        <item x="19"/>
        <item x="60"/>
        <item x="4"/>
        <item x="52"/>
        <item x="90"/>
        <item x="83"/>
        <item x="11"/>
        <item x="61"/>
        <item x="35"/>
        <item x="75"/>
        <item x="84"/>
        <item x="85"/>
        <item x="12"/>
        <item x="25"/>
        <item x="28"/>
        <item x="29"/>
        <item x="73"/>
        <item x="40"/>
        <item x="95"/>
        <item x="71"/>
        <item x="46"/>
        <item x="1"/>
        <item x="33"/>
        <item x="36"/>
        <item x="2"/>
        <item x="26"/>
        <item x="86"/>
        <item x="6"/>
        <item x="23"/>
        <item x="21"/>
        <item x="30"/>
        <item x="92"/>
        <item x="5"/>
        <item x="16"/>
        <item x="17"/>
        <item x="72"/>
        <item x="48"/>
        <item x="93"/>
        <item x="22"/>
        <item x="13"/>
        <item x="54"/>
        <item x="41"/>
        <item x="37"/>
        <item x="76"/>
        <item x="91"/>
        <item x="66"/>
        <item x="80"/>
        <item x="24"/>
        <item x="67"/>
        <item x="68"/>
        <item x="77"/>
        <item x="49"/>
        <item x="50"/>
        <item x="51"/>
        <item x="10"/>
        <item x="94"/>
        <item x="42"/>
        <item x="38"/>
        <item x="96"/>
        <item x="0"/>
        <item x="97"/>
        <item x="65"/>
        <item x="31"/>
        <item x="87"/>
        <item x="89"/>
        <item x="59"/>
        <item x="55"/>
        <item x="81"/>
        <item x="39"/>
        <item x="47"/>
        <item x="27"/>
        <item x="63"/>
        <item x="14"/>
        <item x="58"/>
        <item x="43"/>
        <item x="8"/>
        <item x="44"/>
        <item x="57"/>
        <item x="34"/>
        <item x="45"/>
        <item x="78"/>
        <item x="88"/>
        <item x="74"/>
        <item x="3"/>
        <item x="64"/>
        <item x="18"/>
        <item x="9"/>
        <item x="53"/>
        <item x="69"/>
        <item x="62"/>
        <item x="15"/>
        <item x="70"/>
        <item x="32"/>
        <item x="7"/>
        <item x="8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3"/>
        <item x="0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0"/>
  </rowFields>
  <rowItems count="100">
    <i>
      <x v="18"/>
    </i>
    <i>
      <x v="54"/>
    </i>
    <i>
      <x v="29"/>
    </i>
    <i>
      <x v="2"/>
    </i>
    <i>
      <x v="47"/>
    </i>
    <i>
      <x v="19"/>
    </i>
    <i>
      <x v="33"/>
    </i>
    <i>
      <x v="69"/>
    </i>
    <i>
      <x v="13"/>
    </i>
    <i>
      <x v="63"/>
    </i>
    <i>
      <x v="32"/>
    </i>
    <i>
      <x v="81"/>
    </i>
    <i>
      <x v="35"/>
    </i>
    <i>
      <x v="16"/>
    </i>
    <i>
      <x v="55"/>
    </i>
    <i>
      <x v="28"/>
    </i>
    <i>
      <x v="11"/>
    </i>
    <i>
      <x v="76"/>
    </i>
    <i>
      <x v="26"/>
    </i>
    <i>
      <x v="25"/>
    </i>
    <i>
      <x v="40"/>
    </i>
    <i>
      <x v="97"/>
    </i>
    <i>
      <x v="56"/>
    </i>
    <i>
      <x v="41"/>
    </i>
    <i>
      <x v="89"/>
    </i>
    <i>
      <x v="5"/>
    </i>
    <i>
      <x v="77"/>
    </i>
    <i>
      <x v="7"/>
    </i>
    <i>
      <x v="17"/>
    </i>
    <i>
      <x v="62"/>
    </i>
    <i>
      <x v="61"/>
    </i>
    <i>
      <x v="8"/>
    </i>
    <i>
      <x v="30"/>
    </i>
    <i>
      <x v="38"/>
    </i>
    <i>
      <x v="65"/>
    </i>
    <i>
      <x v="75"/>
    </i>
    <i>
      <x v="4"/>
    </i>
    <i>
      <x v="59"/>
    </i>
    <i>
      <x v="49"/>
    </i>
    <i>
      <x v="93"/>
    </i>
    <i>
      <x v="12"/>
    </i>
    <i>
      <x v="48"/>
    </i>
    <i>
      <x v="95"/>
    </i>
    <i>
      <x v="15"/>
    </i>
    <i>
      <x v="36"/>
    </i>
    <i>
      <x v="94"/>
    </i>
    <i>
      <x v="45"/>
    </i>
    <i>
      <x v="86"/>
    </i>
    <i>
      <x v="67"/>
    </i>
    <i>
      <x v="74"/>
    </i>
    <i>
      <x v="22"/>
    </i>
    <i>
      <x v="91"/>
    </i>
    <i>
      <x v="31"/>
    </i>
    <i>
      <x v="44"/>
    </i>
    <i>
      <x v="24"/>
    </i>
    <i>
      <x v="87"/>
    </i>
    <i>
      <x v="98"/>
    </i>
    <i>
      <x v="58"/>
    </i>
    <i>
      <x v="51"/>
    </i>
    <i>
      <x v="50"/>
    </i>
    <i>
      <x v="82"/>
    </i>
    <i>
      <x v="14"/>
    </i>
    <i>
      <x v="72"/>
    </i>
    <i>
      <x v="66"/>
    </i>
    <i>
      <x v="84"/>
    </i>
    <i>
      <x v="78"/>
    </i>
    <i>
      <x v="43"/>
    </i>
    <i>
      <x v="9"/>
    </i>
    <i>
      <x v="27"/>
    </i>
    <i>
      <x v="68"/>
    </i>
    <i>
      <x v="90"/>
    </i>
    <i>
      <x v="80"/>
    </i>
    <i>
      <x v="60"/>
    </i>
    <i>
      <x v="70"/>
    </i>
    <i>
      <x v="39"/>
    </i>
    <i>
      <x v="34"/>
    </i>
    <i>
      <x v="21"/>
    </i>
    <i>
      <x v="37"/>
    </i>
    <i>
      <x v="23"/>
    </i>
    <i>
      <x v="64"/>
    </i>
    <i>
      <x v="57"/>
    </i>
    <i>
      <x v="71"/>
    </i>
    <i>
      <x v="83"/>
    </i>
    <i>
      <x v="42"/>
    </i>
    <i>
      <x v="3"/>
    </i>
    <i>
      <x v="1"/>
    </i>
    <i>
      <x v="46"/>
    </i>
    <i>
      <x v="10"/>
    </i>
    <i>
      <x v="88"/>
    </i>
    <i>
      <x v="79"/>
    </i>
    <i>
      <x v="73"/>
    </i>
    <i>
      <x v="6"/>
    </i>
    <i>
      <x v="20"/>
    </i>
    <i>
      <x v="92"/>
    </i>
    <i>
      <x v="85"/>
    </i>
    <i>
      <x/>
    </i>
    <i>
      <x v="52"/>
    </i>
    <i>
      <x v="96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_downloads" fld="9" baseField="0" baseItem="0"/>
    <dataField name="Sum of total_reviews" fld="8" baseField="0" baseItem="0"/>
    <dataField name="Sum of Reviews per Download" fld="13" baseField="0" baseItem="0"/>
  </dataFields>
  <formats count="1">
    <format dxfId="0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8CF6-C7D8-4721-ACAD-4B2FFE69BF00}">
  <dimension ref="A1:N111"/>
  <sheetViews>
    <sheetView topLeftCell="C65" workbookViewId="0">
      <selection activeCell="N2" sqref="N2:N101"/>
    </sheetView>
  </sheetViews>
  <sheetFormatPr defaultRowHeight="15" x14ac:dyDescent="0.25"/>
  <cols>
    <col min="1" max="2" width="44.28515625" bestFit="1" customWidth="1"/>
    <col min="3" max="3" width="14" bestFit="1" customWidth="1"/>
    <col min="4" max="4" width="16" bestFit="1" customWidth="1"/>
    <col min="5" max="5" width="19" bestFit="1" customWidth="1"/>
    <col min="6" max="6" width="18.5703125" bestFit="1" customWidth="1"/>
    <col min="7" max="7" width="29" bestFit="1" customWidth="1"/>
    <col min="8" max="8" width="17.28515625" bestFit="1" customWidth="1"/>
    <col min="9" max="10" width="17.28515625" customWidth="1"/>
    <col min="11" max="11" width="18.7109375" bestFit="1" customWidth="1"/>
    <col min="12" max="12" width="19.42578125" bestFit="1" customWidth="1"/>
    <col min="13" max="13" width="13.7109375" bestFit="1" customWidth="1"/>
  </cols>
  <sheetData>
    <row r="1" spans="1:14" x14ac:dyDescent="0.25">
      <c r="A1" t="s">
        <v>156</v>
      </c>
      <c r="B1" t="s">
        <v>157</v>
      </c>
      <c r="C1" t="s">
        <v>99</v>
      </c>
      <c r="D1" t="s">
        <v>100</v>
      </c>
      <c r="E1" t="s">
        <v>158</v>
      </c>
      <c r="F1" t="s">
        <v>159</v>
      </c>
      <c r="G1" t="s">
        <v>160</v>
      </c>
      <c r="H1" t="s">
        <v>161</v>
      </c>
      <c r="I1" t="s">
        <v>294</v>
      </c>
      <c r="J1" t="s">
        <v>163</v>
      </c>
      <c r="K1" t="s">
        <v>101</v>
      </c>
      <c r="L1" t="s">
        <v>102</v>
      </c>
      <c r="M1" t="s">
        <v>103</v>
      </c>
      <c r="N1" t="s">
        <v>299</v>
      </c>
    </row>
    <row r="2" spans="1:14" x14ac:dyDescent="0.25">
      <c r="A2" t="s">
        <v>0</v>
      </c>
      <c r="B2" t="s">
        <v>0</v>
      </c>
      <c r="C2">
        <v>10.8</v>
      </c>
      <c r="D2">
        <v>129.6</v>
      </c>
      <c r="E2" t="s">
        <v>108</v>
      </c>
      <c r="F2" t="s">
        <v>109</v>
      </c>
      <c r="G2" t="s">
        <v>110</v>
      </c>
      <c r="H2" t="s">
        <v>111</v>
      </c>
      <c r="I2">
        <v>1590317</v>
      </c>
      <c r="J2">
        <v>10605889</v>
      </c>
      <c r="K2">
        <v>648000</v>
      </c>
      <c r="L2">
        <v>139600</v>
      </c>
      <c r="M2">
        <v>508400</v>
      </c>
      <c r="N2">
        <f>I2/J2</f>
        <v>0.1499466004217091</v>
      </c>
    </row>
    <row r="3" spans="1:14" x14ac:dyDescent="0.25">
      <c r="A3" t="s">
        <v>1</v>
      </c>
      <c r="B3" t="s">
        <v>1</v>
      </c>
      <c r="C3">
        <v>10.7</v>
      </c>
      <c r="D3">
        <v>128.4</v>
      </c>
      <c r="E3" t="s">
        <v>112</v>
      </c>
      <c r="F3" t="s">
        <v>113</v>
      </c>
      <c r="G3" t="s">
        <v>114</v>
      </c>
      <c r="H3" t="s">
        <v>114</v>
      </c>
      <c r="I3">
        <v>1291559</v>
      </c>
      <c r="J3">
        <v>12503778</v>
      </c>
      <c r="K3">
        <v>642000</v>
      </c>
      <c r="L3">
        <v>138400</v>
      </c>
      <c r="M3">
        <v>503600</v>
      </c>
      <c r="N3">
        <f t="shared" ref="N3:N66" si="0">I3/J3</f>
        <v>0.103293500572387</v>
      </c>
    </row>
    <row r="4" spans="1:14" x14ac:dyDescent="0.25">
      <c r="A4" t="s">
        <v>2</v>
      </c>
      <c r="B4" t="s">
        <v>2</v>
      </c>
      <c r="C4">
        <v>10.7</v>
      </c>
      <c r="D4">
        <v>128.4</v>
      </c>
      <c r="E4" t="s">
        <v>112</v>
      </c>
      <c r="F4" t="s">
        <v>113</v>
      </c>
      <c r="G4" t="s">
        <v>115</v>
      </c>
      <c r="H4" t="s">
        <v>111</v>
      </c>
      <c r="I4">
        <v>659234</v>
      </c>
      <c r="J4">
        <v>5681484</v>
      </c>
      <c r="K4">
        <v>642000</v>
      </c>
      <c r="L4">
        <v>138400</v>
      </c>
      <c r="M4">
        <v>503600</v>
      </c>
      <c r="N4">
        <f t="shared" si="0"/>
        <v>0.1160320085386142</v>
      </c>
    </row>
    <row r="5" spans="1:14" x14ac:dyDescent="0.25">
      <c r="A5" t="s">
        <v>3</v>
      </c>
      <c r="B5" t="s">
        <v>3</v>
      </c>
      <c r="C5">
        <v>10.7</v>
      </c>
      <c r="D5">
        <v>128.4</v>
      </c>
      <c r="E5" t="s">
        <v>108</v>
      </c>
      <c r="F5" t="s">
        <v>116</v>
      </c>
      <c r="G5" t="s">
        <v>117</v>
      </c>
      <c r="H5" t="s">
        <v>118</v>
      </c>
      <c r="I5">
        <v>256168</v>
      </c>
      <c r="J5">
        <v>5164844</v>
      </c>
      <c r="K5">
        <v>642000</v>
      </c>
      <c r="L5">
        <v>138400</v>
      </c>
      <c r="M5">
        <v>503600</v>
      </c>
      <c r="N5">
        <f t="shared" si="0"/>
        <v>4.9598400261459979E-2</v>
      </c>
    </row>
    <row r="6" spans="1:14" x14ac:dyDescent="0.25">
      <c r="A6" t="s">
        <v>4</v>
      </c>
      <c r="B6" t="s">
        <v>4</v>
      </c>
      <c r="C6">
        <v>10.7</v>
      </c>
      <c r="D6">
        <v>128.4</v>
      </c>
      <c r="E6" t="s">
        <v>112</v>
      </c>
      <c r="F6" t="s">
        <v>113</v>
      </c>
      <c r="G6" t="s">
        <v>119</v>
      </c>
      <c r="H6" t="s">
        <v>119</v>
      </c>
      <c r="I6">
        <v>191523</v>
      </c>
      <c r="J6">
        <v>10534861</v>
      </c>
      <c r="K6">
        <v>642000</v>
      </c>
      <c r="L6">
        <v>138400</v>
      </c>
      <c r="M6">
        <v>503600</v>
      </c>
      <c r="N6">
        <f t="shared" si="0"/>
        <v>1.8179926626464268E-2</v>
      </c>
    </row>
    <row r="7" spans="1:14" x14ac:dyDescent="0.25">
      <c r="A7" t="s">
        <v>5</v>
      </c>
      <c r="B7" t="s">
        <v>5</v>
      </c>
      <c r="C7">
        <v>10.5</v>
      </c>
      <c r="D7">
        <v>126</v>
      </c>
      <c r="E7" t="s">
        <v>112</v>
      </c>
      <c r="F7" t="s">
        <v>113</v>
      </c>
      <c r="G7" t="s">
        <v>120</v>
      </c>
      <c r="H7" t="s">
        <v>111</v>
      </c>
      <c r="I7">
        <v>6552010</v>
      </c>
      <c r="J7">
        <v>105991452</v>
      </c>
      <c r="K7">
        <v>630000</v>
      </c>
      <c r="L7">
        <v>136000</v>
      </c>
      <c r="M7">
        <v>494000</v>
      </c>
      <c r="N7">
        <f t="shared" si="0"/>
        <v>6.1816400062148405E-2</v>
      </c>
    </row>
    <row r="8" spans="1:14" x14ac:dyDescent="0.25">
      <c r="A8" t="s">
        <v>6</v>
      </c>
      <c r="B8" t="s">
        <v>6</v>
      </c>
      <c r="C8">
        <v>10.3</v>
      </c>
      <c r="D8">
        <v>123.6</v>
      </c>
      <c r="E8" t="s">
        <v>121</v>
      </c>
      <c r="F8" t="s">
        <v>109</v>
      </c>
      <c r="G8" t="s">
        <v>120</v>
      </c>
      <c r="H8" t="s">
        <v>111</v>
      </c>
      <c r="I8">
        <v>529481</v>
      </c>
      <c r="J8">
        <v>10054805</v>
      </c>
      <c r="K8">
        <v>618000</v>
      </c>
      <c r="L8">
        <v>133600</v>
      </c>
      <c r="M8">
        <v>484400</v>
      </c>
      <c r="N8">
        <f t="shared" si="0"/>
        <v>5.2659499612374379E-2</v>
      </c>
    </row>
    <row r="9" spans="1:14" x14ac:dyDescent="0.25">
      <c r="A9" t="s">
        <v>7</v>
      </c>
      <c r="B9" t="s">
        <v>7</v>
      </c>
      <c r="C9">
        <v>10.199999999999999</v>
      </c>
      <c r="D9">
        <v>122.4</v>
      </c>
      <c r="E9" t="s">
        <v>112</v>
      </c>
      <c r="F9" t="s">
        <v>116</v>
      </c>
      <c r="G9" t="s">
        <v>122</v>
      </c>
      <c r="H9" t="s">
        <v>111</v>
      </c>
      <c r="I9">
        <v>1005963</v>
      </c>
      <c r="J9">
        <v>10169611</v>
      </c>
      <c r="K9">
        <v>612000</v>
      </c>
      <c r="L9">
        <v>132400</v>
      </c>
      <c r="M9">
        <v>479600</v>
      </c>
      <c r="N9">
        <f t="shared" si="0"/>
        <v>9.8918532872102977E-2</v>
      </c>
    </row>
    <row r="10" spans="1:14" x14ac:dyDescent="0.25">
      <c r="A10" t="s">
        <v>8</v>
      </c>
      <c r="B10" t="s">
        <v>8</v>
      </c>
      <c r="C10">
        <v>10.199999999999999</v>
      </c>
      <c r="D10">
        <v>122.4</v>
      </c>
      <c r="E10" t="s">
        <v>112</v>
      </c>
      <c r="F10" t="s">
        <v>113</v>
      </c>
      <c r="G10" t="s">
        <v>123</v>
      </c>
      <c r="H10" t="s">
        <v>111</v>
      </c>
      <c r="I10">
        <v>833319</v>
      </c>
      <c r="J10">
        <v>36707321</v>
      </c>
      <c r="K10">
        <v>612000</v>
      </c>
      <c r="L10">
        <v>132400</v>
      </c>
      <c r="M10">
        <v>479600</v>
      </c>
      <c r="N10">
        <f t="shared" si="0"/>
        <v>2.2701711192707308E-2</v>
      </c>
    </row>
    <row r="11" spans="1:14" x14ac:dyDescent="0.25">
      <c r="A11" t="s">
        <v>9</v>
      </c>
      <c r="B11" t="s">
        <v>9</v>
      </c>
      <c r="C11">
        <v>10.199999999999999</v>
      </c>
      <c r="D11">
        <v>122.4</v>
      </c>
      <c r="E11" t="s">
        <v>112</v>
      </c>
      <c r="F11" t="s">
        <v>113</v>
      </c>
      <c r="G11" t="s">
        <v>124</v>
      </c>
      <c r="H11" t="s">
        <v>111</v>
      </c>
      <c r="I11">
        <v>1965072</v>
      </c>
      <c r="J11">
        <v>52006317</v>
      </c>
      <c r="K11">
        <v>612000</v>
      </c>
      <c r="L11">
        <v>132400</v>
      </c>
      <c r="M11">
        <v>479600</v>
      </c>
      <c r="N11">
        <f t="shared" si="0"/>
        <v>3.7785255971885111E-2</v>
      </c>
    </row>
    <row r="12" spans="1:14" x14ac:dyDescent="0.25">
      <c r="A12" t="s">
        <v>10</v>
      </c>
      <c r="B12" t="s">
        <v>10</v>
      </c>
      <c r="C12">
        <v>10.199999999999999</v>
      </c>
      <c r="D12">
        <v>122.4</v>
      </c>
      <c r="E12" t="s">
        <v>108</v>
      </c>
      <c r="F12" t="s">
        <v>116</v>
      </c>
      <c r="G12" t="s">
        <v>125</v>
      </c>
      <c r="H12" t="s">
        <v>111</v>
      </c>
      <c r="I12">
        <v>249287</v>
      </c>
      <c r="J12">
        <v>5091709</v>
      </c>
      <c r="K12">
        <v>612000</v>
      </c>
      <c r="L12">
        <v>132400</v>
      </c>
      <c r="M12">
        <v>479600</v>
      </c>
      <c r="N12">
        <f t="shared" si="0"/>
        <v>4.8959396540532857E-2</v>
      </c>
    </row>
    <row r="13" spans="1:14" x14ac:dyDescent="0.25">
      <c r="A13" t="s">
        <v>11</v>
      </c>
      <c r="B13" t="s">
        <v>11</v>
      </c>
      <c r="C13">
        <v>10.199999999999999</v>
      </c>
      <c r="D13">
        <v>122.4</v>
      </c>
      <c r="E13" t="s">
        <v>108</v>
      </c>
      <c r="F13" t="s">
        <v>113</v>
      </c>
      <c r="G13" t="s">
        <v>126</v>
      </c>
      <c r="H13" t="s">
        <v>127</v>
      </c>
      <c r="I13">
        <v>3426615</v>
      </c>
      <c r="J13">
        <v>140395051</v>
      </c>
      <c r="K13">
        <v>612000</v>
      </c>
      <c r="L13">
        <v>132400</v>
      </c>
      <c r="M13">
        <v>479600</v>
      </c>
      <c r="N13">
        <f t="shared" si="0"/>
        <v>2.4406950071195886E-2</v>
      </c>
    </row>
    <row r="14" spans="1:14" x14ac:dyDescent="0.25">
      <c r="A14" t="s">
        <v>12</v>
      </c>
      <c r="B14" t="s">
        <v>12</v>
      </c>
      <c r="C14">
        <v>10.1</v>
      </c>
      <c r="D14">
        <v>121.2</v>
      </c>
      <c r="E14" t="s">
        <v>112</v>
      </c>
      <c r="F14" t="s">
        <v>113</v>
      </c>
      <c r="G14" t="s">
        <v>128</v>
      </c>
      <c r="H14" t="s">
        <v>128</v>
      </c>
      <c r="I14">
        <v>1408871</v>
      </c>
      <c r="J14">
        <v>10249696</v>
      </c>
      <c r="K14">
        <v>606000</v>
      </c>
      <c r="L14">
        <v>131200</v>
      </c>
      <c r="M14">
        <v>474800</v>
      </c>
      <c r="N14">
        <f t="shared" si="0"/>
        <v>0.13745490597965052</v>
      </c>
    </row>
    <row r="15" spans="1:14" x14ac:dyDescent="0.25">
      <c r="A15" t="s">
        <v>13</v>
      </c>
      <c r="B15" t="s">
        <v>13</v>
      </c>
      <c r="C15">
        <v>10.1</v>
      </c>
      <c r="D15">
        <v>121.2</v>
      </c>
      <c r="E15" t="s">
        <v>129</v>
      </c>
      <c r="F15" t="s">
        <v>130</v>
      </c>
      <c r="G15" t="s">
        <v>122</v>
      </c>
      <c r="H15" t="s">
        <v>111</v>
      </c>
      <c r="I15">
        <v>416744</v>
      </c>
      <c r="J15">
        <v>10207009</v>
      </c>
      <c r="K15">
        <v>606000</v>
      </c>
      <c r="L15">
        <v>131200</v>
      </c>
      <c r="M15">
        <v>474800</v>
      </c>
      <c r="N15">
        <f t="shared" si="0"/>
        <v>4.0829198837779017E-2</v>
      </c>
    </row>
    <row r="16" spans="1:14" x14ac:dyDescent="0.25">
      <c r="A16" t="s">
        <v>14</v>
      </c>
      <c r="B16" t="s">
        <v>14</v>
      </c>
      <c r="C16">
        <v>10.1</v>
      </c>
      <c r="D16">
        <v>121.2</v>
      </c>
      <c r="E16" t="s">
        <v>121</v>
      </c>
      <c r="F16" t="s">
        <v>116</v>
      </c>
      <c r="G16" t="s">
        <v>122</v>
      </c>
      <c r="H16" t="s">
        <v>111</v>
      </c>
      <c r="I16">
        <v>11078268</v>
      </c>
      <c r="J16">
        <v>100903363</v>
      </c>
      <c r="K16">
        <v>606000</v>
      </c>
      <c r="L16">
        <v>131200</v>
      </c>
      <c r="M16">
        <v>474800</v>
      </c>
      <c r="N16">
        <f t="shared" si="0"/>
        <v>0.10979086990390995</v>
      </c>
    </row>
    <row r="17" spans="1:14" x14ac:dyDescent="0.25">
      <c r="A17" t="s">
        <v>15</v>
      </c>
      <c r="B17" t="s">
        <v>15</v>
      </c>
      <c r="C17">
        <v>10.1</v>
      </c>
      <c r="D17">
        <v>121.2</v>
      </c>
      <c r="E17" t="s">
        <v>121</v>
      </c>
      <c r="F17" t="s">
        <v>116</v>
      </c>
      <c r="G17" t="s">
        <v>122</v>
      </c>
      <c r="H17" t="s">
        <v>111</v>
      </c>
      <c r="I17">
        <v>3170373</v>
      </c>
      <c r="J17">
        <v>51580118</v>
      </c>
      <c r="K17">
        <v>606000</v>
      </c>
      <c r="L17">
        <v>131200</v>
      </c>
      <c r="M17">
        <v>474800</v>
      </c>
      <c r="N17">
        <f t="shared" si="0"/>
        <v>6.1465020301039251E-2</v>
      </c>
    </row>
    <row r="18" spans="1:14" x14ac:dyDescent="0.25">
      <c r="A18" t="s">
        <v>16</v>
      </c>
      <c r="B18" t="s">
        <v>16</v>
      </c>
      <c r="C18">
        <v>10.1</v>
      </c>
      <c r="D18">
        <v>121.2</v>
      </c>
      <c r="E18" t="s">
        <v>112</v>
      </c>
      <c r="F18" t="s">
        <v>113</v>
      </c>
      <c r="G18" t="s">
        <v>120</v>
      </c>
      <c r="H18" t="s">
        <v>111</v>
      </c>
      <c r="I18">
        <v>1708599</v>
      </c>
      <c r="J18">
        <v>53691404</v>
      </c>
      <c r="K18">
        <v>606000</v>
      </c>
      <c r="L18">
        <v>131200</v>
      </c>
      <c r="M18">
        <v>474800</v>
      </c>
      <c r="N18">
        <f t="shared" si="0"/>
        <v>3.1822580016719247E-2</v>
      </c>
    </row>
    <row r="19" spans="1:14" x14ac:dyDescent="0.25">
      <c r="A19" t="s">
        <v>17</v>
      </c>
      <c r="B19" t="s">
        <v>17</v>
      </c>
      <c r="C19">
        <v>10.1</v>
      </c>
      <c r="D19">
        <v>121.2</v>
      </c>
      <c r="E19" t="s">
        <v>112</v>
      </c>
      <c r="F19" t="s">
        <v>113</v>
      </c>
      <c r="G19" t="s">
        <v>120</v>
      </c>
      <c r="H19" t="s">
        <v>111</v>
      </c>
      <c r="I19">
        <v>764952</v>
      </c>
      <c r="J19">
        <v>10067234</v>
      </c>
      <c r="K19">
        <v>606000</v>
      </c>
      <c r="L19">
        <v>131200</v>
      </c>
      <c r="M19">
        <v>474800</v>
      </c>
      <c r="N19">
        <f t="shared" si="0"/>
        <v>7.59843269760095E-2</v>
      </c>
    </row>
    <row r="20" spans="1:14" x14ac:dyDescent="0.25">
      <c r="A20" t="s">
        <v>18</v>
      </c>
      <c r="B20" t="s">
        <v>18</v>
      </c>
      <c r="C20">
        <v>10.1</v>
      </c>
      <c r="D20">
        <v>121.2</v>
      </c>
      <c r="E20" t="s">
        <v>112</v>
      </c>
      <c r="F20" t="s">
        <v>113</v>
      </c>
      <c r="G20" t="s">
        <v>110</v>
      </c>
      <c r="H20" t="s">
        <v>111</v>
      </c>
      <c r="I20">
        <v>4532118</v>
      </c>
      <c r="J20">
        <v>50907608</v>
      </c>
      <c r="K20">
        <v>606000</v>
      </c>
      <c r="L20">
        <v>131200</v>
      </c>
      <c r="M20">
        <v>474800</v>
      </c>
      <c r="N20">
        <f t="shared" si="0"/>
        <v>8.9026339638664617E-2</v>
      </c>
    </row>
    <row r="21" spans="1:14" x14ac:dyDescent="0.25">
      <c r="A21" t="s">
        <v>19</v>
      </c>
      <c r="B21" t="s">
        <v>19</v>
      </c>
      <c r="C21">
        <v>10.1</v>
      </c>
      <c r="D21">
        <v>121.2</v>
      </c>
      <c r="E21" t="s">
        <v>112</v>
      </c>
      <c r="F21" t="s">
        <v>109</v>
      </c>
      <c r="G21" t="s">
        <v>131</v>
      </c>
      <c r="H21" t="s">
        <v>111</v>
      </c>
      <c r="I21">
        <v>388724</v>
      </c>
      <c r="J21">
        <v>5372821</v>
      </c>
      <c r="K21">
        <v>606000</v>
      </c>
      <c r="L21">
        <v>131200</v>
      </c>
      <c r="M21">
        <v>474800</v>
      </c>
      <c r="N21">
        <f t="shared" si="0"/>
        <v>7.2350074569765124E-2</v>
      </c>
    </row>
    <row r="22" spans="1:14" x14ac:dyDescent="0.25">
      <c r="A22" t="s">
        <v>20</v>
      </c>
      <c r="B22" t="s">
        <v>20</v>
      </c>
      <c r="C22">
        <v>10.1</v>
      </c>
      <c r="D22">
        <v>121.2</v>
      </c>
      <c r="E22" t="s">
        <v>112</v>
      </c>
      <c r="F22" t="s">
        <v>113</v>
      </c>
      <c r="G22" t="s">
        <v>124</v>
      </c>
      <c r="H22" t="s">
        <v>111</v>
      </c>
      <c r="I22">
        <v>277993</v>
      </c>
      <c r="J22">
        <v>10982873</v>
      </c>
      <c r="K22">
        <v>606000</v>
      </c>
      <c r="L22">
        <v>131200</v>
      </c>
      <c r="M22">
        <v>474800</v>
      </c>
      <c r="N22">
        <f t="shared" si="0"/>
        <v>2.5311500916017148E-2</v>
      </c>
    </row>
    <row r="23" spans="1:14" x14ac:dyDescent="0.25">
      <c r="A23" t="s">
        <v>21</v>
      </c>
      <c r="B23" t="s">
        <v>21</v>
      </c>
      <c r="C23">
        <v>10.1</v>
      </c>
      <c r="D23">
        <v>121.2</v>
      </c>
      <c r="E23" t="s">
        <v>112</v>
      </c>
      <c r="F23" t="s">
        <v>113</v>
      </c>
      <c r="G23" t="s">
        <v>124</v>
      </c>
      <c r="H23" t="s">
        <v>111</v>
      </c>
      <c r="I23">
        <v>2197147</v>
      </c>
      <c r="J23">
        <v>10181680</v>
      </c>
      <c r="K23">
        <v>606000</v>
      </c>
      <c r="L23">
        <v>131200</v>
      </c>
      <c r="M23">
        <v>474800</v>
      </c>
      <c r="N23">
        <f t="shared" si="0"/>
        <v>0.21579415184920367</v>
      </c>
    </row>
    <row r="24" spans="1:14" x14ac:dyDescent="0.25">
      <c r="A24" t="s">
        <v>22</v>
      </c>
      <c r="B24" t="s">
        <v>22</v>
      </c>
      <c r="C24">
        <v>10.1</v>
      </c>
      <c r="D24">
        <v>121.2</v>
      </c>
      <c r="E24" t="s">
        <v>112</v>
      </c>
      <c r="F24" t="s">
        <v>109</v>
      </c>
      <c r="G24" t="s">
        <v>132</v>
      </c>
      <c r="H24" t="s">
        <v>111</v>
      </c>
      <c r="I24">
        <v>2784264</v>
      </c>
      <c r="J24">
        <v>101230766</v>
      </c>
      <c r="K24">
        <v>606000</v>
      </c>
      <c r="L24">
        <v>131200</v>
      </c>
      <c r="M24">
        <v>474800</v>
      </c>
      <c r="N24">
        <f t="shared" si="0"/>
        <v>2.7504128537365804E-2</v>
      </c>
    </row>
    <row r="25" spans="1:14" x14ac:dyDescent="0.25">
      <c r="A25" t="s">
        <v>23</v>
      </c>
      <c r="B25" t="s">
        <v>23</v>
      </c>
      <c r="C25">
        <v>10.1</v>
      </c>
      <c r="D25">
        <v>121.2</v>
      </c>
      <c r="E25" t="s">
        <v>108</v>
      </c>
      <c r="F25" t="s">
        <v>116</v>
      </c>
      <c r="G25" t="s">
        <v>133</v>
      </c>
      <c r="H25" t="s">
        <v>111</v>
      </c>
      <c r="I25">
        <v>773871</v>
      </c>
      <c r="J25">
        <v>5189001</v>
      </c>
      <c r="K25">
        <v>606000</v>
      </c>
      <c r="L25">
        <v>131200</v>
      </c>
      <c r="M25">
        <v>474800</v>
      </c>
      <c r="N25">
        <f t="shared" si="0"/>
        <v>0.1491367991642322</v>
      </c>
    </row>
    <row r="26" spans="1:14" x14ac:dyDescent="0.25">
      <c r="A26" t="s">
        <v>24</v>
      </c>
      <c r="B26" t="s">
        <v>24</v>
      </c>
      <c r="C26">
        <v>10.1</v>
      </c>
      <c r="D26">
        <v>121.2</v>
      </c>
      <c r="E26" t="s">
        <v>121</v>
      </c>
      <c r="F26" t="s">
        <v>109</v>
      </c>
      <c r="G26" t="s">
        <v>133</v>
      </c>
      <c r="H26" t="s">
        <v>111</v>
      </c>
      <c r="I26">
        <v>2374948</v>
      </c>
      <c r="J26">
        <v>50444045</v>
      </c>
      <c r="K26">
        <v>606000</v>
      </c>
      <c r="L26">
        <v>131200</v>
      </c>
      <c r="M26">
        <v>474800</v>
      </c>
      <c r="N26">
        <f t="shared" si="0"/>
        <v>4.7080839770085842E-2</v>
      </c>
    </row>
    <row r="27" spans="1:14" x14ac:dyDescent="0.25">
      <c r="A27" t="s">
        <v>25</v>
      </c>
      <c r="B27" t="s">
        <v>25</v>
      </c>
      <c r="C27">
        <v>10.1</v>
      </c>
      <c r="D27">
        <v>121.2</v>
      </c>
      <c r="E27" t="s">
        <v>108</v>
      </c>
      <c r="F27" t="s">
        <v>116</v>
      </c>
      <c r="G27" t="s">
        <v>115</v>
      </c>
      <c r="H27" t="s">
        <v>111</v>
      </c>
      <c r="I27">
        <v>840853</v>
      </c>
      <c r="J27">
        <v>10417396</v>
      </c>
      <c r="K27">
        <v>606000</v>
      </c>
      <c r="L27">
        <v>131200</v>
      </c>
      <c r="M27">
        <v>474800</v>
      </c>
      <c r="N27">
        <f t="shared" si="0"/>
        <v>8.0716236571980182E-2</v>
      </c>
    </row>
    <row r="28" spans="1:14" x14ac:dyDescent="0.25">
      <c r="A28" t="s">
        <v>26</v>
      </c>
      <c r="B28" t="s">
        <v>26</v>
      </c>
      <c r="C28">
        <v>10.1</v>
      </c>
      <c r="D28">
        <v>121.2</v>
      </c>
      <c r="E28" t="s">
        <v>108</v>
      </c>
      <c r="F28" t="s">
        <v>116</v>
      </c>
      <c r="G28" t="s">
        <v>115</v>
      </c>
      <c r="H28" t="s">
        <v>111</v>
      </c>
      <c r="I28">
        <v>2918538</v>
      </c>
      <c r="J28">
        <v>10732556</v>
      </c>
      <c r="K28">
        <v>606000</v>
      </c>
      <c r="L28">
        <v>131200</v>
      </c>
      <c r="M28">
        <v>474800</v>
      </c>
      <c r="N28">
        <f t="shared" si="0"/>
        <v>0.2719331723030376</v>
      </c>
    </row>
    <row r="29" spans="1:14" x14ac:dyDescent="0.25">
      <c r="A29" t="s">
        <v>27</v>
      </c>
      <c r="B29" t="s">
        <v>27</v>
      </c>
      <c r="C29">
        <v>10.1</v>
      </c>
      <c r="D29">
        <v>121.2</v>
      </c>
      <c r="E29" t="s">
        <v>112</v>
      </c>
      <c r="F29" t="s">
        <v>113</v>
      </c>
      <c r="G29" t="s">
        <v>134</v>
      </c>
      <c r="H29" t="s">
        <v>111</v>
      </c>
      <c r="I29">
        <v>5504070</v>
      </c>
      <c r="J29">
        <v>101575648</v>
      </c>
      <c r="K29">
        <v>606000</v>
      </c>
      <c r="L29">
        <v>131200</v>
      </c>
      <c r="M29">
        <v>474800</v>
      </c>
      <c r="N29">
        <f t="shared" si="0"/>
        <v>5.4186905113320076E-2</v>
      </c>
    </row>
    <row r="30" spans="1:14" x14ac:dyDescent="0.25">
      <c r="A30" t="s">
        <v>28</v>
      </c>
      <c r="B30" t="s">
        <v>28</v>
      </c>
      <c r="C30">
        <v>10.1</v>
      </c>
      <c r="D30">
        <v>121.2</v>
      </c>
      <c r="E30" t="s">
        <v>121</v>
      </c>
      <c r="F30" t="s">
        <v>109</v>
      </c>
      <c r="G30" t="s">
        <v>125</v>
      </c>
      <c r="H30" t="s">
        <v>111</v>
      </c>
      <c r="I30">
        <v>47012252</v>
      </c>
      <c r="J30">
        <v>104746314</v>
      </c>
      <c r="K30">
        <v>606000</v>
      </c>
      <c r="L30">
        <v>131200</v>
      </c>
      <c r="M30">
        <v>474800</v>
      </c>
      <c r="N30">
        <f t="shared" si="0"/>
        <v>0.44882010836199926</v>
      </c>
    </row>
    <row r="31" spans="1:14" x14ac:dyDescent="0.25">
      <c r="A31" t="s">
        <v>29</v>
      </c>
      <c r="B31" t="s">
        <v>29</v>
      </c>
      <c r="C31">
        <v>10.1</v>
      </c>
      <c r="D31">
        <v>121.2</v>
      </c>
      <c r="E31" t="s">
        <v>121</v>
      </c>
      <c r="F31" t="s">
        <v>109</v>
      </c>
      <c r="G31" t="s">
        <v>125</v>
      </c>
      <c r="H31" t="s">
        <v>111</v>
      </c>
      <c r="I31">
        <v>23392201</v>
      </c>
      <c r="J31">
        <v>101153668</v>
      </c>
      <c r="K31">
        <v>606000</v>
      </c>
      <c r="L31">
        <v>131200</v>
      </c>
      <c r="M31">
        <v>474800</v>
      </c>
      <c r="N31">
        <f t="shared" si="0"/>
        <v>0.23125410538745861</v>
      </c>
    </row>
    <row r="32" spans="1:14" x14ac:dyDescent="0.25">
      <c r="A32" t="s">
        <v>30</v>
      </c>
      <c r="B32" t="s">
        <v>30</v>
      </c>
      <c r="C32">
        <v>10.1</v>
      </c>
      <c r="D32">
        <v>121.2</v>
      </c>
      <c r="E32" t="s">
        <v>112</v>
      </c>
      <c r="F32" t="s">
        <v>113</v>
      </c>
      <c r="G32" t="s">
        <v>135</v>
      </c>
      <c r="H32" t="s">
        <v>119</v>
      </c>
      <c r="I32">
        <v>34682</v>
      </c>
      <c r="J32">
        <v>1069343</v>
      </c>
      <c r="K32">
        <v>606000</v>
      </c>
      <c r="L32">
        <v>131200</v>
      </c>
      <c r="M32">
        <v>474800</v>
      </c>
      <c r="N32">
        <f t="shared" si="0"/>
        <v>3.2432998579501618E-2</v>
      </c>
    </row>
    <row r="33" spans="1:14" x14ac:dyDescent="0.25">
      <c r="A33" t="s">
        <v>31</v>
      </c>
      <c r="B33" t="s">
        <v>31</v>
      </c>
      <c r="C33">
        <v>10.1</v>
      </c>
      <c r="D33">
        <v>121.2</v>
      </c>
      <c r="E33" t="s">
        <v>108</v>
      </c>
      <c r="F33" t="s">
        <v>116</v>
      </c>
      <c r="G33" t="s">
        <v>136</v>
      </c>
      <c r="H33" t="s">
        <v>137</v>
      </c>
      <c r="I33">
        <v>5362560</v>
      </c>
      <c r="J33">
        <v>124657730</v>
      </c>
      <c r="K33">
        <v>606000</v>
      </c>
      <c r="L33">
        <v>131200</v>
      </c>
      <c r="M33">
        <v>474800</v>
      </c>
      <c r="N33">
        <f t="shared" si="0"/>
        <v>4.3018270908671288E-2</v>
      </c>
    </row>
    <row r="34" spans="1:14" x14ac:dyDescent="0.25">
      <c r="A34" t="s">
        <v>32</v>
      </c>
      <c r="B34" t="s">
        <v>32</v>
      </c>
      <c r="C34">
        <v>10</v>
      </c>
      <c r="D34">
        <v>120</v>
      </c>
      <c r="E34" t="s">
        <v>112</v>
      </c>
      <c r="F34" t="s">
        <v>113</v>
      </c>
      <c r="G34" t="s">
        <v>138</v>
      </c>
      <c r="H34" t="s">
        <v>139</v>
      </c>
      <c r="I34">
        <v>498411</v>
      </c>
      <c r="J34">
        <v>53033696</v>
      </c>
      <c r="K34">
        <v>600000</v>
      </c>
      <c r="L34">
        <v>130000</v>
      </c>
      <c r="M34">
        <v>470000</v>
      </c>
      <c r="N34">
        <f t="shared" si="0"/>
        <v>9.3980061280284893E-3</v>
      </c>
    </row>
    <row r="35" spans="1:14" x14ac:dyDescent="0.25">
      <c r="A35" t="s">
        <v>33</v>
      </c>
      <c r="B35" t="s">
        <v>33</v>
      </c>
      <c r="C35">
        <v>10</v>
      </c>
      <c r="D35">
        <v>120</v>
      </c>
      <c r="E35" t="s">
        <v>112</v>
      </c>
      <c r="F35" t="s">
        <v>113</v>
      </c>
      <c r="G35" t="s">
        <v>114</v>
      </c>
      <c r="H35" t="s">
        <v>114</v>
      </c>
      <c r="I35">
        <v>130451</v>
      </c>
      <c r="J35">
        <v>1248287</v>
      </c>
      <c r="K35">
        <v>600000</v>
      </c>
      <c r="L35">
        <v>130000</v>
      </c>
      <c r="M35">
        <v>470000</v>
      </c>
      <c r="N35">
        <f t="shared" si="0"/>
        <v>0.1045040122984538</v>
      </c>
    </row>
    <row r="36" spans="1:14" x14ac:dyDescent="0.25">
      <c r="A36" t="s">
        <v>34</v>
      </c>
      <c r="B36" t="s">
        <v>34</v>
      </c>
      <c r="C36">
        <v>10</v>
      </c>
      <c r="D36">
        <v>120</v>
      </c>
      <c r="E36" t="s">
        <v>112</v>
      </c>
      <c r="F36" t="s">
        <v>113</v>
      </c>
      <c r="G36" t="s">
        <v>114</v>
      </c>
      <c r="H36" t="s">
        <v>114</v>
      </c>
      <c r="I36">
        <v>759233</v>
      </c>
      <c r="J36">
        <v>16670882</v>
      </c>
      <c r="K36">
        <v>600000</v>
      </c>
      <c r="L36">
        <v>130000</v>
      </c>
      <c r="M36">
        <v>470000</v>
      </c>
      <c r="N36">
        <f t="shared" si="0"/>
        <v>4.5542461400662544E-2</v>
      </c>
    </row>
    <row r="37" spans="1:14" x14ac:dyDescent="0.25">
      <c r="A37" t="s">
        <v>35</v>
      </c>
      <c r="B37" t="s">
        <v>35</v>
      </c>
      <c r="C37">
        <v>10</v>
      </c>
      <c r="D37">
        <v>120</v>
      </c>
      <c r="E37" t="s">
        <v>108</v>
      </c>
      <c r="F37" t="s">
        <v>130</v>
      </c>
      <c r="G37" t="s">
        <v>122</v>
      </c>
      <c r="H37" t="s">
        <v>111</v>
      </c>
      <c r="I37">
        <v>643448</v>
      </c>
      <c r="J37">
        <v>10146477</v>
      </c>
      <c r="K37">
        <v>600000</v>
      </c>
      <c r="L37">
        <v>130000</v>
      </c>
      <c r="M37">
        <v>470000</v>
      </c>
      <c r="N37">
        <f t="shared" si="0"/>
        <v>6.3415902879393513E-2</v>
      </c>
    </row>
    <row r="38" spans="1:14" x14ac:dyDescent="0.25">
      <c r="A38" t="s">
        <v>36</v>
      </c>
      <c r="B38" t="s">
        <v>36</v>
      </c>
      <c r="C38">
        <v>10</v>
      </c>
      <c r="D38">
        <v>120</v>
      </c>
      <c r="E38" t="s">
        <v>112</v>
      </c>
      <c r="F38" t="s">
        <v>113</v>
      </c>
      <c r="G38" t="s">
        <v>122</v>
      </c>
      <c r="H38" t="s">
        <v>111</v>
      </c>
      <c r="I38">
        <v>429786</v>
      </c>
      <c r="J38">
        <v>10706116</v>
      </c>
      <c r="K38">
        <v>600000</v>
      </c>
      <c r="L38">
        <v>130000</v>
      </c>
      <c r="M38">
        <v>470000</v>
      </c>
      <c r="N38">
        <f t="shared" si="0"/>
        <v>4.0143970044785614E-2</v>
      </c>
    </row>
    <row r="39" spans="1:14" x14ac:dyDescent="0.25">
      <c r="A39" t="s">
        <v>37</v>
      </c>
      <c r="B39" t="s">
        <v>37</v>
      </c>
      <c r="C39">
        <v>10</v>
      </c>
      <c r="D39">
        <v>120</v>
      </c>
      <c r="E39" t="s">
        <v>108</v>
      </c>
      <c r="F39" t="s">
        <v>116</v>
      </c>
      <c r="G39" t="s">
        <v>122</v>
      </c>
      <c r="H39" t="s">
        <v>111</v>
      </c>
      <c r="I39">
        <v>1266912</v>
      </c>
      <c r="J39">
        <v>50967686</v>
      </c>
      <c r="K39">
        <v>600000</v>
      </c>
      <c r="L39">
        <v>130000</v>
      </c>
      <c r="M39">
        <v>470000</v>
      </c>
      <c r="N39">
        <f t="shared" si="0"/>
        <v>2.4857161457163272E-2</v>
      </c>
    </row>
    <row r="40" spans="1:14" x14ac:dyDescent="0.25">
      <c r="A40" t="s">
        <v>38</v>
      </c>
      <c r="B40" t="s">
        <v>38</v>
      </c>
      <c r="C40">
        <v>10</v>
      </c>
      <c r="D40">
        <v>120</v>
      </c>
      <c r="E40" t="s">
        <v>121</v>
      </c>
      <c r="F40" t="s">
        <v>109</v>
      </c>
      <c r="G40" t="s">
        <v>140</v>
      </c>
      <c r="H40" t="s">
        <v>111</v>
      </c>
      <c r="I40">
        <v>77038</v>
      </c>
      <c r="J40">
        <v>1005613</v>
      </c>
      <c r="K40">
        <v>600000</v>
      </c>
      <c r="L40">
        <v>130000</v>
      </c>
      <c r="M40">
        <v>470000</v>
      </c>
      <c r="N40">
        <f t="shared" si="0"/>
        <v>7.6607999299929494E-2</v>
      </c>
    </row>
    <row r="41" spans="1:14" x14ac:dyDescent="0.25">
      <c r="A41" t="s">
        <v>39</v>
      </c>
      <c r="B41" t="s">
        <v>39</v>
      </c>
      <c r="C41">
        <v>10</v>
      </c>
      <c r="D41">
        <v>120</v>
      </c>
      <c r="E41" t="s">
        <v>121</v>
      </c>
      <c r="F41" t="s">
        <v>116</v>
      </c>
      <c r="G41" t="s">
        <v>141</v>
      </c>
      <c r="H41" t="s">
        <v>111</v>
      </c>
      <c r="I41">
        <v>4627028</v>
      </c>
      <c r="J41">
        <v>104125490</v>
      </c>
      <c r="K41">
        <v>600000</v>
      </c>
      <c r="L41">
        <v>130000</v>
      </c>
      <c r="M41">
        <v>470000</v>
      </c>
      <c r="N41">
        <f t="shared" si="0"/>
        <v>4.4437034582022132E-2</v>
      </c>
    </row>
    <row r="42" spans="1:14" x14ac:dyDescent="0.25">
      <c r="A42" t="s">
        <v>40</v>
      </c>
      <c r="B42" t="s">
        <v>40</v>
      </c>
      <c r="C42">
        <v>10</v>
      </c>
      <c r="D42">
        <v>120</v>
      </c>
      <c r="E42" t="s">
        <v>112</v>
      </c>
      <c r="F42" t="s">
        <v>113</v>
      </c>
      <c r="G42" t="s">
        <v>120</v>
      </c>
      <c r="H42" t="s">
        <v>111</v>
      </c>
      <c r="I42">
        <v>3305662</v>
      </c>
      <c r="J42">
        <v>103370577</v>
      </c>
      <c r="K42">
        <v>600000</v>
      </c>
      <c r="L42">
        <v>130000</v>
      </c>
      <c r="M42">
        <v>470000</v>
      </c>
      <c r="N42">
        <f t="shared" si="0"/>
        <v>3.1978751555193502E-2</v>
      </c>
    </row>
    <row r="43" spans="1:14" x14ac:dyDescent="0.25">
      <c r="A43" t="s">
        <v>41</v>
      </c>
      <c r="B43" t="s">
        <v>41</v>
      </c>
      <c r="C43">
        <v>10</v>
      </c>
      <c r="D43">
        <v>120</v>
      </c>
      <c r="E43" t="s">
        <v>108</v>
      </c>
      <c r="F43" t="s">
        <v>116</v>
      </c>
      <c r="G43" t="s">
        <v>120</v>
      </c>
      <c r="H43" t="s">
        <v>111</v>
      </c>
      <c r="I43">
        <v>6155326</v>
      </c>
      <c r="J43">
        <v>101379245</v>
      </c>
      <c r="K43">
        <v>600000</v>
      </c>
      <c r="L43">
        <v>130000</v>
      </c>
      <c r="M43">
        <v>470000</v>
      </c>
      <c r="N43">
        <f t="shared" si="0"/>
        <v>6.0715839815141649E-2</v>
      </c>
    </row>
    <row r="44" spans="1:14" x14ac:dyDescent="0.25">
      <c r="A44" t="s">
        <v>42</v>
      </c>
      <c r="B44" t="s">
        <v>42</v>
      </c>
      <c r="C44">
        <v>10</v>
      </c>
      <c r="D44">
        <v>120</v>
      </c>
      <c r="E44" t="s">
        <v>121</v>
      </c>
      <c r="F44" t="s">
        <v>113</v>
      </c>
      <c r="G44" t="s">
        <v>120</v>
      </c>
      <c r="H44" t="s">
        <v>111</v>
      </c>
      <c r="I44">
        <v>447710</v>
      </c>
      <c r="J44">
        <v>12057320</v>
      </c>
      <c r="K44">
        <v>600000</v>
      </c>
      <c r="L44">
        <v>130000</v>
      </c>
      <c r="M44">
        <v>470000</v>
      </c>
      <c r="N44">
        <f t="shared" si="0"/>
        <v>3.7131800433263779E-2</v>
      </c>
    </row>
    <row r="45" spans="1:14" x14ac:dyDescent="0.25">
      <c r="A45" t="s">
        <v>43</v>
      </c>
      <c r="B45" t="s">
        <v>43</v>
      </c>
      <c r="C45">
        <v>10</v>
      </c>
      <c r="D45">
        <v>120</v>
      </c>
      <c r="E45" t="s">
        <v>112</v>
      </c>
      <c r="F45" t="s">
        <v>113</v>
      </c>
      <c r="G45" t="s">
        <v>120</v>
      </c>
      <c r="H45" t="s">
        <v>111</v>
      </c>
      <c r="I45">
        <v>4273951</v>
      </c>
      <c r="J45">
        <v>103043433</v>
      </c>
      <c r="K45">
        <v>600000</v>
      </c>
      <c r="L45">
        <v>130000</v>
      </c>
      <c r="M45">
        <v>470000</v>
      </c>
      <c r="N45">
        <f t="shared" si="0"/>
        <v>4.1477179821832993E-2</v>
      </c>
    </row>
    <row r="46" spans="1:14" x14ac:dyDescent="0.25">
      <c r="A46" t="s">
        <v>44</v>
      </c>
      <c r="B46" t="s">
        <v>44</v>
      </c>
      <c r="C46">
        <v>10</v>
      </c>
      <c r="D46">
        <v>120</v>
      </c>
      <c r="E46" t="s">
        <v>112</v>
      </c>
      <c r="F46" t="s">
        <v>113</v>
      </c>
      <c r="G46" t="s">
        <v>120</v>
      </c>
      <c r="H46" t="s">
        <v>111</v>
      </c>
      <c r="I46">
        <v>4195855</v>
      </c>
      <c r="J46">
        <v>111062232</v>
      </c>
      <c r="K46">
        <v>600000</v>
      </c>
      <c r="L46">
        <v>130000</v>
      </c>
      <c r="M46">
        <v>470000</v>
      </c>
      <c r="N46">
        <f t="shared" si="0"/>
        <v>3.7779314573832802E-2</v>
      </c>
    </row>
    <row r="47" spans="1:14" x14ac:dyDescent="0.25">
      <c r="A47" t="s">
        <v>45</v>
      </c>
      <c r="B47" t="s">
        <v>45</v>
      </c>
      <c r="C47">
        <v>10</v>
      </c>
      <c r="D47">
        <v>120</v>
      </c>
      <c r="E47" t="s">
        <v>121</v>
      </c>
      <c r="F47" t="s">
        <v>109</v>
      </c>
      <c r="G47" t="s">
        <v>120</v>
      </c>
      <c r="H47" t="s">
        <v>111</v>
      </c>
      <c r="I47">
        <v>28417813</v>
      </c>
      <c r="J47">
        <v>1025468027</v>
      </c>
      <c r="K47">
        <v>600000</v>
      </c>
      <c r="L47">
        <v>130000</v>
      </c>
      <c r="M47">
        <v>470000</v>
      </c>
      <c r="N47">
        <f t="shared" si="0"/>
        <v>2.7712041966960321E-2</v>
      </c>
    </row>
    <row r="48" spans="1:14" x14ac:dyDescent="0.25">
      <c r="A48" t="s">
        <v>46</v>
      </c>
      <c r="B48" t="s">
        <v>46</v>
      </c>
      <c r="C48">
        <v>10</v>
      </c>
      <c r="D48">
        <v>120</v>
      </c>
      <c r="E48" t="s">
        <v>112</v>
      </c>
      <c r="F48" t="s">
        <v>113</v>
      </c>
      <c r="G48" t="s">
        <v>142</v>
      </c>
      <c r="H48" t="s">
        <v>111</v>
      </c>
      <c r="I48">
        <v>552659</v>
      </c>
      <c r="J48">
        <v>10750280</v>
      </c>
      <c r="K48">
        <v>600000</v>
      </c>
      <c r="L48">
        <v>130000</v>
      </c>
      <c r="M48">
        <v>470000</v>
      </c>
      <c r="N48">
        <f t="shared" si="0"/>
        <v>5.1408800514963333E-2</v>
      </c>
    </row>
    <row r="49" spans="1:14" x14ac:dyDescent="0.25">
      <c r="A49" t="s">
        <v>47</v>
      </c>
      <c r="B49" t="s">
        <v>47</v>
      </c>
      <c r="C49">
        <v>10</v>
      </c>
      <c r="D49">
        <v>120</v>
      </c>
      <c r="E49" t="s">
        <v>112</v>
      </c>
      <c r="F49" t="s">
        <v>113</v>
      </c>
      <c r="G49" t="s">
        <v>143</v>
      </c>
      <c r="H49" t="s">
        <v>111</v>
      </c>
      <c r="I49">
        <v>1147882</v>
      </c>
      <c r="J49">
        <v>51372613</v>
      </c>
      <c r="K49">
        <v>600000</v>
      </c>
      <c r="L49">
        <v>130000</v>
      </c>
      <c r="M49">
        <v>470000</v>
      </c>
      <c r="N49">
        <f t="shared" si="0"/>
        <v>2.2344240110971188E-2</v>
      </c>
    </row>
    <row r="50" spans="1:14" x14ac:dyDescent="0.25">
      <c r="A50" t="s">
        <v>48</v>
      </c>
      <c r="B50" t="s">
        <v>48</v>
      </c>
      <c r="C50">
        <v>10</v>
      </c>
      <c r="D50">
        <v>120</v>
      </c>
      <c r="E50" t="s">
        <v>112</v>
      </c>
      <c r="F50" t="s">
        <v>113</v>
      </c>
      <c r="G50" t="s">
        <v>110</v>
      </c>
      <c r="H50" t="s">
        <v>111</v>
      </c>
      <c r="I50">
        <v>10620530</v>
      </c>
      <c r="J50">
        <v>105643425</v>
      </c>
      <c r="K50">
        <v>600000</v>
      </c>
      <c r="L50">
        <v>130000</v>
      </c>
      <c r="M50">
        <v>470000</v>
      </c>
      <c r="N50">
        <f t="shared" si="0"/>
        <v>0.1005318598862163</v>
      </c>
    </row>
    <row r="51" spans="1:14" x14ac:dyDescent="0.25">
      <c r="A51" t="s">
        <v>49</v>
      </c>
      <c r="B51" t="s">
        <v>49</v>
      </c>
      <c r="C51">
        <v>10</v>
      </c>
      <c r="D51">
        <v>120</v>
      </c>
      <c r="E51" t="s">
        <v>112</v>
      </c>
      <c r="F51" t="s">
        <v>113</v>
      </c>
      <c r="G51" t="s">
        <v>110</v>
      </c>
      <c r="H51" t="s">
        <v>111</v>
      </c>
      <c r="I51">
        <v>1627195</v>
      </c>
      <c r="J51">
        <v>12203920</v>
      </c>
      <c r="K51">
        <v>600000</v>
      </c>
      <c r="L51">
        <v>130000</v>
      </c>
      <c r="M51">
        <v>470000</v>
      </c>
      <c r="N51">
        <f t="shared" si="0"/>
        <v>0.13333379766501255</v>
      </c>
    </row>
    <row r="52" spans="1:14" x14ac:dyDescent="0.25">
      <c r="A52" t="s">
        <v>50</v>
      </c>
      <c r="B52" t="s">
        <v>50</v>
      </c>
      <c r="C52">
        <v>10</v>
      </c>
      <c r="D52">
        <v>120</v>
      </c>
      <c r="E52" t="s">
        <v>112</v>
      </c>
      <c r="F52" t="s">
        <v>113</v>
      </c>
      <c r="G52" t="s">
        <v>110</v>
      </c>
      <c r="H52" t="s">
        <v>111</v>
      </c>
      <c r="I52">
        <v>9930918</v>
      </c>
      <c r="J52">
        <v>100551927</v>
      </c>
      <c r="K52">
        <v>600000</v>
      </c>
      <c r="L52">
        <v>130000</v>
      </c>
      <c r="M52">
        <v>470000</v>
      </c>
      <c r="N52">
        <f t="shared" si="0"/>
        <v>9.8764074407047417E-2</v>
      </c>
    </row>
    <row r="53" spans="1:14" x14ac:dyDescent="0.25">
      <c r="A53" t="s">
        <v>51</v>
      </c>
      <c r="B53" t="s">
        <v>51</v>
      </c>
      <c r="C53">
        <v>10</v>
      </c>
      <c r="D53">
        <v>120</v>
      </c>
      <c r="E53" t="s">
        <v>112</v>
      </c>
      <c r="F53" t="s">
        <v>113</v>
      </c>
      <c r="G53" t="s">
        <v>110</v>
      </c>
      <c r="H53" t="s">
        <v>111</v>
      </c>
      <c r="I53">
        <v>15009095</v>
      </c>
      <c r="J53">
        <v>504158444</v>
      </c>
      <c r="K53">
        <v>600000</v>
      </c>
      <c r="L53">
        <v>130000</v>
      </c>
      <c r="M53">
        <v>470000</v>
      </c>
      <c r="N53">
        <f t="shared" si="0"/>
        <v>2.9770591326245842E-2</v>
      </c>
    </row>
    <row r="54" spans="1:14" x14ac:dyDescent="0.25">
      <c r="A54" t="s">
        <v>52</v>
      </c>
      <c r="B54" t="s">
        <v>52</v>
      </c>
      <c r="C54">
        <v>10</v>
      </c>
      <c r="D54">
        <v>120</v>
      </c>
      <c r="E54" t="s">
        <v>108</v>
      </c>
      <c r="F54" t="s">
        <v>116</v>
      </c>
      <c r="G54" t="s">
        <v>132</v>
      </c>
      <c r="H54" t="s">
        <v>111</v>
      </c>
      <c r="I54">
        <v>8578282</v>
      </c>
      <c r="J54">
        <v>102247609</v>
      </c>
      <c r="K54">
        <v>600000</v>
      </c>
      <c r="L54">
        <v>130000</v>
      </c>
      <c r="M54">
        <v>470000</v>
      </c>
      <c r="N54">
        <f t="shared" si="0"/>
        <v>8.3897140323349759E-2</v>
      </c>
    </row>
    <row r="55" spans="1:14" x14ac:dyDescent="0.25">
      <c r="A55" t="s">
        <v>53</v>
      </c>
      <c r="B55" t="s">
        <v>53</v>
      </c>
      <c r="C55">
        <v>10</v>
      </c>
      <c r="D55">
        <v>120</v>
      </c>
      <c r="E55" t="s">
        <v>112</v>
      </c>
      <c r="F55" t="s">
        <v>113</v>
      </c>
      <c r="G55" t="s">
        <v>132</v>
      </c>
      <c r="H55" t="s">
        <v>111</v>
      </c>
      <c r="I55">
        <v>5410097</v>
      </c>
      <c r="J55">
        <v>100416832</v>
      </c>
      <c r="K55">
        <v>600000</v>
      </c>
      <c r="L55">
        <v>130000</v>
      </c>
      <c r="M55">
        <v>470000</v>
      </c>
      <c r="N55">
        <f t="shared" si="0"/>
        <v>5.3876395941270083E-2</v>
      </c>
    </row>
    <row r="56" spans="1:14" x14ac:dyDescent="0.25">
      <c r="A56" t="s">
        <v>54</v>
      </c>
      <c r="B56" t="s">
        <v>54</v>
      </c>
      <c r="C56">
        <v>10</v>
      </c>
      <c r="D56">
        <v>120</v>
      </c>
      <c r="E56" t="s">
        <v>112</v>
      </c>
      <c r="F56" t="s">
        <v>113</v>
      </c>
      <c r="G56" t="s">
        <v>144</v>
      </c>
      <c r="H56" t="s">
        <v>111</v>
      </c>
      <c r="I56">
        <v>523750</v>
      </c>
      <c r="J56">
        <v>10060328</v>
      </c>
      <c r="K56">
        <v>600000</v>
      </c>
      <c r="L56">
        <v>130000</v>
      </c>
      <c r="M56">
        <v>470000</v>
      </c>
      <c r="N56">
        <f t="shared" si="0"/>
        <v>5.2060926840556292E-2</v>
      </c>
    </row>
    <row r="57" spans="1:14" x14ac:dyDescent="0.25">
      <c r="A57" t="s">
        <v>55</v>
      </c>
      <c r="B57" t="s">
        <v>55</v>
      </c>
      <c r="C57">
        <v>10</v>
      </c>
      <c r="D57">
        <v>120</v>
      </c>
      <c r="E57" t="s">
        <v>112</v>
      </c>
      <c r="F57" t="s">
        <v>113</v>
      </c>
      <c r="G57" t="s">
        <v>144</v>
      </c>
      <c r="H57" t="s">
        <v>111</v>
      </c>
      <c r="I57">
        <v>518867</v>
      </c>
      <c r="J57">
        <v>14640461</v>
      </c>
      <c r="K57">
        <v>600000</v>
      </c>
      <c r="L57">
        <v>130000</v>
      </c>
      <c r="M57">
        <v>470000</v>
      </c>
      <c r="N57">
        <f t="shared" si="0"/>
        <v>3.5440618980508876E-2</v>
      </c>
    </row>
    <row r="58" spans="1:14" x14ac:dyDescent="0.25">
      <c r="A58" t="s">
        <v>56</v>
      </c>
      <c r="B58" t="s">
        <v>56</v>
      </c>
      <c r="C58">
        <v>10</v>
      </c>
      <c r="D58">
        <v>120</v>
      </c>
      <c r="E58" t="s">
        <v>112</v>
      </c>
      <c r="F58" t="s">
        <v>113</v>
      </c>
      <c r="G58" t="s">
        <v>133</v>
      </c>
      <c r="H58" t="s">
        <v>111</v>
      </c>
      <c r="I58">
        <v>2719285</v>
      </c>
      <c r="J58">
        <v>10321414</v>
      </c>
      <c r="K58">
        <v>600000</v>
      </c>
      <c r="L58">
        <v>130000</v>
      </c>
      <c r="M58">
        <v>470000</v>
      </c>
      <c r="N58">
        <f t="shared" si="0"/>
        <v>0.26346051035255441</v>
      </c>
    </row>
    <row r="59" spans="1:14" x14ac:dyDescent="0.25">
      <c r="A59" t="s">
        <v>57</v>
      </c>
      <c r="B59" t="s">
        <v>57</v>
      </c>
      <c r="C59">
        <v>10</v>
      </c>
      <c r="D59">
        <v>120</v>
      </c>
      <c r="E59" t="s">
        <v>121</v>
      </c>
      <c r="F59" t="s">
        <v>109</v>
      </c>
      <c r="G59" t="s">
        <v>133</v>
      </c>
      <c r="H59" t="s">
        <v>111</v>
      </c>
      <c r="I59">
        <v>1583958</v>
      </c>
      <c r="J59">
        <v>10836424</v>
      </c>
      <c r="K59">
        <v>600000</v>
      </c>
      <c r="L59">
        <v>130000</v>
      </c>
      <c r="M59">
        <v>470000</v>
      </c>
      <c r="N59">
        <f t="shared" si="0"/>
        <v>0.14616980657087614</v>
      </c>
    </row>
    <row r="60" spans="1:14" x14ac:dyDescent="0.25">
      <c r="A60" t="s">
        <v>58</v>
      </c>
      <c r="B60" t="s">
        <v>58</v>
      </c>
      <c r="C60">
        <v>10</v>
      </c>
      <c r="D60">
        <v>120</v>
      </c>
      <c r="E60" t="s">
        <v>121</v>
      </c>
      <c r="F60" t="s">
        <v>113</v>
      </c>
      <c r="G60" t="s">
        <v>115</v>
      </c>
      <c r="H60" t="s">
        <v>111</v>
      </c>
      <c r="I60">
        <v>4416925</v>
      </c>
      <c r="J60">
        <v>52350763</v>
      </c>
      <c r="K60">
        <v>600000</v>
      </c>
      <c r="L60">
        <v>130000</v>
      </c>
      <c r="M60">
        <v>470000</v>
      </c>
      <c r="N60">
        <f t="shared" si="0"/>
        <v>8.437174067548929E-2</v>
      </c>
    </row>
    <row r="61" spans="1:14" x14ac:dyDescent="0.25">
      <c r="A61" t="s">
        <v>59</v>
      </c>
      <c r="B61" t="s">
        <v>59</v>
      </c>
      <c r="C61">
        <v>10</v>
      </c>
      <c r="D61">
        <v>120</v>
      </c>
      <c r="E61" t="s">
        <v>112</v>
      </c>
      <c r="F61" t="s">
        <v>113</v>
      </c>
      <c r="G61" t="s">
        <v>134</v>
      </c>
      <c r="H61" t="s">
        <v>111</v>
      </c>
      <c r="I61">
        <v>1803317</v>
      </c>
      <c r="J61">
        <v>11233751</v>
      </c>
      <c r="K61">
        <v>600000</v>
      </c>
      <c r="L61">
        <v>130000</v>
      </c>
      <c r="M61">
        <v>470000</v>
      </c>
      <c r="N61">
        <f t="shared" si="0"/>
        <v>0.16052670207840641</v>
      </c>
    </row>
    <row r="62" spans="1:14" x14ac:dyDescent="0.25">
      <c r="A62" t="s">
        <v>60</v>
      </c>
      <c r="B62" t="s">
        <v>60</v>
      </c>
      <c r="C62">
        <v>10</v>
      </c>
      <c r="D62">
        <v>120</v>
      </c>
      <c r="E62" t="s">
        <v>121</v>
      </c>
      <c r="F62" t="s">
        <v>116</v>
      </c>
      <c r="G62" t="s">
        <v>125</v>
      </c>
      <c r="H62" t="s">
        <v>111</v>
      </c>
      <c r="I62">
        <v>86250</v>
      </c>
      <c r="J62">
        <v>1014527</v>
      </c>
      <c r="K62">
        <v>600000</v>
      </c>
      <c r="L62">
        <v>130000</v>
      </c>
      <c r="M62">
        <v>470000</v>
      </c>
      <c r="N62">
        <f t="shared" si="0"/>
        <v>8.5014987279786541E-2</v>
      </c>
    </row>
    <row r="63" spans="1:14" x14ac:dyDescent="0.25">
      <c r="A63" t="s">
        <v>61</v>
      </c>
      <c r="B63" t="s">
        <v>61</v>
      </c>
      <c r="C63">
        <v>10</v>
      </c>
      <c r="D63">
        <v>120</v>
      </c>
      <c r="E63" t="s">
        <v>121</v>
      </c>
      <c r="F63" t="s">
        <v>109</v>
      </c>
      <c r="G63" t="s">
        <v>125</v>
      </c>
      <c r="H63" t="s">
        <v>111</v>
      </c>
      <c r="I63">
        <v>5833582</v>
      </c>
      <c r="J63">
        <v>52163305</v>
      </c>
      <c r="K63">
        <v>600000</v>
      </c>
      <c r="L63">
        <v>130000</v>
      </c>
      <c r="M63">
        <v>470000</v>
      </c>
      <c r="N63">
        <f t="shared" si="0"/>
        <v>0.11183305965755046</v>
      </c>
    </row>
    <row r="64" spans="1:14" x14ac:dyDescent="0.25">
      <c r="A64" t="s">
        <v>62</v>
      </c>
      <c r="B64" t="s">
        <v>62</v>
      </c>
      <c r="C64">
        <v>10</v>
      </c>
      <c r="D64">
        <v>120</v>
      </c>
      <c r="E64" t="s">
        <v>112</v>
      </c>
      <c r="F64" t="s">
        <v>113</v>
      </c>
      <c r="G64" t="s">
        <v>145</v>
      </c>
      <c r="H64" t="s">
        <v>111</v>
      </c>
      <c r="I64">
        <v>6821242</v>
      </c>
      <c r="J64">
        <v>106121389</v>
      </c>
      <c r="K64">
        <v>600000</v>
      </c>
      <c r="L64">
        <v>130000</v>
      </c>
      <c r="M64">
        <v>470000</v>
      </c>
      <c r="N64">
        <f t="shared" si="0"/>
        <v>6.4277730100196856E-2</v>
      </c>
    </row>
    <row r="65" spans="1:14" x14ac:dyDescent="0.25">
      <c r="A65" t="s">
        <v>63</v>
      </c>
      <c r="B65" t="s">
        <v>63</v>
      </c>
      <c r="C65">
        <v>10</v>
      </c>
      <c r="D65">
        <v>120</v>
      </c>
      <c r="E65" t="s">
        <v>112</v>
      </c>
      <c r="F65" t="s">
        <v>113</v>
      </c>
      <c r="G65" t="s">
        <v>146</v>
      </c>
      <c r="H65" t="s">
        <v>146</v>
      </c>
      <c r="I65">
        <v>82379</v>
      </c>
      <c r="J65">
        <v>1090087</v>
      </c>
      <c r="K65">
        <v>600000</v>
      </c>
      <c r="L65">
        <v>130000</v>
      </c>
      <c r="M65">
        <v>470000</v>
      </c>
      <c r="N65">
        <f t="shared" si="0"/>
        <v>7.5571032403835656E-2</v>
      </c>
    </row>
    <row r="66" spans="1:14" x14ac:dyDescent="0.25">
      <c r="A66" t="s">
        <v>64</v>
      </c>
      <c r="B66" t="s">
        <v>64</v>
      </c>
      <c r="C66">
        <v>10</v>
      </c>
      <c r="D66">
        <v>120</v>
      </c>
      <c r="E66" t="s">
        <v>121</v>
      </c>
      <c r="F66" t="s">
        <v>116</v>
      </c>
      <c r="G66" t="s">
        <v>117</v>
      </c>
      <c r="H66" t="s">
        <v>118</v>
      </c>
      <c r="I66">
        <v>41730</v>
      </c>
      <c r="J66">
        <v>1801969</v>
      </c>
      <c r="K66">
        <v>600000</v>
      </c>
      <c r="L66">
        <v>130000</v>
      </c>
      <c r="M66">
        <v>470000</v>
      </c>
      <c r="N66">
        <f t="shared" si="0"/>
        <v>2.315800105329226E-2</v>
      </c>
    </row>
    <row r="67" spans="1:14" x14ac:dyDescent="0.25">
      <c r="A67" t="s">
        <v>65</v>
      </c>
      <c r="B67" t="s">
        <v>65</v>
      </c>
      <c r="C67">
        <v>10</v>
      </c>
      <c r="D67">
        <v>120</v>
      </c>
      <c r="E67" t="s">
        <v>108</v>
      </c>
      <c r="F67" t="s">
        <v>116</v>
      </c>
      <c r="G67" t="s">
        <v>147</v>
      </c>
      <c r="H67" t="s">
        <v>148</v>
      </c>
      <c r="I67">
        <v>7619177</v>
      </c>
      <c r="J67">
        <v>100382879</v>
      </c>
      <c r="K67">
        <v>600000</v>
      </c>
      <c r="L67">
        <v>130000</v>
      </c>
      <c r="M67">
        <v>470000</v>
      </c>
      <c r="N67">
        <f t="shared" ref="N67:N101" si="1">I67/J67</f>
        <v>7.5901160396087061E-2</v>
      </c>
    </row>
    <row r="68" spans="1:14" x14ac:dyDescent="0.25">
      <c r="A68" t="s">
        <v>66</v>
      </c>
      <c r="B68" t="s">
        <v>66</v>
      </c>
      <c r="C68">
        <v>10</v>
      </c>
      <c r="D68">
        <v>120</v>
      </c>
      <c r="E68" t="s">
        <v>108</v>
      </c>
      <c r="F68" t="s">
        <v>116</v>
      </c>
      <c r="G68" t="s">
        <v>136</v>
      </c>
      <c r="H68" t="s">
        <v>148</v>
      </c>
      <c r="I68">
        <v>68671475</v>
      </c>
      <c r="J68">
        <v>1032466821</v>
      </c>
      <c r="K68">
        <v>600000</v>
      </c>
      <c r="L68">
        <v>130000</v>
      </c>
      <c r="M68">
        <v>470000</v>
      </c>
      <c r="N68">
        <f t="shared" si="1"/>
        <v>6.6512040487158669E-2</v>
      </c>
    </row>
    <row r="69" spans="1:14" x14ac:dyDescent="0.25">
      <c r="A69" t="s">
        <v>67</v>
      </c>
      <c r="B69" t="s">
        <v>67</v>
      </c>
      <c r="C69">
        <v>10</v>
      </c>
      <c r="D69">
        <v>120</v>
      </c>
      <c r="E69" t="s">
        <v>112</v>
      </c>
      <c r="F69" t="s">
        <v>113</v>
      </c>
      <c r="G69" t="s">
        <v>149</v>
      </c>
      <c r="H69" t="s">
        <v>149</v>
      </c>
      <c r="I69">
        <v>1103921</v>
      </c>
      <c r="J69">
        <v>102262842</v>
      </c>
      <c r="K69">
        <v>600000</v>
      </c>
      <c r="L69">
        <v>130000</v>
      </c>
      <c r="M69">
        <v>470000</v>
      </c>
      <c r="N69">
        <f t="shared" si="1"/>
        <v>1.0794937617712599E-2</v>
      </c>
    </row>
    <row r="70" spans="1:14" x14ac:dyDescent="0.25">
      <c r="A70" t="s">
        <v>68</v>
      </c>
      <c r="B70" t="s">
        <v>68</v>
      </c>
      <c r="C70">
        <v>10</v>
      </c>
      <c r="D70">
        <v>120</v>
      </c>
      <c r="E70" t="s">
        <v>112</v>
      </c>
      <c r="F70" t="s">
        <v>113</v>
      </c>
      <c r="G70" t="s">
        <v>149</v>
      </c>
      <c r="H70" t="s">
        <v>149</v>
      </c>
      <c r="I70">
        <v>2126743</v>
      </c>
      <c r="J70">
        <v>511515379</v>
      </c>
      <c r="K70">
        <v>600000</v>
      </c>
      <c r="L70">
        <v>130000</v>
      </c>
      <c r="M70">
        <v>470000</v>
      </c>
      <c r="N70">
        <f t="shared" si="1"/>
        <v>4.157730319189484E-3</v>
      </c>
    </row>
    <row r="71" spans="1:14" x14ac:dyDescent="0.25">
      <c r="A71" t="s">
        <v>69</v>
      </c>
      <c r="B71" t="s">
        <v>69</v>
      </c>
      <c r="C71">
        <v>10</v>
      </c>
      <c r="D71">
        <v>120</v>
      </c>
      <c r="E71" t="s">
        <v>112</v>
      </c>
      <c r="F71" t="s">
        <v>113</v>
      </c>
      <c r="G71" t="s">
        <v>149</v>
      </c>
      <c r="H71" t="s">
        <v>149</v>
      </c>
      <c r="I71">
        <v>75306</v>
      </c>
      <c r="J71">
        <v>5192586</v>
      </c>
      <c r="K71">
        <v>600000</v>
      </c>
      <c r="L71">
        <v>130000</v>
      </c>
      <c r="M71">
        <v>470000</v>
      </c>
      <c r="N71">
        <f t="shared" si="1"/>
        <v>1.450260043839428E-2</v>
      </c>
    </row>
    <row r="72" spans="1:14" x14ac:dyDescent="0.25">
      <c r="A72" t="s">
        <v>70</v>
      </c>
      <c r="B72" t="s">
        <v>70</v>
      </c>
      <c r="C72">
        <v>10</v>
      </c>
      <c r="D72">
        <v>120</v>
      </c>
      <c r="E72" t="s">
        <v>112</v>
      </c>
      <c r="F72" t="s">
        <v>116</v>
      </c>
      <c r="G72" t="s">
        <v>119</v>
      </c>
      <c r="H72" t="s">
        <v>119</v>
      </c>
      <c r="I72">
        <v>6342699</v>
      </c>
      <c r="J72">
        <v>102285225</v>
      </c>
      <c r="K72">
        <v>600000</v>
      </c>
      <c r="L72">
        <v>130000</v>
      </c>
      <c r="M72">
        <v>470000</v>
      </c>
      <c r="N72">
        <f t="shared" si="1"/>
        <v>6.2009923720654669E-2</v>
      </c>
    </row>
    <row r="73" spans="1:14" x14ac:dyDescent="0.25">
      <c r="A73" t="s">
        <v>71</v>
      </c>
      <c r="B73" t="s">
        <v>71</v>
      </c>
      <c r="C73">
        <v>10</v>
      </c>
      <c r="D73">
        <v>120</v>
      </c>
      <c r="E73" t="s">
        <v>108</v>
      </c>
      <c r="F73" t="s">
        <v>113</v>
      </c>
      <c r="G73" t="s">
        <v>150</v>
      </c>
      <c r="H73" t="s">
        <v>137</v>
      </c>
      <c r="I73">
        <v>314499</v>
      </c>
      <c r="J73">
        <v>10299725</v>
      </c>
      <c r="K73">
        <v>600000</v>
      </c>
      <c r="L73">
        <v>130000</v>
      </c>
      <c r="M73">
        <v>470000</v>
      </c>
      <c r="N73">
        <f t="shared" si="1"/>
        <v>3.0534698741956703E-2</v>
      </c>
    </row>
    <row r="74" spans="1:14" x14ac:dyDescent="0.25">
      <c r="A74" t="s">
        <v>72</v>
      </c>
      <c r="B74" t="s">
        <v>72</v>
      </c>
      <c r="C74">
        <v>10</v>
      </c>
      <c r="D74">
        <v>120</v>
      </c>
      <c r="E74" t="s">
        <v>112</v>
      </c>
      <c r="F74" t="s">
        <v>113</v>
      </c>
      <c r="G74" t="s">
        <v>150</v>
      </c>
      <c r="H74" t="s">
        <v>137</v>
      </c>
      <c r="I74">
        <v>359021</v>
      </c>
      <c r="J74">
        <v>10854393</v>
      </c>
      <c r="K74">
        <v>600000</v>
      </c>
      <c r="L74">
        <v>130000</v>
      </c>
      <c r="M74">
        <v>470000</v>
      </c>
      <c r="N74">
        <f t="shared" si="1"/>
        <v>3.3076101077232051E-2</v>
      </c>
    </row>
    <row r="75" spans="1:14" x14ac:dyDescent="0.25">
      <c r="A75" t="s">
        <v>73</v>
      </c>
      <c r="B75" t="s">
        <v>73</v>
      </c>
      <c r="C75">
        <v>9.9</v>
      </c>
      <c r="D75">
        <v>118.8</v>
      </c>
      <c r="E75" t="s">
        <v>112</v>
      </c>
      <c r="F75" t="s">
        <v>113</v>
      </c>
      <c r="G75" t="s">
        <v>151</v>
      </c>
      <c r="H75" t="s">
        <v>152</v>
      </c>
      <c r="I75">
        <v>183976</v>
      </c>
      <c r="J75">
        <v>12385729</v>
      </c>
      <c r="K75">
        <v>594000</v>
      </c>
      <c r="L75">
        <v>128800</v>
      </c>
      <c r="M75">
        <v>465200</v>
      </c>
      <c r="N75">
        <f t="shared" si="1"/>
        <v>1.4853869320086045E-2</v>
      </c>
    </row>
    <row r="76" spans="1:14" x14ac:dyDescent="0.25">
      <c r="A76" t="s">
        <v>74</v>
      </c>
      <c r="B76" t="s">
        <v>74</v>
      </c>
      <c r="C76">
        <v>9.9</v>
      </c>
      <c r="D76">
        <v>118.8</v>
      </c>
      <c r="E76" t="s">
        <v>108</v>
      </c>
      <c r="F76" t="s">
        <v>116</v>
      </c>
      <c r="G76" t="s">
        <v>139</v>
      </c>
      <c r="H76" t="s">
        <v>139</v>
      </c>
      <c r="I76">
        <v>385518</v>
      </c>
      <c r="J76">
        <v>6689191</v>
      </c>
      <c r="K76">
        <v>594000</v>
      </c>
      <c r="L76">
        <v>128800</v>
      </c>
      <c r="M76">
        <v>465200</v>
      </c>
      <c r="N76">
        <f t="shared" si="1"/>
        <v>5.7632978337739199E-2</v>
      </c>
    </row>
    <row r="77" spans="1:14" x14ac:dyDescent="0.25">
      <c r="A77" t="s">
        <v>75</v>
      </c>
      <c r="B77" t="s">
        <v>75</v>
      </c>
      <c r="C77">
        <v>9.9</v>
      </c>
      <c r="D77">
        <v>118.8</v>
      </c>
      <c r="E77" t="s">
        <v>108</v>
      </c>
      <c r="F77" t="s">
        <v>116</v>
      </c>
      <c r="G77" t="s">
        <v>122</v>
      </c>
      <c r="H77" t="s">
        <v>111</v>
      </c>
      <c r="I77">
        <v>1783562</v>
      </c>
      <c r="J77">
        <v>11118452</v>
      </c>
      <c r="K77">
        <v>594000</v>
      </c>
      <c r="L77">
        <v>128800</v>
      </c>
      <c r="M77">
        <v>465200</v>
      </c>
      <c r="N77">
        <f t="shared" si="1"/>
        <v>0.16041459728386651</v>
      </c>
    </row>
    <row r="78" spans="1:14" x14ac:dyDescent="0.25">
      <c r="A78" t="s">
        <v>76</v>
      </c>
      <c r="B78" t="s">
        <v>76</v>
      </c>
      <c r="C78">
        <v>9.9</v>
      </c>
      <c r="D78">
        <v>118.8</v>
      </c>
      <c r="E78" t="s">
        <v>108</v>
      </c>
      <c r="F78" t="s">
        <v>116</v>
      </c>
      <c r="G78" t="s">
        <v>122</v>
      </c>
      <c r="H78" t="s">
        <v>111</v>
      </c>
      <c r="I78">
        <v>3053409</v>
      </c>
      <c r="J78">
        <v>12509475</v>
      </c>
      <c r="K78">
        <v>594000</v>
      </c>
      <c r="L78">
        <v>128800</v>
      </c>
      <c r="M78">
        <v>465200</v>
      </c>
      <c r="N78">
        <f t="shared" si="1"/>
        <v>0.24408770152224613</v>
      </c>
    </row>
    <row r="79" spans="1:14" x14ac:dyDescent="0.25">
      <c r="A79" t="s">
        <v>77</v>
      </c>
      <c r="B79" t="s">
        <v>77</v>
      </c>
      <c r="C79">
        <v>9.9</v>
      </c>
      <c r="D79">
        <v>118.8</v>
      </c>
      <c r="E79" t="s">
        <v>129</v>
      </c>
      <c r="F79" t="s">
        <v>130</v>
      </c>
      <c r="G79" t="s">
        <v>122</v>
      </c>
      <c r="H79" t="s">
        <v>111</v>
      </c>
      <c r="I79">
        <v>3154364</v>
      </c>
      <c r="J79">
        <v>10376576</v>
      </c>
      <c r="K79">
        <v>594000</v>
      </c>
      <c r="L79">
        <v>128800</v>
      </c>
      <c r="M79">
        <v>465200</v>
      </c>
      <c r="N79">
        <f t="shared" si="1"/>
        <v>0.30398890732357187</v>
      </c>
    </row>
    <row r="80" spans="1:14" x14ac:dyDescent="0.25">
      <c r="A80" t="s">
        <v>78</v>
      </c>
      <c r="B80" t="s">
        <v>78</v>
      </c>
      <c r="C80">
        <v>9.9</v>
      </c>
      <c r="D80">
        <v>118.8</v>
      </c>
      <c r="E80" t="s">
        <v>121</v>
      </c>
      <c r="F80" t="s">
        <v>130</v>
      </c>
      <c r="G80" t="s">
        <v>122</v>
      </c>
      <c r="H80" t="s">
        <v>111</v>
      </c>
      <c r="I80">
        <v>2136186</v>
      </c>
      <c r="J80">
        <v>50400333</v>
      </c>
      <c r="K80">
        <v>594000</v>
      </c>
      <c r="L80">
        <v>128800</v>
      </c>
      <c r="M80">
        <v>465200</v>
      </c>
      <c r="N80">
        <f t="shared" si="1"/>
        <v>4.2384362817602814E-2</v>
      </c>
    </row>
    <row r="81" spans="1:14" x14ac:dyDescent="0.25">
      <c r="A81" t="s">
        <v>79</v>
      </c>
      <c r="B81" t="s">
        <v>79</v>
      </c>
      <c r="C81">
        <v>9.9</v>
      </c>
      <c r="D81">
        <v>118.8</v>
      </c>
      <c r="E81" t="s">
        <v>112</v>
      </c>
      <c r="F81" t="s">
        <v>113</v>
      </c>
      <c r="G81" t="s">
        <v>120</v>
      </c>
      <c r="H81" t="s">
        <v>111</v>
      </c>
      <c r="I81">
        <v>2781171</v>
      </c>
      <c r="J81">
        <v>106544004</v>
      </c>
      <c r="K81">
        <v>594000</v>
      </c>
      <c r="L81">
        <v>128800</v>
      </c>
      <c r="M81">
        <v>465200</v>
      </c>
      <c r="N81">
        <f t="shared" si="1"/>
        <v>2.6103496166710611E-2</v>
      </c>
    </row>
    <row r="82" spans="1:14" x14ac:dyDescent="0.25">
      <c r="A82" t="s">
        <v>80</v>
      </c>
      <c r="B82" t="s">
        <v>80</v>
      </c>
      <c r="C82">
        <v>9.9</v>
      </c>
      <c r="D82">
        <v>118.8</v>
      </c>
      <c r="E82" t="s">
        <v>121</v>
      </c>
      <c r="F82" t="s">
        <v>109</v>
      </c>
      <c r="G82" t="s">
        <v>120</v>
      </c>
      <c r="H82" t="s">
        <v>111</v>
      </c>
      <c r="I82">
        <v>5043086</v>
      </c>
      <c r="J82">
        <v>108745855</v>
      </c>
      <c r="K82">
        <v>594000</v>
      </c>
      <c r="L82">
        <v>128800</v>
      </c>
      <c r="M82">
        <v>465200</v>
      </c>
      <c r="N82">
        <f t="shared" si="1"/>
        <v>4.6374972177100453E-2</v>
      </c>
    </row>
    <row r="83" spans="1:14" x14ac:dyDescent="0.25">
      <c r="A83" t="s">
        <v>81</v>
      </c>
      <c r="B83" t="s">
        <v>81</v>
      </c>
      <c r="C83">
        <v>9.9</v>
      </c>
      <c r="D83">
        <v>118.8</v>
      </c>
      <c r="E83" t="s">
        <v>112</v>
      </c>
      <c r="F83" t="s">
        <v>113</v>
      </c>
      <c r="G83" t="s">
        <v>120</v>
      </c>
      <c r="H83" t="s">
        <v>111</v>
      </c>
      <c r="I83">
        <v>1442265</v>
      </c>
      <c r="J83">
        <v>50342700</v>
      </c>
      <c r="K83">
        <v>594000</v>
      </c>
      <c r="L83">
        <v>128800</v>
      </c>
      <c r="M83">
        <v>465200</v>
      </c>
      <c r="N83">
        <f t="shared" si="1"/>
        <v>2.8648940164115153E-2</v>
      </c>
    </row>
    <row r="84" spans="1:14" x14ac:dyDescent="0.25">
      <c r="A84" t="s">
        <v>82</v>
      </c>
      <c r="B84" t="s">
        <v>82</v>
      </c>
      <c r="C84">
        <v>9.9</v>
      </c>
      <c r="D84">
        <v>118.8</v>
      </c>
      <c r="E84" t="s">
        <v>121</v>
      </c>
      <c r="F84" t="s">
        <v>113</v>
      </c>
      <c r="G84" t="s">
        <v>120</v>
      </c>
      <c r="H84" t="s">
        <v>111</v>
      </c>
      <c r="I84">
        <v>4950087</v>
      </c>
      <c r="J84">
        <v>100636215</v>
      </c>
      <c r="K84">
        <v>594000</v>
      </c>
      <c r="L84">
        <v>128800</v>
      </c>
      <c r="M84">
        <v>465200</v>
      </c>
      <c r="N84">
        <f t="shared" si="1"/>
        <v>4.9187929017401939E-2</v>
      </c>
    </row>
    <row r="85" spans="1:14" x14ac:dyDescent="0.25">
      <c r="A85" t="s">
        <v>8</v>
      </c>
      <c r="B85" t="s">
        <v>8</v>
      </c>
      <c r="C85">
        <v>9.9</v>
      </c>
      <c r="D85">
        <v>118.8</v>
      </c>
      <c r="E85" t="s">
        <v>112</v>
      </c>
      <c r="F85" t="s">
        <v>113</v>
      </c>
      <c r="G85" t="s">
        <v>153</v>
      </c>
      <c r="H85" t="s">
        <v>111</v>
      </c>
      <c r="I85">
        <v>833319</v>
      </c>
      <c r="J85">
        <v>36707321</v>
      </c>
      <c r="K85">
        <v>594000</v>
      </c>
      <c r="L85">
        <v>128800</v>
      </c>
      <c r="M85">
        <v>465200</v>
      </c>
      <c r="N85">
        <f t="shared" si="1"/>
        <v>2.2701711192707308E-2</v>
      </c>
    </row>
    <row r="86" spans="1:14" x14ac:dyDescent="0.25">
      <c r="A86" t="s">
        <v>83</v>
      </c>
      <c r="B86" t="s">
        <v>83</v>
      </c>
      <c r="C86">
        <v>9.9</v>
      </c>
      <c r="D86">
        <v>118.8</v>
      </c>
      <c r="E86" t="s">
        <v>112</v>
      </c>
      <c r="F86" t="s">
        <v>113</v>
      </c>
      <c r="G86" t="s">
        <v>110</v>
      </c>
      <c r="H86" t="s">
        <v>111</v>
      </c>
      <c r="I86">
        <v>386360</v>
      </c>
      <c r="J86">
        <v>9511524</v>
      </c>
      <c r="K86">
        <v>594000</v>
      </c>
      <c r="L86">
        <v>128800</v>
      </c>
      <c r="M86">
        <v>465200</v>
      </c>
      <c r="N86">
        <f t="shared" si="1"/>
        <v>4.0620199244621576E-2</v>
      </c>
    </row>
    <row r="87" spans="1:14" x14ac:dyDescent="0.25">
      <c r="A87" t="s">
        <v>84</v>
      </c>
      <c r="B87" t="s">
        <v>84</v>
      </c>
      <c r="C87">
        <v>9.9</v>
      </c>
      <c r="D87">
        <v>118.8</v>
      </c>
      <c r="E87" t="s">
        <v>112</v>
      </c>
      <c r="F87" t="s">
        <v>113</v>
      </c>
      <c r="G87" t="s">
        <v>110</v>
      </c>
      <c r="H87" t="s">
        <v>111</v>
      </c>
      <c r="I87">
        <v>23381249</v>
      </c>
      <c r="J87">
        <v>521439722</v>
      </c>
      <c r="K87">
        <v>594000</v>
      </c>
      <c r="L87">
        <v>128800</v>
      </c>
      <c r="M87">
        <v>465200</v>
      </c>
      <c r="N87">
        <f t="shared" si="1"/>
        <v>4.4839792623240157E-2</v>
      </c>
    </row>
    <row r="88" spans="1:14" x14ac:dyDescent="0.25">
      <c r="A88" t="s">
        <v>85</v>
      </c>
      <c r="B88" t="s">
        <v>85</v>
      </c>
      <c r="C88">
        <v>9.9</v>
      </c>
      <c r="D88">
        <v>118.8</v>
      </c>
      <c r="E88" t="s">
        <v>112</v>
      </c>
      <c r="F88" t="s">
        <v>113</v>
      </c>
      <c r="G88" t="s">
        <v>110</v>
      </c>
      <c r="H88" t="s">
        <v>111</v>
      </c>
      <c r="I88">
        <v>6331957</v>
      </c>
      <c r="J88">
        <v>102151830</v>
      </c>
      <c r="K88">
        <v>594000</v>
      </c>
      <c r="L88">
        <v>128800</v>
      </c>
      <c r="M88">
        <v>465200</v>
      </c>
      <c r="N88">
        <f t="shared" si="1"/>
        <v>6.1985742203541534E-2</v>
      </c>
    </row>
    <row r="89" spans="1:14" x14ac:dyDescent="0.25">
      <c r="A89" t="s">
        <v>86</v>
      </c>
      <c r="B89" t="s">
        <v>86</v>
      </c>
      <c r="C89">
        <v>9.9</v>
      </c>
      <c r="D89">
        <v>118.8</v>
      </c>
      <c r="E89" t="s">
        <v>112</v>
      </c>
      <c r="F89" t="s">
        <v>113</v>
      </c>
      <c r="G89" t="s">
        <v>110</v>
      </c>
      <c r="H89" t="s">
        <v>111</v>
      </c>
      <c r="I89">
        <v>7801709</v>
      </c>
      <c r="J89">
        <v>102463074</v>
      </c>
      <c r="K89">
        <v>594000</v>
      </c>
      <c r="L89">
        <v>128800</v>
      </c>
      <c r="M89">
        <v>465200</v>
      </c>
      <c r="N89">
        <f t="shared" si="1"/>
        <v>7.6141664459530078E-2</v>
      </c>
    </row>
    <row r="90" spans="1:14" x14ac:dyDescent="0.25">
      <c r="A90" t="s">
        <v>87</v>
      </c>
      <c r="B90" t="s">
        <v>87</v>
      </c>
      <c r="C90">
        <v>9.9</v>
      </c>
      <c r="D90">
        <v>118.8</v>
      </c>
      <c r="E90" t="s">
        <v>121</v>
      </c>
      <c r="F90" t="s">
        <v>109</v>
      </c>
      <c r="G90" t="s">
        <v>110</v>
      </c>
      <c r="H90" t="s">
        <v>111</v>
      </c>
      <c r="I90">
        <v>835026</v>
      </c>
      <c r="J90">
        <v>14710693</v>
      </c>
      <c r="K90">
        <v>594000</v>
      </c>
      <c r="L90">
        <v>128800</v>
      </c>
      <c r="M90">
        <v>465200</v>
      </c>
      <c r="N90">
        <f t="shared" si="1"/>
        <v>5.6763199395161057E-2</v>
      </c>
    </row>
    <row r="91" spans="1:14" x14ac:dyDescent="0.25">
      <c r="A91" t="s">
        <v>88</v>
      </c>
      <c r="B91" t="s">
        <v>88</v>
      </c>
      <c r="C91">
        <v>9.9</v>
      </c>
      <c r="D91">
        <v>118.8</v>
      </c>
      <c r="E91" t="s">
        <v>112</v>
      </c>
      <c r="F91" t="s">
        <v>113</v>
      </c>
      <c r="G91" t="s">
        <v>110</v>
      </c>
      <c r="H91" t="s">
        <v>111</v>
      </c>
      <c r="I91">
        <v>689795</v>
      </c>
      <c r="J91">
        <v>50193484</v>
      </c>
      <c r="K91">
        <v>594000</v>
      </c>
      <c r="L91">
        <v>128800</v>
      </c>
      <c r="M91">
        <v>465200</v>
      </c>
      <c r="N91">
        <f t="shared" si="1"/>
        <v>1.3742720070995669E-2</v>
      </c>
    </row>
    <row r="92" spans="1:14" x14ac:dyDescent="0.25">
      <c r="A92" t="s">
        <v>89</v>
      </c>
      <c r="B92" t="s">
        <v>89</v>
      </c>
      <c r="C92">
        <v>9.9</v>
      </c>
      <c r="D92">
        <v>118.8</v>
      </c>
      <c r="E92" t="s">
        <v>112</v>
      </c>
      <c r="F92" t="s">
        <v>109</v>
      </c>
      <c r="G92" t="s">
        <v>154</v>
      </c>
      <c r="H92" t="s">
        <v>111</v>
      </c>
      <c r="I92">
        <v>395550</v>
      </c>
      <c r="J92">
        <v>10429741</v>
      </c>
      <c r="K92">
        <v>594000</v>
      </c>
      <c r="L92">
        <v>128800</v>
      </c>
      <c r="M92">
        <v>465200</v>
      </c>
      <c r="N92">
        <f t="shared" si="1"/>
        <v>3.792519871778216E-2</v>
      </c>
    </row>
    <row r="93" spans="1:14" x14ac:dyDescent="0.25">
      <c r="A93" t="s">
        <v>90</v>
      </c>
      <c r="B93" t="s">
        <v>90</v>
      </c>
      <c r="C93">
        <v>9.9</v>
      </c>
      <c r="D93">
        <v>118.8</v>
      </c>
      <c r="E93" t="s">
        <v>112</v>
      </c>
      <c r="F93" t="s">
        <v>113</v>
      </c>
      <c r="G93" t="s">
        <v>124</v>
      </c>
      <c r="H93" t="s">
        <v>111</v>
      </c>
      <c r="I93">
        <v>783985</v>
      </c>
      <c r="J93">
        <v>10248612</v>
      </c>
      <c r="K93">
        <v>594000</v>
      </c>
      <c r="L93">
        <v>128800</v>
      </c>
      <c r="M93">
        <v>465200</v>
      </c>
      <c r="N93">
        <f t="shared" si="1"/>
        <v>7.6496700236090509E-2</v>
      </c>
    </row>
    <row r="94" spans="1:14" x14ac:dyDescent="0.25">
      <c r="A94" t="s">
        <v>91</v>
      </c>
      <c r="B94" t="s">
        <v>91</v>
      </c>
      <c r="C94">
        <v>9.9</v>
      </c>
      <c r="D94">
        <v>118.8</v>
      </c>
      <c r="E94" t="s">
        <v>112</v>
      </c>
      <c r="F94" t="s">
        <v>113</v>
      </c>
      <c r="G94" t="s">
        <v>155</v>
      </c>
      <c r="H94" t="s">
        <v>111</v>
      </c>
      <c r="I94">
        <v>645279</v>
      </c>
      <c r="J94">
        <v>10350996</v>
      </c>
      <c r="K94">
        <v>594000</v>
      </c>
      <c r="L94">
        <v>128800</v>
      </c>
      <c r="M94">
        <v>465200</v>
      </c>
      <c r="N94">
        <f t="shared" si="1"/>
        <v>6.2339798025233512E-2</v>
      </c>
    </row>
    <row r="95" spans="1:14" x14ac:dyDescent="0.25">
      <c r="A95" t="s">
        <v>92</v>
      </c>
      <c r="B95" t="s">
        <v>92</v>
      </c>
      <c r="C95">
        <v>9.9</v>
      </c>
      <c r="D95">
        <v>118.8</v>
      </c>
      <c r="E95" t="s">
        <v>112</v>
      </c>
      <c r="F95" t="s">
        <v>113</v>
      </c>
      <c r="G95" t="s">
        <v>132</v>
      </c>
      <c r="H95" t="s">
        <v>111</v>
      </c>
      <c r="I95">
        <v>143451</v>
      </c>
      <c r="J95">
        <v>1019857</v>
      </c>
      <c r="K95">
        <v>594000</v>
      </c>
      <c r="L95">
        <v>128800</v>
      </c>
      <c r="M95">
        <v>465200</v>
      </c>
      <c r="N95">
        <f t="shared" si="1"/>
        <v>0.14065795498780712</v>
      </c>
    </row>
    <row r="96" spans="1:14" x14ac:dyDescent="0.25">
      <c r="A96" t="s">
        <v>93</v>
      </c>
      <c r="B96" t="s">
        <v>93</v>
      </c>
      <c r="C96">
        <v>9.9</v>
      </c>
      <c r="D96">
        <v>118.8</v>
      </c>
      <c r="E96" t="s">
        <v>112</v>
      </c>
      <c r="F96" t="s">
        <v>109</v>
      </c>
      <c r="G96" t="s">
        <v>132</v>
      </c>
      <c r="H96" t="s">
        <v>111</v>
      </c>
      <c r="I96">
        <v>9029634</v>
      </c>
      <c r="J96">
        <v>101212291</v>
      </c>
      <c r="K96">
        <v>594000</v>
      </c>
      <c r="L96">
        <v>128800</v>
      </c>
      <c r="M96">
        <v>465200</v>
      </c>
      <c r="N96">
        <f t="shared" si="1"/>
        <v>8.9214797044758126E-2</v>
      </c>
    </row>
    <row r="97" spans="1:14" x14ac:dyDescent="0.25">
      <c r="A97" t="s">
        <v>94</v>
      </c>
      <c r="B97" t="s">
        <v>94</v>
      </c>
      <c r="C97">
        <v>9.9</v>
      </c>
      <c r="D97">
        <v>118.8</v>
      </c>
      <c r="E97" t="s">
        <v>121</v>
      </c>
      <c r="F97" t="s">
        <v>113</v>
      </c>
      <c r="G97" t="s">
        <v>132</v>
      </c>
      <c r="H97" t="s">
        <v>111</v>
      </c>
      <c r="I97">
        <v>3379298</v>
      </c>
      <c r="J97">
        <v>50523249</v>
      </c>
      <c r="K97">
        <v>594000</v>
      </c>
      <c r="L97">
        <v>128800</v>
      </c>
      <c r="M97">
        <v>465200</v>
      </c>
      <c r="N97">
        <f t="shared" si="1"/>
        <v>6.6885999354475409E-2</v>
      </c>
    </row>
    <row r="98" spans="1:14" x14ac:dyDescent="0.25">
      <c r="A98" t="s">
        <v>95</v>
      </c>
      <c r="B98" t="s">
        <v>95</v>
      </c>
      <c r="C98">
        <v>9.9</v>
      </c>
      <c r="D98">
        <v>118.8</v>
      </c>
      <c r="E98" t="s">
        <v>112</v>
      </c>
      <c r="F98" t="s">
        <v>113</v>
      </c>
      <c r="G98" t="s">
        <v>115</v>
      </c>
      <c r="H98" t="s">
        <v>111</v>
      </c>
      <c r="I98">
        <v>563229</v>
      </c>
      <c r="J98">
        <v>10431500</v>
      </c>
      <c r="K98">
        <v>594000</v>
      </c>
      <c r="L98">
        <v>128800</v>
      </c>
      <c r="M98">
        <v>465200</v>
      </c>
      <c r="N98">
        <f t="shared" si="1"/>
        <v>5.3993097828691945E-2</v>
      </c>
    </row>
    <row r="99" spans="1:14" x14ac:dyDescent="0.25">
      <c r="A99" t="s">
        <v>96</v>
      </c>
      <c r="B99" t="s">
        <v>96</v>
      </c>
      <c r="C99">
        <v>9.9</v>
      </c>
      <c r="D99">
        <v>118.8</v>
      </c>
      <c r="E99" t="s">
        <v>112</v>
      </c>
      <c r="F99" t="s">
        <v>113</v>
      </c>
      <c r="G99" t="s">
        <v>134</v>
      </c>
      <c r="H99" t="s">
        <v>111</v>
      </c>
      <c r="I99">
        <v>786241</v>
      </c>
      <c r="J99">
        <v>10041071</v>
      </c>
      <c r="K99">
        <v>594000</v>
      </c>
      <c r="L99">
        <v>128800</v>
      </c>
      <c r="M99">
        <v>465200</v>
      </c>
      <c r="N99">
        <f t="shared" si="1"/>
        <v>7.8302503786697661E-2</v>
      </c>
    </row>
    <row r="100" spans="1:14" x14ac:dyDescent="0.25">
      <c r="A100" t="s">
        <v>97</v>
      </c>
      <c r="B100" t="s">
        <v>97</v>
      </c>
      <c r="C100">
        <v>9.9</v>
      </c>
      <c r="D100">
        <v>118.8</v>
      </c>
      <c r="E100" t="s">
        <v>112</v>
      </c>
      <c r="F100" t="s">
        <v>116</v>
      </c>
      <c r="G100" t="s">
        <v>147</v>
      </c>
      <c r="H100" t="s">
        <v>148</v>
      </c>
      <c r="I100">
        <v>1530223</v>
      </c>
      <c r="J100">
        <v>51324886</v>
      </c>
      <c r="K100">
        <v>594000</v>
      </c>
      <c r="L100">
        <v>128800</v>
      </c>
      <c r="M100">
        <v>465200</v>
      </c>
      <c r="N100">
        <f t="shared" si="1"/>
        <v>2.9814445179673656E-2</v>
      </c>
    </row>
    <row r="101" spans="1:14" x14ac:dyDescent="0.25">
      <c r="A101" t="s">
        <v>98</v>
      </c>
      <c r="B101" t="s">
        <v>98</v>
      </c>
      <c r="C101">
        <v>9.9</v>
      </c>
      <c r="D101">
        <v>118.8</v>
      </c>
      <c r="E101" t="s">
        <v>112</v>
      </c>
      <c r="F101" t="s">
        <v>113</v>
      </c>
      <c r="G101" t="s">
        <v>147</v>
      </c>
      <c r="H101" t="s">
        <v>149</v>
      </c>
      <c r="I101">
        <v>68981</v>
      </c>
      <c r="J101">
        <v>5244427</v>
      </c>
      <c r="K101">
        <v>594000</v>
      </c>
      <c r="L101">
        <v>128800</v>
      </c>
      <c r="M101">
        <v>465200</v>
      </c>
      <c r="N101">
        <f t="shared" si="1"/>
        <v>1.3153200530772952E-2</v>
      </c>
    </row>
    <row r="107" spans="1:14" x14ac:dyDescent="0.25">
      <c r="B107">
        <v>4.5</v>
      </c>
      <c r="C107">
        <v>4.8</v>
      </c>
      <c r="D107">
        <f>AVERAGE(B107:C107)</f>
        <v>4.6500000000000004</v>
      </c>
      <c r="E107">
        <f>D107/0.5</f>
        <v>9.3000000000000007</v>
      </c>
      <c r="F107">
        <f>ROUND(E107,0)</f>
        <v>9</v>
      </c>
    </row>
    <row r="108" spans="1:14" x14ac:dyDescent="0.25">
      <c r="C108">
        <v>4.75</v>
      </c>
      <c r="D108">
        <f>ROUND(C107*2,0)</f>
        <v>10</v>
      </c>
      <c r="E108">
        <f>D108/2</f>
        <v>5</v>
      </c>
    </row>
    <row r="109" spans="1:14" x14ac:dyDescent="0.25">
      <c r="C109">
        <v>4.7</v>
      </c>
      <c r="D109">
        <f t="shared" ref="D109:D111" si="2">ROUND(C108*2,0)</f>
        <v>10</v>
      </c>
      <c r="E109">
        <f t="shared" ref="E109:E111" si="3">D109/2</f>
        <v>5</v>
      </c>
    </row>
    <row r="110" spans="1:14" x14ac:dyDescent="0.25">
      <c r="C110">
        <v>4.5999999999999996</v>
      </c>
      <c r="D110">
        <f t="shared" si="2"/>
        <v>9</v>
      </c>
      <c r="E110">
        <f t="shared" si="3"/>
        <v>4.5</v>
      </c>
    </row>
    <row r="111" spans="1:14" x14ac:dyDescent="0.25">
      <c r="C111">
        <v>4.49</v>
      </c>
      <c r="D111">
        <f t="shared" si="2"/>
        <v>9</v>
      </c>
      <c r="E111">
        <f t="shared" si="3"/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1EFD-1426-43EB-B7CC-60A39017992B}">
  <dimension ref="A1:P17"/>
  <sheetViews>
    <sheetView tabSelected="1" workbookViewId="0">
      <selection activeCell="P2" sqref="P2"/>
    </sheetView>
  </sheetViews>
  <sheetFormatPr defaultRowHeight="15" x14ac:dyDescent="0.25"/>
  <cols>
    <col min="1" max="1" width="27.140625" bestFit="1" customWidth="1"/>
    <col min="7" max="7" width="18.5703125" bestFit="1" customWidth="1"/>
  </cols>
  <sheetData>
    <row r="1" spans="1:16" x14ac:dyDescent="0.25">
      <c r="A1" t="s">
        <v>156</v>
      </c>
      <c r="B1" t="s">
        <v>157</v>
      </c>
      <c r="C1" t="s">
        <v>99</v>
      </c>
      <c r="D1" t="s">
        <v>99</v>
      </c>
      <c r="E1" t="s">
        <v>100</v>
      </c>
      <c r="F1" t="s">
        <v>158</v>
      </c>
      <c r="G1" t="s">
        <v>159</v>
      </c>
      <c r="H1" t="s">
        <v>160</v>
      </c>
      <c r="I1" t="s">
        <v>161</v>
      </c>
      <c r="J1" t="s">
        <v>294</v>
      </c>
      <c r="K1" t="s">
        <v>163</v>
      </c>
      <c r="L1" t="s">
        <v>101</v>
      </c>
      <c r="M1" t="s">
        <v>102</v>
      </c>
      <c r="N1" t="s">
        <v>103</v>
      </c>
      <c r="O1" t="s">
        <v>301</v>
      </c>
      <c r="P1" t="s">
        <v>302</v>
      </c>
    </row>
    <row r="2" spans="1:16" x14ac:dyDescent="0.25">
      <c r="A2" t="s">
        <v>28</v>
      </c>
      <c r="B2" t="s">
        <v>28</v>
      </c>
      <c r="C2">
        <v>10.1</v>
      </c>
      <c r="D2">
        <f>ROUND(C2,0)</f>
        <v>10</v>
      </c>
      <c r="E2">
        <v>121.2</v>
      </c>
      <c r="F2" t="s">
        <v>121</v>
      </c>
      <c r="G2" t="s">
        <v>109</v>
      </c>
      <c r="H2" t="s">
        <v>125</v>
      </c>
      <c r="I2" t="s">
        <v>111</v>
      </c>
      <c r="J2">
        <v>47012252</v>
      </c>
      <c r="K2">
        <v>104746314</v>
      </c>
      <c r="L2">
        <v>606000</v>
      </c>
      <c r="M2">
        <v>131200</v>
      </c>
      <c r="N2">
        <v>474800</v>
      </c>
      <c r="O2" s="6">
        <f>J2/K2</f>
        <v>0.44882010836199926</v>
      </c>
      <c r="P2" s="6">
        <v>7.5880000000000003E-2</v>
      </c>
    </row>
    <row r="3" spans="1:16" x14ac:dyDescent="0.25">
      <c r="A3" t="s">
        <v>0</v>
      </c>
      <c r="B3" t="s">
        <v>0</v>
      </c>
      <c r="C3">
        <v>10.8</v>
      </c>
      <c r="D3">
        <f>ROUND(C3,0)</f>
        <v>11</v>
      </c>
      <c r="E3">
        <v>129.6</v>
      </c>
      <c r="F3" t="s">
        <v>108</v>
      </c>
      <c r="G3" t="s">
        <v>109</v>
      </c>
      <c r="H3" t="s">
        <v>110</v>
      </c>
      <c r="I3" t="s">
        <v>111</v>
      </c>
      <c r="J3">
        <v>1590317</v>
      </c>
      <c r="K3">
        <v>10605889</v>
      </c>
      <c r="L3">
        <v>648000</v>
      </c>
      <c r="M3">
        <v>139600</v>
      </c>
      <c r="N3">
        <v>508400</v>
      </c>
      <c r="O3" s="6">
        <f>J3/K3</f>
        <v>0.1499466004217091</v>
      </c>
      <c r="P3" s="6">
        <v>7.5880000000000003E-2</v>
      </c>
    </row>
    <row r="4" spans="1:16" x14ac:dyDescent="0.25">
      <c r="A4" t="s">
        <v>2</v>
      </c>
      <c r="B4" t="s">
        <v>2</v>
      </c>
      <c r="C4">
        <v>10.7</v>
      </c>
      <c r="D4">
        <f>ROUND(C4,0)</f>
        <v>11</v>
      </c>
      <c r="E4">
        <v>128.4</v>
      </c>
      <c r="F4" t="s">
        <v>112</v>
      </c>
      <c r="G4" t="s">
        <v>113</v>
      </c>
      <c r="H4" t="s">
        <v>115</v>
      </c>
      <c r="I4" t="s">
        <v>111</v>
      </c>
      <c r="J4">
        <v>659234</v>
      </c>
      <c r="K4">
        <v>5681484</v>
      </c>
      <c r="L4">
        <v>642000</v>
      </c>
      <c r="M4">
        <v>138400</v>
      </c>
      <c r="N4">
        <v>503600</v>
      </c>
      <c r="O4" s="6">
        <f>J4/K4</f>
        <v>0.1160320085386142</v>
      </c>
      <c r="P4" s="6">
        <v>7.5880000000000003E-2</v>
      </c>
    </row>
    <row r="5" spans="1:16" x14ac:dyDescent="0.25">
      <c r="A5" t="s">
        <v>1</v>
      </c>
      <c r="B5" t="s">
        <v>1</v>
      </c>
      <c r="C5">
        <v>10.7</v>
      </c>
      <c r="D5">
        <f>ROUND(C5,0)</f>
        <v>11</v>
      </c>
      <c r="E5">
        <v>128.4</v>
      </c>
      <c r="F5" t="s">
        <v>112</v>
      </c>
      <c r="G5" t="s">
        <v>113</v>
      </c>
      <c r="H5" t="s">
        <v>114</v>
      </c>
      <c r="I5" t="s">
        <v>114</v>
      </c>
      <c r="J5">
        <v>1291559</v>
      </c>
      <c r="K5">
        <v>12503778</v>
      </c>
      <c r="L5">
        <v>642000</v>
      </c>
      <c r="M5">
        <v>138400</v>
      </c>
      <c r="N5">
        <v>503600</v>
      </c>
      <c r="O5" s="6">
        <f>J5/K5</f>
        <v>0.103293500572387</v>
      </c>
      <c r="P5" s="6">
        <v>7.5880000000000003E-2</v>
      </c>
    </row>
    <row r="6" spans="1:16" x14ac:dyDescent="0.25">
      <c r="A6" t="s">
        <v>5</v>
      </c>
      <c r="B6" t="s">
        <v>5</v>
      </c>
      <c r="C6">
        <v>10.5</v>
      </c>
      <c r="D6">
        <f>ROUND(C6,0)</f>
        <v>11</v>
      </c>
      <c r="E6">
        <v>126</v>
      </c>
      <c r="F6" t="s">
        <v>112</v>
      </c>
      <c r="G6" t="s">
        <v>113</v>
      </c>
      <c r="H6" t="s">
        <v>120</v>
      </c>
      <c r="I6" t="s">
        <v>111</v>
      </c>
      <c r="J6">
        <v>6552010</v>
      </c>
      <c r="K6">
        <v>105991452</v>
      </c>
      <c r="L6">
        <v>630000</v>
      </c>
      <c r="M6">
        <v>136000</v>
      </c>
      <c r="N6">
        <v>494000</v>
      </c>
      <c r="O6" s="6">
        <f>J6/K6</f>
        <v>6.1816400062148405E-2</v>
      </c>
      <c r="P6" s="6">
        <v>7.5880000000000003E-2</v>
      </c>
    </row>
    <row r="7" spans="1:16" x14ac:dyDescent="0.25">
      <c r="A7" t="s">
        <v>3</v>
      </c>
      <c r="B7" t="s">
        <v>3</v>
      </c>
      <c r="C7">
        <v>10.7</v>
      </c>
      <c r="D7">
        <f>ROUND(C7,0)</f>
        <v>11</v>
      </c>
      <c r="E7">
        <v>128.4</v>
      </c>
      <c r="F7" t="s">
        <v>108</v>
      </c>
      <c r="G7" t="s">
        <v>116</v>
      </c>
      <c r="H7" t="s">
        <v>117</v>
      </c>
      <c r="I7" t="s">
        <v>118</v>
      </c>
      <c r="J7">
        <v>256168</v>
      </c>
      <c r="K7">
        <v>5164844</v>
      </c>
      <c r="L7">
        <v>642000</v>
      </c>
      <c r="M7">
        <v>138400</v>
      </c>
      <c r="N7">
        <v>503600</v>
      </c>
      <c r="O7" s="6">
        <f>J7/K7</f>
        <v>4.9598400261459979E-2</v>
      </c>
      <c r="P7" s="6">
        <v>7.5880000000000003E-2</v>
      </c>
    </row>
    <row r="8" spans="1:16" x14ac:dyDescent="0.25">
      <c r="A8" t="s">
        <v>16</v>
      </c>
      <c r="B8" t="s">
        <v>16</v>
      </c>
      <c r="C8">
        <v>10.1</v>
      </c>
      <c r="D8">
        <f>ROUND(C8,0)</f>
        <v>10</v>
      </c>
      <c r="E8">
        <v>121.2</v>
      </c>
      <c r="F8" t="s">
        <v>112</v>
      </c>
      <c r="G8" t="s">
        <v>113</v>
      </c>
      <c r="H8" t="s">
        <v>120</v>
      </c>
      <c r="I8" t="s">
        <v>111</v>
      </c>
      <c r="J8">
        <v>1708599</v>
      </c>
      <c r="K8">
        <v>53691404</v>
      </c>
      <c r="L8">
        <v>606000</v>
      </c>
      <c r="M8">
        <v>131200</v>
      </c>
      <c r="N8">
        <v>474800</v>
      </c>
      <c r="O8" s="6">
        <f>J8/K8</f>
        <v>3.1822580016719247E-2</v>
      </c>
      <c r="P8" s="6">
        <v>7.5880000000000003E-2</v>
      </c>
    </row>
    <row r="9" spans="1:16" x14ac:dyDescent="0.25">
      <c r="A9" t="s">
        <v>8</v>
      </c>
      <c r="B9" t="s">
        <v>8</v>
      </c>
      <c r="C9">
        <v>10.199999999999999</v>
      </c>
      <c r="D9">
        <f>ROUND(C9,0)</f>
        <v>10</v>
      </c>
      <c r="E9">
        <v>122.4</v>
      </c>
      <c r="F9" t="s">
        <v>112</v>
      </c>
      <c r="G9" t="s">
        <v>113</v>
      </c>
      <c r="H9" t="s">
        <v>123</v>
      </c>
      <c r="I9" t="s">
        <v>111</v>
      </c>
      <c r="J9">
        <v>833319</v>
      </c>
      <c r="K9">
        <v>36707321</v>
      </c>
      <c r="L9">
        <v>612000</v>
      </c>
      <c r="M9">
        <v>132400</v>
      </c>
      <c r="N9">
        <v>479600</v>
      </c>
      <c r="O9" s="6">
        <f>J9/K9</f>
        <v>2.2701711192707308E-2</v>
      </c>
      <c r="P9" s="6">
        <v>7.5880000000000003E-2</v>
      </c>
    </row>
    <row r="10" spans="1:16" x14ac:dyDescent="0.25">
      <c r="A10" t="s">
        <v>8</v>
      </c>
      <c r="B10" t="s">
        <v>8</v>
      </c>
      <c r="C10">
        <v>9.9</v>
      </c>
      <c r="D10">
        <f>ROUND(C10,0)</f>
        <v>10</v>
      </c>
      <c r="E10">
        <v>118.8</v>
      </c>
      <c r="F10" t="s">
        <v>112</v>
      </c>
      <c r="G10" t="s">
        <v>113</v>
      </c>
      <c r="H10" t="s">
        <v>153</v>
      </c>
      <c r="I10" t="s">
        <v>111</v>
      </c>
      <c r="J10">
        <v>833319</v>
      </c>
      <c r="K10">
        <v>36707321</v>
      </c>
      <c r="L10">
        <v>594000</v>
      </c>
      <c r="M10">
        <v>128800</v>
      </c>
      <c r="N10">
        <v>465200</v>
      </c>
      <c r="O10" s="6">
        <f>J10/K10</f>
        <v>2.2701711192707308E-2</v>
      </c>
      <c r="P10" s="6">
        <v>7.5880000000000003E-2</v>
      </c>
    </row>
    <row r="11" spans="1:16" x14ac:dyDescent="0.25">
      <c r="A11" t="s">
        <v>4</v>
      </c>
      <c r="B11" t="s">
        <v>4</v>
      </c>
      <c r="C11">
        <v>10.7</v>
      </c>
      <c r="D11">
        <f>ROUND(C11,0)</f>
        <v>11</v>
      </c>
      <c r="E11">
        <v>128.4</v>
      </c>
      <c r="F11" t="s">
        <v>112</v>
      </c>
      <c r="G11" t="s">
        <v>113</v>
      </c>
      <c r="H11" t="s">
        <v>119</v>
      </c>
      <c r="I11" t="s">
        <v>119</v>
      </c>
      <c r="J11">
        <v>191523</v>
      </c>
      <c r="K11">
        <v>10534861</v>
      </c>
      <c r="L11">
        <v>642000</v>
      </c>
      <c r="M11">
        <v>138400</v>
      </c>
      <c r="N11">
        <v>503600</v>
      </c>
      <c r="O11" s="6">
        <f>J11/K11</f>
        <v>1.8179926626464268E-2</v>
      </c>
      <c r="P11" s="6">
        <v>7.5880000000000003E-2</v>
      </c>
    </row>
    <row r="14" spans="1:16" x14ac:dyDescent="0.25">
      <c r="A14" t="s">
        <v>111</v>
      </c>
      <c r="B14">
        <f>COUNTIF($I1:J$11,A14)</f>
        <v>7</v>
      </c>
    </row>
    <row r="15" spans="1:16" x14ac:dyDescent="0.25">
      <c r="A15" t="s">
        <v>119</v>
      </c>
      <c r="B15">
        <f>COUNTIF($I1:J$11,A15)</f>
        <v>1</v>
      </c>
    </row>
    <row r="16" spans="1:16" x14ac:dyDescent="0.25">
      <c r="A16" t="s">
        <v>118</v>
      </c>
      <c r="B16">
        <f>COUNTIF($I1:J$11,A16)</f>
        <v>1</v>
      </c>
    </row>
    <row r="17" spans="1:2" x14ac:dyDescent="0.25">
      <c r="A17" t="s">
        <v>114</v>
      </c>
      <c r="B17">
        <f>COUNTIF($I1:J$11,A17)</f>
        <v>1</v>
      </c>
    </row>
  </sheetData>
  <sortState xmlns:xlrd2="http://schemas.microsoft.com/office/spreadsheetml/2017/richdata2" ref="A2:P11">
    <sortCondition descending="1" ref="O6:O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181E-C13D-4FA6-B850-DFB53A3F67D3}">
  <dimension ref="A1:L382"/>
  <sheetViews>
    <sheetView workbookViewId="0">
      <selection activeCell="G2" sqref="G2"/>
    </sheetView>
  </sheetViews>
  <sheetFormatPr defaultRowHeight="15" x14ac:dyDescent="0.25"/>
  <cols>
    <col min="7" max="7" width="11" bestFit="1" customWidth="1"/>
  </cols>
  <sheetData>
    <row r="1" spans="1:12" x14ac:dyDescent="0.25">
      <c r="G1" t="s">
        <v>295</v>
      </c>
      <c r="H1" t="s">
        <v>296</v>
      </c>
      <c r="I1" t="s">
        <v>163</v>
      </c>
    </row>
    <row r="2" spans="1:12" x14ac:dyDescent="0.25">
      <c r="A2" t="s">
        <v>1</v>
      </c>
      <c r="B2" t="s">
        <v>1</v>
      </c>
      <c r="C2">
        <v>10</v>
      </c>
      <c r="D2">
        <v>5</v>
      </c>
      <c r="E2">
        <v>4.5</v>
      </c>
      <c r="F2">
        <v>4.7</v>
      </c>
      <c r="G2">
        <v>258624</v>
      </c>
      <c r="H2">
        <v>1032935</v>
      </c>
      <c r="I2">
        <v>12503778</v>
      </c>
      <c r="J2">
        <v>600000</v>
      </c>
      <c r="K2">
        <v>130000</v>
      </c>
      <c r="L2">
        <v>490000</v>
      </c>
    </row>
    <row r="3" spans="1:12" x14ac:dyDescent="0.25">
      <c r="A3" t="s">
        <v>6</v>
      </c>
      <c r="B3" t="s">
        <v>6</v>
      </c>
      <c r="C3">
        <v>10</v>
      </c>
      <c r="D3">
        <v>4.5</v>
      </c>
      <c r="E3">
        <v>5</v>
      </c>
      <c r="F3">
        <v>4.8</v>
      </c>
      <c r="G3">
        <v>2886</v>
      </c>
      <c r="H3">
        <v>526595</v>
      </c>
      <c r="I3">
        <v>10054805</v>
      </c>
      <c r="J3">
        <v>600000</v>
      </c>
      <c r="K3">
        <v>130000</v>
      </c>
      <c r="L3">
        <v>490000</v>
      </c>
    </row>
    <row r="4" spans="1:12" x14ac:dyDescent="0.25">
      <c r="A4" t="s">
        <v>5</v>
      </c>
      <c r="B4" t="s">
        <v>5</v>
      </c>
      <c r="C4">
        <v>10</v>
      </c>
      <c r="D4">
        <v>5</v>
      </c>
      <c r="E4">
        <v>4.5</v>
      </c>
      <c r="F4">
        <v>4.5</v>
      </c>
      <c r="G4">
        <v>370370</v>
      </c>
      <c r="H4">
        <v>6181640</v>
      </c>
      <c r="I4">
        <v>105991452</v>
      </c>
      <c r="J4">
        <v>600000</v>
      </c>
      <c r="K4">
        <v>130000</v>
      </c>
      <c r="L4">
        <v>490000</v>
      </c>
    </row>
    <row r="5" spans="1:12" x14ac:dyDescent="0.25">
      <c r="A5" t="s">
        <v>0</v>
      </c>
      <c r="B5" t="s">
        <v>0</v>
      </c>
      <c r="C5">
        <v>10</v>
      </c>
      <c r="D5">
        <v>5</v>
      </c>
      <c r="E5">
        <v>5</v>
      </c>
      <c r="F5">
        <v>4.8</v>
      </c>
      <c r="G5">
        <v>90851</v>
      </c>
      <c r="H5">
        <v>1499466</v>
      </c>
      <c r="I5">
        <v>10605889</v>
      </c>
      <c r="J5">
        <v>600000</v>
      </c>
      <c r="K5">
        <v>130000</v>
      </c>
      <c r="L5">
        <v>490000</v>
      </c>
    </row>
    <row r="6" spans="1:12" x14ac:dyDescent="0.25">
      <c r="A6" t="s">
        <v>2</v>
      </c>
      <c r="B6" t="s">
        <v>2</v>
      </c>
      <c r="C6">
        <v>10</v>
      </c>
      <c r="D6">
        <v>5</v>
      </c>
      <c r="E6">
        <v>4.5</v>
      </c>
      <c r="F6">
        <v>4.7</v>
      </c>
      <c r="G6">
        <v>79074</v>
      </c>
      <c r="H6">
        <v>580160</v>
      </c>
      <c r="I6">
        <v>5681484</v>
      </c>
      <c r="J6">
        <v>600000</v>
      </c>
      <c r="K6">
        <v>130000</v>
      </c>
      <c r="L6">
        <v>490000</v>
      </c>
    </row>
    <row r="7" spans="1:12" x14ac:dyDescent="0.25">
      <c r="A7" t="s">
        <v>3</v>
      </c>
      <c r="B7" t="s">
        <v>3</v>
      </c>
      <c r="C7">
        <v>10</v>
      </c>
      <c r="D7">
        <v>5</v>
      </c>
      <c r="E7">
        <v>4.5</v>
      </c>
      <c r="F7">
        <v>4.7</v>
      </c>
      <c r="G7">
        <v>8176</v>
      </c>
      <c r="H7">
        <v>247992</v>
      </c>
      <c r="I7">
        <v>5164844</v>
      </c>
      <c r="J7">
        <v>600000</v>
      </c>
      <c r="K7">
        <v>130000</v>
      </c>
      <c r="L7">
        <v>490000</v>
      </c>
    </row>
    <row r="8" spans="1:12" x14ac:dyDescent="0.25">
      <c r="A8" t="s">
        <v>4</v>
      </c>
      <c r="B8" t="s">
        <v>4</v>
      </c>
      <c r="C8">
        <v>10</v>
      </c>
      <c r="D8">
        <v>5</v>
      </c>
      <c r="E8">
        <v>4.5</v>
      </c>
      <c r="F8">
        <v>4.7</v>
      </c>
      <c r="G8">
        <v>9725</v>
      </c>
      <c r="H8">
        <v>181798</v>
      </c>
      <c r="I8">
        <v>10534934</v>
      </c>
      <c r="J8">
        <v>600000</v>
      </c>
      <c r="K8">
        <v>130000</v>
      </c>
      <c r="L8">
        <v>490000</v>
      </c>
    </row>
    <row r="9" spans="1:12" x14ac:dyDescent="0.25">
      <c r="A9" t="s">
        <v>4</v>
      </c>
      <c r="B9" t="s">
        <v>4</v>
      </c>
      <c r="C9">
        <v>10</v>
      </c>
      <c r="D9">
        <v>5</v>
      </c>
      <c r="E9">
        <v>4.5</v>
      </c>
      <c r="F9">
        <v>4.7</v>
      </c>
      <c r="G9">
        <v>9725</v>
      </c>
      <c r="H9">
        <v>181823</v>
      </c>
      <c r="I9">
        <v>10534861</v>
      </c>
      <c r="J9">
        <v>600000</v>
      </c>
      <c r="K9">
        <v>130000</v>
      </c>
      <c r="L9">
        <v>490000</v>
      </c>
    </row>
    <row r="10" spans="1:12" x14ac:dyDescent="0.25">
      <c r="A10" t="s">
        <v>165</v>
      </c>
      <c r="B10" t="s">
        <v>165</v>
      </c>
      <c r="C10">
        <v>9</v>
      </c>
      <c r="D10">
        <v>4</v>
      </c>
      <c r="E10">
        <v>4.5</v>
      </c>
      <c r="F10">
        <v>4.3</v>
      </c>
      <c r="G10">
        <v>8324</v>
      </c>
      <c r="H10">
        <v>85185</v>
      </c>
      <c r="I10">
        <v>5488584</v>
      </c>
      <c r="J10">
        <v>540000</v>
      </c>
      <c r="K10">
        <v>118000</v>
      </c>
      <c r="L10">
        <v>442000</v>
      </c>
    </row>
    <row r="11" spans="1:12" x14ac:dyDescent="0.25">
      <c r="A11" t="s">
        <v>166</v>
      </c>
      <c r="B11" t="s">
        <v>166</v>
      </c>
      <c r="C11">
        <v>9</v>
      </c>
      <c r="D11">
        <v>4</v>
      </c>
      <c r="E11">
        <v>4.5</v>
      </c>
      <c r="F11">
        <v>4.3</v>
      </c>
      <c r="G11">
        <v>38681</v>
      </c>
      <c r="H11">
        <v>674730</v>
      </c>
      <c r="I11">
        <v>52866406</v>
      </c>
      <c r="J11">
        <v>540000</v>
      </c>
      <c r="K11">
        <v>118000</v>
      </c>
      <c r="L11">
        <v>442000</v>
      </c>
    </row>
    <row r="12" spans="1:12" x14ac:dyDescent="0.25">
      <c r="A12" t="s">
        <v>73</v>
      </c>
      <c r="B12" t="s">
        <v>73</v>
      </c>
      <c r="C12">
        <v>9</v>
      </c>
      <c r="D12">
        <v>4.5</v>
      </c>
      <c r="E12">
        <v>4.5</v>
      </c>
      <c r="F12">
        <v>4.4000000000000004</v>
      </c>
      <c r="G12">
        <v>35440</v>
      </c>
      <c r="H12">
        <v>148536</v>
      </c>
      <c r="I12">
        <v>12385954</v>
      </c>
      <c r="J12">
        <v>540000</v>
      </c>
      <c r="K12">
        <v>118000</v>
      </c>
      <c r="L12">
        <v>442000</v>
      </c>
    </row>
    <row r="13" spans="1:12" x14ac:dyDescent="0.25">
      <c r="A13" t="s">
        <v>73</v>
      </c>
      <c r="B13" t="s">
        <v>73</v>
      </c>
      <c r="C13">
        <v>9</v>
      </c>
      <c r="D13">
        <v>4.5</v>
      </c>
      <c r="E13">
        <v>4.5</v>
      </c>
      <c r="F13">
        <v>4.4000000000000004</v>
      </c>
      <c r="G13">
        <v>35440</v>
      </c>
      <c r="H13">
        <v>148549</v>
      </c>
      <c r="I13">
        <v>12385745</v>
      </c>
      <c r="J13">
        <v>540000</v>
      </c>
      <c r="K13">
        <v>118000</v>
      </c>
      <c r="L13">
        <v>442000</v>
      </c>
    </row>
    <row r="14" spans="1:12" x14ac:dyDescent="0.25">
      <c r="A14" t="s">
        <v>73</v>
      </c>
      <c r="B14" t="s">
        <v>73</v>
      </c>
      <c r="C14">
        <v>9</v>
      </c>
      <c r="D14">
        <v>4.5</v>
      </c>
      <c r="E14">
        <v>4.5</v>
      </c>
      <c r="F14">
        <v>4.4000000000000004</v>
      </c>
      <c r="G14">
        <v>35440</v>
      </c>
      <c r="H14">
        <v>148550</v>
      </c>
      <c r="I14">
        <v>12385729</v>
      </c>
      <c r="J14">
        <v>540000</v>
      </c>
      <c r="K14">
        <v>118000</v>
      </c>
      <c r="L14">
        <v>442000</v>
      </c>
    </row>
    <row r="15" spans="1:12" x14ac:dyDescent="0.25">
      <c r="A15" t="s">
        <v>167</v>
      </c>
      <c r="B15" t="s">
        <v>167</v>
      </c>
      <c r="C15">
        <v>9</v>
      </c>
      <c r="D15">
        <v>4.5</v>
      </c>
      <c r="E15">
        <v>4.5</v>
      </c>
      <c r="F15">
        <v>4.3</v>
      </c>
      <c r="G15">
        <v>13482</v>
      </c>
      <c r="H15">
        <v>128808</v>
      </c>
      <c r="I15">
        <v>11046674</v>
      </c>
      <c r="J15">
        <v>540000</v>
      </c>
      <c r="K15">
        <v>118000</v>
      </c>
      <c r="L15">
        <v>442000</v>
      </c>
    </row>
    <row r="16" spans="1:12" x14ac:dyDescent="0.25">
      <c r="A16" t="s">
        <v>168</v>
      </c>
      <c r="B16" t="s">
        <v>168</v>
      </c>
      <c r="C16">
        <v>9</v>
      </c>
      <c r="D16">
        <v>4</v>
      </c>
      <c r="E16">
        <v>4.5</v>
      </c>
      <c r="F16">
        <v>4.5999999999999996</v>
      </c>
      <c r="G16">
        <v>291787</v>
      </c>
      <c r="H16">
        <v>243747</v>
      </c>
      <c r="I16">
        <v>21970896</v>
      </c>
      <c r="J16">
        <v>540000</v>
      </c>
      <c r="K16">
        <v>118000</v>
      </c>
      <c r="L16">
        <v>442000</v>
      </c>
    </row>
    <row r="17" spans="1:12" x14ac:dyDescent="0.25">
      <c r="A17" t="s">
        <v>169</v>
      </c>
      <c r="B17" t="s">
        <v>169</v>
      </c>
      <c r="C17">
        <v>9</v>
      </c>
      <c r="D17">
        <v>4.5</v>
      </c>
      <c r="E17">
        <v>4.5</v>
      </c>
      <c r="F17">
        <v>4.3</v>
      </c>
      <c r="G17">
        <v>13257</v>
      </c>
      <c r="H17">
        <v>32732</v>
      </c>
      <c r="I17">
        <v>1405016</v>
      </c>
      <c r="J17">
        <v>540000</v>
      </c>
      <c r="K17">
        <v>118000</v>
      </c>
      <c r="L17">
        <v>442000</v>
      </c>
    </row>
    <row r="18" spans="1:12" x14ac:dyDescent="0.25">
      <c r="A18" t="s">
        <v>170</v>
      </c>
      <c r="B18" t="s">
        <v>170</v>
      </c>
      <c r="C18">
        <v>9</v>
      </c>
      <c r="D18">
        <v>4.5</v>
      </c>
      <c r="E18">
        <v>4</v>
      </c>
      <c r="F18">
        <v>4.2</v>
      </c>
      <c r="G18">
        <v>8311</v>
      </c>
      <c r="H18">
        <v>702975</v>
      </c>
      <c r="I18">
        <v>50591131</v>
      </c>
      <c r="J18">
        <v>540000</v>
      </c>
      <c r="K18">
        <v>118000</v>
      </c>
      <c r="L18">
        <v>442000</v>
      </c>
    </row>
    <row r="19" spans="1:12" x14ac:dyDescent="0.25">
      <c r="A19" t="s">
        <v>74</v>
      </c>
      <c r="B19" t="s">
        <v>74</v>
      </c>
      <c r="C19">
        <v>9</v>
      </c>
      <c r="D19">
        <v>4.5</v>
      </c>
      <c r="E19">
        <v>4.5</v>
      </c>
      <c r="F19">
        <v>4.4000000000000004</v>
      </c>
      <c r="G19">
        <v>97368</v>
      </c>
      <c r="H19">
        <v>288150</v>
      </c>
      <c r="I19">
        <v>6689537</v>
      </c>
      <c r="J19">
        <v>540000</v>
      </c>
      <c r="K19">
        <v>118000</v>
      </c>
      <c r="L19">
        <v>442000</v>
      </c>
    </row>
    <row r="20" spans="1:12" x14ac:dyDescent="0.25">
      <c r="A20" t="s">
        <v>74</v>
      </c>
      <c r="B20" t="s">
        <v>74</v>
      </c>
      <c r="C20">
        <v>9</v>
      </c>
      <c r="D20">
        <v>4.5</v>
      </c>
      <c r="E20">
        <v>4.5</v>
      </c>
      <c r="F20">
        <v>4.4000000000000004</v>
      </c>
      <c r="G20">
        <v>97368</v>
      </c>
      <c r="H20">
        <v>288209</v>
      </c>
      <c r="I20">
        <v>6689191</v>
      </c>
      <c r="J20">
        <v>540000</v>
      </c>
      <c r="K20">
        <v>118000</v>
      </c>
      <c r="L20">
        <v>442000</v>
      </c>
    </row>
    <row r="21" spans="1:12" x14ac:dyDescent="0.25">
      <c r="A21" t="s">
        <v>171</v>
      </c>
      <c r="B21" t="s">
        <v>171</v>
      </c>
      <c r="C21">
        <v>9</v>
      </c>
      <c r="D21">
        <v>4</v>
      </c>
      <c r="E21">
        <v>4.5</v>
      </c>
      <c r="F21">
        <v>4.5</v>
      </c>
      <c r="G21">
        <v>7553</v>
      </c>
      <c r="H21">
        <v>736824</v>
      </c>
      <c r="I21">
        <v>10102508</v>
      </c>
      <c r="J21">
        <v>540000</v>
      </c>
      <c r="K21">
        <v>118000</v>
      </c>
      <c r="L21">
        <v>442000</v>
      </c>
    </row>
    <row r="22" spans="1:12" x14ac:dyDescent="0.25">
      <c r="A22" t="s">
        <v>171</v>
      </c>
      <c r="B22" t="s">
        <v>171</v>
      </c>
      <c r="C22">
        <v>9</v>
      </c>
      <c r="D22">
        <v>4</v>
      </c>
      <c r="E22">
        <v>4.5</v>
      </c>
      <c r="F22">
        <v>4.5</v>
      </c>
      <c r="G22">
        <v>7553</v>
      </c>
      <c r="H22">
        <v>736864</v>
      </c>
      <c r="I22">
        <v>10102502</v>
      </c>
      <c r="J22">
        <v>540000</v>
      </c>
      <c r="K22">
        <v>118000</v>
      </c>
      <c r="L22">
        <v>442000</v>
      </c>
    </row>
    <row r="23" spans="1:12" x14ac:dyDescent="0.25">
      <c r="A23" t="s">
        <v>172</v>
      </c>
      <c r="B23" t="s">
        <v>172</v>
      </c>
      <c r="C23">
        <v>9</v>
      </c>
      <c r="D23">
        <v>4.5</v>
      </c>
      <c r="E23">
        <v>4.5</v>
      </c>
      <c r="F23">
        <v>4.3</v>
      </c>
      <c r="G23">
        <v>72187</v>
      </c>
      <c r="H23">
        <v>556659</v>
      </c>
      <c r="I23">
        <v>11296790</v>
      </c>
      <c r="J23">
        <v>540000</v>
      </c>
      <c r="K23">
        <v>118000</v>
      </c>
      <c r="L23">
        <v>442000</v>
      </c>
    </row>
    <row r="24" spans="1:12" x14ac:dyDescent="0.25">
      <c r="A24" t="s">
        <v>32</v>
      </c>
      <c r="B24" t="s">
        <v>32</v>
      </c>
      <c r="C24">
        <v>9</v>
      </c>
      <c r="D24">
        <v>4.5</v>
      </c>
      <c r="E24">
        <v>4.5</v>
      </c>
      <c r="F24">
        <v>4.5</v>
      </c>
      <c r="G24">
        <v>28560</v>
      </c>
      <c r="H24">
        <v>469851</v>
      </c>
      <c r="I24">
        <v>53039261</v>
      </c>
      <c r="J24">
        <v>540000</v>
      </c>
      <c r="K24">
        <v>118000</v>
      </c>
      <c r="L24">
        <v>442000</v>
      </c>
    </row>
    <row r="25" spans="1:12" x14ac:dyDescent="0.25">
      <c r="A25" t="s">
        <v>32</v>
      </c>
      <c r="B25" t="s">
        <v>32</v>
      </c>
      <c r="C25">
        <v>9</v>
      </c>
      <c r="D25">
        <v>4.5</v>
      </c>
      <c r="E25">
        <v>4.5</v>
      </c>
      <c r="F25">
        <v>4.5</v>
      </c>
      <c r="G25">
        <v>28560</v>
      </c>
      <c r="H25">
        <v>470089</v>
      </c>
      <c r="I25">
        <v>53037723</v>
      </c>
      <c r="J25">
        <v>540000</v>
      </c>
      <c r="K25">
        <v>118000</v>
      </c>
      <c r="L25">
        <v>442000</v>
      </c>
    </row>
    <row r="26" spans="1:12" x14ac:dyDescent="0.25">
      <c r="A26" t="s">
        <v>32</v>
      </c>
      <c r="B26" t="s">
        <v>32</v>
      </c>
      <c r="C26">
        <v>9</v>
      </c>
      <c r="D26">
        <v>4.5</v>
      </c>
      <c r="E26">
        <v>4.5</v>
      </c>
      <c r="F26">
        <v>4.5</v>
      </c>
      <c r="G26">
        <v>28560</v>
      </c>
      <c r="H26">
        <v>470694</v>
      </c>
      <c r="I26">
        <v>53033818</v>
      </c>
      <c r="J26">
        <v>540000</v>
      </c>
      <c r="K26">
        <v>118000</v>
      </c>
      <c r="L26">
        <v>442000</v>
      </c>
    </row>
    <row r="27" spans="1:12" x14ac:dyDescent="0.25">
      <c r="A27" t="s">
        <v>32</v>
      </c>
      <c r="B27" t="s">
        <v>32</v>
      </c>
      <c r="C27">
        <v>9</v>
      </c>
      <c r="D27">
        <v>4.5</v>
      </c>
      <c r="E27">
        <v>4.5</v>
      </c>
      <c r="F27">
        <v>4.5</v>
      </c>
      <c r="G27">
        <v>28560</v>
      </c>
      <c r="H27">
        <v>470713</v>
      </c>
      <c r="I27">
        <v>53033696</v>
      </c>
      <c r="J27">
        <v>540000</v>
      </c>
      <c r="K27">
        <v>118000</v>
      </c>
      <c r="L27">
        <v>442000</v>
      </c>
    </row>
    <row r="28" spans="1:12" x14ac:dyDescent="0.25">
      <c r="A28" t="s">
        <v>173</v>
      </c>
      <c r="B28" t="s">
        <v>173</v>
      </c>
      <c r="C28">
        <v>9</v>
      </c>
      <c r="D28">
        <v>4.5</v>
      </c>
      <c r="E28">
        <v>4</v>
      </c>
      <c r="F28">
        <v>4.2</v>
      </c>
      <c r="G28">
        <v>20243</v>
      </c>
      <c r="H28">
        <v>1971777</v>
      </c>
      <c r="I28">
        <v>101026637</v>
      </c>
      <c r="J28">
        <v>540000</v>
      </c>
      <c r="K28">
        <v>118000</v>
      </c>
      <c r="L28">
        <v>442000</v>
      </c>
    </row>
    <row r="29" spans="1:12" x14ac:dyDescent="0.25">
      <c r="A29" t="s">
        <v>174</v>
      </c>
      <c r="B29" t="s">
        <v>174</v>
      </c>
      <c r="C29">
        <v>9</v>
      </c>
      <c r="D29">
        <v>4</v>
      </c>
      <c r="E29">
        <v>4.5</v>
      </c>
      <c r="F29">
        <v>4.3</v>
      </c>
      <c r="G29">
        <v>11421</v>
      </c>
      <c r="H29">
        <v>24729</v>
      </c>
      <c r="I29">
        <v>1461846</v>
      </c>
      <c r="J29">
        <v>540000</v>
      </c>
      <c r="K29">
        <v>118000</v>
      </c>
      <c r="L29">
        <v>442000</v>
      </c>
    </row>
    <row r="30" spans="1:12" x14ac:dyDescent="0.25">
      <c r="A30" t="s">
        <v>12</v>
      </c>
      <c r="B30" t="s">
        <v>12</v>
      </c>
      <c r="C30">
        <v>9</v>
      </c>
      <c r="D30">
        <v>4.5</v>
      </c>
      <c r="E30">
        <v>4.5</v>
      </c>
      <c r="F30">
        <v>4.5999999999999996</v>
      </c>
      <c r="G30">
        <v>34322</v>
      </c>
      <c r="H30">
        <v>1374549</v>
      </c>
      <c r="I30">
        <v>10249696</v>
      </c>
      <c r="J30">
        <v>540000</v>
      </c>
      <c r="K30">
        <v>118000</v>
      </c>
      <c r="L30">
        <v>442000</v>
      </c>
    </row>
    <row r="31" spans="1:12" x14ac:dyDescent="0.25">
      <c r="A31" t="s">
        <v>175</v>
      </c>
      <c r="B31" t="s">
        <v>175</v>
      </c>
      <c r="C31">
        <v>9</v>
      </c>
      <c r="D31">
        <v>4</v>
      </c>
      <c r="E31">
        <v>4.5</v>
      </c>
      <c r="F31">
        <v>4.5</v>
      </c>
      <c r="G31">
        <v>19946</v>
      </c>
      <c r="H31">
        <v>100997</v>
      </c>
      <c r="I31">
        <v>5987455</v>
      </c>
      <c r="J31">
        <v>540000</v>
      </c>
      <c r="K31">
        <v>118000</v>
      </c>
      <c r="L31">
        <v>442000</v>
      </c>
    </row>
    <row r="32" spans="1:12" x14ac:dyDescent="0.25">
      <c r="A32" t="s">
        <v>33</v>
      </c>
      <c r="B32" t="s">
        <v>33</v>
      </c>
      <c r="C32">
        <v>9</v>
      </c>
      <c r="D32">
        <v>4.5</v>
      </c>
      <c r="E32">
        <v>4.5</v>
      </c>
      <c r="F32">
        <v>4.5</v>
      </c>
      <c r="G32">
        <v>25947</v>
      </c>
      <c r="H32">
        <v>104504</v>
      </c>
      <c r="I32">
        <v>1248287</v>
      </c>
      <c r="J32">
        <v>540000</v>
      </c>
      <c r="K32">
        <v>118000</v>
      </c>
      <c r="L32">
        <v>442000</v>
      </c>
    </row>
    <row r="33" spans="1:12" x14ac:dyDescent="0.25">
      <c r="A33" t="s">
        <v>176</v>
      </c>
      <c r="B33" t="s">
        <v>176</v>
      </c>
      <c r="C33">
        <v>9</v>
      </c>
      <c r="D33">
        <v>4</v>
      </c>
      <c r="E33">
        <v>4.5</v>
      </c>
      <c r="F33">
        <v>4.3</v>
      </c>
      <c r="G33">
        <v>1645</v>
      </c>
      <c r="H33">
        <v>19314</v>
      </c>
      <c r="I33">
        <v>1085171</v>
      </c>
      <c r="J33">
        <v>540000</v>
      </c>
      <c r="K33">
        <v>118000</v>
      </c>
      <c r="L33">
        <v>442000</v>
      </c>
    </row>
    <row r="34" spans="1:12" x14ac:dyDescent="0.25">
      <c r="A34" t="s">
        <v>176</v>
      </c>
      <c r="B34" t="s">
        <v>176</v>
      </c>
      <c r="C34">
        <v>9</v>
      </c>
      <c r="D34">
        <v>4</v>
      </c>
      <c r="E34">
        <v>4.5</v>
      </c>
      <c r="F34">
        <v>4.3</v>
      </c>
      <c r="G34">
        <v>1645</v>
      </c>
      <c r="H34">
        <v>19373</v>
      </c>
      <c r="I34">
        <v>1084912</v>
      </c>
      <c r="J34">
        <v>540000</v>
      </c>
      <c r="K34">
        <v>118000</v>
      </c>
      <c r="L34">
        <v>442000</v>
      </c>
    </row>
    <row r="35" spans="1:12" x14ac:dyDescent="0.25">
      <c r="A35" t="s">
        <v>34</v>
      </c>
      <c r="B35" t="s">
        <v>34</v>
      </c>
      <c r="C35">
        <v>9</v>
      </c>
      <c r="D35">
        <v>4.5</v>
      </c>
      <c r="E35">
        <v>4.5</v>
      </c>
      <c r="F35">
        <v>4.5</v>
      </c>
      <c r="G35">
        <v>303856</v>
      </c>
      <c r="H35">
        <v>455377</v>
      </c>
      <c r="I35">
        <v>16672625</v>
      </c>
      <c r="J35">
        <v>540000</v>
      </c>
      <c r="K35">
        <v>118000</v>
      </c>
      <c r="L35">
        <v>442000</v>
      </c>
    </row>
    <row r="36" spans="1:12" x14ac:dyDescent="0.25">
      <c r="A36" t="s">
        <v>34</v>
      </c>
      <c r="B36" t="s">
        <v>34</v>
      </c>
      <c r="C36">
        <v>9</v>
      </c>
      <c r="D36">
        <v>4.5</v>
      </c>
      <c r="E36">
        <v>4.5</v>
      </c>
      <c r="F36">
        <v>4.5</v>
      </c>
      <c r="G36">
        <v>303856</v>
      </c>
      <c r="H36">
        <v>455496</v>
      </c>
      <c r="I36">
        <v>16670882</v>
      </c>
      <c r="J36">
        <v>540000</v>
      </c>
      <c r="K36">
        <v>118000</v>
      </c>
      <c r="L36">
        <v>442000</v>
      </c>
    </row>
    <row r="37" spans="1:12" x14ac:dyDescent="0.25">
      <c r="A37" t="s">
        <v>177</v>
      </c>
      <c r="B37" t="s">
        <v>177</v>
      </c>
      <c r="C37">
        <v>9</v>
      </c>
      <c r="D37">
        <v>4.5</v>
      </c>
      <c r="E37">
        <v>4</v>
      </c>
      <c r="F37">
        <v>4.2</v>
      </c>
      <c r="G37">
        <v>176514</v>
      </c>
      <c r="H37">
        <v>3815614</v>
      </c>
      <c r="I37">
        <v>104626097</v>
      </c>
      <c r="J37">
        <v>540000</v>
      </c>
      <c r="K37">
        <v>118000</v>
      </c>
      <c r="L37">
        <v>442000</v>
      </c>
    </row>
    <row r="38" spans="1:12" x14ac:dyDescent="0.25">
      <c r="A38" t="s">
        <v>177</v>
      </c>
      <c r="B38" t="s">
        <v>177</v>
      </c>
      <c r="C38">
        <v>9</v>
      </c>
      <c r="D38">
        <v>4.5</v>
      </c>
      <c r="E38">
        <v>4</v>
      </c>
      <c r="F38">
        <v>4.2</v>
      </c>
      <c r="G38">
        <v>176514</v>
      </c>
      <c r="H38">
        <v>3816799</v>
      </c>
      <c r="I38">
        <v>104624661</v>
      </c>
      <c r="J38">
        <v>540000</v>
      </c>
      <c r="K38">
        <v>118000</v>
      </c>
      <c r="L38">
        <v>442000</v>
      </c>
    </row>
    <row r="39" spans="1:12" x14ac:dyDescent="0.25">
      <c r="A39" t="s">
        <v>35</v>
      </c>
      <c r="B39" t="s">
        <v>35</v>
      </c>
      <c r="C39">
        <v>9</v>
      </c>
      <c r="D39">
        <v>4.5</v>
      </c>
      <c r="E39">
        <v>4.5</v>
      </c>
      <c r="F39">
        <v>4.5</v>
      </c>
      <c r="G39">
        <v>9289</v>
      </c>
      <c r="H39">
        <v>634159</v>
      </c>
      <c r="I39">
        <v>10146477</v>
      </c>
      <c r="J39">
        <v>540000</v>
      </c>
      <c r="K39">
        <v>118000</v>
      </c>
      <c r="L39">
        <v>442000</v>
      </c>
    </row>
    <row r="40" spans="1:12" x14ac:dyDescent="0.25">
      <c r="A40" t="s">
        <v>75</v>
      </c>
      <c r="B40" t="s">
        <v>75</v>
      </c>
      <c r="C40">
        <v>9</v>
      </c>
      <c r="D40">
        <v>4.5</v>
      </c>
      <c r="E40">
        <v>4.5</v>
      </c>
      <c r="F40">
        <v>4.4000000000000004</v>
      </c>
      <c r="G40">
        <v>179416</v>
      </c>
      <c r="H40">
        <v>1604146</v>
      </c>
      <c r="I40">
        <v>11118452</v>
      </c>
      <c r="J40">
        <v>540000</v>
      </c>
      <c r="K40">
        <v>118000</v>
      </c>
      <c r="L40">
        <v>442000</v>
      </c>
    </row>
    <row r="41" spans="1:12" x14ac:dyDescent="0.25">
      <c r="A41" t="s">
        <v>36</v>
      </c>
      <c r="B41" t="s">
        <v>36</v>
      </c>
      <c r="C41">
        <v>9</v>
      </c>
      <c r="D41">
        <v>4.5</v>
      </c>
      <c r="E41">
        <v>4.5</v>
      </c>
      <c r="F41">
        <v>4.5</v>
      </c>
      <c r="G41">
        <v>28361</v>
      </c>
      <c r="H41">
        <v>401425</v>
      </c>
      <c r="I41">
        <v>10706508</v>
      </c>
      <c r="J41">
        <v>540000</v>
      </c>
      <c r="K41">
        <v>118000</v>
      </c>
      <c r="L41">
        <v>442000</v>
      </c>
    </row>
    <row r="42" spans="1:12" x14ac:dyDescent="0.25">
      <c r="A42" t="s">
        <v>36</v>
      </c>
      <c r="B42" t="s">
        <v>36</v>
      </c>
      <c r="C42">
        <v>9</v>
      </c>
      <c r="D42">
        <v>4.5</v>
      </c>
      <c r="E42">
        <v>4.5</v>
      </c>
      <c r="F42">
        <v>4.5</v>
      </c>
      <c r="G42">
        <v>28361</v>
      </c>
      <c r="H42">
        <v>401648</v>
      </c>
      <c r="I42">
        <v>10706116</v>
      </c>
      <c r="J42">
        <v>540000</v>
      </c>
      <c r="K42">
        <v>118000</v>
      </c>
      <c r="L42">
        <v>442000</v>
      </c>
    </row>
    <row r="43" spans="1:12" x14ac:dyDescent="0.25">
      <c r="A43" t="s">
        <v>13</v>
      </c>
      <c r="B43" t="s">
        <v>13</v>
      </c>
      <c r="C43">
        <v>9</v>
      </c>
      <c r="D43">
        <v>4.5</v>
      </c>
      <c r="E43">
        <v>4.5</v>
      </c>
      <c r="F43">
        <v>4.5999999999999996</v>
      </c>
      <c r="G43">
        <v>8452</v>
      </c>
      <c r="H43">
        <v>408292</v>
      </c>
      <c r="I43">
        <v>10207009</v>
      </c>
      <c r="J43">
        <v>540000</v>
      </c>
      <c r="K43">
        <v>118000</v>
      </c>
      <c r="L43">
        <v>442000</v>
      </c>
    </row>
    <row r="44" spans="1:12" x14ac:dyDescent="0.25">
      <c r="A44" t="s">
        <v>37</v>
      </c>
      <c r="B44" t="s">
        <v>37</v>
      </c>
      <c r="C44">
        <v>9</v>
      </c>
      <c r="D44">
        <v>4.5</v>
      </c>
      <c r="E44">
        <v>4.5</v>
      </c>
      <c r="F44">
        <v>4.5</v>
      </c>
      <c r="G44">
        <v>24057</v>
      </c>
      <c r="H44">
        <v>1242855</v>
      </c>
      <c r="I44">
        <v>50967812</v>
      </c>
      <c r="J44">
        <v>540000</v>
      </c>
      <c r="K44">
        <v>118000</v>
      </c>
      <c r="L44">
        <v>442000</v>
      </c>
    </row>
    <row r="45" spans="1:12" x14ac:dyDescent="0.25">
      <c r="A45" t="s">
        <v>37</v>
      </c>
      <c r="B45" t="s">
        <v>37</v>
      </c>
      <c r="C45">
        <v>9</v>
      </c>
      <c r="D45">
        <v>4.5</v>
      </c>
      <c r="E45">
        <v>4.5</v>
      </c>
      <c r="F45">
        <v>4.5</v>
      </c>
      <c r="G45">
        <v>24057</v>
      </c>
      <c r="H45">
        <v>1243017</v>
      </c>
      <c r="I45">
        <v>50967686</v>
      </c>
      <c r="J45">
        <v>540000</v>
      </c>
      <c r="K45">
        <v>118000</v>
      </c>
      <c r="L45">
        <v>442000</v>
      </c>
    </row>
    <row r="46" spans="1:12" x14ac:dyDescent="0.25">
      <c r="A46" t="s">
        <v>76</v>
      </c>
      <c r="B46" t="s">
        <v>76</v>
      </c>
      <c r="C46">
        <v>9</v>
      </c>
      <c r="D46">
        <v>4.5</v>
      </c>
      <c r="E46">
        <v>4.5</v>
      </c>
      <c r="F46">
        <v>4.4000000000000004</v>
      </c>
      <c r="G46">
        <v>612532</v>
      </c>
      <c r="H46">
        <v>2440877</v>
      </c>
      <c r="I46">
        <v>12509475</v>
      </c>
      <c r="J46">
        <v>540000</v>
      </c>
      <c r="K46">
        <v>118000</v>
      </c>
      <c r="L46">
        <v>442000</v>
      </c>
    </row>
    <row r="47" spans="1:12" x14ac:dyDescent="0.25">
      <c r="A47" t="s">
        <v>178</v>
      </c>
      <c r="B47" t="s">
        <v>178</v>
      </c>
      <c r="C47">
        <v>9</v>
      </c>
      <c r="D47">
        <v>4.5</v>
      </c>
      <c r="E47">
        <v>4.5</v>
      </c>
      <c r="F47">
        <v>4.3</v>
      </c>
      <c r="G47">
        <v>233599</v>
      </c>
      <c r="H47">
        <v>2468063</v>
      </c>
      <c r="I47">
        <v>54732436</v>
      </c>
      <c r="J47">
        <v>540000</v>
      </c>
      <c r="K47">
        <v>118000</v>
      </c>
      <c r="L47">
        <v>442000</v>
      </c>
    </row>
    <row r="48" spans="1:12" x14ac:dyDescent="0.25">
      <c r="A48" t="s">
        <v>178</v>
      </c>
      <c r="B48" t="s">
        <v>178</v>
      </c>
      <c r="C48">
        <v>9</v>
      </c>
      <c r="D48">
        <v>4.5</v>
      </c>
      <c r="E48">
        <v>4.5</v>
      </c>
      <c r="F48">
        <v>4.3</v>
      </c>
      <c r="G48">
        <v>233599</v>
      </c>
      <c r="H48">
        <v>2468915</v>
      </c>
      <c r="I48">
        <v>54730803</v>
      </c>
      <c r="J48">
        <v>540000</v>
      </c>
      <c r="K48">
        <v>118000</v>
      </c>
      <c r="L48">
        <v>442000</v>
      </c>
    </row>
    <row r="49" spans="1:12" x14ac:dyDescent="0.25">
      <c r="A49" t="s">
        <v>77</v>
      </c>
      <c r="B49" t="s">
        <v>77</v>
      </c>
      <c r="C49">
        <v>9</v>
      </c>
      <c r="D49">
        <v>4.5</v>
      </c>
      <c r="E49">
        <v>4.5</v>
      </c>
      <c r="F49">
        <v>4.4000000000000004</v>
      </c>
      <c r="G49">
        <v>114475</v>
      </c>
      <c r="H49">
        <v>3039889</v>
      </c>
      <c r="I49">
        <v>10376576</v>
      </c>
      <c r="J49">
        <v>540000</v>
      </c>
      <c r="K49">
        <v>118000</v>
      </c>
      <c r="L49">
        <v>442000</v>
      </c>
    </row>
    <row r="50" spans="1:12" x14ac:dyDescent="0.25">
      <c r="A50" t="s">
        <v>14</v>
      </c>
      <c r="B50" t="s">
        <v>14</v>
      </c>
      <c r="C50">
        <v>9</v>
      </c>
      <c r="D50">
        <v>4.5</v>
      </c>
      <c r="E50">
        <v>4.5</v>
      </c>
      <c r="F50">
        <v>4.5999999999999996</v>
      </c>
      <c r="G50">
        <v>99206</v>
      </c>
      <c r="H50">
        <v>10979062</v>
      </c>
      <c r="I50">
        <v>100903593</v>
      </c>
      <c r="J50">
        <v>540000</v>
      </c>
      <c r="K50">
        <v>118000</v>
      </c>
      <c r="L50">
        <v>442000</v>
      </c>
    </row>
    <row r="51" spans="1:12" x14ac:dyDescent="0.25">
      <c r="A51" t="s">
        <v>14</v>
      </c>
      <c r="B51" t="s">
        <v>14</v>
      </c>
      <c r="C51">
        <v>9</v>
      </c>
      <c r="D51">
        <v>4.5</v>
      </c>
      <c r="E51">
        <v>4.5</v>
      </c>
      <c r="F51">
        <v>4.5999999999999996</v>
      </c>
      <c r="G51">
        <v>99206</v>
      </c>
      <c r="H51">
        <v>10981850</v>
      </c>
      <c r="I51">
        <v>100903363</v>
      </c>
      <c r="J51">
        <v>540000</v>
      </c>
      <c r="K51">
        <v>118000</v>
      </c>
      <c r="L51">
        <v>442000</v>
      </c>
    </row>
    <row r="52" spans="1:12" x14ac:dyDescent="0.25">
      <c r="A52" t="s">
        <v>179</v>
      </c>
      <c r="B52" t="s">
        <v>179</v>
      </c>
      <c r="C52">
        <v>9</v>
      </c>
      <c r="D52">
        <v>4.5</v>
      </c>
      <c r="E52">
        <v>4.5</v>
      </c>
      <c r="F52">
        <v>4.3</v>
      </c>
      <c r="G52">
        <v>3207</v>
      </c>
      <c r="H52">
        <v>45558</v>
      </c>
      <c r="I52">
        <v>5351969</v>
      </c>
      <c r="J52">
        <v>540000</v>
      </c>
      <c r="K52">
        <v>118000</v>
      </c>
      <c r="L52">
        <v>442000</v>
      </c>
    </row>
    <row r="53" spans="1:12" x14ac:dyDescent="0.25">
      <c r="A53" t="s">
        <v>78</v>
      </c>
      <c r="B53" t="s">
        <v>78</v>
      </c>
      <c r="C53">
        <v>9</v>
      </c>
      <c r="D53">
        <v>4.5</v>
      </c>
      <c r="E53">
        <v>4.5</v>
      </c>
      <c r="F53">
        <v>4.4000000000000004</v>
      </c>
      <c r="G53">
        <v>16968</v>
      </c>
      <c r="H53">
        <v>2119218</v>
      </c>
      <c r="I53">
        <v>50400336</v>
      </c>
      <c r="J53">
        <v>540000</v>
      </c>
      <c r="K53">
        <v>118000</v>
      </c>
      <c r="L53">
        <v>442000</v>
      </c>
    </row>
    <row r="54" spans="1:12" x14ac:dyDescent="0.25">
      <c r="A54" t="s">
        <v>78</v>
      </c>
      <c r="B54" t="s">
        <v>78</v>
      </c>
      <c r="C54">
        <v>9</v>
      </c>
      <c r="D54">
        <v>4.5</v>
      </c>
      <c r="E54">
        <v>4.5</v>
      </c>
      <c r="F54">
        <v>4.4000000000000004</v>
      </c>
      <c r="G54">
        <v>16968</v>
      </c>
      <c r="H54">
        <v>2119235</v>
      </c>
      <c r="I54">
        <v>50400333</v>
      </c>
      <c r="J54">
        <v>540000</v>
      </c>
      <c r="K54">
        <v>118000</v>
      </c>
      <c r="L54">
        <v>442000</v>
      </c>
    </row>
    <row r="55" spans="1:12" x14ac:dyDescent="0.25">
      <c r="A55" t="s">
        <v>180</v>
      </c>
      <c r="B55" t="s">
        <v>180</v>
      </c>
      <c r="C55">
        <v>9</v>
      </c>
      <c r="D55">
        <v>4.5</v>
      </c>
      <c r="E55">
        <v>4.5</v>
      </c>
      <c r="F55">
        <v>4.3</v>
      </c>
      <c r="G55">
        <v>295211</v>
      </c>
      <c r="H55">
        <v>8116142</v>
      </c>
      <c r="I55">
        <v>518186658</v>
      </c>
      <c r="J55">
        <v>540000</v>
      </c>
      <c r="K55">
        <v>118000</v>
      </c>
      <c r="L55">
        <v>442000</v>
      </c>
    </row>
    <row r="56" spans="1:12" x14ac:dyDescent="0.25">
      <c r="A56" t="s">
        <v>180</v>
      </c>
      <c r="B56" t="s">
        <v>180</v>
      </c>
      <c r="C56">
        <v>9</v>
      </c>
      <c r="D56">
        <v>4.5</v>
      </c>
      <c r="E56">
        <v>4.5</v>
      </c>
      <c r="F56">
        <v>4.3</v>
      </c>
      <c r="G56">
        <v>295211</v>
      </c>
      <c r="H56">
        <v>8118609</v>
      </c>
      <c r="I56">
        <v>518181132</v>
      </c>
      <c r="J56">
        <v>540000</v>
      </c>
      <c r="K56">
        <v>118000</v>
      </c>
      <c r="L56">
        <v>442000</v>
      </c>
    </row>
    <row r="57" spans="1:12" x14ac:dyDescent="0.25">
      <c r="A57" t="s">
        <v>180</v>
      </c>
      <c r="B57" t="s">
        <v>180</v>
      </c>
      <c r="C57">
        <v>9</v>
      </c>
      <c r="D57">
        <v>4.5</v>
      </c>
      <c r="E57">
        <v>4.5</v>
      </c>
      <c r="F57">
        <v>4.3</v>
      </c>
      <c r="G57">
        <v>295211</v>
      </c>
      <c r="H57">
        <v>8118937</v>
      </c>
      <c r="I57">
        <v>518180397</v>
      </c>
      <c r="J57">
        <v>540000</v>
      </c>
      <c r="K57">
        <v>118000</v>
      </c>
      <c r="L57">
        <v>442000</v>
      </c>
    </row>
    <row r="58" spans="1:12" x14ac:dyDescent="0.25">
      <c r="A58" t="s">
        <v>180</v>
      </c>
      <c r="B58" t="s">
        <v>180</v>
      </c>
      <c r="C58">
        <v>9</v>
      </c>
      <c r="D58">
        <v>4.5</v>
      </c>
      <c r="E58">
        <v>4.5</v>
      </c>
      <c r="F58">
        <v>4.3</v>
      </c>
      <c r="G58">
        <v>295211</v>
      </c>
      <c r="H58">
        <v>8119151</v>
      </c>
      <c r="I58">
        <v>518179918</v>
      </c>
      <c r="J58">
        <v>540000</v>
      </c>
      <c r="K58">
        <v>118000</v>
      </c>
      <c r="L58">
        <v>442000</v>
      </c>
    </row>
    <row r="59" spans="1:12" x14ac:dyDescent="0.25">
      <c r="A59" t="s">
        <v>180</v>
      </c>
      <c r="B59" t="s">
        <v>180</v>
      </c>
      <c r="C59">
        <v>9</v>
      </c>
      <c r="D59">
        <v>4.5</v>
      </c>
      <c r="E59">
        <v>4.5</v>
      </c>
      <c r="F59">
        <v>4.3</v>
      </c>
      <c r="G59">
        <v>295211</v>
      </c>
      <c r="H59">
        <v>8119154</v>
      </c>
      <c r="I59">
        <v>518179911</v>
      </c>
      <c r="J59">
        <v>540000</v>
      </c>
      <c r="K59">
        <v>118000</v>
      </c>
      <c r="L59">
        <v>442000</v>
      </c>
    </row>
    <row r="60" spans="1:12" x14ac:dyDescent="0.25">
      <c r="A60" t="s">
        <v>181</v>
      </c>
      <c r="B60" t="s">
        <v>181</v>
      </c>
      <c r="C60">
        <v>9</v>
      </c>
      <c r="D60">
        <v>4</v>
      </c>
      <c r="E60">
        <v>4.5</v>
      </c>
      <c r="F60">
        <v>4.5</v>
      </c>
      <c r="G60">
        <v>568</v>
      </c>
      <c r="H60">
        <v>80678</v>
      </c>
      <c r="I60">
        <v>5035202</v>
      </c>
      <c r="J60">
        <v>540000</v>
      </c>
      <c r="K60">
        <v>118000</v>
      </c>
      <c r="L60">
        <v>442000</v>
      </c>
    </row>
    <row r="61" spans="1:12" x14ac:dyDescent="0.25">
      <c r="A61" t="s">
        <v>182</v>
      </c>
      <c r="B61" t="s">
        <v>182</v>
      </c>
      <c r="C61">
        <v>9</v>
      </c>
      <c r="D61">
        <v>4.5</v>
      </c>
      <c r="E61">
        <v>4</v>
      </c>
      <c r="F61">
        <v>4.0999999999999996</v>
      </c>
      <c r="G61">
        <v>8054</v>
      </c>
      <c r="H61">
        <v>55380</v>
      </c>
      <c r="I61">
        <v>5727158</v>
      </c>
      <c r="J61">
        <v>540000</v>
      </c>
      <c r="K61">
        <v>118000</v>
      </c>
      <c r="L61">
        <v>442000</v>
      </c>
    </row>
    <row r="62" spans="1:12" x14ac:dyDescent="0.25">
      <c r="A62" t="s">
        <v>15</v>
      </c>
      <c r="B62" t="s">
        <v>15</v>
      </c>
      <c r="C62">
        <v>9</v>
      </c>
      <c r="D62">
        <v>4.5</v>
      </c>
      <c r="E62">
        <v>4.5</v>
      </c>
      <c r="F62">
        <v>4.5999999999999996</v>
      </c>
      <c r="G62">
        <v>97122</v>
      </c>
      <c r="H62">
        <v>3073251</v>
      </c>
      <c r="I62">
        <v>51580118</v>
      </c>
      <c r="J62">
        <v>540000</v>
      </c>
      <c r="K62">
        <v>118000</v>
      </c>
      <c r="L62">
        <v>442000</v>
      </c>
    </row>
    <row r="63" spans="1:12" x14ac:dyDescent="0.25">
      <c r="A63" t="s">
        <v>7</v>
      </c>
      <c r="B63" t="s">
        <v>7</v>
      </c>
      <c r="C63">
        <v>9</v>
      </c>
      <c r="D63">
        <v>4.5</v>
      </c>
      <c r="E63">
        <v>4.5</v>
      </c>
      <c r="F63">
        <v>4.7</v>
      </c>
      <c r="G63">
        <v>16805</v>
      </c>
      <c r="H63">
        <v>989158</v>
      </c>
      <c r="I63">
        <v>10169892</v>
      </c>
      <c r="J63">
        <v>540000</v>
      </c>
      <c r="K63">
        <v>118000</v>
      </c>
      <c r="L63">
        <v>442000</v>
      </c>
    </row>
    <row r="64" spans="1:12" x14ac:dyDescent="0.25">
      <c r="A64" t="s">
        <v>7</v>
      </c>
      <c r="B64" t="s">
        <v>7</v>
      </c>
      <c r="C64">
        <v>9</v>
      </c>
      <c r="D64">
        <v>4.5</v>
      </c>
      <c r="E64">
        <v>4.5</v>
      </c>
      <c r="F64">
        <v>4.7</v>
      </c>
      <c r="G64">
        <v>16805</v>
      </c>
      <c r="H64">
        <v>990491</v>
      </c>
      <c r="I64">
        <v>10169663</v>
      </c>
      <c r="J64">
        <v>540000</v>
      </c>
      <c r="K64">
        <v>118000</v>
      </c>
      <c r="L64">
        <v>442000</v>
      </c>
    </row>
    <row r="65" spans="1:12" x14ac:dyDescent="0.25">
      <c r="A65" t="s">
        <v>7</v>
      </c>
      <c r="B65" t="s">
        <v>7</v>
      </c>
      <c r="C65">
        <v>9</v>
      </c>
      <c r="D65">
        <v>4.5</v>
      </c>
      <c r="E65">
        <v>4.5</v>
      </c>
      <c r="F65">
        <v>4.7</v>
      </c>
      <c r="G65">
        <v>16805</v>
      </c>
      <c r="H65">
        <v>990586</v>
      </c>
      <c r="I65">
        <v>10169647</v>
      </c>
      <c r="J65">
        <v>540000</v>
      </c>
      <c r="K65">
        <v>118000</v>
      </c>
      <c r="L65">
        <v>442000</v>
      </c>
    </row>
    <row r="66" spans="1:12" x14ac:dyDescent="0.25">
      <c r="A66" t="s">
        <v>7</v>
      </c>
      <c r="B66" t="s">
        <v>7</v>
      </c>
      <c r="C66">
        <v>9</v>
      </c>
      <c r="D66">
        <v>4.5</v>
      </c>
      <c r="E66">
        <v>4.5</v>
      </c>
      <c r="F66">
        <v>4.7</v>
      </c>
      <c r="G66">
        <v>16805</v>
      </c>
      <c r="H66">
        <v>990663</v>
      </c>
      <c r="I66">
        <v>10169634</v>
      </c>
      <c r="J66">
        <v>540000</v>
      </c>
      <c r="K66">
        <v>118000</v>
      </c>
      <c r="L66">
        <v>442000</v>
      </c>
    </row>
    <row r="67" spans="1:12" x14ac:dyDescent="0.25">
      <c r="A67" t="s">
        <v>7</v>
      </c>
      <c r="B67" t="s">
        <v>7</v>
      </c>
      <c r="C67">
        <v>9</v>
      </c>
      <c r="D67">
        <v>4.5</v>
      </c>
      <c r="E67">
        <v>4.5</v>
      </c>
      <c r="F67">
        <v>4.7</v>
      </c>
      <c r="G67">
        <v>16805</v>
      </c>
      <c r="H67">
        <v>990723</v>
      </c>
      <c r="I67">
        <v>10169624</v>
      </c>
      <c r="J67">
        <v>540000</v>
      </c>
      <c r="K67">
        <v>118000</v>
      </c>
      <c r="L67">
        <v>442000</v>
      </c>
    </row>
    <row r="68" spans="1:12" x14ac:dyDescent="0.25">
      <c r="A68" t="s">
        <v>7</v>
      </c>
      <c r="B68" t="s">
        <v>7</v>
      </c>
      <c r="C68">
        <v>9</v>
      </c>
      <c r="D68">
        <v>4.5</v>
      </c>
      <c r="E68">
        <v>4.5</v>
      </c>
      <c r="F68">
        <v>4.7</v>
      </c>
      <c r="G68">
        <v>16805</v>
      </c>
      <c r="H68">
        <v>990796</v>
      </c>
      <c r="I68">
        <v>10169611</v>
      </c>
      <c r="J68">
        <v>540000</v>
      </c>
      <c r="K68">
        <v>118000</v>
      </c>
      <c r="L68">
        <v>442000</v>
      </c>
    </row>
    <row r="69" spans="1:12" x14ac:dyDescent="0.25">
      <c r="A69" t="s">
        <v>38</v>
      </c>
      <c r="B69" t="s">
        <v>38</v>
      </c>
      <c r="C69">
        <v>9</v>
      </c>
      <c r="D69">
        <v>4.5</v>
      </c>
      <c r="E69">
        <v>4.5</v>
      </c>
      <c r="F69">
        <v>4.5</v>
      </c>
      <c r="G69">
        <v>430</v>
      </c>
      <c r="H69">
        <v>76608</v>
      </c>
      <c r="I69">
        <v>1005613</v>
      </c>
      <c r="J69">
        <v>540000</v>
      </c>
      <c r="K69">
        <v>118000</v>
      </c>
      <c r="L69">
        <v>442000</v>
      </c>
    </row>
    <row r="70" spans="1:12" x14ac:dyDescent="0.25">
      <c r="A70" t="s">
        <v>39</v>
      </c>
      <c r="B70" t="s">
        <v>39</v>
      </c>
      <c r="C70">
        <v>9</v>
      </c>
      <c r="D70">
        <v>4.5</v>
      </c>
      <c r="E70">
        <v>4.5</v>
      </c>
      <c r="F70">
        <v>4.5</v>
      </c>
      <c r="G70">
        <v>183621</v>
      </c>
      <c r="H70">
        <v>4443407</v>
      </c>
      <c r="I70">
        <v>104132437</v>
      </c>
      <c r="J70">
        <v>540000</v>
      </c>
      <c r="K70">
        <v>118000</v>
      </c>
      <c r="L70">
        <v>442000</v>
      </c>
    </row>
    <row r="71" spans="1:12" x14ac:dyDescent="0.25">
      <c r="A71" t="s">
        <v>39</v>
      </c>
      <c r="B71" t="s">
        <v>39</v>
      </c>
      <c r="C71">
        <v>9</v>
      </c>
      <c r="D71">
        <v>4.5</v>
      </c>
      <c r="E71">
        <v>4.5</v>
      </c>
      <c r="F71">
        <v>4.5</v>
      </c>
      <c r="G71">
        <v>183621</v>
      </c>
      <c r="H71">
        <v>4447346</v>
      </c>
      <c r="I71">
        <v>104128777</v>
      </c>
      <c r="J71">
        <v>540000</v>
      </c>
      <c r="K71">
        <v>118000</v>
      </c>
      <c r="L71">
        <v>442000</v>
      </c>
    </row>
    <row r="72" spans="1:12" x14ac:dyDescent="0.25">
      <c r="A72" t="s">
        <v>39</v>
      </c>
      <c r="B72" t="s">
        <v>39</v>
      </c>
      <c r="C72">
        <v>9</v>
      </c>
      <c r="D72">
        <v>4.5</v>
      </c>
      <c r="E72">
        <v>4.5</v>
      </c>
      <c r="F72">
        <v>4.5</v>
      </c>
      <c r="G72">
        <v>183621</v>
      </c>
      <c r="H72">
        <v>4447388</v>
      </c>
      <c r="I72">
        <v>104128738</v>
      </c>
      <c r="J72">
        <v>540000</v>
      </c>
      <c r="K72">
        <v>118000</v>
      </c>
      <c r="L72">
        <v>442000</v>
      </c>
    </row>
    <row r="73" spans="1:12" x14ac:dyDescent="0.25">
      <c r="A73" t="s">
        <v>39</v>
      </c>
      <c r="B73" t="s">
        <v>39</v>
      </c>
      <c r="C73">
        <v>9</v>
      </c>
      <c r="D73">
        <v>4.5</v>
      </c>
      <c r="E73">
        <v>4.5</v>
      </c>
      <c r="F73">
        <v>4.5</v>
      </c>
      <c r="G73">
        <v>183621</v>
      </c>
      <c r="H73">
        <v>4448791</v>
      </c>
      <c r="I73">
        <v>104127436</v>
      </c>
      <c r="J73">
        <v>540000</v>
      </c>
      <c r="K73">
        <v>118000</v>
      </c>
      <c r="L73">
        <v>442000</v>
      </c>
    </row>
    <row r="74" spans="1:12" x14ac:dyDescent="0.25">
      <c r="A74" t="s">
        <v>39</v>
      </c>
      <c r="B74" t="s">
        <v>39</v>
      </c>
      <c r="C74">
        <v>9</v>
      </c>
      <c r="D74">
        <v>4.5</v>
      </c>
      <c r="E74">
        <v>4.5</v>
      </c>
      <c r="F74">
        <v>4.5</v>
      </c>
      <c r="G74">
        <v>183621</v>
      </c>
      <c r="H74">
        <v>4449882</v>
      </c>
      <c r="I74">
        <v>104126424</v>
      </c>
      <c r="J74">
        <v>540000</v>
      </c>
      <c r="K74">
        <v>118000</v>
      </c>
      <c r="L74">
        <v>442000</v>
      </c>
    </row>
    <row r="75" spans="1:12" x14ac:dyDescent="0.25">
      <c r="A75" t="s">
        <v>39</v>
      </c>
      <c r="B75" t="s">
        <v>39</v>
      </c>
      <c r="C75">
        <v>9</v>
      </c>
      <c r="D75">
        <v>4.5</v>
      </c>
      <c r="E75">
        <v>4.5</v>
      </c>
      <c r="F75">
        <v>4.5</v>
      </c>
      <c r="G75">
        <v>183621</v>
      </c>
      <c r="H75">
        <v>4449910</v>
      </c>
      <c r="I75">
        <v>104126398</v>
      </c>
      <c r="J75">
        <v>540000</v>
      </c>
      <c r="K75">
        <v>118000</v>
      </c>
      <c r="L75">
        <v>442000</v>
      </c>
    </row>
    <row r="76" spans="1:12" x14ac:dyDescent="0.25">
      <c r="A76" t="s">
        <v>39</v>
      </c>
      <c r="B76" t="s">
        <v>39</v>
      </c>
      <c r="C76">
        <v>9</v>
      </c>
      <c r="D76">
        <v>4.5</v>
      </c>
      <c r="E76">
        <v>4.5</v>
      </c>
      <c r="F76">
        <v>4.5</v>
      </c>
      <c r="G76">
        <v>183621</v>
      </c>
      <c r="H76">
        <v>4450855</v>
      </c>
      <c r="I76">
        <v>104125522</v>
      </c>
      <c r="J76">
        <v>540000</v>
      </c>
      <c r="K76">
        <v>118000</v>
      </c>
      <c r="L76">
        <v>442000</v>
      </c>
    </row>
    <row r="77" spans="1:12" x14ac:dyDescent="0.25">
      <c r="A77" t="s">
        <v>39</v>
      </c>
      <c r="B77" t="s">
        <v>39</v>
      </c>
      <c r="C77">
        <v>9</v>
      </c>
      <c r="D77">
        <v>4.5</v>
      </c>
      <c r="E77">
        <v>4.5</v>
      </c>
      <c r="F77">
        <v>4.5</v>
      </c>
      <c r="G77">
        <v>183621</v>
      </c>
      <c r="H77">
        <v>4450890</v>
      </c>
      <c r="I77">
        <v>104125490</v>
      </c>
      <c r="J77">
        <v>540000</v>
      </c>
      <c r="K77">
        <v>118000</v>
      </c>
      <c r="L77">
        <v>442000</v>
      </c>
    </row>
    <row r="78" spans="1:12" x14ac:dyDescent="0.25">
      <c r="A78" t="s">
        <v>79</v>
      </c>
      <c r="B78" t="s">
        <v>79</v>
      </c>
      <c r="C78">
        <v>9</v>
      </c>
      <c r="D78">
        <v>4.5</v>
      </c>
      <c r="E78">
        <v>4.5</v>
      </c>
      <c r="F78">
        <v>4.4000000000000004</v>
      </c>
      <c r="G78">
        <v>170843</v>
      </c>
      <c r="H78">
        <v>2610328</v>
      </c>
      <c r="I78">
        <v>106544886</v>
      </c>
      <c r="J78">
        <v>540000</v>
      </c>
      <c r="K78">
        <v>118000</v>
      </c>
      <c r="L78">
        <v>442000</v>
      </c>
    </row>
    <row r="79" spans="1:12" x14ac:dyDescent="0.25">
      <c r="A79" t="s">
        <v>79</v>
      </c>
      <c r="B79" t="s">
        <v>79</v>
      </c>
      <c r="C79">
        <v>9</v>
      </c>
      <c r="D79">
        <v>4.5</v>
      </c>
      <c r="E79">
        <v>4.5</v>
      </c>
      <c r="F79">
        <v>4.4000000000000004</v>
      </c>
      <c r="G79">
        <v>170843</v>
      </c>
      <c r="H79">
        <v>2610526</v>
      </c>
      <c r="I79">
        <v>106544390</v>
      </c>
      <c r="J79">
        <v>540000</v>
      </c>
      <c r="K79">
        <v>118000</v>
      </c>
      <c r="L79">
        <v>442000</v>
      </c>
    </row>
    <row r="80" spans="1:12" x14ac:dyDescent="0.25">
      <c r="A80" t="s">
        <v>79</v>
      </c>
      <c r="B80" t="s">
        <v>79</v>
      </c>
      <c r="C80">
        <v>9</v>
      </c>
      <c r="D80">
        <v>4.5</v>
      </c>
      <c r="E80">
        <v>4.5</v>
      </c>
      <c r="F80">
        <v>4.4000000000000004</v>
      </c>
      <c r="G80">
        <v>170843</v>
      </c>
      <c r="H80">
        <v>2610622</v>
      </c>
      <c r="I80">
        <v>106544149</v>
      </c>
      <c r="J80">
        <v>540000</v>
      </c>
      <c r="K80">
        <v>118000</v>
      </c>
      <c r="L80">
        <v>442000</v>
      </c>
    </row>
    <row r="81" spans="1:12" x14ac:dyDescent="0.25">
      <c r="A81" t="s">
        <v>79</v>
      </c>
      <c r="B81" t="s">
        <v>79</v>
      </c>
      <c r="C81">
        <v>9</v>
      </c>
      <c r="D81">
        <v>4.5</v>
      </c>
      <c r="E81">
        <v>4.5</v>
      </c>
      <c r="F81">
        <v>4.4000000000000004</v>
      </c>
      <c r="G81">
        <v>170843</v>
      </c>
      <c r="H81">
        <v>2610680</v>
      </c>
      <c r="I81">
        <v>106544004</v>
      </c>
      <c r="J81">
        <v>540000</v>
      </c>
      <c r="K81">
        <v>118000</v>
      </c>
      <c r="L81">
        <v>442000</v>
      </c>
    </row>
    <row r="82" spans="1:12" x14ac:dyDescent="0.25">
      <c r="A82" t="s">
        <v>183</v>
      </c>
      <c r="B82" t="s">
        <v>183</v>
      </c>
      <c r="C82">
        <v>9</v>
      </c>
      <c r="D82">
        <v>4</v>
      </c>
      <c r="E82">
        <v>4.5</v>
      </c>
      <c r="F82">
        <v>4.5</v>
      </c>
      <c r="G82">
        <v>39502</v>
      </c>
      <c r="H82">
        <v>43645</v>
      </c>
      <c r="I82">
        <v>9525375</v>
      </c>
      <c r="J82">
        <v>540000</v>
      </c>
      <c r="K82">
        <v>118000</v>
      </c>
      <c r="L82">
        <v>442000</v>
      </c>
    </row>
    <row r="83" spans="1:12" x14ac:dyDescent="0.25">
      <c r="A83" t="s">
        <v>184</v>
      </c>
      <c r="B83" t="s">
        <v>184</v>
      </c>
      <c r="C83">
        <v>9</v>
      </c>
      <c r="D83">
        <v>4.5</v>
      </c>
      <c r="E83">
        <v>4.5</v>
      </c>
      <c r="F83">
        <v>4.3</v>
      </c>
      <c r="G83">
        <v>34138</v>
      </c>
      <c r="H83">
        <v>1218055</v>
      </c>
      <c r="I83">
        <v>102802665</v>
      </c>
      <c r="J83">
        <v>540000</v>
      </c>
      <c r="K83">
        <v>118000</v>
      </c>
      <c r="L83">
        <v>442000</v>
      </c>
    </row>
    <row r="84" spans="1:12" x14ac:dyDescent="0.25">
      <c r="A84" t="s">
        <v>40</v>
      </c>
      <c r="B84" t="s">
        <v>40</v>
      </c>
      <c r="C84">
        <v>9</v>
      </c>
      <c r="D84">
        <v>4.5</v>
      </c>
      <c r="E84">
        <v>4.5</v>
      </c>
      <c r="F84">
        <v>4.5</v>
      </c>
      <c r="G84">
        <v>107797</v>
      </c>
      <c r="H84">
        <v>3197865</v>
      </c>
      <c r="I84">
        <v>103370905</v>
      </c>
      <c r="J84">
        <v>540000</v>
      </c>
      <c r="K84">
        <v>118000</v>
      </c>
      <c r="L84">
        <v>442000</v>
      </c>
    </row>
    <row r="85" spans="1:12" x14ac:dyDescent="0.25">
      <c r="A85" t="s">
        <v>40</v>
      </c>
      <c r="B85" t="s">
        <v>40</v>
      </c>
      <c r="C85">
        <v>9</v>
      </c>
      <c r="D85">
        <v>4.5</v>
      </c>
      <c r="E85">
        <v>4.5</v>
      </c>
      <c r="F85">
        <v>4.5</v>
      </c>
      <c r="G85">
        <v>107797</v>
      </c>
      <c r="H85">
        <v>3198176</v>
      </c>
      <c r="I85">
        <v>103370577</v>
      </c>
      <c r="J85">
        <v>540000</v>
      </c>
      <c r="K85">
        <v>118000</v>
      </c>
      <c r="L85">
        <v>442000</v>
      </c>
    </row>
    <row r="86" spans="1:12" x14ac:dyDescent="0.25">
      <c r="A86" t="s">
        <v>185</v>
      </c>
      <c r="B86" t="s">
        <v>185</v>
      </c>
      <c r="C86">
        <v>9</v>
      </c>
      <c r="D86">
        <v>4.5</v>
      </c>
      <c r="E86">
        <v>4.5</v>
      </c>
      <c r="F86">
        <v>4.3</v>
      </c>
      <c r="G86">
        <v>395261</v>
      </c>
      <c r="H86">
        <v>1083571</v>
      </c>
      <c r="I86">
        <v>68238814</v>
      </c>
      <c r="J86">
        <v>540000</v>
      </c>
      <c r="K86">
        <v>118000</v>
      </c>
      <c r="L86">
        <v>442000</v>
      </c>
    </row>
    <row r="87" spans="1:12" x14ac:dyDescent="0.25">
      <c r="A87" t="s">
        <v>186</v>
      </c>
      <c r="B87" t="s">
        <v>186</v>
      </c>
      <c r="C87">
        <v>9</v>
      </c>
      <c r="D87">
        <v>4</v>
      </c>
      <c r="E87">
        <v>4.5</v>
      </c>
      <c r="F87">
        <v>4.5</v>
      </c>
      <c r="G87">
        <v>639</v>
      </c>
      <c r="H87">
        <v>8193</v>
      </c>
      <c r="I87">
        <v>538997</v>
      </c>
      <c r="J87">
        <v>540000</v>
      </c>
      <c r="K87">
        <v>118000</v>
      </c>
      <c r="L87">
        <v>442000</v>
      </c>
    </row>
    <row r="88" spans="1:12" x14ac:dyDescent="0.25">
      <c r="A88" t="s">
        <v>187</v>
      </c>
      <c r="B88" t="s">
        <v>187</v>
      </c>
      <c r="C88">
        <v>9</v>
      </c>
      <c r="D88">
        <v>4.5</v>
      </c>
      <c r="E88">
        <v>4.5</v>
      </c>
      <c r="F88">
        <v>4.3</v>
      </c>
      <c r="G88">
        <v>327025</v>
      </c>
      <c r="H88">
        <v>5091448</v>
      </c>
      <c r="I88">
        <v>106423025</v>
      </c>
      <c r="J88">
        <v>540000</v>
      </c>
      <c r="K88">
        <v>118000</v>
      </c>
      <c r="L88">
        <v>442000</v>
      </c>
    </row>
    <row r="89" spans="1:12" x14ac:dyDescent="0.25">
      <c r="A89" t="s">
        <v>16</v>
      </c>
      <c r="B89" t="s">
        <v>16</v>
      </c>
      <c r="C89">
        <v>9</v>
      </c>
      <c r="D89">
        <v>4.5</v>
      </c>
      <c r="E89">
        <v>4.5</v>
      </c>
      <c r="F89">
        <v>4.5999999999999996</v>
      </c>
      <c r="G89">
        <v>117470</v>
      </c>
      <c r="H89">
        <v>1591129</v>
      </c>
      <c r="I89">
        <v>53691404</v>
      </c>
      <c r="J89">
        <v>540000</v>
      </c>
      <c r="K89">
        <v>118000</v>
      </c>
      <c r="L89">
        <v>442000</v>
      </c>
    </row>
    <row r="90" spans="1:12" x14ac:dyDescent="0.25">
      <c r="A90" t="s">
        <v>17</v>
      </c>
      <c r="B90" t="s">
        <v>17</v>
      </c>
      <c r="C90">
        <v>9</v>
      </c>
      <c r="D90">
        <v>4.5</v>
      </c>
      <c r="E90">
        <v>4.5</v>
      </c>
      <c r="F90">
        <v>4.5999999999999996</v>
      </c>
      <c r="G90">
        <v>5114</v>
      </c>
      <c r="H90">
        <v>759838</v>
      </c>
      <c r="I90">
        <v>10067304</v>
      </c>
      <c r="J90">
        <v>540000</v>
      </c>
      <c r="K90">
        <v>118000</v>
      </c>
      <c r="L90">
        <v>442000</v>
      </c>
    </row>
    <row r="91" spans="1:12" x14ac:dyDescent="0.25">
      <c r="A91" t="s">
        <v>17</v>
      </c>
      <c r="B91" t="s">
        <v>17</v>
      </c>
      <c r="C91">
        <v>9</v>
      </c>
      <c r="D91">
        <v>4.5</v>
      </c>
      <c r="E91">
        <v>4.5</v>
      </c>
      <c r="F91">
        <v>4.5999999999999996</v>
      </c>
      <c r="G91">
        <v>5114</v>
      </c>
      <c r="H91">
        <v>760628</v>
      </c>
      <c r="I91">
        <v>10067234</v>
      </c>
      <c r="J91">
        <v>540000</v>
      </c>
      <c r="K91">
        <v>118000</v>
      </c>
      <c r="L91">
        <v>442000</v>
      </c>
    </row>
    <row r="92" spans="1:12" x14ac:dyDescent="0.25">
      <c r="A92" t="s">
        <v>41</v>
      </c>
      <c r="B92" t="s">
        <v>41</v>
      </c>
      <c r="C92">
        <v>9</v>
      </c>
      <c r="D92">
        <v>4.5</v>
      </c>
      <c r="E92">
        <v>4.5</v>
      </c>
      <c r="F92">
        <v>4.5</v>
      </c>
      <c r="G92">
        <v>83784</v>
      </c>
      <c r="H92">
        <v>6071542</v>
      </c>
      <c r="I92">
        <v>101379946</v>
      </c>
      <c r="J92">
        <v>540000</v>
      </c>
      <c r="K92">
        <v>118000</v>
      </c>
      <c r="L92">
        <v>442000</v>
      </c>
    </row>
    <row r="93" spans="1:12" x14ac:dyDescent="0.25">
      <c r="A93" t="s">
        <v>41</v>
      </c>
      <c r="B93" t="s">
        <v>41</v>
      </c>
      <c r="C93">
        <v>9</v>
      </c>
      <c r="D93">
        <v>4.5</v>
      </c>
      <c r="E93">
        <v>4.5</v>
      </c>
      <c r="F93">
        <v>4.5</v>
      </c>
      <c r="G93">
        <v>83784</v>
      </c>
      <c r="H93">
        <v>6074334</v>
      </c>
      <c r="I93">
        <v>101379312</v>
      </c>
      <c r="J93">
        <v>540000</v>
      </c>
      <c r="K93">
        <v>118000</v>
      </c>
      <c r="L93">
        <v>442000</v>
      </c>
    </row>
    <row r="94" spans="1:12" x14ac:dyDescent="0.25">
      <c r="A94" t="s">
        <v>41</v>
      </c>
      <c r="B94" t="s">
        <v>41</v>
      </c>
      <c r="C94">
        <v>9</v>
      </c>
      <c r="D94">
        <v>4.5</v>
      </c>
      <c r="E94">
        <v>4.5</v>
      </c>
      <c r="F94">
        <v>4.5</v>
      </c>
      <c r="G94">
        <v>83784</v>
      </c>
      <c r="H94">
        <v>6074627</v>
      </c>
      <c r="I94">
        <v>101379245</v>
      </c>
      <c r="J94">
        <v>540000</v>
      </c>
      <c r="K94">
        <v>118000</v>
      </c>
      <c r="L94">
        <v>442000</v>
      </c>
    </row>
    <row r="95" spans="1:12" x14ac:dyDescent="0.25">
      <c r="A95" t="s">
        <v>80</v>
      </c>
      <c r="B95" t="s">
        <v>80</v>
      </c>
      <c r="C95">
        <v>9</v>
      </c>
      <c r="D95">
        <v>4.5</v>
      </c>
      <c r="E95">
        <v>4.5</v>
      </c>
      <c r="F95">
        <v>4.4000000000000004</v>
      </c>
      <c r="G95">
        <v>405647</v>
      </c>
      <c r="H95">
        <v>4637439</v>
      </c>
      <c r="I95">
        <v>108747220</v>
      </c>
      <c r="J95">
        <v>540000</v>
      </c>
      <c r="K95">
        <v>118000</v>
      </c>
      <c r="L95">
        <v>442000</v>
      </c>
    </row>
    <row r="96" spans="1:12" x14ac:dyDescent="0.25">
      <c r="A96" t="s">
        <v>80</v>
      </c>
      <c r="B96" t="s">
        <v>80</v>
      </c>
      <c r="C96">
        <v>9</v>
      </c>
      <c r="D96">
        <v>4.5</v>
      </c>
      <c r="E96">
        <v>4.5</v>
      </c>
      <c r="F96">
        <v>4.4000000000000004</v>
      </c>
      <c r="G96">
        <v>405647</v>
      </c>
      <c r="H96">
        <v>4638163</v>
      </c>
      <c r="I96">
        <v>108745855</v>
      </c>
      <c r="J96">
        <v>540000</v>
      </c>
      <c r="K96">
        <v>118000</v>
      </c>
      <c r="L96">
        <v>442000</v>
      </c>
    </row>
    <row r="97" spans="1:12" x14ac:dyDescent="0.25">
      <c r="A97" t="s">
        <v>42</v>
      </c>
      <c r="B97" t="s">
        <v>42</v>
      </c>
      <c r="C97">
        <v>9</v>
      </c>
      <c r="D97">
        <v>4.5</v>
      </c>
      <c r="E97">
        <v>4.5</v>
      </c>
      <c r="F97">
        <v>4.5</v>
      </c>
      <c r="G97">
        <v>76392</v>
      </c>
      <c r="H97">
        <v>371318</v>
      </c>
      <c r="I97">
        <v>12057320</v>
      </c>
      <c r="J97">
        <v>540000</v>
      </c>
      <c r="K97">
        <v>118000</v>
      </c>
      <c r="L97">
        <v>442000</v>
      </c>
    </row>
    <row r="98" spans="1:12" x14ac:dyDescent="0.25">
      <c r="A98" t="s">
        <v>188</v>
      </c>
      <c r="B98" t="s">
        <v>188</v>
      </c>
      <c r="C98">
        <v>9</v>
      </c>
      <c r="D98">
        <v>4.5</v>
      </c>
      <c r="E98">
        <v>4.5</v>
      </c>
      <c r="F98">
        <v>4.3</v>
      </c>
      <c r="G98">
        <v>6430</v>
      </c>
      <c r="H98">
        <v>157264</v>
      </c>
      <c r="I98">
        <v>10408867</v>
      </c>
      <c r="J98">
        <v>540000</v>
      </c>
      <c r="K98">
        <v>118000</v>
      </c>
      <c r="L98">
        <v>442000</v>
      </c>
    </row>
    <row r="99" spans="1:12" x14ac:dyDescent="0.25">
      <c r="A99" t="s">
        <v>81</v>
      </c>
      <c r="B99" t="s">
        <v>81</v>
      </c>
      <c r="C99">
        <v>9</v>
      </c>
      <c r="D99">
        <v>4.5</v>
      </c>
      <c r="E99">
        <v>4.5</v>
      </c>
      <c r="F99">
        <v>4.4000000000000004</v>
      </c>
      <c r="G99">
        <v>9818</v>
      </c>
      <c r="H99">
        <v>1432447</v>
      </c>
      <c r="I99">
        <v>50342700</v>
      </c>
      <c r="J99">
        <v>540000</v>
      </c>
      <c r="K99">
        <v>118000</v>
      </c>
      <c r="L99">
        <v>442000</v>
      </c>
    </row>
    <row r="100" spans="1:12" x14ac:dyDescent="0.25">
      <c r="A100" t="s">
        <v>43</v>
      </c>
      <c r="B100" t="s">
        <v>43</v>
      </c>
      <c r="C100">
        <v>9</v>
      </c>
      <c r="D100">
        <v>4.5</v>
      </c>
      <c r="E100">
        <v>4.5</v>
      </c>
      <c r="F100">
        <v>4.5</v>
      </c>
      <c r="G100">
        <v>126233</v>
      </c>
      <c r="H100">
        <v>4147718</v>
      </c>
      <c r="I100">
        <v>103043433</v>
      </c>
      <c r="J100">
        <v>540000</v>
      </c>
      <c r="K100">
        <v>118000</v>
      </c>
      <c r="L100">
        <v>442000</v>
      </c>
    </row>
    <row r="101" spans="1:12" x14ac:dyDescent="0.25">
      <c r="A101" t="s">
        <v>44</v>
      </c>
      <c r="B101" t="s">
        <v>44</v>
      </c>
      <c r="C101">
        <v>9</v>
      </c>
      <c r="D101">
        <v>4.5</v>
      </c>
      <c r="E101">
        <v>4.5</v>
      </c>
      <c r="F101">
        <v>4.5</v>
      </c>
      <c r="G101">
        <v>418033</v>
      </c>
      <c r="H101">
        <v>3777822</v>
      </c>
      <c r="I101">
        <v>111065450</v>
      </c>
      <c r="J101">
        <v>540000</v>
      </c>
      <c r="K101">
        <v>118000</v>
      </c>
      <c r="L101">
        <v>442000</v>
      </c>
    </row>
    <row r="102" spans="1:12" x14ac:dyDescent="0.25">
      <c r="A102" t="s">
        <v>44</v>
      </c>
      <c r="B102" t="s">
        <v>44</v>
      </c>
      <c r="C102">
        <v>9</v>
      </c>
      <c r="D102">
        <v>4.5</v>
      </c>
      <c r="E102">
        <v>4.5</v>
      </c>
      <c r="F102">
        <v>4.5</v>
      </c>
      <c r="G102">
        <v>418033</v>
      </c>
      <c r="H102">
        <v>3778921</v>
      </c>
      <c r="I102">
        <v>111062232</v>
      </c>
      <c r="J102">
        <v>540000</v>
      </c>
      <c r="K102">
        <v>118000</v>
      </c>
      <c r="L102">
        <v>442000</v>
      </c>
    </row>
    <row r="103" spans="1:12" x14ac:dyDescent="0.25">
      <c r="A103" t="s">
        <v>45</v>
      </c>
      <c r="B103" t="s">
        <v>45</v>
      </c>
      <c r="C103">
        <v>9</v>
      </c>
      <c r="D103">
        <v>4.5</v>
      </c>
      <c r="E103">
        <v>4.5</v>
      </c>
      <c r="F103">
        <v>4.5</v>
      </c>
      <c r="G103">
        <v>706110</v>
      </c>
      <c r="H103">
        <v>27711703</v>
      </c>
      <c r="I103">
        <v>1025480570</v>
      </c>
      <c r="J103">
        <v>540000</v>
      </c>
      <c r="K103">
        <v>118000</v>
      </c>
      <c r="L103">
        <v>442000</v>
      </c>
    </row>
    <row r="104" spans="1:12" x14ac:dyDescent="0.25">
      <c r="A104" t="s">
        <v>45</v>
      </c>
      <c r="B104" t="s">
        <v>45</v>
      </c>
      <c r="C104">
        <v>9</v>
      </c>
      <c r="D104">
        <v>4.5</v>
      </c>
      <c r="E104">
        <v>4.5</v>
      </c>
      <c r="F104">
        <v>4.5</v>
      </c>
      <c r="G104">
        <v>706110</v>
      </c>
      <c r="H104">
        <v>27722264</v>
      </c>
      <c r="I104">
        <v>1025470863</v>
      </c>
      <c r="J104">
        <v>540000</v>
      </c>
      <c r="K104">
        <v>118000</v>
      </c>
      <c r="L104">
        <v>442000</v>
      </c>
    </row>
    <row r="105" spans="1:12" x14ac:dyDescent="0.25">
      <c r="A105" t="s">
        <v>45</v>
      </c>
      <c r="B105" t="s">
        <v>45</v>
      </c>
      <c r="C105">
        <v>9</v>
      </c>
      <c r="D105">
        <v>4.5</v>
      </c>
      <c r="E105">
        <v>4.5</v>
      </c>
      <c r="F105">
        <v>4.5</v>
      </c>
      <c r="G105">
        <v>706110</v>
      </c>
      <c r="H105">
        <v>27723193</v>
      </c>
      <c r="I105">
        <v>1025470010</v>
      </c>
      <c r="J105">
        <v>540000</v>
      </c>
      <c r="K105">
        <v>118000</v>
      </c>
      <c r="L105">
        <v>442000</v>
      </c>
    </row>
    <row r="106" spans="1:12" x14ac:dyDescent="0.25">
      <c r="A106" t="s">
        <v>45</v>
      </c>
      <c r="B106" t="s">
        <v>45</v>
      </c>
      <c r="C106">
        <v>9</v>
      </c>
      <c r="D106">
        <v>4.5</v>
      </c>
      <c r="E106">
        <v>4.5</v>
      </c>
      <c r="F106">
        <v>4.5</v>
      </c>
      <c r="G106">
        <v>706110</v>
      </c>
      <c r="H106">
        <v>27724094</v>
      </c>
      <c r="I106">
        <v>1025469182</v>
      </c>
      <c r="J106">
        <v>540000</v>
      </c>
      <c r="K106">
        <v>118000</v>
      </c>
      <c r="L106">
        <v>442000</v>
      </c>
    </row>
    <row r="107" spans="1:12" x14ac:dyDescent="0.25">
      <c r="A107" t="s">
        <v>45</v>
      </c>
      <c r="B107" t="s">
        <v>45</v>
      </c>
      <c r="C107">
        <v>9</v>
      </c>
      <c r="D107">
        <v>4.5</v>
      </c>
      <c r="E107">
        <v>4.5</v>
      </c>
      <c r="F107">
        <v>4.5</v>
      </c>
      <c r="G107">
        <v>706110</v>
      </c>
      <c r="H107">
        <v>27725352</v>
      </c>
      <c r="I107">
        <v>1025468027</v>
      </c>
      <c r="J107">
        <v>540000</v>
      </c>
      <c r="K107">
        <v>118000</v>
      </c>
      <c r="L107">
        <v>442000</v>
      </c>
    </row>
    <row r="108" spans="1:12" x14ac:dyDescent="0.25">
      <c r="A108" t="s">
        <v>189</v>
      </c>
      <c r="B108" t="s">
        <v>189</v>
      </c>
      <c r="C108">
        <v>9</v>
      </c>
      <c r="D108">
        <v>4.5</v>
      </c>
      <c r="E108">
        <v>4.5</v>
      </c>
      <c r="F108">
        <v>4.3</v>
      </c>
      <c r="G108">
        <v>612</v>
      </c>
      <c r="H108">
        <v>85882</v>
      </c>
      <c r="I108">
        <v>10071261</v>
      </c>
      <c r="J108">
        <v>540000</v>
      </c>
      <c r="K108">
        <v>118000</v>
      </c>
      <c r="L108">
        <v>442000</v>
      </c>
    </row>
    <row r="109" spans="1:12" x14ac:dyDescent="0.25">
      <c r="A109" t="s">
        <v>190</v>
      </c>
      <c r="B109" t="s">
        <v>190</v>
      </c>
      <c r="C109">
        <v>9</v>
      </c>
      <c r="D109">
        <v>4.5</v>
      </c>
      <c r="E109">
        <v>4.5</v>
      </c>
      <c r="F109">
        <v>4.3</v>
      </c>
      <c r="G109">
        <v>1724546</v>
      </c>
      <c r="H109">
        <v>4000433</v>
      </c>
      <c r="I109">
        <v>143108983</v>
      </c>
      <c r="J109">
        <v>540000</v>
      </c>
      <c r="K109">
        <v>118000</v>
      </c>
      <c r="L109">
        <v>442000</v>
      </c>
    </row>
    <row r="110" spans="1:12" x14ac:dyDescent="0.25">
      <c r="A110" t="s">
        <v>82</v>
      </c>
      <c r="B110" t="s">
        <v>82</v>
      </c>
      <c r="C110">
        <v>9</v>
      </c>
      <c r="D110">
        <v>4.5</v>
      </c>
      <c r="E110">
        <v>4.5</v>
      </c>
      <c r="F110">
        <v>4.4000000000000004</v>
      </c>
      <c r="G110">
        <v>31311</v>
      </c>
      <c r="H110">
        <v>4918776</v>
      </c>
      <c r="I110">
        <v>100636561</v>
      </c>
      <c r="J110">
        <v>540000</v>
      </c>
      <c r="K110">
        <v>118000</v>
      </c>
      <c r="L110">
        <v>442000</v>
      </c>
    </row>
    <row r="111" spans="1:12" x14ac:dyDescent="0.25">
      <c r="A111" t="s">
        <v>82</v>
      </c>
      <c r="B111" t="s">
        <v>82</v>
      </c>
      <c r="C111">
        <v>9</v>
      </c>
      <c r="D111">
        <v>4.5</v>
      </c>
      <c r="E111">
        <v>4.5</v>
      </c>
      <c r="F111">
        <v>4.4000000000000004</v>
      </c>
      <c r="G111">
        <v>31311</v>
      </c>
      <c r="H111">
        <v>4920817</v>
      </c>
      <c r="I111">
        <v>100636297</v>
      </c>
      <c r="J111">
        <v>540000</v>
      </c>
      <c r="K111">
        <v>118000</v>
      </c>
      <c r="L111">
        <v>442000</v>
      </c>
    </row>
    <row r="112" spans="1:12" x14ac:dyDescent="0.25">
      <c r="A112" t="s">
        <v>82</v>
      </c>
      <c r="B112" t="s">
        <v>82</v>
      </c>
      <c r="C112">
        <v>9</v>
      </c>
      <c r="D112">
        <v>4.5</v>
      </c>
      <c r="E112">
        <v>4.5</v>
      </c>
      <c r="F112">
        <v>4.4000000000000004</v>
      </c>
      <c r="G112">
        <v>31311</v>
      </c>
      <c r="H112">
        <v>4921122</v>
      </c>
      <c r="I112">
        <v>100636257</v>
      </c>
      <c r="J112">
        <v>540000</v>
      </c>
      <c r="K112">
        <v>118000</v>
      </c>
      <c r="L112">
        <v>442000</v>
      </c>
    </row>
    <row r="113" spans="1:12" x14ac:dyDescent="0.25">
      <c r="A113" t="s">
        <v>82</v>
      </c>
      <c r="B113" t="s">
        <v>82</v>
      </c>
      <c r="C113">
        <v>9</v>
      </c>
      <c r="D113">
        <v>4.5</v>
      </c>
      <c r="E113">
        <v>4.5</v>
      </c>
      <c r="F113">
        <v>4.4000000000000004</v>
      </c>
      <c r="G113">
        <v>31311</v>
      </c>
      <c r="H113">
        <v>4921409</v>
      </c>
      <c r="I113">
        <v>100636220</v>
      </c>
      <c r="J113">
        <v>540000</v>
      </c>
      <c r="K113">
        <v>118000</v>
      </c>
      <c r="L113">
        <v>442000</v>
      </c>
    </row>
    <row r="114" spans="1:12" x14ac:dyDescent="0.25">
      <c r="A114" t="s">
        <v>82</v>
      </c>
      <c r="B114" t="s">
        <v>82</v>
      </c>
      <c r="C114">
        <v>9</v>
      </c>
      <c r="D114">
        <v>4.5</v>
      </c>
      <c r="E114">
        <v>4.5</v>
      </c>
      <c r="F114">
        <v>4.4000000000000004</v>
      </c>
      <c r="G114">
        <v>31311</v>
      </c>
      <c r="H114">
        <v>4921451</v>
      </c>
      <c r="I114">
        <v>100636215</v>
      </c>
      <c r="J114">
        <v>540000</v>
      </c>
      <c r="K114">
        <v>118000</v>
      </c>
      <c r="L114">
        <v>442000</v>
      </c>
    </row>
    <row r="115" spans="1:12" x14ac:dyDescent="0.25">
      <c r="A115" t="s">
        <v>46</v>
      </c>
      <c r="B115" t="s">
        <v>46</v>
      </c>
      <c r="C115">
        <v>9</v>
      </c>
      <c r="D115">
        <v>4.5</v>
      </c>
      <c r="E115">
        <v>4.5</v>
      </c>
      <c r="F115">
        <v>4.5</v>
      </c>
      <c r="G115">
        <v>38571</v>
      </c>
      <c r="H115">
        <v>514088</v>
      </c>
      <c r="I115">
        <v>10750280</v>
      </c>
      <c r="J115">
        <v>540000</v>
      </c>
      <c r="K115">
        <v>118000</v>
      </c>
      <c r="L115">
        <v>442000</v>
      </c>
    </row>
    <row r="116" spans="1:12" x14ac:dyDescent="0.25">
      <c r="A116" t="s">
        <v>191</v>
      </c>
      <c r="B116" t="s">
        <v>191</v>
      </c>
      <c r="C116">
        <v>9</v>
      </c>
      <c r="D116">
        <v>4</v>
      </c>
      <c r="E116">
        <v>4.5</v>
      </c>
      <c r="F116">
        <v>4.3</v>
      </c>
      <c r="G116">
        <v>3047</v>
      </c>
      <c r="H116">
        <v>169609</v>
      </c>
      <c r="I116">
        <v>10179648</v>
      </c>
      <c r="J116">
        <v>540000</v>
      </c>
      <c r="K116">
        <v>118000</v>
      </c>
      <c r="L116">
        <v>442000</v>
      </c>
    </row>
    <row r="117" spans="1:12" x14ac:dyDescent="0.25">
      <c r="A117" t="s">
        <v>47</v>
      </c>
      <c r="B117" t="s">
        <v>47</v>
      </c>
      <c r="C117">
        <v>9</v>
      </c>
      <c r="D117">
        <v>4.5</v>
      </c>
      <c r="E117">
        <v>4.5</v>
      </c>
      <c r="F117">
        <v>4.5</v>
      </c>
      <c r="G117">
        <v>30670</v>
      </c>
      <c r="H117">
        <v>1117212</v>
      </c>
      <c r="I117">
        <v>51372613</v>
      </c>
      <c r="J117">
        <v>540000</v>
      </c>
      <c r="K117">
        <v>118000</v>
      </c>
      <c r="L117">
        <v>442000</v>
      </c>
    </row>
    <row r="118" spans="1:12" x14ac:dyDescent="0.25">
      <c r="A118" t="s">
        <v>192</v>
      </c>
      <c r="B118" t="s">
        <v>192</v>
      </c>
      <c r="C118">
        <v>9</v>
      </c>
      <c r="D118">
        <v>4</v>
      </c>
      <c r="E118">
        <v>4.5</v>
      </c>
      <c r="F118">
        <v>4.7</v>
      </c>
      <c r="G118">
        <v>494</v>
      </c>
      <c r="H118">
        <v>466495</v>
      </c>
      <c r="I118">
        <v>10010590</v>
      </c>
      <c r="J118">
        <v>540000</v>
      </c>
      <c r="K118">
        <v>118000</v>
      </c>
      <c r="L118">
        <v>442000</v>
      </c>
    </row>
    <row r="119" spans="1:12" x14ac:dyDescent="0.25">
      <c r="A119" t="s">
        <v>8</v>
      </c>
      <c r="B119" t="s">
        <v>8</v>
      </c>
      <c r="C119">
        <v>9</v>
      </c>
      <c r="D119">
        <v>4.5</v>
      </c>
      <c r="E119">
        <v>4.5</v>
      </c>
      <c r="F119">
        <v>4.7</v>
      </c>
      <c r="G119">
        <v>679055</v>
      </c>
      <c r="H119">
        <v>154264</v>
      </c>
      <c r="I119">
        <v>54019019</v>
      </c>
      <c r="J119">
        <v>540000</v>
      </c>
      <c r="K119">
        <v>118000</v>
      </c>
      <c r="L119">
        <v>442000</v>
      </c>
    </row>
    <row r="120" spans="1:12" x14ac:dyDescent="0.25">
      <c r="A120" t="s">
        <v>8</v>
      </c>
      <c r="B120" t="s">
        <v>8</v>
      </c>
      <c r="C120">
        <v>9</v>
      </c>
      <c r="D120">
        <v>4.5</v>
      </c>
      <c r="E120">
        <v>4.5</v>
      </c>
      <c r="F120">
        <v>4.7</v>
      </c>
      <c r="G120">
        <v>679055</v>
      </c>
      <c r="H120">
        <v>254258</v>
      </c>
      <c r="I120">
        <v>36707321</v>
      </c>
      <c r="J120">
        <v>540000</v>
      </c>
      <c r="K120">
        <v>118000</v>
      </c>
      <c r="L120">
        <v>442000</v>
      </c>
    </row>
    <row r="121" spans="1:12" x14ac:dyDescent="0.25">
      <c r="A121" t="s">
        <v>8</v>
      </c>
      <c r="B121" t="s">
        <v>8</v>
      </c>
      <c r="C121">
        <v>9</v>
      </c>
      <c r="D121">
        <v>4.5</v>
      </c>
      <c r="E121">
        <v>4.5</v>
      </c>
      <c r="F121">
        <v>4.4000000000000004</v>
      </c>
      <c r="G121">
        <v>679055</v>
      </c>
      <c r="H121">
        <v>685</v>
      </c>
      <c r="I121">
        <v>99232117</v>
      </c>
      <c r="J121">
        <v>540000</v>
      </c>
      <c r="K121">
        <v>118000</v>
      </c>
      <c r="L121">
        <v>442000</v>
      </c>
    </row>
    <row r="122" spans="1:12" x14ac:dyDescent="0.25">
      <c r="A122" t="s">
        <v>193</v>
      </c>
      <c r="B122" t="s">
        <v>193</v>
      </c>
      <c r="C122">
        <v>9</v>
      </c>
      <c r="D122">
        <v>4</v>
      </c>
      <c r="E122">
        <v>4.5</v>
      </c>
      <c r="F122">
        <v>4.5999999999999996</v>
      </c>
      <c r="G122">
        <v>109104</v>
      </c>
      <c r="H122">
        <v>3881752</v>
      </c>
      <c r="I122">
        <v>102810690</v>
      </c>
      <c r="J122">
        <v>540000</v>
      </c>
      <c r="K122">
        <v>118000</v>
      </c>
      <c r="L122">
        <v>442000</v>
      </c>
    </row>
    <row r="123" spans="1:12" x14ac:dyDescent="0.25">
      <c r="A123" t="s">
        <v>193</v>
      </c>
      <c r="B123" t="s">
        <v>193</v>
      </c>
      <c r="C123">
        <v>9</v>
      </c>
      <c r="D123">
        <v>4</v>
      </c>
      <c r="E123">
        <v>4.5</v>
      </c>
      <c r="F123">
        <v>4.5999999999999996</v>
      </c>
      <c r="G123">
        <v>109104</v>
      </c>
      <c r="H123">
        <v>3883589</v>
      </c>
      <c r="I123">
        <v>102809360</v>
      </c>
      <c r="J123">
        <v>540000</v>
      </c>
      <c r="K123">
        <v>118000</v>
      </c>
      <c r="L123">
        <v>442000</v>
      </c>
    </row>
    <row r="124" spans="1:12" x14ac:dyDescent="0.25">
      <c r="A124" t="s">
        <v>83</v>
      </c>
      <c r="B124" t="s">
        <v>83</v>
      </c>
      <c r="C124">
        <v>9</v>
      </c>
      <c r="D124">
        <v>4.5</v>
      </c>
      <c r="E124">
        <v>4.5</v>
      </c>
      <c r="F124">
        <v>4.4000000000000004</v>
      </c>
      <c r="G124">
        <v>183259</v>
      </c>
      <c r="H124">
        <v>203101</v>
      </c>
      <c r="I124">
        <v>9511524</v>
      </c>
      <c r="J124">
        <v>540000</v>
      </c>
      <c r="K124">
        <v>118000</v>
      </c>
      <c r="L124">
        <v>442000</v>
      </c>
    </row>
    <row r="125" spans="1:12" x14ac:dyDescent="0.25">
      <c r="A125" t="s">
        <v>84</v>
      </c>
      <c r="B125" t="s">
        <v>84</v>
      </c>
      <c r="C125">
        <v>9</v>
      </c>
      <c r="D125">
        <v>4.5</v>
      </c>
      <c r="E125">
        <v>4.5</v>
      </c>
      <c r="F125">
        <v>4.4000000000000004</v>
      </c>
      <c r="G125">
        <v>961794</v>
      </c>
      <c r="H125">
        <v>22419455</v>
      </c>
      <c r="I125">
        <v>521449986</v>
      </c>
      <c r="J125">
        <v>540000</v>
      </c>
      <c r="K125">
        <v>118000</v>
      </c>
      <c r="L125">
        <v>442000</v>
      </c>
    </row>
    <row r="126" spans="1:12" x14ac:dyDescent="0.25">
      <c r="A126" t="s">
        <v>84</v>
      </c>
      <c r="B126" t="s">
        <v>84</v>
      </c>
      <c r="C126">
        <v>9</v>
      </c>
      <c r="D126">
        <v>4.5</v>
      </c>
      <c r="E126">
        <v>4.5</v>
      </c>
      <c r="F126">
        <v>4.4000000000000004</v>
      </c>
      <c r="G126">
        <v>961794</v>
      </c>
      <c r="H126">
        <v>22426677</v>
      </c>
      <c r="I126">
        <v>521443079</v>
      </c>
      <c r="J126">
        <v>540000</v>
      </c>
      <c r="K126">
        <v>118000</v>
      </c>
      <c r="L126">
        <v>442000</v>
      </c>
    </row>
    <row r="127" spans="1:12" x14ac:dyDescent="0.25">
      <c r="A127" t="s">
        <v>84</v>
      </c>
      <c r="B127" t="s">
        <v>84</v>
      </c>
      <c r="C127">
        <v>9</v>
      </c>
      <c r="D127">
        <v>4.5</v>
      </c>
      <c r="E127">
        <v>4.5</v>
      </c>
      <c r="F127">
        <v>4.4000000000000004</v>
      </c>
      <c r="G127">
        <v>961794</v>
      </c>
      <c r="H127">
        <v>22428456</v>
      </c>
      <c r="I127">
        <v>521441378</v>
      </c>
      <c r="J127">
        <v>540000</v>
      </c>
      <c r="K127">
        <v>118000</v>
      </c>
      <c r="L127">
        <v>442000</v>
      </c>
    </row>
    <row r="128" spans="1:12" x14ac:dyDescent="0.25">
      <c r="A128" t="s">
        <v>84</v>
      </c>
      <c r="B128" t="s">
        <v>84</v>
      </c>
      <c r="C128">
        <v>9</v>
      </c>
      <c r="D128">
        <v>4.5</v>
      </c>
      <c r="E128">
        <v>4.5</v>
      </c>
      <c r="F128">
        <v>4.4000000000000004</v>
      </c>
      <c r="G128">
        <v>961794</v>
      </c>
      <c r="H128">
        <v>22429716</v>
      </c>
      <c r="I128">
        <v>521440173</v>
      </c>
      <c r="J128">
        <v>540000</v>
      </c>
      <c r="K128">
        <v>118000</v>
      </c>
      <c r="L128">
        <v>442000</v>
      </c>
    </row>
    <row r="129" spans="1:12" x14ac:dyDescent="0.25">
      <c r="A129" t="s">
        <v>84</v>
      </c>
      <c r="B129" t="s">
        <v>84</v>
      </c>
      <c r="C129">
        <v>9</v>
      </c>
      <c r="D129">
        <v>4.5</v>
      </c>
      <c r="E129">
        <v>4.5</v>
      </c>
      <c r="F129">
        <v>4.4000000000000004</v>
      </c>
      <c r="G129">
        <v>961794</v>
      </c>
      <c r="H129">
        <v>22430188</v>
      </c>
      <c r="I129">
        <v>521439722</v>
      </c>
      <c r="J129">
        <v>540000</v>
      </c>
      <c r="K129">
        <v>118000</v>
      </c>
      <c r="L129">
        <v>442000</v>
      </c>
    </row>
    <row r="130" spans="1:12" x14ac:dyDescent="0.25">
      <c r="A130" t="s">
        <v>85</v>
      </c>
      <c r="B130" t="s">
        <v>85</v>
      </c>
      <c r="C130">
        <v>9</v>
      </c>
      <c r="D130">
        <v>4.5</v>
      </c>
      <c r="E130">
        <v>4.5</v>
      </c>
      <c r="F130">
        <v>4.4000000000000004</v>
      </c>
      <c r="G130">
        <v>133394</v>
      </c>
      <c r="H130">
        <v>6198563</v>
      </c>
      <c r="I130">
        <v>102152015</v>
      </c>
      <c r="J130">
        <v>540000</v>
      </c>
      <c r="K130">
        <v>118000</v>
      </c>
      <c r="L130">
        <v>442000</v>
      </c>
    </row>
    <row r="131" spans="1:12" x14ac:dyDescent="0.25">
      <c r="A131" t="s">
        <v>85</v>
      </c>
      <c r="B131" t="s">
        <v>85</v>
      </c>
      <c r="C131">
        <v>9</v>
      </c>
      <c r="D131">
        <v>4.5</v>
      </c>
      <c r="E131">
        <v>4.5</v>
      </c>
      <c r="F131">
        <v>4.4000000000000004</v>
      </c>
      <c r="G131">
        <v>133394</v>
      </c>
      <c r="H131">
        <v>6198880</v>
      </c>
      <c r="I131">
        <v>102151905</v>
      </c>
      <c r="J131">
        <v>540000</v>
      </c>
      <c r="K131">
        <v>118000</v>
      </c>
      <c r="L131">
        <v>442000</v>
      </c>
    </row>
    <row r="132" spans="1:12" x14ac:dyDescent="0.25">
      <c r="A132" t="s">
        <v>85</v>
      </c>
      <c r="B132" t="s">
        <v>85</v>
      </c>
      <c r="C132">
        <v>9</v>
      </c>
      <c r="D132">
        <v>4.5</v>
      </c>
      <c r="E132">
        <v>4.5</v>
      </c>
      <c r="F132">
        <v>4.4000000000000004</v>
      </c>
      <c r="G132">
        <v>133394</v>
      </c>
      <c r="H132">
        <v>6199095</v>
      </c>
      <c r="I132">
        <v>102151830</v>
      </c>
      <c r="J132">
        <v>540000</v>
      </c>
      <c r="K132">
        <v>118000</v>
      </c>
      <c r="L132">
        <v>442000</v>
      </c>
    </row>
    <row r="133" spans="1:12" x14ac:dyDescent="0.25">
      <c r="A133" t="s">
        <v>86</v>
      </c>
      <c r="B133" t="s">
        <v>86</v>
      </c>
      <c r="C133">
        <v>9</v>
      </c>
      <c r="D133">
        <v>4.5</v>
      </c>
      <c r="E133">
        <v>4.5</v>
      </c>
      <c r="F133">
        <v>4.4000000000000004</v>
      </c>
      <c r="G133">
        <v>187579</v>
      </c>
      <c r="H133">
        <v>7614130</v>
      </c>
      <c r="I133">
        <v>102463564</v>
      </c>
      <c r="J133">
        <v>540000</v>
      </c>
      <c r="K133">
        <v>118000</v>
      </c>
      <c r="L133">
        <v>442000</v>
      </c>
    </row>
    <row r="134" spans="1:12" x14ac:dyDescent="0.25">
      <c r="A134" t="s">
        <v>86</v>
      </c>
      <c r="B134" t="s">
        <v>86</v>
      </c>
      <c r="C134">
        <v>9</v>
      </c>
      <c r="D134">
        <v>4.5</v>
      </c>
      <c r="E134">
        <v>4.5</v>
      </c>
      <c r="F134">
        <v>4.4000000000000004</v>
      </c>
      <c r="G134">
        <v>187579</v>
      </c>
      <c r="H134">
        <v>7614271</v>
      </c>
      <c r="I134">
        <v>102463519</v>
      </c>
      <c r="J134">
        <v>540000</v>
      </c>
      <c r="K134">
        <v>118000</v>
      </c>
      <c r="L134">
        <v>442000</v>
      </c>
    </row>
    <row r="135" spans="1:12" x14ac:dyDescent="0.25">
      <c r="A135" t="s">
        <v>86</v>
      </c>
      <c r="B135" t="s">
        <v>86</v>
      </c>
      <c r="C135">
        <v>9</v>
      </c>
      <c r="D135">
        <v>4.5</v>
      </c>
      <c r="E135">
        <v>4.5</v>
      </c>
      <c r="F135">
        <v>4.4000000000000004</v>
      </c>
      <c r="G135">
        <v>187579</v>
      </c>
      <c r="H135">
        <v>7614407</v>
      </c>
      <c r="I135">
        <v>102463475</v>
      </c>
      <c r="J135">
        <v>540000</v>
      </c>
      <c r="K135">
        <v>118000</v>
      </c>
      <c r="L135">
        <v>442000</v>
      </c>
    </row>
    <row r="136" spans="1:12" x14ac:dyDescent="0.25">
      <c r="A136" t="s">
        <v>86</v>
      </c>
      <c r="B136" t="s">
        <v>86</v>
      </c>
      <c r="C136">
        <v>9</v>
      </c>
      <c r="D136">
        <v>4.5</v>
      </c>
      <c r="E136">
        <v>4.5</v>
      </c>
      <c r="F136">
        <v>4.4000000000000004</v>
      </c>
      <c r="G136">
        <v>187579</v>
      </c>
      <c r="H136">
        <v>7614415</v>
      </c>
      <c r="I136">
        <v>102463472</v>
      </c>
      <c r="J136">
        <v>540000</v>
      </c>
      <c r="K136">
        <v>118000</v>
      </c>
      <c r="L136">
        <v>442000</v>
      </c>
    </row>
    <row r="137" spans="1:12" x14ac:dyDescent="0.25">
      <c r="A137" t="s">
        <v>86</v>
      </c>
      <c r="B137" t="s">
        <v>86</v>
      </c>
      <c r="C137">
        <v>9</v>
      </c>
      <c r="D137">
        <v>4.5</v>
      </c>
      <c r="E137">
        <v>4.5</v>
      </c>
      <c r="F137">
        <v>4.4000000000000004</v>
      </c>
      <c r="G137">
        <v>187579</v>
      </c>
      <c r="H137">
        <v>7615646</v>
      </c>
      <c r="I137">
        <v>102463074</v>
      </c>
      <c r="J137">
        <v>540000</v>
      </c>
      <c r="K137">
        <v>118000</v>
      </c>
      <c r="L137">
        <v>442000</v>
      </c>
    </row>
    <row r="138" spans="1:12" x14ac:dyDescent="0.25">
      <c r="A138" t="s">
        <v>48</v>
      </c>
      <c r="B138" t="s">
        <v>48</v>
      </c>
      <c r="C138">
        <v>9</v>
      </c>
      <c r="D138">
        <v>4.5</v>
      </c>
      <c r="E138">
        <v>4.5</v>
      </c>
      <c r="F138">
        <v>4.5</v>
      </c>
      <c r="G138">
        <v>567344</v>
      </c>
      <c r="H138">
        <v>10053186</v>
      </c>
      <c r="I138">
        <v>105643425</v>
      </c>
      <c r="J138">
        <v>540000</v>
      </c>
      <c r="K138">
        <v>118000</v>
      </c>
      <c r="L138">
        <v>442000</v>
      </c>
    </row>
    <row r="139" spans="1:12" x14ac:dyDescent="0.25">
      <c r="A139" t="s">
        <v>194</v>
      </c>
      <c r="B139" t="s">
        <v>194</v>
      </c>
      <c r="C139">
        <v>9</v>
      </c>
      <c r="D139">
        <v>4.5</v>
      </c>
      <c r="E139">
        <v>4</v>
      </c>
      <c r="F139">
        <v>4.0999999999999996</v>
      </c>
      <c r="G139">
        <v>8412</v>
      </c>
      <c r="H139">
        <v>245839</v>
      </c>
      <c r="I139">
        <v>10342175</v>
      </c>
      <c r="J139">
        <v>540000</v>
      </c>
      <c r="K139">
        <v>118000</v>
      </c>
      <c r="L139">
        <v>442000</v>
      </c>
    </row>
    <row r="140" spans="1:12" x14ac:dyDescent="0.25">
      <c r="A140" t="s">
        <v>49</v>
      </c>
      <c r="B140" t="s">
        <v>49</v>
      </c>
      <c r="C140">
        <v>9</v>
      </c>
      <c r="D140">
        <v>4.5</v>
      </c>
      <c r="E140">
        <v>4.5</v>
      </c>
      <c r="F140">
        <v>4.5</v>
      </c>
      <c r="G140">
        <v>293857</v>
      </c>
      <c r="H140">
        <v>1333338</v>
      </c>
      <c r="I140">
        <v>12203920</v>
      </c>
      <c r="J140">
        <v>540000</v>
      </c>
      <c r="K140">
        <v>118000</v>
      </c>
      <c r="L140">
        <v>442000</v>
      </c>
    </row>
    <row r="141" spans="1:12" x14ac:dyDescent="0.25">
      <c r="A141" t="s">
        <v>50</v>
      </c>
      <c r="B141" t="s">
        <v>50</v>
      </c>
      <c r="C141">
        <v>9</v>
      </c>
      <c r="D141">
        <v>4.5</v>
      </c>
      <c r="E141">
        <v>4.5</v>
      </c>
      <c r="F141">
        <v>4.5</v>
      </c>
      <c r="G141">
        <v>54549</v>
      </c>
      <c r="H141">
        <v>9876369</v>
      </c>
      <c r="I141">
        <v>100552318</v>
      </c>
      <c r="J141">
        <v>540000</v>
      </c>
      <c r="K141">
        <v>118000</v>
      </c>
      <c r="L141">
        <v>442000</v>
      </c>
    </row>
    <row r="142" spans="1:12" x14ac:dyDescent="0.25">
      <c r="A142" t="s">
        <v>50</v>
      </c>
      <c r="B142" t="s">
        <v>50</v>
      </c>
      <c r="C142">
        <v>9</v>
      </c>
      <c r="D142">
        <v>4.5</v>
      </c>
      <c r="E142">
        <v>4.5</v>
      </c>
      <c r="F142">
        <v>4.5</v>
      </c>
      <c r="G142">
        <v>54549</v>
      </c>
      <c r="H142">
        <v>9881829</v>
      </c>
      <c r="I142">
        <v>100552013</v>
      </c>
      <c r="J142">
        <v>540000</v>
      </c>
      <c r="K142">
        <v>118000</v>
      </c>
      <c r="L142">
        <v>442000</v>
      </c>
    </row>
    <row r="143" spans="1:12" x14ac:dyDescent="0.25">
      <c r="A143" t="s">
        <v>50</v>
      </c>
      <c r="B143" t="s">
        <v>50</v>
      </c>
      <c r="C143">
        <v>9</v>
      </c>
      <c r="D143">
        <v>4.5</v>
      </c>
      <c r="E143">
        <v>4.5</v>
      </c>
      <c r="F143">
        <v>4.5</v>
      </c>
      <c r="G143">
        <v>54549</v>
      </c>
      <c r="H143">
        <v>9881908</v>
      </c>
      <c r="I143">
        <v>100552009</v>
      </c>
      <c r="J143">
        <v>540000</v>
      </c>
      <c r="K143">
        <v>118000</v>
      </c>
      <c r="L143">
        <v>442000</v>
      </c>
    </row>
    <row r="144" spans="1:12" x14ac:dyDescent="0.25">
      <c r="A144" t="s">
        <v>50</v>
      </c>
      <c r="B144" t="s">
        <v>50</v>
      </c>
      <c r="C144">
        <v>9</v>
      </c>
      <c r="D144">
        <v>4.5</v>
      </c>
      <c r="E144">
        <v>4.5</v>
      </c>
      <c r="F144">
        <v>4.5</v>
      </c>
      <c r="G144">
        <v>54549</v>
      </c>
      <c r="H144">
        <v>9883367</v>
      </c>
      <c r="I144">
        <v>100551927</v>
      </c>
      <c r="J144">
        <v>540000</v>
      </c>
      <c r="K144">
        <v>118000</v>
      </c>
      <c r="L144">
        <v>442000</v>
      </c>
    </row>
    <row r="145" spans="1:12" x14ac:dyDescent="0.25">
      <c r="A145" t="s">
        <v>51</v>
      </c>
      <c r="B145" t="s">
        <v>51</v>
      </c>
      <c r="C145">
        <v>9</v>
      </c>
      <c r="D145">
        <v>4.5</v>
      </c>
      <c r="E145">
        <v>4.5</v>
      </c>
      <c r="F145">
        <v>4.5</v>
      </c>
      <c r="G145">
        <v>123859</v>
      </c>
      <c r="H145">
        <v>14885236</v>
      </c>
      <c r="I145">
        <v>504160465</v>
      </c>
      <c r="J145">
        <v>540000</v>
      </c>
      <c r="K145">
        <v>118000</v>
      </c>
      <c r="L145">
        <v>442000</v>
      </c>
    </row>
    <row r="146" spans="1:12" x14ac:dyDescent="0.25">
      <c r="A146" t="s">
        <v>51</v>
      </c>
      <c r="B146" t="s">
        <v>51</v>
      </c>
      <c r="C146">
        <v>9</v>
      </c>
      <c r="D146">
        <v>4.5</v>
      </c>
      <c r="E146">
        <v>4.5</v>
      </c>
      <c r="F146">
        <v>4.5</v>
      </c>
      <c r="G146">
        <v>123859</v>
      </c>
      <c r="H146">
        <v>14891223</v>
      </c>
      <c r="I146">
        <v>504158792</v>
      </c>
      <c r="J146">
        <v>540000</v>
      </c>
      <c r="K146">
        <v>118000</v>
      </c>
      <c r="L146">
        <v>442000</v>
      </c>
    </row>
    <row r="147" spans="1:12" x14ac:dyDescent="0.25">
      <c r="A147" t="s">
        <v>51</v>
      </c>
      <c r="B147" t="s">
        <v>51</v>
      </c>
      <c r="C147">
        <v>9</v>
      </c>
      <c r="D147">
        <v>4.5</v>
      </c>
      <c r="E147">
        <v>4.5</v>
      </c>
      <c r="F147">
        <v>4.5</v>
      </c>
      <c r="G147">
        <v>123859</v>
      </c>
      <c r="H147">
        <v>14892469</v>
      </c>
      <c r="I147">
        <v>504158444</v>
      </c>
      <c r="J147">
        <v>540000</v>
      </c>
      <c r="K147">
        <v>118000</v>
      </c>
      <c r="L147">
        <v>442000</v>
      </c>
    </row>
    <row r="148" spans="1:12" x14ac:dyDescent="0.25">
      <c r="A148" t="s">
        <v>87</v>
      </c>
      <c r="B148" t="s">
        <v>87</v>
      </c>
      <c r="C148">
        <v>9</v>
      </c>
      <c r="D148">
        <v>4.5</v>
      </c>
      <c r="E148">
        <v>4.5</v>
      </c>
      <c r="F148">
        <v>4.4000000000000004</v>
      </c>
      <c r="G148">
        <v>267394</v>
      </c>
      <c r="H148">
        <v>567632</v>
      </c>
      <c r="I148">
        <v>14710693</v>
      </c>
      <c r="J148">
        <v>540000</v>
      </c>
      <c r="K148">
        <v>118000</v>
      </c>
      <c r="L148">
        <v>442000</v>
      </c>
    </row>
    <row r="149" spans="1:12" x14ac:dyDescent="0.25">
      <c r="A149" t="s">
        <v>195</v>
      </c>
      <c r="B149" t="s">
        <v>195</v>
      </c>
      <c r="C149">
        <v>9</v>
      </c>
      <c r="D149">
        <v>4.5</v>
      </c>
      <c r="E149">
        <v>4.5</v>
      </c>
      <c r="F149">
        <v>4.3</v>
      </c>
      <c r="G149">
        <v>3783</v>
      </c>
      <c r="H149">
        <v>10483141</v>
      </c>
      <c r="I149">
        <v>500180433</v>
      </c>
      <c r="J149">
        <v>540000</v>
      </c>
      <c r="K149">
        <v>118000</v>
      </c>
      <c r="L149">
        <v>442000</v>
      </c>
    </row>
    <row r="150" spans="1:12" x14ac:dyDescent="0.25">
      <c r="A150" t="s">
        <v>195</v>
      </c>
      <c r="B150" t="s">
        <v>195</v>
      </c>
      <c r="C150">
        <v>9</v>
      </c>
      <c r="D150">
        <v>4.5</v>
      </c>
      <c r="E150">
        <v>4.5</v>
      </c>
      <c r="F150">
        <v>4.3</v>
      </c>
      <c r="G150">
        <v>3783</v>
      </c>
      <c r="H150">
        <v>10485308</v>
      </c>
      <c r="I150">
        <v>500180395</v>
      </c>
      <c r="J150">
        <v>540000</v>
      </c>
      <c r="K150">
        <v>118000</v>
      </c>
      <c r="L150">
        <v>442000</v>
      </c>
    </row>
    <row r="151" spans="1:12" x14ac:dyDescent="0.25">
      <c r="A151" t="s">
        <v>195</v>
      </c>
      <c r="B151" t="s">
        <v>195</v>
      </c>
      <c r="C151">
        <v>9</v>
      </c>
      <c r="D151">
        <v>4.5</v>
      </c>
      <c r="E151">
        <v>4.5</v>
      </c>
      <c r="F151">
        <v>4.3</v>
      </c>
      <c r="G151">
        <v>3783</v>
      </c>
      <c r="H151">
        <v>10485334</v>
      </c>
      <c r="I151">
        <v>500180395</v>
      </c>
      <c r="J151">
        <v>540000</v>
      </c>
      <c r="K151">
        <v>118000</v>
      </c>
      <c r="L151">
        <v>442000</v>
      </c>
    </row>
    <row r="152" spans="1:12" x14ac:dyDescent="0.25">
      <c r="A152" t="s">
        <v>195</v>
      </c>
      <c r="B152" t="s">
        <v>195</v>
      </c>
      <c r="C152">
        <v>9</v>
      </c>
      <c r="D152">
        <v>4.5</v>
      </c>
      <c r="E152">
        <v>4.5</v>
      </c>
      <c r="F152">
        <v>4.3</v>
      </c>
      <c r="G152">
        <v>3783</v>
      </c>
      <c r="H152">
        <v>10486018</v>
      </c>
      <c r="I152">
        <v>500180383</v>
      </c>
      <c r="J152">
        <v>540000</v>
      </c>
      <c r="K152">
        <v>118000</v>
      </c>
      <c r="L152">
        <v>442000</v>
      </c>
    </row>
    <row r="153" spans="1:12" x14ac:dyDescent="0.25">
      <c r="A153" t="s">
        <v>88</v>
      </c>
      <c r="B153" t="s">
        <v>88</v>
      </c>
      <c r="C153">
        <v>9</v>
      </c>
      <c r="D153">
        <v>4.5</v>
      </c>
      <c r="E153">
        <v>4.5</v>
      </c>
      <c r="F153">
        <v>4.4000000000000004</v>
      </c>
      <c r="G153">
        <v>2659</v>
      </c>
      <c r="H153">
        <v>687136</v>
      </c>
      <c r="I153">
        <v>50193484</v>
      </c>
      <c r="J153">
        <v>540000</v>
      </c>
      <c r="K153">
        <v>118000</v>
      </c>
      <c r="L153">
        <v>442000</v>
      </c>
    </row>
    <row r="154" spans="1:12" x14ac:dyDescent="0.25">
      <c r="A154" t="s">
        <v>196</v>
      </c>
      <c r="B154" t="s">
        <v>196</v>
      </c>
      <c r="C154">
        <v>9</v>
      </c>
      <c r="D154">
        <v>4</v>
      </c>
      <c r="E154">
        <v>4.5</v>
      </c>
      <c r="F154">
        <v>4.3</v>
      </c>
      <c r="G154">
        <v>274501</v>
      </c>
      <c r="H154">
        <v>636995</v>
      </c>
      <c r="I154">
        <v>14309312</v>
      </c>
      <c r="J154">
        <v>540000</v>
      </c>
      <c r="K154">
        <v>118000</v>
      </c>
      <c r="L154">
        <v>442000</v>
      </c>
    </row>
    <row r="155" spans="1:12" x14ac:dyDescent="0.25">
      <c r="A155" t="s">
        <v>18</v>
      </c>
      <c r="B155" t="s">
        <v>18</v>
      </c>
      <c r="C155">
        <v>9</v>
      </c>
      <c r="D155">
        <v>4.5</v>
      </c>
      <c r="E155">
        <v>4.5</v>
      </c>
      <c r="F155">
        <v>4.5999999999999996</v>
      </c>
      <c r="G155">
        <v>80801</v>
      </c>
      <c r="H155">
        <v>4451317</v>
      </c>
      <c r="I155">
        <v>50907608</v>
      </c>
      <c r="J155">
        <v>540000</v>
      </c>
      <c r="K155">
        <v>118000</v>
      </c>
      <c r="L155">
        <v>442000</v>
      </c>
    </row>
    <row r="156" spans="1:12" x14ac:dyDescent="0.25">
      <c r="A156" t="s">
        <v>89</v>
      </c>
      <c r="B156" t="s">
        <v>89</v>
      </c>
      <c r="C156">
        <v>9</v>
      </c>
      <c r="D156">
        <v>4.5</v>
      </c>
      <c r="E156">
        <v>4.5</v>
      </c>
      <c r="F156">
        <v>4.4000000000000004</v>
      </c>
      <c r="G156">
        <v>16305</v>
      </c>
      <c r="H156">
        <v>379245</v>
      </c>
      <c r="I156">
        <v>10429933</v>
      </c>
      <c r="J156">
        <v>540000</v>
      </c>
      <c r="K156">
        <v>118000</v>
      </c>
      <c r="L156">
        <v>442000</v>
      </c>
    </row>
    <row r="157" spans="1:12" x14ac:dyDescent="0.25">
      <c r="A157" t="s">
        <v>89</v>
      </c>
      <c r="B157" t="s">
        <v>89</v>
      </c>
      <c r="C157">
        <v>9</v>
      </c>
      <c r="D157">
        <v>4.5</v>
      </c>
      <c r="E157">
        <v>4.5</v>
      </c>
      <c r="F157">
        <v>4.4000000000000004</v>
      </c>
      <c r="G157">
        <v>16305</v>
      </c>
      <c r="H157">
        <v>379415</v>
      </c>
      <c r="I157">
        <v>10429741</v>
      </c>
      <c r="J157">
        <v>540000</v>
      </c>
      <c r="K157">
        <v>118000</v>
      </c>
      <c r="L157">
        <v>442000</v>
      </c>
    </row>
    <row r="158" spans="1:12" x14ac:dyDescent="0.25">
      <c r="A158" t="s">
        <v>19</v>
      </c>
      <c r="B158" t="s">
        <v>19</v>
      </c>
      <c r="C158">
        <v>9</v>
      </c>
      <c r="D158">
        <v>4.5</v>
      </c>
      <c r="E158">
        <v>4.5</v>
      </c>
      <c r="F158">
        <v>4.5999999999999996</v>
      </c>
      <c r="G158">
        <v>26990</v>
      </c>
      <c r="H158">
        <v>361734</v>
      </c>
      <c r="I158">
        <v>5373064</v>
      </c>
      <c r="J158">
        <v>540000</v>
      </c>
      <c r="K158">
        <v>118000</v>
      </c>
      <c r="L158">
        <v>442000</v>
      </c>
    </row>
    <row r="159" spans="1:12" x14ac:dyDescent="0.25">
      <c r="A159" t="s">
        <v>19</v>
      </c>
      <c r="B159" t="s">
        <v>19</v>
      </c>
      <c r="C159">
        <v>9</v>
      </c>
      <c r="D159">
        <v>4.5</v>
      </c>
      <c r="E159">
        <v>4.5</v>
      </c>
      <c r="F159">
        <v>4.5999999999999996</v>
      </c>
      <c r="G159">
        <v>26990</v>
      </c>
      <c r="H159">
        <v>361970</v>
      </c>
      <c r="I159">
        <v>5372821</v>
      </c>
      <c r="J159">
        <v>540000</v>
      </c>
      <c r="K159">
        <v>118000</v>
      </c>
      <c r="L159">
        <v>442000</v>
      </c>
    </row>
    <row r="160" spans="1:12" x14ac:dyDescent="0.25">
      <c r="A160" t="s">
        <v>20</v>
      </c>
      <c r="B160" t="s">
        <v>20</v>
      </c>
      <c r="C160">
        <v>9</v>
      </c>
      <c r="D160">
        <v>4.5</v>
      </c>
      <c r="E160">
        <v>4.5</v>
      </c>
      <c r="F160">
        <v>4.5999999999999996</v>
      </c>
      <c r="G160">
        <v>24878</v>
      </c>
      <c r="H160">
        <v>253115</v>
      </c>
      <c r="I160">
        <v>10982873</v>
      </c>
      <c r="J160">
        <v>540000</v>
      </c>
      <c r="K160">
        <v>118000</v>
      </c>
      <c r="L160">
        <v>442000</v>
      </c>
    </row>
    <row r="161" spans="1:12" x14ac:dyDescent="0.25">
      <c r="A161" t="s">
        <v>197</v>
      </c>
      <c r="B161" t="s">
        <v>197</v>
      </c>
      <c r="C161">
        <v>9</v>
      </c>
      <c r="D161">
        <v>4.5</v>
      </c>
      <c r="E161">
        <v>4.5</v>
      </c>
      <c r="F161">
        <v>4.3</v>
      </c>
      <c r="G161">
        <v>26259</v>
      </c>
      <c r="H161">
        <v>1168959</v>
      </c>
      <c r="I161">
        <v>51123179</v>
      </c>
      <c r="J161">
        <v>540000</v>
      </c>
      <c r="K161">
        <v>118000</v>
      </c>
      <c r="L161">
        <v>442000</v>
      </c>
    </row>
    <row r="162" spans="1:12" x14ac:dyDescent="0.25">
      <c r="A162" t="s">
        <v>90</v>
      </c>
      <c r="B162" t="s">
        <v>90</v>
      </c>
      <c r="C162">
        <v>9</v>
      </c>
      <c r="D162">
        <v>4.5</v>
      </c>
      <c r="E162">
        <v>4.5</v>
      </c>
      <c r="F162">
        <v>4.4000000000000004</v>
      </c>
      <c r="G162">
        <v>19018</v>
      </c>
      <c r="H162">
        <v>764967</v>
      </c>
      <c r="I162">
        <v>10248612</v>
      </c>
      <c r="J162">
        <v>540000</v>
      </c>
      <c r="K162">
        <v>118000</v>
      </c>
      <c r="L162">
        <v>442000</v>
      </c>
    </row>
    <row r="163" spans="1:12" x14ac:dyDescent="0.25">
      <c r="A163" t="s">
        <v>198</v>
      </c>
      <c r="B163" t="s">
        <v>198</v>
      </c>
      <c r="C163">
        <v>9</v>
      </c>
      <c r="D163">
        <v>4</v>
      </c>
      <c r="E163">
        <v>4.5</v>
      </c>
      <c r="F163">
        <v>4.3</v>
      </c>
      <c r="G163">
        <v>32395</v>
      </c>
      <c r="H163">
        <v>1300490</v>
      </c>
      <c r="I163">
        <v>51245492</v>
      </c>
      <c r="J163">
        <v>540000</v>
      </c>
      <c r="K163">
        <v>118000</v>
      </c>
      <c r="L163">
        <v>442000</v>
      </c>
    </row>
    <row r="164" spans="1:12" x14ac:dyDescent="0.25">
      <c r="A164" t="s">
        <v>198</v>
      </c>
      <c r="B164" t="s">
        <v>198</v>
      </c>
      <c r="C164">
        <v>9</v>
      </c>
      <c r="D164">
        <v>4</v>
      </c>
      <c r="E164">
        <v>4.5</v>
      </c>
      <c r="F164">
        <v>4.3</v>
      </c>
      <c r="G164">
        <v>32395</v>
      </c>
      <c r="H164">
        <v>1300619</v>
      </c>
      <c r="I164">
        <v>51245369</v>
      </c>
      <c r="J164">
        <v>540000</v>
      </c>
      <c r="K164">
        <v>118000</v>
      </c>
      <c r="L164">
        <v>442000</v>
      </c>
    </row>
    <row r="165" spans="1:12" x14ac:dyDescent="0.25">
      <c r="A165" t="s">
        <v>21</v>
      </c>
      <c r="B165" t="s">
        <v>21</v>
      </c>
      <c r="C165">
        <v>9</v>
      </c>
      <c r="D165">
        <v>4.5</v>
      </c>
      <c r="E165">
        <v>4.5</v>
      </c>
      <c r="F165">
        <v>4.5999999999999996</v>
      </c>
      <c r="G165">
        <v>39217</v>
      </c>
      <c r="H165">
        <v>2157930</v>
      </c>
      <c r="I165">
        <v>10181734</v>
      </c>
      <c r="J165">
        <v>540000</v>
      </c>
      <c r="K165">
        <v>118000</v>
      </c>
      <c r="L165">
        <v>442000</v>
      </c>
    </row>
    <row r="166" spans="1:12" x14ac:dyDescent="0.25">
      <c r="A166" t="s">
        <v>21</v>
      </c>
      <c r="B166" t="s">
        <v>21</v>
      </c>
      <c r="C166">
        <v>9</v>
      </c>
      <c r="D166">
        <v>4.5</v>
      </c>
      <c r="E166">
        <v>4.5</v>
      </c>
      <c r="F166">
        <v>4.5999999999999996</v>
      </c>
      <c r="G166">
        <v>39217</v>
      </c>
      <c r="H166">
        <v>2158580</v>
      </c>
      <c r="I166">
        <v>10181680</v>
      </c>
      <c r="J166">
        <v>540000</v>
      </c>
      <c r="K166">
        <v>118000</v>
      </c>
      <c r="L166">
        <v>442000</v>
      </c>
    </row>
    <row r="167" spans="1:12" x14ac:dyDescent="0.25">
      <c r="A167" t="s">
        <v>199</v>
      </c>
      <c r="B167" t="s">
        <v>199</v>
      </c>
      <c r="C167">
        <v>9</v>
      </c>
      <c r="D167">
        <v>4.5</v>
      </c>
      <c r="E167">
        <v>4.5</v>
      </c>
      <c r="F167">
        <v>4.3</v>
      </c>
      <c r="G167">
        <v>373857</v>
      </c>
      <c r="H167">
        <v>1295293</v>
      </c>
      <c r="I167">
        <v>128862736</v>
      </c>
      <c r="J167">
        <v>540000</v>
      </c>
      <c r="K167">
        <v>118000</v>
      </c>
      <c r="L167">
        <v>442000</v>
      </c>
    </row>
    <row r="168" spans="1:12" x14ac:dyDescent="0.25">
      <c r="A168" t="s">
        <v>199</v>
      </c>
      <c r="B168" t="s">
        <v>199</v>
      </c>
      <c r="C168">
        <v>9</v>
      </c>
      <c r="D168">
        <v>4.5</v>
      </c>
      <c r="E168">
        <v>4.5</v>
      </c>
      <c r="F168">
        <v>4.3</v>
      </c>
      <c r="G168">
        <v>373857</v>
      </c>
      <c r="H168">
        <v>1295557</v>
      </c>
      <c r="I168">
        <v>128856855</v>
      </c>
      <c r="J168">
        <v>540000</v>
      </c>
      <c r="K168">
        <v>118000</v>
      </c>
      <c r="L168">
        <v>442000</v>
      </c>
    </row>
    <row r="169" spans="1:12" x14ac:dyDescent="0.25">
      <c r="A169" t="s">
        <v>199</v>
      </c>
      <c r="B169" t="s">
        <v>199</v>
      </c>
      <c r="C169">
        <v>9</v>
      </c>
      <c r="D169">
        <v>4.5</v>
      </c>
      <c r="E169">
        <v>4.5</v>
      </c>
      <c r="F169">
        <v>4.3</v>
      </c>
      <c r="G169">
        <v>373857</v>
      </c>
      <c r="H169">
        <v>1295606</v>
      </c>
      <c r="I169">
        <v>128855763</v>
      </c>
      <c r="J169">
        <v>540000</v>
      </c>
      <c r="K169">
        <v>118000</v>
      </c>
      <c r="L169">
        <v>442000</v>
      </c>
    </row>
    <row r="170" spans="1:12" x14ac:dyDescent="0.25">
      <c r="A170" t="s">
        <v>199</v>
      </c>
      <c r="B170" t="s">
        <v>199</v>
      </c>
      <c r="C170">
        <v>9</v>
      </c>
      <c r="D170">
        <v>4.5</v>
      </c>
      <c r="E170">
        <v>4.5</v>
      </c>
      <c r="F170">
        <v>4.3</v>
      </c>
      <c r="G170">
        <v>373857</v>
      </c>
      <c r="H170">
        <v>1295625</v>
      </c>
      <c r="I170">
        <v>128855340</v>
      </c>
      <c r="J170">
        <v>540000</v>
      </c>
      <c r="K170">
        <v>118000</v>
      </c>
      <c r="L170">
        <v>442000</v>
      </c>
    </row>
    <row r="171" spans="1:12" x14ac:dyDescent="0.25">
      <c r="A171" t="s">
        <v>9</v>
      </c>
      <c r="B171" t="s">
        <v>9</v>
      </c>
      <c r="C171">
        <v>9</v>
      </c>
      <c r="D171">
        <v>4.5</v>
      </c>
      <c r="E171">
        <v>4.5</v>
      </c>
      <c r="F171">
        <v>4.7</v>
      </c>
      <c r="G171">
        <v>75822</v>
      </c>
      <c r="H171">
        <v>1889250</v>
      </c>
      <c r="I171">
        <v>52006669</v>
      </c>
      <c r="J171">
        <v>540000</v>
      </c>
      <c r="K171">
        <v>118000</v>
      </c>
      <c r="L171">
        <v>442000</v>
      </c>
    </row>
    <row r="172" spans="1:12" x14ac:dyDescent="0.25">
      <c r="A172" t="s">
        <v>9</v>
      </c>
      <c r="B172" t="s">
        <v>9</v>
      </c>
      <c r="C172">
        <v>9</v>
      </c>
      <c r="D172">
        <v>4.5</v>
      </c>
      <c r="E172">
        <v>4.5</v>
      </c>
      <c r="F172">
        <v>4.7</v>
      </c>
      <c r="G172">
        <v>75822</v>
      </c>
      <c r="H172">
        <v>1889582</v>
      </c>
      <c r="I172">
        <v>52006317</v>
      </c>
      <c r="J172">
        <v>540000</v>
      </c>
      <c r="K172">
        <v>118000</v>
      </c>
      <c r="L172">
        <v>442000</v>
      </c>
    </row>
    <row r="173" spans="1:12" x14ac:dyDescent="0.25">
      <c r="A173" t="s">
        <v>200</v>
      </c>
      <c r="B173" t="s">
        <v>200</v>
      </c>
      <c r="C173">
        <v>9</v>
      </c>
      <c r="D173">
        <v>4.5</v>
      </c>
      <c r="E173">
        <v>4.5</v>
      </c>
      <c r="F173">
        <v>4.3</v>
      </c>
      <c r="G173">
        <v>50593</v>
      </c>
      <c r="H173">
        <v>1574197</v>
      </c>
      <c r="I173">
        <v>51606946</v>
      </c>
      <c r="J173">
        <v>540000</v>
      </c>
      <c r="K173">
        <v>118000</v>
      </c>
      <c r="L173">
        <v>442000</v>
      </c>
    </row>
    <row r="174" spans="1:12" x14ac:dyDescent="0.25">
      <c r="A174" t="s">
        <v>200</v>
      </c>
      <c r="B174" t="s">
        <v>200</v>
      </c>
      <c r="C174">
        <v>9</v>
      </c>
      <c r="D174">
        <v>4.5</v>
      </c>
      <c r="E174">
        <v>4.5</v>
      </c>
      <c r="F174">
        <v>4.3</v>
      </c>
      <c r="G174">
        <v>50593</v>
      </c>
      <c r="H174">
        <v>1574204</v>
      </c>
      <c r="I174">
        <v>51606939</v>
      </c>
      <c r="J174">
        <v>540000</v>
      </c>
      <c r="K174">
        <v>118000</v>
      </c>
      <c r="L174">
        <v>442000</v>
      </c>
    </row>
    <row r="175" spans="1:12" x14ac:dyDescent="0.25">
      <c r="A175" t="s">
        <v>200</v>
      </c>
      <c r="B175" t="s">
        <v>200</v>
      </c>
      <c r="C175">
        <v>9</v>
      </c>
      <c r="D175">
        <v>4.5</v>
      </c>
      <c r="E175">
        <v>4.5</v>
      </c>
      <c r="F175">
        <v>4.3</v>
      </c>
      <c r="G175">
        <v>50593</v>
      </c>
      <c r="H175">
        <v>1574546</v>
      </c>
      <c r="I175">
        <v>51606590</v>
      </c>
      <c r="J175">
        <v>540000</v>
      </c>
      <c r="K175">
        <v>118000</v>
      </c>
      <c r="L175">
        <v>442000</v>
      </c>
    </row>
    <row r="176" spans="1:12" x14ac:dyDescent="0.25">
      <c r="A176" t="s">
        <v>201</v>
      </c>
      <c r="B176" t="s">
        <v>201</v>
      </c>
      <c r="C176">
        <v>9</v>
      </c>
      <c r="D176">
        <v>4.5</v>
      </c>
      <c r="E176">
        <v>4.5</v>
      </c>
      <c r="F176">
        <v>4.3</v>
      </c>
      <c r="G176">
        <v>1000</v>
      </c>
      <c r="H176">
        <v>24877</v>
      </c>
      <c r="I176">
        <v>5200989</v>
      </c>
      <c r="J176">
        <v>540000</v>
      </c>
      <c r="K176">
        <v>118000</v>
      </c>
      <c r="L176">
        <v>442000</v>
      </c>
    </row>
    <row r="177" spans="1:12" x14ac:dyDescent="0.25">
      <c r="A177" t="s">
        <v>91</v>
      </c>
      <c r="B177" t="s">
        <v>91</v>
      </c>
      <c r="C177">
        <v>9</v>
      </c>
      <c r="D177">
        <v>4.5</v>
      </c>
      <c r="E177">
        <v>4.5</v>
      </c>
      <c r="F177">
        <v>4.4000000000000004</v>
      </c>
      <c r="G177">
        <v>21881</v>
      </c>
      <c r="H177">
        <v>623398</v>
      </c>
      <c r="I177">
        <v>10350996</v>
      </c>
      <c r="J177">
        <v>540000</v>
      </c>
      <c r="K177">
        <v>118000</v>
      </c>
      <c r="L177">
        <v>442000</v>
      </c>
    </row>
    <row r="178" spans="1:12" x14ac:dyDescent="0.25">
      <c r="A178" t="s">
        <v>52</v>
      </c>
      <c r="B178" t="s">
        <v>52</v>
      </c>
      <c r="C178">
        <v>9</v>
      </c>
      <c r="D178">
        <v>4.5</v>
      </c>
      <c r="E178">
        <v>4.5</v>
      </c>
      <c r="F178">
        <v>4.5</v>
      </c>
      <c r="G178">
        <v>188568</v>
      </c>
      <c r="H178">
        <v>8389714</v>
      </c>
      <c r="I178">
        <v>102247609</v>
      </c>
      <c r="J178">
        <v>540000</v>
      </c>
      <c r="K178">
        <v>118000</v>
      </c>
      <c r="L178">
        <v>442000</v>
      </c>
    </row>
    <row r="179" spans="1:12" x14ac:dyDescent="0.25">
      <c r="A179" t="s">
        <v>92</v>
      </c>
      <c r="B179" t="s">
        <v>92</v>
      </c>
      <c r="C179">
        <v>9</v>
      </c>
      <c r="D179">
        <v>4.5</v>
      </c>
      <c r="E179">
        <v>4.5</v>
      </c>
      <c r="F179">
        <v>4.4000000000000004</v>
      </c>
      <c r="G179">
        <v>2793</v>
      </c>
      <c r="H179">
        <v>140658</v>
      </c>
      <c r="I179">
        <v>1019857</v>
      </c>
      <c r="J179">
        <v>540000</v>
      </c>
      <c r="K179">
        <v>118000</v>
      </c>
      <c r="L179">
        <v>442000</v>
      </c>
    </row>
    <row r="180" spans="1:12" x14ac:dyDescent="0.25">
      <c r="A180" t="s">
        <v>93</v>
      </c>
      <c r="B180" t="s">
        <v>93</v>
      </c>
      <c r="C180">
        <v>9</v>
      </c>
      <c r="D180">
        <v>4.5</v>
      </c>
      <c r="E180">
        <v>4.5</v>
      </c>
      <c r="F180">
        <v>4.4000000000000004</v>
      </c>
      <c r="G180">
        <v>108183</v>
      </c>
      <c r="H180">
        <v>8921451</v>
      </c>
      <c r="I180">
        <v>101212617</v>
      </c>
      <c r="J180">
        <v>540000</v>
      </c>
      <c r="K180">
        <v>118000</v>
      </c>
      <c r="L180">
        <v>442000</v>
      </c>
    </row>
    <row r="181" spans="1:12" x14ac:dyDescent="0.25">
      <c r="A181" t="s">
        <v>93</v>
      </c>
      <c r="B181" t="s">
        <v>93</v>
      </c>
      <c r="C181">
        <v>9</v>
      </c>
      <c r="D181">
        <v>4.5</v>
      </c>
      <c r="E181">
        <v>4.5</v>
      </c>
      <c r="F181">
        <v>4.4000000000000004</v>
      </c>
      <c r="G181">
        <v>108183</v>
      </c>
      <c r="H181">
        <v>8923587</v>
      </c>
      <c r="I181">
        <v>101212326</v>
      </c>
      <c r="J181">
        <v>540000</v>
      </c>
      <c r="K181">
        <v>118000</v>
      </c>
      <c r="L181">
        <v>442000</v>
      </c>
    </row>
    <row r="182" spans="1:12" x14ac:dyDescent="0.25">
      <c r="A182" t="s">
        <v>93</v>
      </c>
      <c r="B182" t="s">
        <v>93</v>
      </c>
      <c r="C182">
        <v>9</v>
      </c>
      <c r="D182">
        <v>4.5</v>
      </c>
      <c r="E182">
        <v>4.5</v>
      </c>
      <c r="F182">
        <v>4.4000000000000004</v>
      </c>
      <c r="G182">
        <v>108183</v>
      </c>
      <c r="H182">
        <v>8923818</v>
      </c>
      <c r="I182">
        <v>101212295</v>
      </c>
      <c r="J182">
        <v>540000</v>
      </c>
      <c r="K182">
        <v>118000</v>
      </c>
      <c r="L182">
        <v>442000</v>
      </c>
    </row>
    <row r="183" spans="1:12" x14ac:dyDescent="0.25">
      <c r="A183" t="s">
        <v>93</v>
      </c>
      <c r="B183" t="s">
        <v>93</v>
      </c>
      <c r="C183">
        <v>9</v>
      </c>
      <c r="D183">
        <v>4.5</v>
      </c>
      <c r="E183">
        <v>4.5</v>
      </c>
      <c r="F183">
        <v>4.4000000000000004</v>
      </c>
      <c r="G183">
        <v>108183</v>
      </c>
      <c r="H183">
        <v>8923847</v>
      </c>
      <c r="I183">
        <v>101212291</v>
      </c>
      <c r="J183">
        <v>540000</v>
      </c>
      <c r="K183">
        <v>118000</v>
      </c>
      <c r="L183">
        <v>442000</v>
      </c>
    </row>
    <row r="184" spans="1:12" x14ac:dyDescent="0.25">
      <c r="A184" t="s">
        <v>22</v>
      </c>
      <c r="B184" t="s">
        <v>22</v>
      </c>
      <c r="C184">
        <v>9</v>
      </c>
      <c r="D184">
        <v>4.5</v>
      </c>
      <c r="E184">
        <v>4.5</v>
      </c>
      <c r="F184">
        <v>4.5999999999999996</v>
      </c>
      <c r="G184">
        <v>33854</v>
      </c>
      <c r="H184">
        <v>2750410</v>
      </c>
      <c r="I184">
        <v>101230871</v>
      </c>
      <c r="J184">
        <v>540000</v>
      </c>
      <c r="K184">
        <v>118000</v>
      </c>
      <c r="L184">
        <v>442000</v>
      </c>
    </row>
    <row r="185" spans="1:12" x14ac:dyDescent="0.25">
      <c r="A185" t="s">
        <v>22</v>
      </c>
      <c r="B185" t="s">
        <v>22</v>
      </c>
      <c r="C185">
        <v>9</v>
      </c>
      <c r="D185">
        <v>4.5</v>
      </c>
      <c r="E185">
        <v>4.5</v>
      </c>
      <c r="F185">
        <v>4.5999999999999996</v>
      </c>
      <c r="G185">
        <v>33854</v>
      </c>
      <c r="H185">
        <v>2750645</v>
      </c>
      <c r="I185">
        <v>101230766</v>
      </c>
      <c r="J185">
        <v>540000</v>
      </c>
      <c r="K185">
        <v>118000</v>
      </c>
      <c r="L185">
        <v>442000</v>
      </c>
    </row>
    <row r="186" spans="1:12" x14ac:dyDescent="0.25">
      <c r="A186" t="s">
        <v>202</v>
      </c>
      <c r="B186" t="s">
        <v>202</v>
      </c>
      <c r="C186">
        <v>9</v>
      </c>
      <c r="D186">
        <v>4.5</v>
      </c>
      <c r="E186">
        <v>4</v>
      </c>
      <c r="F186">
        <v>4</v>
      </c>
      <c r="G186">
        <v>9341</v>
      </c>
      <c r="H186">
        <v>32522</v>
      </c>
      <c r="I186">
        <v>1287221</v>
      </c>
      <c r="J186">
        <v>540000</v>
      </c>
      <c r="K186">
        <v>118000</v>
      </c>
      <c r="L186">
        <v>442000</v>
      </c>
    </row>
    <row r="187" spans="1:12" x14ac:dyDescent="0.25">
      <c r="A187" t="s">
        <v>94</v>
      </c>
      <c r="B187" t="s">
        <v>94</v>
      </c>
      <c r="C187">
        <v>9</v>
      </c>
      <c r="D187">
        <v>4.5</v>
      </c>
      <c r="E187">
        <v>4.5</v>
      </c>
      <c r="F187">
        <v>4.4000000000000004</v>
      </c>
      <c r="G187">
        <v>34998</v>
      </c>
      <c r="H187">
        <v>3344300</v>
      </c>
      <c r="I187">
        <v>50523249</v>
      </c>
      <c r="J187">
        <v>540000</v>
      </c>
      <c r="K187">
        <v>118000</v>
      </c>
      <c r="L187">
        <v>442000</v>
      </c>
    </row>
    <row r="188" spans="1:12" x14ac:dyDescent="0.25">
      <c r="A188" t="s">
        <v>53</v>
      </c>
      <c r="B188" t="s">
        <v>53</v>
      </c>
      <c r="C188">
        <v>9</v>
      </c>
      <c r="D188">
        <v>4.5</v>
      </c>
      <c r="E188">
        <v>4.5</v>
      </c>
      <c r="F188">
        <v>4.5</v>
      </c>
      <c r="G188">
        <v>22458</v>
      </c>
      <c r="H188">
        <v>5387639</v>
      </c>
      <c r="I188">
        <v>100416843</v>
      </c>
      <c r="J188">
        <v>540000</v>
      </c>
      <c r="K188">
        <v>118000</v>
      </c>
      <c r="L188">
        <v>442000</v>
      </c>
    </row>
    <row r="189" spans="1:12" x14ac:dyDescent="0.25">
      <c r="A189" t="s">
        <v>53</v>
      </c>
      <c r="B189" t="s">
        <v>53</v>
      </c>
      <c r="C189">
        <v>9</v>
      </c>
      <c r="D189">
        <v>4.5</v>
      </c>
      <c r="E189">
        <v>4.5</v>
      </c>
      <c r="F189">
        <v>4.5</v>
      </c>
      <c r="G189">
        <v>22458</v>
      </c>
      <c r="H189">
        <v>5387781</v>
      </c>
      <c r="I189">
        <v>100416832</v>
      </c>
      <c r="J189">
        <v>540000</v>
      </c>
      <c r="K189">
        <v>118000</v>
      </c>
      <c r="L189">
        <v>442000</v>
      </c>
    </row>
    <row r="190" spans="1:12" x14ac:dyDescent="0.25">
      <c r="A190" t="s">
        <v>54</v>
      </c>
      <c r="B190" t="s">
        <v>54</v>
      </c>
      <c r="C190">
        <v>9</v>
      </c>
      <c r="D190">
        <v>4.5</v>
      </c>
      <c r="E190">
        <v>4.5</v>
      </c>
      <c r="F190">
        <v>4.5</v>
      </c>
      <c r="G190">
        <v>3141</v>
      </c>
      <c r="H190">
        <v>520609</v>
      </c>
      <c r="I190">
        <v>10060333</v>
      </c>
      <c r="J190">
        <v>540000</v>
      </c>
      <c r="K190">
        <v>118000</v>
      </c>
      <c r="L190">
        <v>442000</v>
      </c>
    </row>
    <row r="191" spans="1:12" x14ac:dyDescent="0.25">
      <c r="A191" t="s">
        <v>54</v>
      </c>
      <c r="B191" t="s">
        <v>54</v>
      </c>
      <c r="C191">
        <v>9</v>
      </c>
      <c r="D191">
        <v>4.5</v>
      </c>
      <c r="E191">
        <v>4.5</v>
      </c>
      <c r="F191">
        <v>4.5</v>
      </c>
      <c r="G191">
        <v>3141</v>
      </c>
      <c r="H191">
        <v>520654</v>
      </c>
      <c r="I191">
        <v>10060328</v>
      </c>
      <c r="J191">
        <v>540000</v>
      </c>
      <c r="K191">
        <v>118000</v>
      </c>
      <c r="L191">
        <v>442000</v>
      </c>
    </row>
    <row r="192" spans="1:12" x14ac:dyDescent="0.25">
      <c r="A192" t="s">
        <v>55</v>
      </c>
      <c r="B192" t="s">
        <v>55</v>
      </c>
      <c r="C192">
        <v>9</v>
      </c>
      <c r="D192">
        <v>4.5</v>
      </c>
      <c r="E192">
        <v>4.5</v>
      </c>
      <c r="F192">
        <v>4.5</v>
      </c>
      <c r="G192">
        <v>164483</v>
      </c>
      <c r="H192">
        <v>354384</v>
      </c>
      <c r="I192">
        <v>14641378</v>
      </c>
      <c r="J192">
        <v>540000</v>
      </c>
      <c r="K192">
        <v>118000</v>
      </c>
      <c r="L192">
        <v>442000</v>
      </c>
    </row>
    <row r="193" spans="1:12" x14ac:dyDescent="0.25">
      <c r="A193" t="s">
        <v>55</v>
      </c>
      <c r="B193" t="s">
        <v>55</v>
      </c>
      <c r="C193">
        <v>9</v>
      </c>
      <c r="D193">
        <v>4.5</v>
      </c>
      <c r="E193">
        <v>4.5</v>
      </c>
      <c r="F193">
        <v>4.5</v>
      </c>
      <c r="G193">
        <v>164483</v>
      </c>
      <c r="H193">
        <v>354454</v>
      </c>
      <c r="I193">
        <v>14640461</v>
      </c>
      <c r="J193">
        <v>540000</v>
      </c>
      <c r="K193">
        <v>118000</v>
      </c>
      <c r="L193">
        <v>442000</v>
      </c>
    </row>
    <row r="194" spans="1:12" x14ac:dyDescent="0.25">
      <c r="A194" t="s">
        <v>56</v>
      </c>
      <c r="B194" t="s">
        <v>56</v>
      </c>
      <c r="C194">
        <v>9</v>
      </c>
      <c r="D194">
        <v>4.5</v>
      </c>
      <c r="E194">
        <v>4.5</v>
      </c>
      <c r="F194">
        <v>4.5</v>
      </c>
      <c r="G194">
        <v>84680</v>
      </c>
      <c r="H194">
        <v>2634605</v>
      </c>
      <c r="I194">
        <v>10321414</v>
      </c>
      <c r="J194">
        <v>540000</v>
      </c>
      <c r="K194">
        <v>118000</v>
      </c>
      <c r="L194">
        <v>442000</v>
      </c>
    </row>
    <row r="195" spans="1:12" x14ac:dyDescent="0.25">
      <c r="A195" t="s">
        <v>23</v>
      </c>
      <c r="B195" t="s">
        <v>23</v>
      </c>
      <c r="C195">
        <v>9</v>
      </c>
      <c r="D195">
        <v>4.5</v>
      </c>
      <c r="E195">
        <v>4.5</v>
      </c>
      <c r="F195">
        <v>4.5999999999999996</v>
      </c>
      <c r="G195">
        <v>28187</v>
      </c>
      <c r="H195">
        <v>745684</v>
      </c>
      <c r="I195">
        <v>5189001</v>
      </c>
      <c r="J195">
        <v>540000</v>
      </c>
      <c r="K195">
        <v>118000</v>
      </c>
      <c r="L195">
        <v>442000</v>
      </c>
    </row>
    <row r="196" spans="1:12" x14ac:dyDescent="0.25">
      <c r="A196" t="s">
        <v>24</v>
      </c>
      <c r="B196" t="s">
        <v>24</v>
      </c>
      <c r="C196">
        <v>9</v>
      </c>
      <c r="D196">
        <v>4.5</v>
      </c>
      <c r="E196">
        <v>4.5</v>
      </c>
      <c r="F196">
        <v>4.5999999999999996</v>
      </c>
      <c r="G196">
        <v>20906</v>
      </c>
      <c r="H196">
        <v>2354042</v>
      </c>
      <c r="I196">
        <v>50444045</v>
      </c>
      <c r="J196">
        <v>540000</v>
      </c>
      <c r="K196">
        <v>118000</v>
      </c>
      <c r="L196">
        <v>442000</v>
      </c>
    </row>
    <row r="197" spans="1:12" x14ac:dyDescent="0.25">
      <c r="A197" t="s">
        <v>57</v>
      </c>
      <c r="B197" t="s">
        <v>57</v>
      </c>
      <c r="C197">
        <v>9</v>
      </c>
      <c r="D197">
        <v>4.5</v>
      </c>
      <c r="E197">
        <v>4.5</v>
      </c>
      <c r="F197">
        <v>4.5</v>
      </c>
      <c r="G197">
        <v>122260</v>
      </c>
      <c r="H197">
        <v>1461698</v>
      </c>
      <c r="I197">
        <v>10836424</v>
      </c>
      <c r="J197">
        <v>540000</v>
      </c>
      <c r="K197">
        <v>118000</v>
      </c>
      <c r="L197">
        <v>442000</v>
      </c>
    </row>
    <row r="198" spans="1:12" x14ac:dyDescent="0.25">
      <c r="A198" t="s">
        <v>203</v>
      </c>
      <c r="B198" t="s">
        <v>203</v>
      </c>
      <c r="C198">
        <v>9</v>
      </c>
      <c r="D198">
        <v>4.5</v>
      </c>
      <c r="E198">
        <v>4.5</v>
      </c>
      <c r="F198">
        <v>4.3</v>
      </c>
      <c r="G198">
        <v>137122</v>
      </c>
      <c r="H198">
        <v>2045554</v>
      </c>
      <c r="I198">
        <v>53351708</v>
      </c>
      <c r="J198">
        <v>540000</v>
      </c>
      <c r="K198">
        <v>118000</v>
      </c>
      <c r="L198">
        <v>442000</v>
      </c>
    </row>
    <row r="199" spans="1:12" x14ac:dyDescent="0.25">
      <c r="A199" t="s">
        <v>25</v>
      </c>
      <c r="B199" t="s">
        <v>25</v>
      </c>
      <c r="C199">
        <v>9</v>
      </c>
      <c r="D199">
        <v>4.5</v>
      </c>
      <c r="E199">
        <v>4.5</v>
      </c>
      <c r="F199">
        <v>4.5999999999999996</v>
      </c>
      <c r="G199">
        <v>33698</v>
      </c>
      <c r="H199">
        <v>807155</v>
      </c>
      <c r="I199">
        <v>10417491</v>
      </c>
      <c r="J199">
        <v>540000</v>
      </c>
      <c r="K199">
        <v>118000</v>
      </c>
      <c r="L199">
        <v>442000</v>
      </c>
    </row>
    <row r="200" spans="1:12" x14ac:dyDescent="0.25">
      <c r="A200" t="s">
        <v>25</v>
      </c>
      <c r="B200" t="s">
        <v>25</v>
      </c>
      <c r="C200">
        <v>9</v>
      </c>
      <c r="D200">
        <v>4.5</v>
      </c>
      <c r="E200">
        <v>4.5</v>
      </c>
      <c r="F200">
        <v>4.5999999999999996</v>
      </c>
      <c r="G200">
        <v>33698</v>
      </c>
      <c r="H200">
        <v>807338</v>
      </c>
      <c r="I200">
        <v>10417396</v>
      </c>
      <c r="J200">
        <v>540000</v>
      </c>
      <c r="K200">
        <v>118000</v>
      </c>
      <c r="L200">
        <v>442000</v>
      </c>
    </row>
    <row r="201" spans="1:12" x14ac:dyDescent="0.25">
      <c r="A201" t="s">
        <v>95</v>
      </c>
      <c r="B201" t="s">
        <v>95</v>
      </c>
      <c r="C201">
        <v>9</v>
      </c>
      <c r="D201">
        <v>4.5</v>
      </c>
      <c r="E201">
        <v>4.5</v>
      </c>
      <c r="F201">
        <v>4.4000000000000004</v>
      </c>
      <c r="G201">
        <v>23298</v>
      </c>
      <c r="H201">
        <v>539931</v>
      </c>
      <c r="I201">
        <v>10431500</v>
      </c>
      <c r="J201">
        <v>540000</v>
      </c>
      <c r="K201">
        <v>118000</v>
      </c>
      <c r="L201">
        <v>442000</v>
      </c>
    </row>
    <row r="202" spans="1:12" x14ac:dyDescent="0.25">
      <c r="A202" t="s">
        <v>204</v>
      </c>
      <c r="B202" t="s">
        <v>204</v>
      </c>
      <c r="C202">
        <v>9</v>
      </c>
      <c r="D202">
        <v>4.5</v>
      </c>
      <c r="E202">
        <v>4.5</v>
      </c>
      <c r="F202">
        <v>4.3</v>
      </c>
      <c r="G202">
        <v>155903</v>
      </c>
      <c r="H202">
        <v>1841061</v>
      </c>
      <c r="I202">
        <v>54234053</v>
      </c>
      <c r="J202">
        <v>540000</v>
      </c>
      <c r="K202">
        <v>118000</v>
      </c>
      <c r="L202">
        <v>442000</v>
      </c>
    </row>
    <row r="203" spans="1:12" x14ac:dyDescent="0.25">
      <c r="A203" t="s">
        <v>204</v>
      </c>
      <c r="B203" t="s">
        <v>204</v>
      </c>
      <c r="C203">
        <v>9</v>
      </c>
      <c r="D203">
        <v>4.5</v>
      </c>
      <c r="E203">
        <v>4.5</v>
      </c>
      <c r="F203">
        <v>4.3</v>
      </c>
      <c r="G203">
        <v>155903</v>
      </c>
      <c r="H203">
        <v>1842381</v>
      </c>
      <c r="I203">
        <v>54231020</v>
      </c>
      <c r="J203">
        <v>540000</v>
      </c>
      <c r="K203">
        <v>118000</v>
      </c>
      <c r="L203">
        <v>442000</v>
      </c>
    </row>
    <row r="204" spans="1:12" x14ac:dyDescent="0.25">
      <c r="A204" t="s">
        <v>26</v>
      </c>
      <c r="B204" t="s">
        <v>26</v>
      </c>
      <c r="C204">
        <v>9</v>
      </c>
      <c r="D204">
        <v>4.5</v>
      </c>
      <c r="E204">
        <v>4.5</v>
      </c>
      <c r="F204">
        <v>4.5999999999999996</v>
      </c>
      <c r="G204">
        <v>199396</v>
      </c>
      <c r="H204">
        <v>2719142</v>
      </c>
      <c r="I204">
        <v>10733305</v>
      </c>
      <c r="J204">
        <v>540000</v>
      </c>
      <c r="K204">
        <v>118000</v>
      </c>
      <c r="L204">
        <v>442000</v>
      </c>
    </row>
    <row r="205" spans="1:12" x14ac:dyDescent="0.25">
      <c r="A205" t="s">
        <v>26</v>
      </c>
      <c r="B205" t="s">
        <v>26</v>
      </c>
      <c r="C205">
        <v>9</v>
      </c>
      <c r="D205">
        <v>4.5</v>
      </c>
      <c r="E205">
        <v>4.5</v>
      </c>
      <c r="F205">
        <v>4.5999999999999996</v>
      </c>
      <c r="G205">
        <v>199396</v>
      </c>
      <c r="H205">
        <v>2721923</v>
      </c>
      <c r="I205">
        <v>10732556</v>
      </c>
      <c r="J205">
        <v>540000</v>
      </c>
      <c r="K205">
        <v>118000</v>
      </c>
      <c r="L205">
        <v>442000</v>
      </c>
    </row>
    <row r="206" spans="1:12" x14ac:dyDescent="0.25">
      <c r="A206" t="s">
        <v>58</v>
      </c>
      <c r="B206" t="s">
        <v>58</v>
      </c>
      <c r="C206">
        <v>9</v>
      </c>
      <c r="D206">
        <v>4.5</v>
      </c>
      <c r="E206">
        <v>4.5</v>
      </c>
      <c r="F206">
        <v>4.5</v>
      </c>
      <c r="G206">
        <v>198338</v>
      </c>
      <c r="H206">
        <v>4218587</v>
      </c>
      <c r="I206">
        <v>52350763</v>
      </c>
      <c r="J206">
        <v>540000</v>
      </c>
      <c r="K206">
        <v>118000</v>
      </c>
      <c r="L206">
        <v>442000</v>
      </c>
    </row>
    <row r="207" spans="1:12" x14ac:dyDescent="0.25">
      <c r="A207" t="s">
        <v>205</v>
      </c>
      <c r="B207" t="s">
        <v>205</v>
      </c>
      <c r="C207">
        <v>9</v>
      </c>
      <c r="D207">
        <v>4.5</v>
      </c>
      <c r="E207">
        <v>4.5</v>
      </c>
      <c r="F207">
        <v>4.3</v>
      </c>
      <c r="G207">
        <v>446880</v>
      </c>
      <c r="H207">
        <v>931503</v>
      </c>
      <c r="I207">
        <v>14797408</v>
      </c>
      <c r="J207">
        <v>540000</v>
      </c>
      <c r="K207">
        <v>118000</v>
      </c>
      <c r="L207">
        <v>442000</v>
      </c>
    </row>
    <row r="208" spans="1:12" x14ac:dyDescent="0.25">
      <c r="A208" t="s">
        <v>205</v>
      </c>
      <c r="B208" t="s">
        <v>205</v>
      </c>
      <c r="C208">
        <v>9</v>
      </c>
      <c r="D208">
        <v>4.5</v>
      </c>
      <c r="E208">
        <v>4.5</v>
      </c>
      <c r="F208">
        <v>4.3</v>
      </c>
      <c r="G208">
        <v>446880</v>
      </c>
      <c r="H208">
        <v>931595</v>
      </c>
      <c r="I208">
        <v>14796934</v>
      </c>
      <c r="J208">
        <v>540000</v>
      </c>
      <c r="K208">
        <v>118000</v>
      </c>
      <c r="L208">
        <v>442000</v>
      </c>
    </row>
    <row r="209" spans="1:12" x14ac:dyDescent="0.25">
      <c r="A209" t="s">
        <v>206</v>
      </c>
      <c r="B209" t="s">
        <v>206</v>
      </c>
      <c r="C209">
        <v>9</v>
      </c>
      <c r="D209">
        <v>4</v>
      </c>
      <c r="E209">
        <v>4.5</v>
      </c>
      <c r="F209">
        <v>4.5</v>
      </c>
      <c r="G209">
        <v>3615</v>
      </c>
      <c r="H209">
        <v>530854</v>
      </c>
      <c r="I209">
        <v>10068098</v>
      </c>
      <c r="J209">
        <v>540000</v>
      </c>
      <c r="K209">
        <v>118000</v>
      </c>
      <c r="L209">
        <v>442000</v>
      </c>
    </row>
    <row r="210" spans="1:12" x14ac:dyDescent="0.25">
      <c r="A210" t="s">
        <v>206</v>
      </c>
      <c r="B210" t="s">
        <v>206</v>
      </c>
      <c r="C210">
        <v>9</v>
      </c>
      <c r="D210">
        <v>4</v>
      </c>
      <c r="E210">
        <v>4.5</v>
      </c>
      <c r="F210">
        <v>4.5</v>
      </c>
      <c r="G210">
        <v>3615</v>
      </c>
      <c r="H210">
        <v>530904</v>
      </c>
      <c r="I210">
        <v>10068091</v>
      </c>
      <c r="J210">
        <v>540000</v>
      </c>
      <c r="K210">
        <v>118000</v>
      </c>
      <c r="L210">
        <v>442000</v>
      </c>
    </row>
    <row r="211" spans="1:12" x14ac:dyDescent="0.25">
      <c r="A211" t="s">
        <v>207</v>
      </c>
      <c r="B211" t="s">
        <v>207</v>
      </c>
      <c r="C211">
        <v>9</v>
      </c>
      <c r="D211">
        <v>4</v>
      </c>
      <c r="E211">
        <v>4.5</v>
      </c>
      <c r="F211">
        <v>4.3</v>
      </c>
      <c r="G211">
        <v>629</v>
      </c>
      <c r="H211">
        <v>83545</v>
      </c>
      <c r="I211">
        <v>5037644</v>
      </c>
      <c r="J211">
        <v>540000</v>
      </c>
      <c r="K211">
        <v>118000</v>
      </c>
      <c r="L211">
        <v>442000</v>
      </c>
    </row>
    <row r="212" spans="1:12" x14ac:dyDescent="0.25">
      <c r="A212" t="s">
        <v>208</v>
      </c>
      <c r="B212" t="s">
        <v>208</v>
      </c>
      <c r="C212">
        <v>9</v>
      </c>
      <c r="D212">
        <v>4.5</v>
      </c>
      <c r="E212">
        <v>4</v>
      </c>
      <c r="F212">
        <v>3.9</v>
      </c>
      <c r="G212">
        <v>228</v>
      </c>
      <c r="H212">
        <v>47688</v>
      </c>
      <c r="I212">
        <v>5023905</v>
      </c>
      <c r="J212">
        <v>540000</v>
      </c>
      <c r="K212">
        <v>118000</v>
      </c>
      <c r="L212">
        <v>442000</v>
      </c>
    </row>
    <row r="213" spans="1:12" x14ac:dyDescent="0.25">
      <c r="A213" t="s">
        <v>209</v>
      </c>
      <c r="B213" t="s">
        <v>209</v>
      </c>
      <c r="C213">
        <v>9</v>
      </c>
      <c r="D213">
        <v>4</v>
      </c>
      <c r="E213">
        <v>4.5</v>
      </c>
      <c r="F213">
        <v>4.4000000000000004</v>
      </c>
      <c r="G213">
        <v>40619</v>
      </c>
      <c r="H213">
        <v>1690802</v>
      </c>
      <c r="I213">
        <v>51201176</v>
      </c>
      <c r="J213">
        <v>540000</v>
      </c>
      <c r="K213">
        <v>118000</v>
      </c>
      <c r="L213">
        <v>442000</v>
      </c>
    </row>
    <row r="214" spans="1:12" x14ac:dyDescent="0.25">
      <c r="A214" t="s">
        <v>96</v>
      </c>
      <c r="B214" t="s">
        <v>96</v>
      </c>
      <c r="C214">
        <v>9</v>
      </c>
      <c r="D214">
        <v>4.5</v>
      </c>
      <c r="E214">
        <v>4.5</v>
      </c>
      <c r="F214">
        <v>4.4000000000000004</v>
      </c>
      <c r="G214">
        <v>3216</v>
      </c>
      <c r="H214">
        <v>783025</v>
      </c>
      <c r="I214">
        <v>10041071</v>
      </c>
      <c r="J214">
        <v>540000</v>
      </c>
      <c r="K214">
        <v>118000</v>
      </c>
      <c r="L214">
        <v>442000</v>
      </c>
    </row>
    <row r="215" spans="1:12" x14ac:dyDescent="0.25">
      <c r="A215" t="s">
        <v>59</v>
      </c>
      <c r="B215" t="s">
        <v>59</v>
      </c>
      <c r="C215">
        <v>9</v>
      </c>
      <c r="D215">
        <v>4.5</v>
      </c>
      <c r="E215">
        <v>4.5</v>
      </c>
      <c r="F215">
        <v>4.5</v>
      </c>
      <c r="G215">
        <v>198050</v>
      </c>
      <c r="H215">
        <v>1605267</v>
      </c>
      <c r="I215">
        <v>11233751</v>
      </c>
      <c r="J215">
        <v>540000</v>
      </c>
      <c r="K215">
        <v>118000</v>
      </c>
      <c r="L215">
        <v>442000</v>
      </c>
    </row>
    <row r="216" spans="1:12" x14ac:dyDescent="0.25">
      <c r="A216" t="s">
        <v>27</v>
      </c>
      <c r="B216" t="s">
        <v>27</v>
      </c>
      <c r="C216">
        <v>9</v>
      </c>
      <c r="D216">
        <v>4.5</v>
      </c>
      <c r="E216">
        <v>4.5</v>
      </c>
      <c r="F216">
        <v>4.5999999999999996</v>
      </c>
      <c r="G216">
        <v>85395</v>
      </c>
      <c r="H216">
        <v>5418675</v>
      </c>
      <c r="I216">
        <v>101575939</v>
      </c>
      <c r="J216">
        <v>540000</v>
      </c>
      <c r="K216">
        <v>118000</v>
      </c>
      <c r="L216">
        <v>442000</v>
      </c>
    </row>
    <row r="217" spans="1:12" x14ac:dyDescent="0.25">
      <c r="A217" t="s">
        <v>27</v>
      </c>
      <c r="B217" t="s">
        <v>27</v>
      </c>
      <c r="C217">
        <v>9</v>
      </c>
      <c r="D217">
        <v>4.5</v>
      </c>
      <c r="E217">
        <v>4.5</v>
      </c>
      <c r="F217">
        <v>4.5999999999999996</v>
      </c>
      <c r="G217">
        <v>85395</v>
      </c>
      <c r="H217">
        <v>5419676</v>
      </c>
      <c r="I217">
        <v>101575648</v>
      </c>
      <c r="J217">
        <v>540000</v>
      </c>
      <c r="K217">
        <v>118000</v>
      </c>
      <c r="L217">
        <v>442000</v>
      </c>
    </row>
    <row r="218" spans="1:12" x14ac:dyDescent="0.25">
      <c r="A218" t="s">
        <v>210</v>
      </c>
      <c r="B218" t="s">
        <v>210</v>
      </c>
      <c r="C218">
        <v>9</v>
      </c>
      <c r="D218">
        <v>4.5</v>
      </c>
      <c r="E218">
        <v>4.5</v>
      </c>
      <c r="F218">
        <v>4.3</v>
      </c>
      <c r="G218">
        <v>53285</v>
      </c>
      <c r="H218">
        <v>148083</v>
      </c>
      <c r="I218">
        <v>13598320</v>
      </c>
      <c r="J218">
        <v>540000</v>
      </c>
      <c r="K218">
        <v>118000</v>
      </c>
      <c r="L218">
        <v>442000</v>
      </c>
    </row>
    <row r="219" spans="1:12" x14ac:dyDescent="0.25">
      <c r="A219" t="s">
        <v>211</v>
      </c>
      <c r="B219" t="s">
        <v>211</v>
      </c>
      <c r="C219">
        <v>9</v>
      </c>
      <c r="D219">
        <v>4.5</v>
      </c>
      <c r="E219">
        <v>4</v>
      </c>
      <c r="F219">
        <v>4.2</v>
      </c>
      <c r="G219">
        <v>158845</v>
      </c>
      <c r="H219">
        <v>886418</v>
      </c>
      <c r="I219">
        <v>58959938</v>
      </c>
      <c r="J219">
        <v>540000</v>
      </c>
      <c r="K219">
        <v>118000</v>
      </c>
      <c r="L219">
        <v>442000</v>
      </c>
    </row>
    <row r="220" spans="1:12" x14ac:dyDescent="0.25">
      <c r="A220" t="s">
        <v>60</v>
      </c>
      <c r="B220" t="s">
        <v>60</v>
      </c>
      <c r="C220">
        <v>9</v>
      </c>
      <c r="D220">
        <v>4.5</v>
      </c>
      <c r="E220">
        <v>4.5</v>
      </c>
      <c r="F220">
        <v>4.5</v>
      </c>
      <c r="G220">
        <v>1235</v>
      </c>
      <c r="H220">
        <v>85015</v>
      </c>
      <c r="I220">
        <v>1014527</v>
      </c>
      <c r="J220">
        <v>540000</v>
      </c>
      <c r="K220">
        <v>118000</v>
      </c>
      <c r="L220">
        <v>442000</v>
      </c>
    </row>
    <row r="221" spans="1:12" x14ac:dyDescent="0.25">
      <c r="A221" t="s">
        <v>61</v>
      </c>
      <c r="B221" t="s">
        <v>61</v>
      </c>
      <c r="C221">
        <v>9</v>
      </c>
      <c r="D221">
        <v>4.5</v>
      </c>
      <c r="E221">
        <v>4.5</v>
      </c>
      <c r="F221">
        <v>4.5</v>
      </c>
      <c r="G221">
        <v>241929</v>
      </c>
      <c r="H221">
        <v>5591653</v>
      </c>
      <c r="I221">
        <v>52163305</v>
      </c>
      <c r="J221">
        <v>540000</v>
      </c>
      <c r="K221">
        <v>118000</v>
      </c>
      <c r="L221">
        <v>442000</v>
      </c>
    </row>
    <row r="222" spans="1:12" x14ac:dyDescent="0.25">
      <c r="A222" t="s">
        <v>28</v>
      </c>
      <c r="B222" t="s">
        <v>28</v>
      </c>
      <c r="C222">
        <v>9</v>
      </c>
      <c r="D222">
        <v>4.5</v>
      </c>
      <c r="E222">
        <v>4.5</v>
      </c>
      <c r="F222">
        <v>4.5999999999999996</v>
      </c>
      <c r="G222">
        <v>2130805</v>
      </c>
      <c r="H222">
        <v>44881447</v>
      </c>
      <c r="I222">
        <v>104747630</v>
      </c>
      <c r="J222">
        <v>540000</v>
      </c>
      <c r="K222">
        <v>118000</v>
      </c>
      <c r="L222">
        <v>442000</v>
      </c>
    </row>
    <row r="223" spans="1:12" x14ac:dyDescent="0.25">
      <c r="A223" t="s">
        <v>28</v>
      </c>
      <c r="B223" t="s">
        <v>28</v>
      </c>
      <c r="C223">
        <v>9</v>
      </c>
      <c r="D223">
        <v>4.5</v>
      </c>
      <c r="E223">
        <v>4.5</v>
      </c>
      <c r="F223">
        <v>4.5999999999999996</v>
      </c>
      <c r="G223">
        <v>2130805</v>
      </c>
      <c r="H223">
        <v>44891723</v>
      </c>
      <c r="I223">
        <v>104746543</v>
      </c>
      <c r="J223">
        <v>540000</v>
      </c>
      <c r="K223">
        <v>118000</v>
      </c>
      <c r="L223">
        <v>442000</v>
      </c>
    </row>
    <row r="224" spans="1:12" x14ac:dyDescent="0.25">
      <c r="A224" t="s">
        <v>28</v>
      </c>
      <c r="B224" t="s">
        <v>28</v>
      </c>
      <c r="C224">
        <v>9</v>
      </c>
      <c r="D224">
        <v>4.5</v>
      </c>
      <c r="E224">
        <v>4.5</v>
      </c>
      <c r="F224">
        <v>4.5999999999999996</v>
      </c>
      <c r="G224">
        <v>2130805</v>
      </c>
      <c r="H224">
        <v>44893888</v>
      </c>
      <c r="I224">
        <v>104746314</v>
      </c>
      <c r="J224">
        <v>540000</v>
      </c>
      <c r="K224">
        <v>118000</v>
      </c>
      <c r="L224">
        <v>442000</v>
      </c>
    </row>
    <row r="225" spans="1:12" x14ac:dyDescent="0.25">
      <c r="A225" t="s">
        <v>29</v>
      </c>
      <c r="B225" t="s">
        <v>29</v>
      </c>
      <c r="C225">
        <v>9</v>
      </c>
      <c r="D225">
        <v>4.5</v>
      </c>
      <c r="E225">
        <v>4.5</v>
      </c>
      <c r="F225">
        <v>4.5999999999999996</v>
      </c>
      <c r="G225">
        <v>266921</v>
      </c>
      <c r="H225">
        <v>23125280</v>
      </c>
      <c r="I225">
        <v>101154239</v>
      </c>
      <c r="J225">
        <v>540000</v>
      </c>
      <c r="K225">
        <v>118000</v>
      </c>
      <c r="L225">
        <v>442000</v>
      </c>
    </row>
    <row r="226" spans="1:12" x14ac:dyDescent="0.25">
      <c r="A226" t="s">
        <v>29</v>
      </c>
      <c r="B226" t="s">
        <v>29</v>
      </c>
      <c r="C226">
        <v>9</v>
      </c>
      <c r="D226">
        <v>4.5</v>
      </c>
      <c r="E226">
        <v>4.5</v>
      </c>
      <c r="F226">
        <v>4.5999999999999996</v>
      </c>
      <c r="G226">
        <v>266921</v>
      </c>
      <c r="H226">
        <v>23133508</v>
      </c>
      <c r="I226">
        <v>101153828</v>
      </c>
      <c r="J226">
        <v>540000</v>
      </c>
      <c r="K226">
        <v>118000</v>
      </c>
      <c r="L226">
        <v>442000</v>
      </c>
    </row>
    <row r="227" spans="1:12" x14ac:dyDescent="0.25">
      <c r="A227" t="s">
        <v>29</v>
      </c>
      <c r="B227" t="s">
        <v>29</v>
      </c>
      <c r="C227">
        <v>9</v>
      </c>
      <c r="D227">
        <v>4.5</v>
      </c>
      <c r="E227">
        <v>4.5</v>
      </c>
      <c r="F227">
        <v>4.5999999999999996</v>
      </c>
      <c r="G227">
        <v>266921</v>
      </c>
      <c r="H227">
        <v>23134775</v>
      </c>
      <c r="I227">
        <v>101153765</v>
      </c>
      <c r="J227">
        <v>540000</v>
      </c>
      <c r="K227">
        <v>118000</v>
      </c>
      <c r="L227">
        <v>442000</v>
      </c>
    </row>
    <row r="228" spans="1:12" x14ac:dyDescent="0.25">
      <c r="A228" t="s">
        <v>29</v>
      </c>
      <c r="B228" t="s">
        <v>29</v>
      </c>
      <c r="C228">
        <v>9</v>
      </c>
      <c r="D228">
        <v>4.5</v>
      </c>
      <c r="E228">
        <v>4.5</v>
      </c>
      <c r="F228">
        <v>4.5999999999999996</v>
      </c>
      <c r="G228">
        <v>266921</v>
      </c>
      <c r="H228">
        <v>23136735</v>
      </c>
      <c r="I228">
        <v>101153668</v>
      </c>
      <c r="J228">
        <v>540000</v>
      </c>
      <c r="K228">
        <v>118000</v>
      </c>
      <c r="L228">
        <v>442000</v>
      </c>
    </row>
    <row r="229" spans="1:12" x14ac:dyDescent="0.25">
      <c r="A229" t="s">
        <v>10</v>
      </c>
      <c r="B229" t="s">
        <v>10</v>
      </c>
      <c r="C229">
        <v>9</v>
      </c>
      <c r="D229">
        <v>4.5</v>
      </c>
      <c r="E229">
        <v>4.5</v>
      </c>
      <c r="F229">
        <v>4.7</v>
      </c>
      <c r="G229">
        <v>4490</v>
      </c>
      <c r="H229">
        <v>244797</v>
      </c>
      <c r="I229">
        <v>5091709</v>
      </c>
      <c r="J229">
        <v>540000</v>
      </c>
      <c r="K229">
        <v>118000</v>
      </c>
      <c r="L229">
        <v>442000</v>
      </c>
    </row>
    <row r="230" spans="1:12" x14ac:dyDescent="0.25">
      <c r="A230" t="s">
        <v>62</v>
      </c>
      <c r="B230" t="s">
        <v>62</v>
      </c>
      <c r="C230">
        <v>9</v>
      </c>
      <c r="D230">
        <v>4.5</v>
      </c>
      <c r="E230">
        <v>4.5</v>
      </c>
      <c r="F230">
        <v>4.5</v>
      </c>
      <c r="G230">
        <v>393469</v>
      </c>
      <c r="H230">
        <v>6427773</v>
      </c>
      <c r="I230">
        <v>106121389</v>
      </c>
      <c r="J230">
        <v>540000</v>
      </c>
      <c r="K230">
        <v>118000</v>
      </c>
      <c r="L230">
        <v>442000</v>
      </c>
    </row>
    <row r="231" spans="1:12" x14ac:dyDescent="0.25">
      <c r="A231" t="s">
        <v>63</v>
      </c>
      <c r="B231" t="s">
        <v>63</v>
      </c>
      <c r="C231">
        <v>9</v>
      </c>
      <c r="D231">
        <v>4.5</v>
      </c>
      <c r="E231">
        <v>4.5</v>
      </c>
      <c r="F231">
        <v>4.5</v>
      </c>
      <c r="G231">
        <v>6808</v>
      </c>
      <c r="H231">
        <v>75571</v>
      </c>
      <c r="I231">
        <v>1090087</v>
      </c>
      <c r="J231">
        <v>540000</v>
      </c>
      <c r="K231">
        <v>118000</v>
      </c>
      <c r="L231">
        <v>442000</v>
      </c>
    </row>
    <row r="232" spans="1:12" x14ac:dyDescent="0.25">
      <c r="A232" t="s">
        <v>64</v>
      </c>
      <c r="B232" t="s">
        <v>64</v>
      </c>
      <c r="C232">
        <v>9</v>
      </c>
      <c r="D232">
        <v>4.5</v>
      </c>
      <c r="E232">
        <v>4.5</v>
      </c>
      <c r="F232">
        <v>4.5</v>
      </c>
      <c r="G232">
        <v>18572</v>
      </c>
      <c r="H232">
        <v>23158</v>
      </c>
      <c r="I232">
        <v>1801969</v>
      </c>
      <c r="J232">
        <v>540000</v>
      </c>
      <c r="K232">
        <v>118000</v>
      </c>
      <c r="L232">
        <v>442000</v>
      </c>
    </row>
    <row r="233" spans="1:12" x14ac:dyDescent="0.25">
      <c r="A233" t="s">
        <v>212</v>
      </c>
      <c r="B233" t="s">
        <v>212</v>
      </c>
      <c r="C233">
        <v>9</v>
      </c>
      <c r="D233">
        <v>4.5</v>
      </c>
      <c r="E233">
        <v>4.5</v>
      </c>
      <c r="F233">
        <v>4.3</v>
      </c>
      <c r="G233">
        <v>14057</v>
      </c>
      <c r="H233">
        <v>50893</v>
      </c>
      <c r="I233">
        <v>1276207</v>
      </c>
      <c r="J233">
        <v>540000</v>
      </c>
      <c r="K233">
        <v>118000</v>
      </c>
      <c r="L233">
        <v>442000</v>
      </c>
    </row>
    <row r="234" spans="1:12" x14ac:dyDescent="0.25">
      <c r="A234" t="s">
        <v>213</v>
      </c>
      <c r="B234" t="s">
        <v>213</v>
      </c>
      <c r="C234">
        <v>9</v>
      </c>
      <c r="D234">
        <v>4.5</v>
      </c>
      <c r="E234">
        <v>4.5</v>
      </c>
      <c r="F234">
        <v>4.3</v>
      </c>
      <c r="G234">
        <v>9095</v>
      </c>
      <c r="H234">
        <v>68070</v>
      </c>
      <c r="I234">
        <v>5668062</v>
      </c>
      <c r="J234">
        <v>540000</v>
      </c>
      <c r="K234">
        <v>118000</v>
      </c>
      <c r="L234">
        <v>442000</v>
      </c>
    </row>
    <row r="235" spans="1:12" x14ac:dyDescent="0.25">
      <c r="A235" t="s">
        <v>213</v>
      </c>
      <c r="B235" t="s">
        <v>213</v>
      </c>
      <c r="C235">
        <v>9</v>
      </c>
      <c r="D235">
        <v>4.5</v>
      </c>
      <c r="E235">
        <v>4.5</v>
      </c>
      <c r="F235">
        <v>4.3</v>
      </c>
      <c r="G235">
        <v>9095</v>
      </c>
      <c r="H235">
        <v>68071</v>
      </c>
      <c r="I235">
        <v>5668052</v>
      </c>
      <c r="J235">
        <v>540000</v>
      </c>
      <c r="K235">
        <v>118000</v>
      </c>
      <c r="L235">
        <v>442000</v>
      </c>
    </row>
    <row r="236" spans="1:12" x14ac:dyDescent="0.25">
      <c r="A236" t="s">
        <v>97</v>
      </c>
      <c r="B236" t="s">
        <v>97</v>
      </c>
      <c r="C236">
        <v>9</v>
      </c>
      <c r="D236">
        <v>4.5</v>
      </c>
      <c r="E236">
        <v>4.5</v>
      </c>
      <c r="F236">
        <v>4.4000000000000004</v>
      </c>
      <c r="G236">
        <v>39501</v>
      </c>
      <c r="H236">
        <v>1490722</v>
      </c>
      <c r="I236">
        <v>51324895</v>
      </c>
      <c r="J236">
        <v>540000</v>
      </c>
      <c r="K236">
        <v>118000</v>
      </c>
      <c r="L236">
        <v>442000</v>
      </c>
    </row>
    <row r="237" spans="1:12" x14ac:dyDescent="0.25">
      <c r="A237" t="s">
        <v>97</v>
      </c>
      <c r="B237" t="s">
        <v>97</v>
      </c>
      <c r="C237">
        <v>9</v>
      </c>
      <c r="D237">
        <v>4.5</v>
      </c>
      <c r="E237">
        <v>4.5</v>
      </c>
      <c r="F237">
        <v>4.4000000000000004</v>
      </c>
      <c r="G237">
        <v>39501</v>
      </c>
      <c r="H237">
        <v>1490732</v>
      </c>
      <c r="I237">
        <v>51324886</v>
      </c>
      <c r="J237">
        <v>540000</v>
      </c>
      <c r="K237">
        <v>118000</v>
      </c>
      <c r="L237">
        <v>442000</v>
      </c>
    </row>
    <row r="238" spans="1:12" x14ac:dyDescent="0.25">
      <c r="A238" t="s">
        <v>65</v>
      </c>
      <c r="B238" t="s">
        <v>65</v>
      </c>
      <c r="C238">
        <v>9</v>
      </c>
      <c r="D238">
        <v>4.5</v>
      </c>
      <c r="E238">
        <v>4.5</v>
      </c>
      <c r="F238">
        <v>4.5</v>
      </c>
      <c r="G238">
        <v>29078</v>
      </c>
      <c r="H238">
        <v>7590099</v>
      </c>
      <c r="I238">
        <v>100383104</v>
      </c>
      <c r="J238">
        <v>540000</v>
      </c>
      <c r="K238">
        <v>118000</v>
      </c>
      <c r="L238">
        <v>442000</v>
      </c>
    </row>
    <row r="239" spans="1:12" x14ac:dyDescent="0.25">
      <c r="A239" t="s">
        <v>65</v>
      </c>
      <c r="B239" t="s">
        <v>65</v>
      </c>
      <c r="C239">
        <v>9</v>
      </c>
      <c r="D239">
        <v>4.5</v>
      </c>
      <c r="E239">
        <v>4.5</v>
      </c>
      <c r="F239">
        <v>4.5</v>
      </c>
      <c r="G239">
        <v>29078</v>
      </c>
      <c r="H239">
        <v>7594559</v>
      </c>
      <c r="I239">
        <v>100382879</v>
      </c>
      <c r="J239">
        <v>540000</v>
      </c>
      <c r="K239">
        <v>118000</v>
      </c>
      <c r="L239">
        <v>442000</v>
      </c>
    </row>
    <row r="240" spans="1:12" x14ac:dyDescent="0.25">
      <c r="A240" t="s">
        <v>214</v>
      </c>
      <c r="B240" t="s">
        <v>214</v>
      </c>
      <c r="C240">
        <v>9</v>
      </c>
      <c r="D240">
        <v>4</v>
      </c>
      <c r="E240">
        <v>4.5</v>
      </c>
      <c r="F240">
        <v>4.5</v>
      </c>
      <c r="G240">
        <v>8683</v>
      </c>
      <c r="H240">
        <v>823109</v>
      </c>
      <c r="I240">
        <v>50527451</v>
      </c>
      <c r="J240">
        <v>540000</v>
      </c>
      <c r="K240">
        <v>118000</v>
      </c>
      <c r="L240">
        <v>442000</v>
      </c>
    </row>
    <row r="241" spans="1:12" x14ac:dyDescent="0.25">
      <c r="A241" t="s">
        <v>66</v>
      </c>
      <c r="B241" t="s">
        <v>66</v>
      </c>
      <c r="C241">
        <v>9</v>
      </c>
      <c r="D241">
        <v>4.5</v>
      </c>
      <c r="E241">
        <v>4.5</v>
      </c>
      <c r="F241">
        <v>4.5</v>
      </c>
      <c r="G241">
        <v>2161558</v>
      </c>
      <c r="H241">
        <v>66509917</v>
      </c>
      <c r="I241">
        <v>1032499785</v>
      </c>
      <c r="J241">
        <v>540000</v>
      </c>
      <c r="K241">
        <v>118000</v>
      </c>
      <c r="L241">
        <v>442000</v>
      </c>
    </row>
    <row r="242" spans="1:12" x14ac:dyDescent="0.25">
      <c r="A242" t="s">
        <v>66</v>
      </c>
      <c r="B242" t="s">
        <v>66</v>
      </c>
      <c r="C242">
        <v>9</v>
      </c>
      <c r="D242">
        <v>4.5</v>
      </c>
      <c r="E242">
        <v>4.5</v>
      </c>
      <c r="F242">
        <v>4.5</v>
      </c>
      <c r="G242">
        <v>2161558</v>
      </c>
      <c r="H242">
        <v>66577313</v>
      </c>
      <c r="I242">
        <v>1032466886</v>
      </c>
      <c r="J242">
        <v>540000</v>
      </c>
      <c r="K242">
        <v>118000</v>
      </c>
      <c r="L242">
        <v>442000</v>
      </c>
    </row>
    <row r="243" spans="1:12" x14ac:dyDescent="0.25">
      <c r="A243" t="s">
        <v>66</v>
      </c>
      <c r="B243" t="s">
        <v>66</v>
      </c>
      <c r="C243">
        <v>9</v>
      </c>
      <c r="D243">
        <v>4.5</v>
      </c>
      <c r="E243">
        <v>4.5</v>
      </c>
      <c r="F243">
        <v>4.5</v>
      </c>
      <c r="G243">
        <v>2161558</v>
      </c>
      <c r="H243">
        <v>66577446</v>
      </c>
      <c r="I243">
        <v>1032466821</v>
      </c>
      <c r="J243">
        <v>540000</v>
      </c>
      <c r="K243">
        <v>118000</v>
      </c>
      <c r="L243">
        <v>442000</v>
      </c>
    </row>
    <row r="244" spans="1:12" x14ac:dyDescent="0.25">
      <c r="A244" t="s">
        <v>215</v>
      </c>
      <c r="B244" t="s">
        <v>215</v>
      </c>
      <c r="C244">
        <v>9</v>
      </c>
      <c r="D244">
        <v>4.5</v>
      </c>
      <c r="E244">
        <v>4.5</v>
      </c>
      <c r="F244">
        <v>4.3</v>
      </c>
      <c r="G244">
        <v>102</v>
      </c>
      <c r="H244">
        <v>258556</v>
      </c>
      <c r="I244">
        <v>10003945</v>
      </c>
      <c r="J244">
        <v>540000</v>
      </c>
      <c r="K244">
        <v>118000</v>
      </c>
      <c r="L244">
        <v>442000</v>
      </c>
    </row>
    <row r="245" spans="1:12" x14ac:dyDescent="0.25">
      <c r="A245" t="s">
        <v>216</v>
      </c>
      <c r="B245" t="s">
        <v>216</v>
      </c>
      <c r="C245">
        <v>9</v>
      </c>
      <c r="D245">
        <v>4</v>
      </c>
      <c r="E245">
        <v>4.5</v>
      </c>
      <c r="F245">
        <v>4.3</v>
      </c>
      <c r="G245">
        <v>168</v>
      </c>
      <c r="H245">
        <v>226541</v>
      </c>
      <c r="I245">
        <v>10007416</v>
      </c>
      <c r="J245">
        <v>540000</v>
      </c>
      <c r="K245">
        <v>118000</v>
      </c>
      <c r="L245">
        <v>442000</v>
      </c>
    </row>
    <row r="246" spans="1:12" x14ac:dyDescent="0.25">
      <c r="A246" t="s">
        <v>98</v>
      </c>
      <c r="B246" t="s">
        <v>98</v>
      </c>
      <c r="C246">
        <v>9</v>
      </c>
      <c r="D246">
        <v>4.5</v>
      </c>
      <c r="E246">
        <v>4.5</v>
      </c>
      <c r="F246">
        <v>4.4000000000000004</v>
      </c>
      <c r="G246">
        <v>3215</v>
      </c>
      <c r="H246">
        <v>65766</v>
      </c>
      <c r="I246">
        <v>5244427</v>
      </c>
      <c r="J246">
        <v>540000</v>
      </c>
      <c r="K246">
        <v>118000</v>
      </c>
      <c r="L246">
        <v>442000</v>
      </c>
    </row>
    <row r="247" spans="1:12" x14ac:dyDescent="0.25">
      <c r="A247" t="s">
        <v>217</v>
      </c>
      <c r="B247" t="s">
        <v>217</v>
      </c>
      <c r="C247">
        <v>9</v>
      </c>
      <c r="D247">
        <v>4.5</v>
      </c>
      <c r="E247">
        <v>4.5</v>
      </c>
      <c r="F247">
        <v>4.3</v>
      </c>
      <c r="G247">
        <v>64259</v>
      </c>
      <c r="H247">
        <v>815974</v>
      </c>
      <c r="I247">
        <v>107875128</v>
      </c>
      <c r="J247">
        <v>540000</v>
      </c>
      <c r="K247">
        <v>118000</v>
      </c>
      <c r="L247">
        <v>442000</v>
      </c>
    </row>
    <row r="248" spans="1:12" x14ac:dyDescent="0.25">
      <c r="A248" t="s">
        <v>217</v>
      </c>
      <c r="B248" t="s">
        <v>217</v>
      </c>
      <c r="C248">
        <v>9</v>
      </c>
      <c r="D248">
        <v>4.5</v>
      </c>
      <c r="E248">
        <v>4.5</v>
      </c>
      <c r="F248">
        <v>4.3</v>
      </c>
      <c r="G248">
        <v>64259</v>
      </c>
      <c r="H248">
        <v>815981</v>
      </c>
      <c r="I248">
        <v>107875061</v>
      </c>
      <c r="J248">
        <v>540000</v>
      </c>
      <c r="K248">
        <v>118000</v>
      </c>
      <c r="L248">
        <v>442000</v>
      </c>
    </row>
    <row r="249" spans="1:12" x14ac:dyDescent="0.25">
      <c r="A249" t="s">
        <v>218</v>
      </c>
      <c r="B249" t="s">
        <v>218</v>
      </c>
      <c r="C249">
        <v>9</v>
      </c>
      <c r="D249">
        <v>4.5</v>
      </c>
      <c r="E249">
        <v>4.5</v>
      </c>
      <c r="F249">
        <v>4.3</v>
      </c>
      <c r="G249">
        <v>24602</v>
      </c>
      <c r="H249">
        <v>496397</v>
      </c>
      <c r="I249">
        <v>104956114</v>
      </c>
      <c r="J249">
        <v>540000</v>
      </c>
      <c r="K249">
        <v>118000</v>
      </c>
      <c r="L249">
        <v>442000</v>
      </c>
    </row>
    <row r="250" spans="1:12" x14ac:dyDescent="0.25">
      <c r="A250" t="s">
        <v>218</v>
      </c>
      <c r="B250" t="s">
        <v>218</v>
      </c>
      <c r="C250">
        <v>9</v>
      </c>
      <c r="D250">
        <v>4.5</v>
      </c>
      <c r="E250">
        <v>4.5</v>
      </c>
      <c r="F250">
        <v>4.3</v>
      </c>
      <c r="G250">
        <v>24602</v>
      </c>
      <c r="H250">
        <v>496399</v>
      </c>
      <c r="I250">
        <v>104956094</v>
      </c>
      <c r="J250">
        <v>540000</v>
      </c>
      <c r="K250">
        <v>118000</v>
      </c>
      <c r="L250">
        <v>442000</v>
      </c>
    </row>
    <row r="251" spans="1:12" x14ac:dyDescent="0.25">
      <c r="A251" t="s">
        <v>67</v>
      </c>
      <c r="B251" t="s">
        <v>67</v>
      </c>
      <c r="C251">
        <v>9</v>
      </c>
      <c r="D251">
        <v>4.5</v>
      </c>
      <c r="E251">
        <v>4.5</v>
      </c>
      <c r="F251">
        <v>4.5</v>
      </c>
      <c r="G251">
        <v>24430</v>
      </c>
      <c r="H251">
        <v>1079491</v>
      </c>
      <c r="I251">
        <v>102263104</v>
      </c>
      <c r="J251">
        <v>540000</v>
      </c>
      <c r="K251">
        <v>118000</v>
      </c>
      <c r="L251">
        <v>442000</v>
      </c>
    </row>
    <row r="252" spans="1:12" x14ac:dyDescent="0.25">
      <c r="A252" t="s">
        <v>67</v>
      </c>
      <c r="B252" t="s">
        <v>67</v>
      </c>
      <c r="C252">
        <v>9</v>
      </c>
      <c r="D252">
        <v>4.5</v>
      </c>
      <c r="E252">
        <v>4.5</v>
      </c>
      <c r="F252">
        <v>4.5</v>
      </c>
      <c r="G252">
        <v>24430</v>
      </c>
      <c r="H252">
        <v>1079616</v>
      </c>
      <c r="I252">
        <v>102262842</v>
      </c>
      <c r="J252">
        <v>540000</v>
      </c>
      <c r="K252">
        <v>118000</v>
      </c>
      <c r="L252">
        <v>442000</v>
      </c>
    </row>
    <row r="253" spans="1:12" x14ac:dyDescent="0.25">
      <c r="A253" t="s">
        <v>219</v>
      </c>
      <c r="B253" t="s">
        <v>219</v>
      </c>
      <c r="C253">
        <v>9</v>
      </c>
      <c r="D253">
        <v>4.5</v>
      </c>
      <c r="E253">
        <v>4.5</v>
      </c>
      <c r="F253">
        <v>4.4000000000000004</v>
      </c>
      <c r="G253">
        <v>39638</v>
      </c>
      <c r="H253">
        <v>480638</v>
      </c>
      <c r="I253">
        <v>108246955</v>
      </c>
      <c r="J253">
        <v>540000</v>
      </c>
      <c r="K253">
        <v>118000</v>
      </c>
      <c r="L253">
        <v>442000</v>
      </c>
    </row>
    <row r="254" spans="1:12" x14ac:dyDescent="0.25">
      <c r="A254" t="s">
        <v>219</v>
      </c>
      <c r="B254" t="s">
        <v>219</v>
      </c>
      <c r="C254">
        <v>9</v>
      </c>
      <c r="D254">
        <v>4.5</v>
      </c>
      <c r="E254">
        <v>4.5</v>
      </c>
      <c r="F254">
        <v>4.4000000000000004</v>
      </c>
      <c r="G254">
        <v>39638</v>
      </c>
      <c r="H254">
        <v>480640</v>
      </c>
      <c r="I254">
        <v>108246921</v>
      </c>
      <c r="J254">
        <v>540000</v>
      </c>
      <c r="K254">
        <v>118000</v>
      </c>
      <c r="L254">
        <v>442000</v>
      </c>
    </row>
    <row r="255" spans="1:12" x14ac:dyDescent="0.25">
      <c r="A255" t="s">
        <v>219</v>
      </c>
      <c r="B255" t="s">
        <v>219</v>
      </c>
      <c r="C255">
        <v>9</v>
      </c>
      <c r="D255">
        <v>4.5</v>
      </c>
      <c r="E255">
        <v>4.5</v>
      </c>
      <c r="F255">
        <v>4.4000000000000004</v>
      </c>
      <c r="G255">
        <v>39638</v>
      </c>
      <c r="H255">
        <v>480643</v>
      </c>
      <c r="I255">
        <v>108246869</v>
      </c>
      <c r="J255">
        <v>540000</v>
      </c>
      <c r="K255">
        <v>118000</v>
      </c>
      <c r="L255">
        <v>442000</v>
      </c>
    </row>
    <row r="256" spans="1:12" x14ac:dyDescent="0.25">
      <c r="A256" t="s">
        <v>220</v>
      </c>
      <c r="B256" t="s">
        <v>220</v>
      </c>
      <c r="C256">
        <v>9</v>
      </c>
      <c r="D256">
        <v>4</v>
      </c>
      <c r="E256">
        <v>4.5</v>
      </c>
      <c r="F256">
        <v>4.5</v>
      </c>
      <c r="G256">
        <v>10939</v>
      </c>
      <c r="H256">
        <v>618796</v>
      </c>
      <c r="I256">
        <v>101767788</v>
      </c>
      <c r="J256">
        <v>540000</v>
      </c>
      <c r="K256">
        <v>118000</v>
      </c>
      <c r="L256">
        <v>442000</v>
      </c>
    </row>
    <row r="257" spans="1:12" x14ac:dyDescent="0.25">
      <c r="A257" t="s">
        <v>220</v>
      </c>
      <c r="B257" t="s">
        <v>220</v>
      </c>
      <c r="C257">
        <v>9</v>
      </c>
      <c r="D257">
        <v>4</v>
      </c>
      <c r="E257">
        <v>4.5</v>
      </c>
      <c r="F257">
        <v>4.5</v>
      </c>
      <c r="G257">
        <v>10939</v>
      </c>
      <c r="H257">
        <v>618798</v>
      </c>
      <c r="I257">
        <v>101767782</v>
      </c>
      <c r="J257">
        <v>540000</v>
      </c>
      <c r="K257">
        <v>118000</v>
      </c>
      <c r="L257">
        <v>442000</v>
      </c>
    </row>
    <row r="258" spans="1:12" x14ac:dyDescent="0.25">
      <c r="A258" t="s">
        <v>68</v>
      </c>
      <c r="B258" t="s">
        <v>68</v>
      </c>
      <c r="C258">
        <v>9</v>
      </c>
      <c r="D258">
        <v>4.5</v>
      </c>
      <c r="E258">
        <v>4.5</v>
      </c>
      <c r="F258">
        <v>4.5</v>
      </c>
      <c r="G258">
        <v>47999</v>
      </c>
      <c r="H258">
        <v>2078744</v>
      </c>
      <c r="I258">
        <v>511545193</v>
      </c>
      <c r="J258">
        <v>540000</v>
      </c>
      <c r="K258">
        <v>118000</v>
      </c>
      <c r="L258">
        <v>442000</v>
      </c>
    </row>
    <row r="259" spans="1:12" x14ac:dyDescent="0.25">
      <c r="A259" t="s">
        <v>68</v>
      </c>
      <c r="B259" t="s">
        <v>68</v>
      </c>
      <c r="C259">
        <v>9</v>
      </c>
      <c r="D259">
        <v>4.5</v>
      </c>
      <c r="E259">
        <v>4.5</v>
      </c>
      <c r="F259">
        <v>4.5</v>
      </c>
      <c r="G259">
        <v>47999</v>
      </c>
      <c r="H259">
        <v>2084125</v>
      </c>
      <c r="I259">
        <v>511515384</v>
      </c>
      <c r="J259">
        <v>540000</v>
      </c>
      <c r="K259">
        <v>118000</v>
      </c>
      <c r="L259">
        <v>442000</v>
      </c>
    </row>
    <row r="260" spans="1:12" x14ac:dyDescent="0.25">
      <c r="A260" t="s">
        <v>68</v>
      </c>
      <c r="B260" t="s">
        <v>68</v>
      </c>
      <c r="C260">
        <v>9</v>
      </c>
      <c r="D260">
        <v>4.5</v>
      </c>
      <c r="E260">
        <v>4.5</v>
      </c>
      <c r="F260">
        <v>4.5</v>
      </c>
      <c r="G260">
        <v>47999</v>
      </c>
      <c r="H260">
        <v>2084126</v>
      </c>
      <c r="I260">
        <v>511515379</v>
      </c>
      <c r="J260">
        <v>540000</v>
      </c>
      <c r="K260">
        <v>118000</v>
      </c>
      <c r="L260">
        <v>442000</v>
      </c>
    </row>
    <row r="261" spans="1:12" x14ac:dyDescent="0.25">
      <c r="A261" t="s">
        <v>69</v>
      </c>
      <c r="B261" t="s">
        <v>69</v>
      </c>
      <c r="C261">
        <v>9</v>
      </c>
      <c r="D261">
        <v>4.5</v>
      </c>
      <c r="E261">
        <v>4.5</v>
      </c>
      <c r="F261">
        <v>4.5</v>
      </c>
      <c r="G261">
        <v>2793</v>
      </c>
      <c r="H261">
        <v>72513</v>
      </c>
      <c r="I261">
        <v>5192586</v>
      </c>
      <c r="J261">
        <v>540000</v>
      </c>
      <c r="K261">
        <v>118000</v>
      </c>
      <c r="L261">
        <v>442000</v>
      </c>
    </row>
    <row r="262" spans="1:12" x14ac:dyDescent="0.25">
      <c r="A262" t="s">
        <v>221</v>
      </c>
      <c r="B262" t="s">
        <v>221</v>
      </c>
      <c r="C262">
        <v>9</v>
      </c>
      <c r="D262">
        <v>4.5</v>
      </c>
      <c r="E262">
        <v>4.5</v>
      </c>
      <c r="F262">
        <v>4.3</v>
      </c>
      <c r="G262">
        <v>6482</v>
      </c>
      <c r="H262">
        <v>185632</v>
      </c>
      <c r="I262">
        <v>51745927</v>
      </c>
      <c r="J262">
        <v>540000</v>
      </c>
      <c r="K262">
        <v>118000</v>
      </c>
      <c r="L262">
        <v>442000</v>
      </c>
    </row>
    <row r="263" spans="1:12" x14ac:dyDescent="0.25">
      <c r="A263" t="s">
        <v>222</v>
      </c>
      <c r="B263" t="s">
        <v>222</v>
      </c>
      <c r="C263">
        <v>9</v>
      </c>
      <c r="D263">
        <v>4</v>
      </c>
      <c r="E263">
        <v>4.5</v>
      </c>
      <c r="F263">
        <v>4.3</v>
      </c>
      <c r="G263">
        <v>19977</v>
      </c>
      <c r="H263">
        <v>482630</v>
      </c>
      <c r="I263">
        <v>10413920</v>
      </c>
      <c r="J263">
        <v>540000</v>
      </c>
      <c r="K263">
        <v>118000</v>
      </c>
      <c r="L263">
        <v>442000</v>
      </c>
    </row>
    <row r="264" spans="1:12" x14ac:dyDescent="0.25">
      <c r="A264" t="s">
        <v>11</v>
      </c>
      <c r="B264" t="s">
        <v>11</v>
      </c>
      <c r="C264">
        <v>9</v>
      </c>
      <c r="D264">
        <v>4.5</v>
      </c>
      <c r="E264">
        <v>4.5</v>
      </c>
      <c r="F264">
        <v>4.7</v>
      </c>
      <c r="G264">
        <v>985920</v>
      </c>
      <c r="H264">
        <v>2440695</v>
      </c>
      <c r="I264">
        <v>140395051</v>
      </c>
      <c r="J264">
        <v>540000</v>
      </c>
      <c r="K264">
        <v>118000</v>
      </c>
      <c r="L264">
        <v>442000</v>
      </c>
    </row>
    <row r="265" spans="1:12" x14ac:dyDescent="0.25">
      <c r="A265" t="s">
        <v>30</v>
      </c>
      <c r="B265" t="s">
        <v>30</v>
      </c>
      <c r="C265">
        <v>9</v>
      </c>
      <c r="D265">
        <v>4.5</v>
      </c>
      <c r="E265">
        <v>4.5</v>
      </c>
      <c r="F265">
        <v>4.5999999999999996</v>
      </c>
      <c r="G265">
        <v>2249</v>
      </c>
      <c r="H265">
        <v>32433</v>
      </c>
      <c r="I265">
        <v>1069343</v>
      </c>
      <c r="J265">
        <v>540000</v>
      </c>
      <c r="K265">
        <v>118000</v>
      </c>
      <c r="L265">
        <v>442000</v>
      </c>
    </row>
    <row r="266" spans="1:12" x14ac:dyDescent="0.25">
      <c r="A266" t="s">
        <v>223</v>
      </c>
      <c r="B266" t="s">
        <v>223</v>
      </c>
      <c r="C266">
        <v>9</v>
      </c>
      <c r="D266">
        <v>4</v>
      </c>
      <c r="E266">
        <v>4.5</v>
      </c>
      <c r="F266">
        <v>4.4000000000000004</v>
      </c>
      <c r="G266">
        <v>80424</v>
      </c>
      <c r="H266">
        <v>186116</v>
      </c>
      <c r="I266">
        <v>7160588</v>
      </c>
      <c r="J266">
        <v>540000</v>
      </c>
      <c r="K266">
        <v>118000</v>
      </c>
      <c r="L266">
        <v>442000</v>
      </c>
    </row>
    <row r="267" spans="1:12" x14ac:dyDescent="0.25">
      <c r="A267" t="s">
        <v>70</v>
      </c>
      <c r="B267" t="s">
        <v>70</v>
      </c>
      <c r="C267">
        <v>9</v>
      </c>
      <c r="D267">
        <v>4.5</v>
      </c>
      <c r="E267">
        <v>4.5</v>
      </c>
      <c r="F267">
        <v>4.5</v>
      </c>
      <c r="G267">
        <v>141960</v>
      </c>
      <c r="H267">
        <v>6200739</v>
      </c>
      <c r="I267">
        <v>102289405</v>
      </c>
      <c r="J267">
        <v>540000</v>
      </c>
      <c r="K267">
        <v>118000</v>
      </c>
      <c r="L267">
        <v>442000</v>
      </c>
    </row>
    <row r="268" spans="1:12" x14ac:dyDescent="0.25">
      <c r="A268" t="s">
        <v>70</v>
      </c>
      <c r="B268" t="s">
        <v>70</v>
      </c>
      <c r="C268">
        <v>9</v>
      </c>
      <c r="D268">
        <v>4.5</v>
      </c>
      <c r="E268">
        <v>4.5</v>
      </c>
      <c r="F268">
        <v>4.5</v>
      </c>
      <c r="G268">
        <v>141960</v>
      </c>
      <c r="H268">
        <v>6210998</v>
      </c>
      <c r="I268">
        <v>102285623</v>
      </c>
      <c r="J268">
        <v>540000</v>
      </c>
      <c r="K268">
        <v>118000</v>
      </c>
      <c r="L268">
        <v>442000</v>
      </c>
    </row>
    <row r="269" spans="1:12" x14ac:dyDescent="0.25">
      <c r="A269" t="s">
        <v>70</v>
      </c>
      <c r="B269" t="s">
        <v>70</v>
      </c>
      <c r="C269">
        <v>9</v>
      </c>
      <c r="D269">
        <v>4.5</v>
      </c>
      <c r="E269">
        <v>4.5</v>
      </c>
      <c r="F269">
        <v>4.5</v>
      </c>
      <c r="G269">
        <v>141960</v>
      </c>
      <c r="H269">
        <v>6211039</v>
      </c>
      <c r="I269">
        <v>102285608</v>
      </c>
      <c r="J269">
        <v>540000</v>
      </c>
      <c r="K269">
        <v>118000</v>
      </c>
      <c r="L269">
        <v>442000</v>
      </c>
    </row>
    <row r="270" spans="1:12" x14ac:dyDescent="0.25">
      <c r="A270" t="s">
        <v>70</v>
      </c>
      <c r="B270" t="s">
        <v>70</v>
      </c>
      <c r="C270">
        <v>9</v>
      </c>
      <c r="D270">
        <v>4.5</v>
      </c>
      <c r="E270">
        <v>4.5</v>
      </c>
      <c r="F270">
        <v>4.5</v>
      </c>
      <c r="G270">
        <v>141960</v>
      </c>
      <c r="H270">
        <v>6212081</v>
      </c>
      <c r="I270">
        <v>102285225</v>
      </c>
      <c r="J270">
        <v>540000</v>
      </c>
      <c r="K270">
        <v>118000</v>
      </c>
      <c r="L270">
        <v>442000</v>
      </c>
    </row>
    <row r="271" spans="1:12" x14ac:dyDescent="0.25">
      <c r="A271" t="s">
        <v>71</v>
      </c>
      <c r="B271" t="s">
        <v>71</v>
      </c>
      <c r="C271">
        <v>9</v>
      </c>
      <c r="D271">
        <v>4.5</v>
      </c>
      <c r="E271">
        <v>4.5</v>
      </c>
      <c r="F271">
        <v>4.5</v>
      </c>
      <c r="G271">
        <v>9152</v>
      </c>
      <c r="H271">
        <v>305347</v>
      </c>
      <c r="I271">
        <v>10299725</v>
      </c>
      <c r="J271">
        <v>540000</v>
      </c>
      <c r="K271">
        <v>118000</v>
      </c>
      <c r="L271">
        <v>442000</v>
      </c>
    </row>
    <row r="272" spans="1:12" x14ac:dyDescent="0.25">
      <c r="A272" t="s">
        <v>72</v>
      </c>
      <c r="B272" t="s">
        <v>72</v>
      </c>
      <c r="C272">
        <v>9</v>
      </c>
      <c r="D272">
        <v>4.5</v>
      </c>
      <c r="E272">
        <v>4.5</v>
      </c>
      <c r="F272">
        <v>4.5</v>
      </c>
      <c r="G272">
        <v>28260</v>
      </c>
      <c r="H272">
        <v>330761</v>
      </c>
      <c r="I272">
        <v>10854393</v>
      </c>
      <c r="J272">
        <v>540000</v>
      </c>
      <c r="K272">
        <v>118000</v>
      </c>
      <c r="L272">
        <v>442000</v>
      </c>
    </row>
    <row r="273" spans="1:12" x14ac:dyDescent="0.25">
      <c r="A273" t="s">
        <v>224</v>
      </c>
      <c r="B273" t="s">
        <v>224</v>
      </c>
      <c r="C273">
        <v>9</v>
      </c>
      <c r="D273">
        <v>4</v>
      </c>
      <c r="E273">
        <v>4.5</v>
      </c>
      <c r="F273">
        <v>4.3</v>
      </c>
      <c r="G273">
        <v>260965</v>
      </c>
      <c r="H273">
        <v>2451136</v>
      </c>
      <c r="I273">
        <v>110646696</v>
      </c>
      <c r="J273">
        <v>540000</v>
      </c>
      <c r="K273">
        <v>118000</v>
      </c>
      <c r="L273">
        <v>442000</v>
      </c>
    </row>
    <row r="274" spans="1:12" x14ac:dyDescent="0.25">
      <c r="A274" t="s">
        <v>225</v>
      </c>
      <c r="B274" t="s">
        <v>225</v>
      </c>
      <c r="C274">
        <v>9</v>
      </c>
      <c r="D274">
        <v>4.5</v>
      </c>
      <c r="E274">
        <v>4</v>
      </c>
      <c r="F274">
        <v>4.2</v>
      </c>
      <c r="G274">
        <v>34584</v>
      </c>
      <c r="H274">
        <v>5387333</v>
      </c>
      <c r="I274">
        <v>100641950</v>
      </c>
      <c r="J274">
        <v>540000</v>
      </c>
      <c r="K274">
        <v>118000</v>
      </c>
      <c r="L274">
        <v>442000</v>
      </c>
    </row>
    <row r="275" spans="1:12" x14ac:dyDescent="0.25">
      <c r="A275" t="s">
        <v>225</v>
      </c>
      <c r="B275" t="s">
        <v>225</v>
      </c>
      <c r="C275">
        <v>9</v>
      </c>
      <c r="D275">
        <v>4.5</v>
      </c>
      <c r="E275">
        <v>4</v>
      </c>
      <c r="F275">
        <v>4.2</v>
      </c>
      <c r="G275">
        <v>34584</v>
      </c>
      <c r="H275">
        <v>5387446</v>
      </c>
      <c r="I275">
        <v>100641937</v>
      </c>
      <c r="J275">
        <v>540000</v>
      </c>
      <c r="K275">
        <v>118000</v>
      </c>
      <c r="L275">
        <v>442000</v>
      </c>
    </row>
    <row r="276" spans="1:12" x14ac:dyDescent="0.25">
      <c r="A276" t="s">
        <v>225</v>
      </c>
      <c r="B276" t="s">
        <v>225</v>
      </c>
      <c r="C276">
        <v>9</v>
      </c>
      <c r="D276">
        <v>4.5</v>
      </c>
      <c r="E276">
        <v>4</v>
      </c>
      <c r="F276">
        <v>4.2</v>
      </c>
      <c r="G276">
        <v>34584</v>
      </c>
      <c r="H276">
        <v>5387631</v>
      </c>
      <c r="I276">
        <v>100641915</v>
      </c>
      <c r="J276">
        <v>540000</v>
      </c>
      <c r="K276">
        <v>118000</v>
      </c>
      <c r="L276">
        <v>442000</v>
      </c>
    </row>
    <row r="277" spans="1:12" x14ac:dyDescent="0.25">
      <c r="A277" t="s">
        <v>226</v>
      </c>
      <c r="B277" t="s">
        <v>226</v>
      </c>
      <c r="C277">
        <v>9</v>
      </c>
      <c r="D277">
        <v>4.5</v>
      </c>
      <c r="E277">
        <v>4.5</v>
      </c>
      <c r="F277">
        <v>4.4000000000000004</v>
      </c>
      <c r="G277">
        <v>287589</v>
      </c>
      <c r="H277">
        <v>69109672</v>
      </c>
      <c r="I277">
        <v>1004161342</v>
      </c>
      <c r="J277">
        <v>540000</v>
      </c>
      <c r="K277">
        <v>118000</v>
      </c>
      <c r="L277">
        <v>442000</v>
      </c>
    </row>
    <row r="278" spans="1:12" x14ac:dyDescent="0.25">
      <c r="A278" t="s">
        <v>226</v>
      </c>
      <c r="B278" t="s">
        <v>226</v>
      </c>
      <c r="C278">
        <v>9</v>
      </c>
      <c r="D278">
        <v>4.5</v>
      </c>
      <c r="E278">
        <v>4.5</v>
      </c>
      <c r="F278">
        <v>4.4000000000000004</v>
      </c>
      <c r="G278">
        <v>287589</v>
      </c>
      <c r="H278">
        <v>69119316</v>
      </c>
      <c r="I278">
        <v>1004160762</v>
      </c>
      <c r="J278">
        <v>540000</v>
      </c>
      <c r="K278">
        <v>118000</v>
      </c>
      <c r="L278">
        <v>442000</v>
      </c>
    </row>
    <row r="279" spans="1:12" x14ac:dyDescent="0.25">
      <c r="A279" t="s">
        <v>31</v>
      </c>
      <c r="B279" t="s">
        <v>31</v>
      </c>
      <c r="C279">
        <v>9</v>
      </c>
      <c r="D279">
        <v>4.5</v>
      </c>
      <c r="E279">
        <v>4.5</v>
      </c>
      <c r="F279">
        <v>4.5999999999999996</v>
      </c>
      <c r="G279">
        <v>1061624</v>
      </c>
      <c r="H279">
        <v>4300936</v>
      </c>
      <c r="I279">
        <v>124683557</v>
      </c>
      <c r="J279">
        <v>540000</v>
      </c>
      <c r="K279">
        <v>118000</v>
      </c>
      <c r="L279">
        <v>442000</v>
      </c>
    </row>
    <row r="280" spans="1:12" x14ac:dyDescent="0.25">
      <c r="A280" t="s">
        <v>31</v>
      </c>
      <c r="B280" t="s">
        <v>31</v>
      </c>
      <c r="C280">
        <v>9</v>
      </c>
      <c r="D280">
        <v>4.5</v>
      </c>
      <c r="E280">
        <v>4.5</v>
      </c>
      <c r="F280">
        <v>4.5999999999999996</v>
      </c>
      <c r="G280">
        <v>1061624</v>
      </c>
      <c r="H280">
        <v>4305441</v>
      </c>
      <c r="I280">
        <v>124657730</v>
      </c>
      <c r="J280">
        <v>540000</v>
      </c>
      <c r="K280">
        <v>118000</v>
      </c>
      <c r="L280">
        <v>442000</v>
      </c>
    </row>
    <row r="281" spans="1:12" x14ac:dyDescent="0.25">
      <c r="A281" t="s">
        <v>227</v>
      </c>
      <c r="B281" t="s">
        <v>227</v>
      </c>
      <c r="C281">
        <v>9</v>
      </c>
      <c r="D281">
        <v>4</v>
      </c>
      <c r="E281">
        <v>4.5</v>
      </c>
      <c r="F281">
        <v>4.4000000000000004</v>
      </c>
      <c r="G281">
        <v>334293</v>
      </c>
      <c r="H281">
        <v>2953886</v>
      </c>
      <c r="I281">
        <v>111317058</v>
      </c>
      <c r="J281">
        <v>540000</v>
      </c>
      <c r="K281">
        <v>118000</v>
      </c>
      <c r="L281">
        <v>442000</v>
      </c>
    </row>
    <row r="282" spans="1:12" x14ac:dyDescent="0.25">
      <c r="A282" t="s">
        <v>227</v>
      </c>
      <c r="B282" t="s">
        <v>227</v>
      </c>
      <c r="C282">
        <v>9</v>
      </c>
      <c r="D282">
        <v>4</v>
      </c>
      <c r="E282">
        <v>4.5</v>
      </c>
      <c r="F282">
        <v>4.4000000000000004</v>
      </c>
      <c r="G282">
        <v>334293</v>
      </c>
      <c r="H282">
        <v>2955325</v>
      </c>
      <c r="I282">
        <v>111311548</v>
      </c>
      <c r="J282">
        <v>540000</v>
      </c>
      <c r="K282">
        <v>118000</v>
      </c>
      <c r="L282">
        <v>442000</v>
      </c>
    </row>
    <row r="283" spans="1:12" x14ac:dyDescent="0.25">
      <c r="A283" t="s">
        <v>227</v>
      </c>
      <c r="B283" t="s">
        <v>227</v>
      </c>
      <c r="C283">
        <v>9</v>
      </c>
      <c r="D283">
        <v>4</v>
      </c>
      <c r="E283">
        <v>4.5</v>
      </c>
      <c r="F283">
        <v>4.4000000000000004</v>
      </c>
      <c r="G283">
        <v>334293</v>
      </c>
      <c r="H283">
        <v>2955326</v>
      </c>
      <c r="I283">
        <v>111311544</v>
      </c>
      <c r="J283">
        <v>540000</v>
      </c>
      <c r="K283">
        <v>118000</v>
      </c>
      <c r="L283">
        <v>442000</v>
      </c>
    </row>
    <row r="284" spans="1:12" x14ac:dyDescent="0.25">
      <c r="A284" t="s">
        <v>228</v>
      </c>
      <c r="B284" t="s">
        <v>228</v>
      </c>
      <c r="C284">
        <v>9</v>
      </c>
      <c r="D284">
        <v>4.5</v>
      </c>
      <c r="E284">
        <v>4.5</v>
      </c>
      <c r="F284">
        <v>4.3</v>
      </c>
      <c r="G284">
        <v>20649</v>
      </c>
      <c r="H284">
        <v>51569</v>
      </c>
      <c r="I284">
        <v>1400415</v>
      </c>
      <c r="J284">
        <v>540000</v>
      </c>
      <c r="K284">
        <v>118000</v>
      </c>
      <c r="L284">
        <v>442000</v>
      </c>
    </row>
    <row r="285" spans="1:12" x14ac:dyDescent="0.25">
      <c r="A285" t="s">
        <v>229</v>
      </c>
      <c r="B285" t="s">
        <v>229</v>
      </c>
      <c r="C285">
        <v>9</v>
      </c>
      <c r="D285">
        <v>4</v>
      </c>
      <c r="E285">
        <v>4.5</v>
      </c>
      <c r="F285">
        <v>4.4000000000000004</v>
      </c>
      <c r="G285">
        <v>22302</v>
      </c>
      <c r="H285">
        <v>359403</v>
      </c>
      <c r="I285">
        <v>10620529</v>
      </c>
      <c r="J285">
        <v>540000</v>
      </c>
      <c r="K285">
        <v>118000</v>
      </c>
      <c r="L285">
        <v>442000</v>
      </c>
    </row>
    <row r="286" spans="1:12" x14ac:dyDescent="0.25">
      <c r="A286" t="s">
        <v>229</v>
      </c>
      <c r="B286" t="s">
        <v>229</v>
      </c>
      <c r="C286">
        <v>9</v>
      </c>
      <c r="D286">
        <v>4</v>
      </c>
      <c r="E286">
        <v>4.5</v>
      </c>
      <c r="F286">
        <v>4.4000000000000004</v>
      </c>
      <c r="G286">
        <v>22302</v>
      </c>
      <c r="H286">
        <v>359560</v>
      </c>
      <c r="I286">
        <v>10620258</v>
      </c>
      <c r="J286">
        <v>540000</v>
      </c>
      <c r="K286">
        <v>118000</v>
      </c>
      <c r="L286">
        <v>442000</v>
      </c>
    </row>
    <row r="287" spans="1:12" x14ac:dyDescent="0.25">
      <c r="A287" t="s">
        <v>230</v>
      </c>
      <c r="B287" t="s">
        <v>230</v>
      </c>
      <c r="C287">
        <v>9</v>
      </c>
      <c r="D287">
        <v>4</v>
      </c>
      <c r="E287">
        <v>4.5</v>
      </c>
      <c r="F287">
        <v>4.4000000000000004</v>
      </c>
      <c r="G287">
        <v>477</v>
      </c>
      <c r="H287">
        <v>36880</v>
      </c>
      <c r="I287">
        <v>1012934</v>
      </c>
      <c r="J287">
        <v>540000</v>
      </c>
      <c r="K287">
        <v>118000</v>
      </c>
      <c r="L287">
        <v>442000</v>
      </c>
    </row>
    <row r="288" spans="1:12" x14ac:dyDescent="0.25">
      <c r="A288" t="s">
        <v>230</v>
      </c>
      <c r="B288" t="s">
        <v>230</v>
      </c>
      <c r="C288">
        <v>9</v>
      </c>
      <c r="D288">
        <v>4</v>
      </c>
      <c r="E288">
        <v>4.5</v>
      </c>
      <c r="F288">
        <v>4.4000000000000004</v>
      </c>
      <c r="G288">
        <v>477</v>
      </c>
      <c r="H288">
        <v>36893</v>
      </c>
      <c r="I288">
        <v>1012929</v>
      </c>
      <c r="J288">
        <v>540000</v>
      </c>
      <c r="K288">
        <v>118000</v>
      </c>
      <c r="L288">
        <v>442000</v>
      </c>
    </row>
    <row r="289" spans="1:12" x14ac:dyDescent="0.25">
      <c r="A289" t="s">
        <v>230</v>
      </c>
      <c r="B289" t="s">
        <v>230</v>
      </c>
      <c r="C289">
        <v>9</v>
      </c>
      <c r="D289">
        <v>4</v>
      </c>
      <c r="E289">
        <v>4.5</v>
      </c>
      <c r="F289">
        <v>4.4000000000000004</v>
      </c>
      <c r="G289">
        <v>477</v>
      </c>
      <c r="H289">
        <v>36981</v>
      </c>
      <c r="I289">
        <v>1012899</v>
      </c>
      <c r="J289">
        <v>540000</v>
      </c>
      <c r="K289">
        <v>118000</v>
      </c>
      <c r="L289">
        <v>442000</v>
      </c>
    </row>
    <row r="290" spans="1:12" x14ac:dyDescent="0.25">
      <c r="A290" t="s">
        <v>231</v>
      </c>
      <c r="B290" t="s">
        <v>231</v>
      </c>
      <c r="C290">
        <v>9</v>
      </c>
      <c r="D290">
        <v>4</v>
      </c>
      <c r="E290">
        <v>4.5</v>
      </c>
      <c r="F290">
        <v>4.3</v>
      </c>
      <c r="G290">
        <v>11677</v>
      </c>
      <c r="H290">
        <v>541389</v>
      </c>
      <c r="I290">
        <v>10215686</v>
      </c>
      <c r="J290">
        <v>540000</v>
      </c>
      <c r="K290">
        <v>118000</v>
      </c>
      <c r="L290">
        <v>442000</v>
      </c>
    </row>
    <row r="291" spans="1:12" x14ac:dyDescent="0.25">
      <c r="A291" t="s">
        <v>231</v>
      </c>
      <c r="B291" t="s">
        <v>231</v>
      </c>
      <c r="C291">
        <v>9</v>
      </c>
      <c r="D291">
        <v>4</v>
      </c>
      <c r="E291">
        <v>4.5</v>
      </c>
      <c r="F291">
        <v>4.3</v>
      </c>
      <c r="G291">
        <v>11677</v>
      </c>
      <c r="H291">
        <v>541661</v>
      </c>
      <c r="I291">
        <v>10215578</v>
      </c>
      <c r="J291">
        <v>540000</v>
      </c>
      <c r="K291">
        <v>118000</v>
      </c>
      <c r="L291">
        <v>442000</v>
      </c>
    </row>
    <row r="292" spans="1:12" x14ac:dyDescent="0.25">
      <c r="A292" t="s">
        <v>232</v>
      </c>
      <c r="B292" t="s">
        <v>232</v>
      </c>
      <c r="C292">
        <v>9</v>
      </c>
      <c r="D292">
        <v>4.5</v>
      </c>
      <c r="E292">
        <v>4.5</v>
      </c>
      <c r="F292">
        <v>4.4000000000000004</v>
      </c>
      <c r="G292">
        <v>112603</v>
      </c>
      <c r="H292">
        <v>1312037</v>
      </c>
      <c r="I292">
        <v>10858230</v>
      </c>
      <c r="J292">
        <v>540000</v>
      </c>
      <c r="K292">
        <v>118000</v>
      </c>
      <c r="L292">
        <v>442000</v>
      </c>
    </row>
    <row r="293" spans="1:12" x14ac:dyDescent="0.25">
      <c r="A293" t="s">
        <v>233</v>
      </c>
      <c r="B293" t="s">
        <v>233</v>
      </c>
      <c r="C293">
        <v>8</v>
      </c>
      <c r="D293">
        <v>3.5</v>
      </c>
      <c r="E293">
        <v>4</v>
      </c>
      <c r="F293">
        <v>4.0999999999999996</v>
      </c>
      <c r="G293">
        <v>7197</v>
      </c>
      <c r="H293">
        <v>200058</v>
      </c>
      <c r="I293">
        <v>10359746</v>
      </c>
      <c r="J293">
        <v>480000</v>
      </c>
      <c r="K293">
        <v>106000</v>
      </c>
      <c r="L293">
        <v>394000</v>
      </c>
    </row>
    <row r="294" spans="1:12" x14ac:dyDescent="0.25">
      <c r="A294" t="s">
        <v>233</v>
      </c>
      <c r="B294" t="s">
        <v>233</v>
      </c>
      <c r="C294">
        <v>8</v>
      </c>
      <c r="D294">
        <v>3.5</v>
      </c>
      <c r="E294">
        <v>4</v>
      </c>
      <c r="F294">
        <v>4.0999999999999996</v>
      </c>
      <c r="G294">
        <v>7197</v>
      </c>
      <c r="H294">
        <v>200214</v>
      </c>
      <c r="I294">
        <v>10359465</v>
      </c>
      <c r="J294">
        <v>480000</v>
      </c>
      <c r="K294">
        <v>106000</v>
      </c>
      <c r="L294">
        <v>394000</v>
      </c>
    </row>
    <row r="295" spans="1:12" x14ac:dyDescent="0.25">
      <c r="A295" t="s">
        <v>234</v>
      </c>
      <c r="B295" t="s">
        <v>234</v>
      </c>
      <c r="C295">
        <v>8</v>
      </c>
      <c r="D295">
        <v>4</v>
      </c>
      <c r="E295">
        <v>4</v>
      </c>
      <c r="F295">
        <v>4.2</v>
      </c>
      <c r="G295">
        <v>5942</v>
      </c>
      <c r="H295">
        <v>69493</v>
      </c>
      <c r="I295">
        <v>10855050</v>
      </c>
      <c r="J295">
        <v>480000</v>
      </c>
      <c r="K295">
        <v>106000</v>
      </c>
      <c r="L295">
        <v>394000</v>
      </c>
    </row>
    <row r="296" spans="1:12" x14ac:dyDescent="0.25">
      <c r="A296" t="s">
        <v>234</v>
      </c>
      <c r="B296" t="s">
        <v>234</v>
      </c>
      <c r="C296">
        <v>8</v>
      </c>
      <c r="D296">
        <v>4</v>
      </c>
      <c r="E296">
        <v>4</v>
      </c>
      <c r="F296">
        <v>4.2</v>
      </c>
      <c r="G296">
        <v>5942</v>
      </c>
      <c r="H296">
        <v>69498</v>
      </c>
      <c r="I296">
        <v>10854989</v>
      </c>
      <c r="J296">
        <v>480000</v>
      </c>
      <c r="K296">
        <v>106000</v>
      </c>
      <c r="L296">
        <v>394000</v>
      </c>
    </row>
    <row r="297" spans="1:12" x14ac:dyDescent="0.25">
      <c r="A297" t="s">
        <v>235</v>
      </c>
      <c r="B297" t="s">
        <v>235</v>
      </c>
      <c r="C297">
        <v>8</v>
      </c>
      <c r="D297">
        <v>3.5</v>
      </c>
      <c r="E297">
        <v>4.5</v>
      </c>
      <c r="F297">
        <v>4.5999999999999996</v>
      </c>
      <c r="G297">
        <v>5782</v>
      </c>
      <c r="H297">
        <v>181893</v>
      </c>
      <c r="I297">
        <v>10317879</v>
      </c>
      <c r="J297">
        <v>480000</v>
      </c>
      <c r="K297">
        <v>106000</v>
      </c>
      <c r="L297">
        <v>394000</v>
      </c>
    </row>
    <row r="298" spans="1:12" x14ac:dyDescent="0.25">
      <c r="A298" t="s">
        <v>235</v>
      </c>
      <c r="B298" t="s">
        <v>235</v>
      </c>
      <c r="C298">
        <v>8</v>
      </c>
      <c r="D298">
        <v>3.5</v>
      </c>
      <c r="E298">
        <v>4.5</v>
      </c>
      <c r="F298">
        <v>4.5999999999999996</v>
      </c>
      <c r="G298">
        <v>5782</v>
      </c>
      <c r="H298">
        <v>181961</v>
      </c>
      <c r="I298">
        <v>10317760</v>
      </c>
      <c r="J298">
        <v>480000</v>
      </c>
      <c r="K298">
        <v>106000</v>
      </c>
      <c r="L298">
        <v>394000</v>
      </c>
    </row>
    <row r="299" spans="1:12" x14ac:dyDescent="0.25">
      <c r="A299" t="s">
        <v>236</v>
      </c>
      <c r="B299" t="s">
        <v>236</v>
      </c>
      <c r="C299">
        <v>8</v>
      </c>
      <c r="D299">
        <v>3.5</v>
      </c>
      <c r="E299">
        <v>4</v>
      </c>
      <c r="F299">
        <v>4.2</v>
      </c>
      <c r="G299">
        <v>2887</v>
      </c>
      <c r="H299">
        <v>26426</v>
      </c>
      <c r="I299">
        <v>1109248</v>
      </c>
      <c r="J299">
        <v>480000</v>
      </c>
      <c r="K299">
        <v>106000</v>
      </c>
      <c r="L299">
        <v>394000</v>
      </c>
    </row>
    <row r="300" spans="1:12" x14ac:dyDescent="0.25">
      <c r="A300" t="s">
        <v>237</v>
      </c>
      <c r="B300" t="s">
        <v>237</v>
      </c>
      <c r="C300">
        <v>8</v>
      </c>
      <c r="D300">
        <v>3.5</v>
      </c>
      <c r="E300">
        <v>4</v>
      </c>
      <c r="F300">
        <v>4.2</v>
      </c>
      <c r="G300">
        <v>8651</v>
      </c>
      <c r="H300">
        <v>36212</v>
      </c>
      <c r="I300">
        <v>6194494</v>
      </c>
      <c r="J300">
        <v>480000</v>
      </c>
      <c r="K300">
        <v>106000</v>
      </c>
      <c r="L300">
        <v>394000</v>
      </c>
    </row>
    <row r="301" spans="1:12" x14ac:dyDescent="0.25">
      <c r="A301" t="s">
        <v>237</v>
      </c>
      <c r="B301" t="s">
        <v>237</v>
      </c>
      <c r="C301">
        <v>8</v>
      </c>
      <c r="D301">
        <v>3.5</v>
      </c>
      <c r="E301">
        <v>4</v>
      </c>
      <c r="F301">
        <v>4.2</v>
      </c>
      <c r="G301">
        <v>8651</v>
      </c>
      <c r="H301">
        <v>36214</v>
      </c>
      <c r="I301">
        <v>6194428</v>
      </c>
      <c r="J301">
        <v>480000</v>
      </c>
      <c r="K301">
        <v>106000</v>
      </c>
      <c r="L301">
        <v>394000</v>
      </c>
    </row>
    <row r="302" spans="1:12" x14ac:dyDescent="0.25">
      <c r="A302" t="s">
        <v>238</v>
      </c>
      <c r="B302" t="s">
        <v>238</v>
      </c>
      <c r="C302">
        <v>8</v>
      </c>
      <c r="D302">
        <v>4</v>
      </c>
      <c r="E302">
        <v>4</v>
      </c>
      <c r="F302">
        <v>4.0999999999999996</v>
      </c>
      <c r="G302">
        <v>2265</v>
      </c>
      <c r="H302">
        <v>148295</v>
      </c>
      <c r="I302">
        <v>10152736</v>
      </c>
      <c r="J302">
        <v>480000</v>
      </c>
      <c r="K302">
        <v>106000</v>
      </c>
      <c r="L302">
        <v>394000</v>
      </c>
    </row>
    <row r="303" spans="1:12" x14ac:dyDescent="0.25">
      <c r="A303" t="s">
        <v>238</v>
      </c>
      <c r="B303" t="s">
        <v>238</v>
      </c>
      <c r="C303">
        <v>8</v>
      </c>
      <c r="D303">
        <v>4</v>
      </c>
      <c r="E303">
        <v>4</v>
      </c>
      <c r="F303">
        <v>4.0999999999999996</v>
      </c>
      <c r="G303">
        <v>2265</v>
      </c>
      <c r="H303">
        <v>148405</v>
      </c>
      <c r="I303">
        <v>10152623</v>
      </c>
      <c r="J303">
        <v>480000</v>
      </c>
      <c r="K303">
        <v>106000</v>
      </c>
      <c r="L303">
        <v>394000</v>
      </c>
    </row>
    <row r="304" spans="1:12" x14ac:dyDescent="0.25">
      <c r="A304" t="s">
        <v>239</v>
      </c>
      <c r="B304" t="s">
        <v>239</v>
      </c>
      <c r="C304">
        <v>8</v>
      </c>
      <c r="D304">
        <v>4</v>
      </c>
      <c r="E304">
        <v>4</v>
      </c>
      <c r="F304">
        <v>4.2</v>
      </c>
      <c r="G304">
        <v>43667</v>
      </c>
      <c r="H304">
        <v>411683</v>
      </c>
      <c r="I304">
        <v>55303474</v>
      </c>
      <c r="J304">
        <v>480000</v>
      </c>
      <c r="K304">
        <v>106000</v>
      </c>
      <c r="L304">
        <v>394000</v>
      </c>
    </row>
    <row r="305" spans="1:12" x14ac:dyDescent="0.25">
      <c r="A305" t="s">
        <v>240</v>
      </c>
      <c r="B305" t="s">
        <v>240</v>
      </c>
      <c r="C305">
        <v>8</v>
      </c>
      <c r="D305">
        <v>3.5</v>
      </c>
      <c r="E305">
        <v>4</v>
      </c>
      <c r="F305">
        <v>4.0999999999999996</v>
      </c>
      <c r="G305">
        <v>81006</v>
      </c>
      <c r="H305">
        <v>235486</v>
      </c>
      <c r="I305">
        <v>13439950</v>
      </c>
      <c r="J305">
        <v>480000</v>
      </c>
      <c r="K305">
        <v>106000</v>
      </c>
      <c r="L305">
        <v>394000</v>
      </c>
    </row>
    <row r="306" spans="1:12" x14ac:dyDescent="0.25">
      <c r="A306" t="s">
        <v>241</v>
      </c>
      <c r="B306" t="s">
        <v>241</v>
      </c>
      <c r="C306">
        <v>8</v>
      </c>
      <c r="D306">
        <v>3.5</v>
      </c>
      <c r="E306">
        <v>4.5</v>
      </c>
      <c r="F306">
        <v>4.4000000000000004</v>
      </c>
      <c r="G306">
        <v>98344</v>
      </c>
      <c r="H306">
        <v>503757</v>
      </c>
      <c r="I306">
        <v>11952211</v>
      </c>
      <c r="J306">
        <v>480000</v>
      </c>
      <c r="K306">
        <v>106000</v>
      </c>
      <c r="L306">
        <v>394000</v>
      </c>
    </row>
    <row r="307" spans="1:12" x14ac:dyDescent="0.25">
      <c r="A307" t="s">
        <v>242</v>
      </c>
      <c r="B307" t="s">
        <v>242</v>
      </c>
      <c r="C307">
        <v>8</v>
      </c>
      <c r="D307">
        <v>3.5</v>
      </c>
      <c r="E307">
        <v>4.5</v>
      </c>
      <c r="F307">
        <v>4.4000000000000004</v>
      </c>
      <c r="G307">
        <v>308844</v>
      </c>
      <c r="H307">
        <v>5453997</v>
      </c>
      <c r="I307">
        <v>105662709</v>
      </c>
      <c r="J307">
        <v>480000</v>
      </c>
      <c r="K307">
        <v>106000</v>
      </c>
      <c r="L307">
        <v>394000</v>
      </c>
    </row>
    <row r="308" spans="1:12" x14ac:dyDescent="0.25">
      <c r="A308" t="s">
        <v>242</v>
      </c>
      <c r="B308" t="s">
        <v>242</v>
      </c>
      <c r="C308">
        <v>8</v>
      </c>
      <c r="D308">
        <v>3.5</v>
      </c>
      <c r="E308">
        <v>4.5</v>
      </c>
      <c r="F308">
        <v>4.4000000000000004</v>
      </c>
      <c r="G308">
        <v>308844</v>
      </c>
      <c r="H308">
        <v>5456208</v>
      </c>
      <c r="I308">
        <v>105660415</v>
      </c>
      <c r="J308">
        <v>480000</v>
      </c>
      <c r="K308">
        <v>106000</v>
      </c>
      <c r="L308">
        <v>394000</v>
      </c>
    </row>
    <row r="309" spans="1:12" x14ac:dyDescent="0.25">
      <c r="A309" t="s">
        <v>242</v>
      </c>
      <c r="B309" t="s">
        <v>242</v>
      </c>
      <c r="C309">
        <v>8</v>
      </c>
      <c r="D309">
        <v>3.5</v>
      </c>
      <c r="E309">
        <v>4.5</v>
      </c>
      <c r="F309">
        <v>4.4000000000000004</v>
      </c>
      <c r="G309">
        <v>308844</v>
      </c>
      <c r="H309">
        <v>5456599</v>
      </c>
      <c r="I309">
        <v>105660009</v>
      </c>
      <c r="J309">
        <v>480000</v>
      </c>
      <c r="K309">
        <v>106000</v>
      </c>
      <c r="L309">
        <v>394000</v>
      </c>
    </row>
    <row r="310" spans="1:12" x14ac:dyDescent="0.25">
      <c r="A310" t="s">
        <v>242</v>
      </c>
      <c r="B310" t="s">
        <v>242</v>
      </c>
      <c r="C310">
        <v>8</v>
      </c>
      <c r="D310">
        <v>3.5</v>
      </c>
      <c r="E310">
        <v>4.5</v>
      </c>
      <c r="F310">
        <v>4.4000000000000004</v>
      </c>
      <c r="G310">
        <v>308844</v>
      </c>
      <c r="H310">
        <v>5456708</v>
      </c>
      <c r="I310">
        <v>105659896</v>
      </c>
      <c r="J310">
        <v>480000</v>
      </c>
      <c r="K310">
        <v>106000</v>
      </c>
      <c r="L310">
        <v>394000</v>
      </c>
    </row>
    <row r="311" spans="1:12" x14ac:dyDescent="0.25">
      <c r="A311" t="s">
        <v>243</v>
      </c>
      <c r="B311" t="s">
        <v>243</v>
      </c>
      <c r="C311">
        <v>8</v>
      </c>
      <c r="D311">
        <v>3.5</v>
      </c>
      <c r="E311">
        <v>4.5</v>
      </c>
      <c r="F311">
        <v>4.3</v>
      </c>
      <c r="G311">
        <v>8971</v>
      </c>
      <c r="H311">
        <v>88185</v>
      </c>
      <c r="I311">
        <v>11017293</v>
      </c>
      <c r="J311">
        <v>480000</v>
      </c>
      <c r="K311">
        <v>106000</v>
      </c>
      <c r="L311">
        <v>394000</v>
      </c>
    </row>
    <row r="312" spans="1:12" x14ac:dyDescent="0.25">
      <c r="A312" t="s">
        <v>244</v>
      </c>
      <c r="B312" t="s">
        <v>244</v>
      </c>
      <c r="C312">
        <v>8</v>
      </c>
      <c r="D312">
        <v>4</v>
      </c>
      <c r="E312">
        <v>4</v>
      </c>
      <c r="F312">
        <v>4.0999999999999996</v>
      </c>
      <c r="G312">
        <v>27711</v>
      </c>
      <c r="H312">
        <v>705805</v>
      </c>
      <c r="I312">
        <v>51963078</v>
      </c>
      <c r="J312">
        <v>480000</v>
      </c>
      <c r="K312">
        <v>106000</v>
      </c>
      <c r="L312">
        <v>394000</v>
      </c>
    </row>
    <row r="313" spans="1:12" x14ac:dyDescent="0.25">
      <c r="A313" t="s">
        <v>245</v>
      </c>
      <c r="B313" t="s">
        <v>245</v>
      </c>
      <c r="C313">
        <v>8</v>
      </c>
      <c r="D313">
        <v>4</v>
      </c>
      <c r="E313">
        <v>4</v>
      </c>
      <c r="F313">
        <v>4.0999999999999996</v>
      </c>
      <c r="G313">
        <v>1151</v>
      </c>
      <c r="H313">
        <v>1111915</v>
      </c>
      <c r="I313">
        <v>100103515</v>
      </c>
      <c r="J313">
        <v>480000</v>
      </c>
      <c r="K313">
        <v>106000</v>
      </c>
      <c r="L313">
        <v>394000</v>
      </c>
    </row>
    <row r="314" spans="1:12" x14ac:dyDescent="0.25">
      <c r="A314" t="s">
        <v>246</v>
      </c>
      <c r="B314" t="s">
        <v>246</v>
      </c>
      <c r="C314">
        <v>8</v>
      </c>
      <c r="D314">
        <v>3.5</v>
      </c>
      <c r="E314">
        <v>4</v>
      </c>
      <c r="F314">
        <v>4.2</v>
      </c>
      <c r="G314">
        <v>13237</v>
      </c>
      <c r="H314">
        <v>123279</v>
      </c>
      <c r="I314">
        <v>11073743</v>
      </c>
      <c r="J314">
        <v>480000</v>
      </c>
      <c r="K314">
        <v>106000</v>
      </c>
      <c r="L314">
        <v>394000</v>
      </c>
    </row>
    <row r="315" spans="1:12" x14ac:dyDescent="0.25">
      <c r="A315" t="s">
        <v>246</v>
      </c>
      <c r="B315" t="s">
        <v>246</v>
      </c>
      <c r="C315">
        <v>8</v>
      </c>
      <c r="D315">
        <v>3.5</v>
      </c>
      <c r="E315">
        <v>4</v>
      </c>
      <c r="F315">
        <v>4.2</v>
      </c>
      <c r="G315">
        <v>13237</v>
      </c>
      <c r="H315">
        <v>123309</v>
      </c>
      <c r="I315">
        <v>11073482</v>
      </c>
      <c r="J315">
        <v>480000</v>
      </c>
      <c r="K315">
        <v>106000</v>
      </c>
      <c r="L315">
        <v>394000</v>
      </c>
    </row>
    <row r="316" spans="1:12" x14ac:dyDescent="0.25">
      <c r="A316" t="s">
        <v>246</v>
      </c>
      <c r="B316" t="s">
        <v>246</v>
      </c>
      <c r="C316">
        <v>8</v>
      </c>
      <c r="D316">
        <v>3.5</v>
      </c>
      <c r="E316">
        <v>4</v>
      </c>
      <c r="F316">
        <v>4.2</v>
      </c>
      <c r="G316">
        <v>13237</v>
      </c>
      <c r="H316">
        <v>123322</v>
      </c>
      <c r="I316">
        <v>11073369</v>
      </c>
      <c r="J316">
        <v>480000</v>
      </c>
      <c r="K316">
        <v>106000</v>
      </c>
      <c r="L316">
        <v>394000</v>
      </c>
    </row>
    <row r="317" spans="1:12" x14ac:dyDescent="0.25">
      <c r="A317" t="s">
        <v>247</v>
      </c>
      <c r="B317" t="s">
        <v>247</v>
      </c>
      <c r="C317">
        <v>8</v>
      </c>
      <c r="D317">
        <v>3.5</v>
      </c>
      <c r="E317">
        <v>4</v>
      </c>
      <c r="F317">
        <v>4</v>
      </c>
      <c r="G317">
        <v>48822</v>
      </c>
      <c r="H317">
        <v>78306</v>
      </c>
      <c r="I317">
        <v>8117386</v>
      </c>
      <c r="J317">
        <v>480000</v>
      </c>
      <c r="K317">
        <v>106000</v>
      </c>
      <c r="L317">
        <v>394000</v>
      </c>
    </row>
    <row r="318" spans="1:12" x14ac:dyDescent="0.25">
      <c r="A318" t="s">
        <v>248</v>
      </c>
      <c r="B318" t="s">
        <v>248</v>
      </c>
      <c r="C318">
        <v>8</v>
      </c>
      <c r="D318">
        <v>3.5</v>
      </c>
      <c r="E318">
        <v>4.5</v>
      </c>
      <c r="F318">
        <v>4.5</v>
      </c>
      <c r="G318">
        <v>109349</v>
      </c>
      <c r="H318">
        <v>61881</v>
      </c>
      <c r="I318">
        <v>13835426</v>
      </c>
      <c r="J318">
        <v>480000</v>
      </c>
      <c r="K318">
        <v>106000</v>
      </c>
      <c r="L318">
        <v>394000</v>
      </c>
    </row>
    <row r="319" spans="1:12" x14ac:dyDescent="0.25">
      <c r="A319" t="s">
        <v>249</v>
      </c>
      <c r="B319" t="s">
        <v>249</v>
      </c>
      <c r="C319">
        <v>8</v>
      </c>
      <c r="D319">
        <v>3.5</v>
      </c>
      <c r="E319">
        <v>4.5</v>
      </c>
      <c r="F319">
        <v>4.3</v>
      </c>
      <c r="G319">
        <v>5665</v>
      </c>
      <c r="H319">
        <v>27931</v>
      </c>
      <c r="I319">
        <v>6014106</v>
      </c>
      <c r="J319">
        <v>480000</v>
      </c>
      <c r="K319">
        <v>106000</v>
      </c>
      <c r="L319">
        <v>394000</v>
      </c>
    </row>
    <row r="320" spans="1:12" x14ac:dyDescent="0.25">
      <c r="A320" t="s">
        <v>249</v>
      </c>
      <c r="B320" t="s">
        <v>249</v>
      </c>
      <c r="C320">
        <v>8</v>
      </c>
      <c r="D320">
        <v>3.5</v>
      </c>
      <c r="E320">
        <v>4.5</v>
      </c>
      <c r="F320">
        <v>4.3</v>
      </c>
      <c r="G320">
        <v>5665</v>
      </c>
      <c r="H320">
        <v>28008</v>
      </c>
      <c r="I320">
        <v>6011318</v>
      </c>
      <c r="J320">
        <v>480000</v>
      </c>
      <c r="K320">
        <v>106000</v>
      </c>
      <c r="L320">
        <v>394000</v>
      </c>
    </row>
    <row r="321" spans="1:12" x14ac:dyDescent="0.25">
      <c r="A321" t="s">
        <v>249</v>
      </c>
      <c r="B321" t="s">
        <v>249</v>
      </c>
      <c r="C321">
        <v>8</v>
      </c>
      <c r="D321">
        <v>3.5</v>
      </c>
      <c r="E321">
        <v>4.5</v>
      </c>
      <c r="F321">
        <v>4.3</v>
      </c>
      <c r="G321">
        <v>5665</v>
      </c>
      <c r="H321">
        <v>28009</v>
      </c>
      <c r="I321">
        <v>6011282</v>
      </c>
      <c r="J321">
        <v>480000</v>
      </c>
      <c r="K321">
        <v>106000</v>
      </c>
      <c r="L321">
        <v>394000</v>
      </c>
    </row>
    <row r="322" spans="1:12" x14ac:dyDescent="0.25">
      <c r="A322" t="s">
        <v>250</v>
      </c>
      <c r="B322" t="s">
        <v>250</v>
      </c>
      <c r="C322">
        <v>8</v>
      </c>
      <c r="D322">
        <v>4</v>
      </c>
      <c r="E322">
        <v>4</v>
      </c>
      <c r="F322">
        <v>4.0999999999999996</v>
      </c>
      <c r="G322">
        <v>9397</v>
      </c>
      <c r="H322">
        <v>347883</v>
      </c>
      <c r="I322">
        <v>10270120</v>
      </c>
      <c r="J322">
        <v>480000</v>
      </c>
      <c r="K322">
        <v>106000</v>
      </c>
      <c r="L322">
        <v>394000</v>
      </c>
    </row>
    <row r="323" spans="1:12" x14ac:dyDescent="0.25">
      <c r="A323" t="s">
        <v>251</v>
      </c>
      <c r="B323" t="s">
        <v>251</v>
      </c>
      <c r="C323">
        <v>8</v>
      </c>
      <c r="D323">
        <v>4</v>
      </c>
      <c r="E323">
        <v>4</v>
      </c>
      <c r="F323">
        <v>4.0999999999999996</v>
      </c>
      <c r="G323">
        <v>5362</v>
      </c>
      <c r="H323">
        <v>650114</v>
      </c>
      <c r="I323">
        <v>10082478</v>
      </c>
      <c r="J323">
        <v>480000</v>
      </c>
      <c r="K323">
        <v>106000</v>
      </c>
      <c r="L323">
        <v>394000</v>
      </c>
    </row>
    <row r="324" spans="1:12" x14ac:dyDescent="0.25">
      <c r="A324" t="s">
        <v>252</v>
      </c>
      <c r="B324" t="s">
        <v>252</v>
      </c>
      <c r="C324">
        <v>8</v>
      </c>
      <c r="D324">
        <v>3.5</v>
      </c>
      <c r="E324">
        <v>4.5</v>
      </c>
      <c r="F324">
        <v>4.4000000000000004</v>
      </c>
      <c r="G324">
        <v>107817</v>
      </c>
      <c r="H324">
        <v>5231553</v>
      </c>
      <c r="I324">
        <v>102060899</v>
      </c>
      <c r="J324">
        <v>480000</v>
      </c>
      <c r="K324">
        <v>106000</v>
      </c>
      <c r="L324">
        <v>394000</v>
      </c>
    </row>
    <row r="325" spans="1:12" x14ac:dyDescent="0.25">
      <c r="A325" t="s">
        <v>252</v>
      </c>
      <c r="B325" t="s">
        <v>252</v>
      </c>
      <c r="C325">
        <v>8</v>
      </c>
      <c r="D325">
        <v>3.5</v>
      </c>
      <c r="E325">
        <v>4.5</v>
      </c>
      <c r="F325">
        <v>4.4000000000000004</v>
      </c>
      <c r="G325">
        <v>107817</v>
      </c>
      <c r="H325">
        <v>5234162</v>
      </c>
      <c r="I325">
        <v>102059871</v>
      </c>
      <c r="J325">
        <v>480000</v>
      </c>
      <c r="K325">
        <v>106000</v>
      </c>
      <c r="L325">
        <v>394000</v>
      </c>
    </row>
    <row r="326" spans="1:12" x14ac:dyDescent="0.25">
      <c r="A326" t="s">
        <v>252</v>
      </c>
      <c r="B326" t="s">
        <v>252</v>
      </c>
      <c r="C326">
        <v>8</v>
      </c>
      <c r="D326">
        <v>3.5</v>
      </c>
      <c r="E326">
        <v>4.5</v>
      </c>
      <c r="F326">
        <v>4.4000000000000004</v>
      </c>
      <c r="G326">
        <v>107817</v>
      </c>
      <c r="H326">
        <v>5234810</v>
      </c>
      <c r="I326">
        <v>102059616</v>
      </c>
      <c r="J326">
        <v>480000</v>
      </c>
      <c r="K326">
        <v>106000</v>
      </c>
      <c r="L326">
        <v>394000</v>
      </c>
    </row>
    <row r="327" spans="1:12" x14ac:dyDescent="0.25">
      <c r="A327" t="s">
        <v>252</v>
      </c>
      <c r="B327" t="s">
        <v>252</v>
      </c>
      <c r="C327">
        <v>8</v>
      </c>
      <c r="D327">
        <v>3.5</v>
      </c>
      <c r="E327">
        <v>4.5</v>
      </c>
      <c r="F327">
        <v>4.4000000000000004</v>
      </c>
      <c r="G327">
        <v>107817</v>
      </c>
      <c r="H327">
        <v>5234825</v>
      </c>
      <c r="I327">
        <v>102059610</v>
      </c>
      <c r="J327">
        <v>480000</v>
      </c>
      <c r="K327">
        <v>106000</v>
      </c>
      <c r="L327">
        <v>394000</v>
      </c>
    </row>
    <row r="328" spans="1:12" x14ac:dyDescent="0.25">
      <c r="A328" t="s">
        <v>252</v>
      </c>
      <c r="B328" t="s">
        <v>252</v>
      </c>
      <c r="C328">
        <v>8</v>
      </c>
      <c r="D328">
        <v>3.5</v>
      </c>
      <c r="E328">
        <v>4.5</v>
      </c>
      <c r="F328">
        <v>4.4000000000000004</v>
      </c>
      <c r="G328">
        <v>107817</v>
      </c>
      <c r="H328">
        <v>5235294</v>
      </c>
      <c r="I328">
        <v>102059426</v>
      </c>
      <c r="J328">
        <v>480000</v>
      </c>
      <c r="K328">
        <v>106000</v>
      </c>
      <c r="L328">
        <v>394000</v>
      </c>
    </row>
    <row r="329" spans="1:12" x14ac:dyDescent="0.25">
      <c r="A329" t="s">
        <v>253</v>
      </c>
      <c r="B329" t="s">
        <v>253</v>
      </c>
      <c r="C329">
        <v>8</v>
      </c>
      <c r="D329">
        <v>3.5</v>
      </c>
      <c r="E329">
        <v>4.5</v>
      </c>
      <c r="F329">
        <v>4.3</v>
      </c>
      <c r="G329">
        <v>2739</v>
      </c>
      <c r="H329">
        <v>391325</v>
      </c>
      <c r="I329">
        <v>10069993</v>
      </c>
      <c r="J329">
        <v>480000</v>
      </c>
      <c r="K329">
        <v>106000</v>
      </c>
      <c r="L329">
        <v>394000</v>
      </c>
    </row>
    <row r="330" spans="1:12" x14ac:dyDescent="0.25">
      <c r="A330" t="s">
        <v>254</v>
      </c>
      <c r="B330" t="s">
        <v>254</v>
      </c>
      <c r="C330">
        <v>8</v>
      </c>
      <c r="D330">
        <v>4</v>
      </c>
      <c r="E330">
        <v>4</v>
      </c>
      <c r="F330">
        <v>4.2</v>
      </c>
      <c r="G330">
        <v>17376</v>
      </c>
      <c r="H330">
        <v>304106</v>
      </c>
      <c r="I330">
        <v>10571380</v>
      </c>
      <c r="J330">
        <v>480000</v>
      </c>
      <c r="K330">
        <v>106000</v>
      </c>
      <c r="L330">
        <v>394000</v>
      </c>
    </row>
    <row r="331" spans="1:12" x14ac:dyDescent="0.25">
      <c r="A331" t="s">
        <v>255</v>
      </c>
      <c r="B331" t="s">
        <v>255</v>
      </c>
      <c r="C331">
        <v>8</v>
      </c>
      <c r="D331">
        <v>4</v>
      </c>
      <c r="E331">
        <v>4</v>
      </c>
      <c r="F331">
        <v>4.2</v>
      </c>
      <c r="G331">
        <v>23655</v>
      </c>
      <c r="H331">
        <v>829753</v>
      </c>
      <c r="I331">
        <v>51425424</v>
      </c>
      <c r="J331">
        <v>480000</v>
      </c>
      <c r="K331">
        <v>106000</v>
      </c>
      <c r="L331">
        <v>394000</v>
      </c>
    </row>
    <row r="332" spans="1:12" x14ac:dyDescent="0.25">
      <c r="A332" t="s">
        <v>256</v>
      </c>
      <c r="B332" t="s">
        <v>256</v>
      </c>
      <c r="C332">
        <v>8</v>
      </c>
      <c r="D332">
        <v>4</v>
      </c>
      <c r="E332">
        <v>4</v>
      </c>
      <c r="F332">
        <v>4</v>
      </c>
      <c r="G332">
        <v>5217</v>
      </c>
      <c r="H332">
        <v>68559</v>
      </c>
      <c r="I332">
        <v>5380475</v>
      </c>
      <c r="J332">
        <v>480000</v>
      </c>
      <c r="K332">
        <v>106000</v>
      </c>
      <c r="L332">
        <v>394000</v>
      </c>
    </row>
    <row r="333" spans="1:12" x14ac:dyDescent="0.25">
      <c r="A333" t="s">
        <v>257</v>
      </c>
      <c r="B333" t="s">
        <v>257</v>
      </c>
      <c r="C333">
        <v>8</v>
      </c>
      <c r="D333">
        <v>4</v>
      </c>
      <c r="E333">
        <v>4</v>
      </c>
      <c r="F333">
        <v>4.0999999999999996</v>
      </c>
      <c r="G333">
        <v>11528</v>
      </c>
      <c r="H333">
        <v>166251</v>
      </c>
      <c r="I333">
        <v>5346705</v>
      </c>
      <c r="J333">
        <v>480000</v>
      </c>
      <c r="K333">
        <v>106000</v>
      </c>
      <c r="L333">
        <v>394000</v>
      </c>
    </row>
    <row r="334" spans="1:12" x14ac:dyDescent="0.25">
      <c r="A334" t="s">
        <v>258</v>
      </c>
      <c r="B334" t="s">
        <v>258</v>
      </c>
      <c r="C334">
        <v>8</v>
      </c>
      <c r="D334">
        <v>4</v>
      </c>
      <c r="E334">
        <v>4</v>
      </c>
      <c r="F334">
        <v>4.0999999999999996</v>
      </c>
      <c r="G334">
        <v>68911</v>
      </c>
      <c r="H334">
        <v>1728557</v>
      </c>
      <c r="I334">
        <v>51993310</v>
      </c>
      <c r="J334">
        <v>480000</v>
      </c>
      <c r="K334">
        <v>106000</v>
      </c>
      <c r="L334">
        <v>394000</v>
      </c>
    </row>
    <row r="335" spans="1:12" x14ac:dyDescent="0.25">
      <c r="A335" t="s">
        <v>259</v>
      </c>
      <c r="B335" t="s">
        <v>259</v>
      </c>
      <c r="C335">
        <v>8</v>
      </c>
      <c r="D335">
        <v>4</v>
      </c>
      <c r="E335">
        <v>4</v>
      </c>
      <c r="F335">
        <v>4.2</v>
      </c>
      <c r="G335">
        <v>11295</v>
      </c>
      <c r="H335">
        <v>1671658</v>
      </c>
      <c r="I335">
        <v>50337838</v>
      </c>
      <c r="J335">
        <v>480000</v>
      </c>
      <c r="K335">
        <v>106000</v>
      </c>
      <c r="L335">
        <v>394000</v>
      </c>
    </row>
    <row r="336" spans="1:12" x14ac:dyDescent="0.25">
      <c r="A336" t="s">
        <v>260</v>
      </c>
      <c r="B336" t="s">
        <v>260</v>
      </c>
      <c r="C336">
        <v>8</v>
      </c>
      <c r="D336">
        <v>4</v>
      </c>
      <c r="E336">
        <v>4</v>
      </c>
      <c r="F336">
        <v>4.0999999999999996</v>
      </c>
      <c r="G336">
        <v>6152</v>
      </c>
      <c r="H336">
        <v>672089</v>
      </c>
      <c r="I336">
        <v>50457677</v>
      </c>
      <c r="J336">
        <v>480000</v>
      </c>
      <c r="K336">
        <v>106000</v>
      </c>
      <c r="L336">
        <v>394000</v>
      </c>
    </row>
    <row r="337" spans="1:12" x14ac:dyDescent="0.25">
      <c r="A337" t="s">
        <v>260</v>
      </c>
      <c r="B337" t="s">
        <v>260</v>
      </c>
      <c r="C337">
        <v>8</v>
      </c>
      <c r="D337">
        <v>4</v>
      </c>
      <c r="E337">
        <v>4</v>
      </c>
      <c r="F337">
        <v>4.0999999999999996</v>
      </c>
      <c r="G337">
        <v>6152</v>
      </c>
      <c r="H337">
        <v>673203</v>
      </c>
      <c r="I337">
        <v>50456920</v>
      </c>
      <c r="J337">
        <v>480000</v>
      </c>
      <c r="K337">
        <v>106000</v>
      </c>
      <c r="L337">
        <v>394000</v>
      </c>
    </row>
    <row r="338" spans="1:12" x14ac:dyDescent="0.25">
      <c r="A338" t="s">
        <v>261</v>
      </c>
      <c r="B338" t="s">
        <v>261</v>
      </c>
      <c r="C338">
        <v>8</v>
      </c>
      <c r="D338">
        <v>3.5</v>
      </c>
      <c r="E338">
        <v>4</v>
      </c>
      <c r="F338">
        <v>4.2</v>
      </c>
      <c r="G338">
        <v>2535</v>
      </c>
      <c r="H338">
        <v>794058</v>
      </c>
      <c r="I338">
        <v>10031925</v>
      </c>
      <c r="J338">
        <v>480000</v>
      </c>
      <c r="K338">
        <v>106000</v>
      </c>
      <c r="L338">
        <v>394000</v>
      </c>
    </row>
    <row r="339" spans="1:12" x14ac:dyDescent="0.25">
      <c r="A339" t="s">
        <v>262</v>
      </c>
      <c r="B339" t="s">
        <v>262</v>
      </c>
      <c r="C339">
        <v>8</v>
      </c>
      <c r="D339">
        <v>4</v>
      </c>
      <c r="E339">
        <v>4</v>
      </c>
      <c r="F339">
        <v>4.2</v>
      </c>
      <c r="G339">
        <v>221002</v>
      </c>
      <c r="H339">
        <v>222664</v>
      </c>
      <c r="I339">
        <v>19925358</v>
      </c>
      <c r="J339">
        <v>480000</v>
      </c>
      <c r="K339">
        <v>106000</v>
      </c>
      <c r="L339">
        <v>394000</v>
      </c>
    </row>
    <row r="340" spans="1:12" x14ac:dyDescent="0.25">
      <c r="A340" t="s">
        <v>263</v>
      </c>
      <c r="B340" t="s">
        <v>263</v>
      </c>
      <c r="C340">
        <v>8</v>
      </c>
      <c r="D340">
        <v>4</v>
      </c>
      <c r="E340">
        <v>4</v>
      </c>
      <c r="F340">
        <v>4.2</v>
      </c>
      <c r="G340">
        <v>75793</v>
      </c>
      <c r="H340">
        <v>3846378</v>
      </c>
      <c r="I340">
        <v>50985252</v>
      </c>
      <c r="J340">
        <v>480000</v>
      </c>
      <c r="K340">
        <v>106000</v>
      </c>
      <c r="L340">
        <v>394000</v>
      </c>
    </row>
    <row r="341" spans="1:12" x14ac:dyDescent="0.25">
      <c r="A341" t="s">
        <v>264</v>
      </c>
      <c r="B341" t="s">
        <v>264</v>
      </c>
      <c r="C341">
        <v>8</v>
      </c>
      <c r="D341">
        <v>4</v>
      </c>
      <c r="E341">
        <v>4</v>
      </c>
      <c r="F341">
        <v>4</v>
      </c>
      <c r="G341">
        <v>5645</v>
      </c>
      <c r="H341">
        <v>154108</v>
      </c>
      <c r="I341">
        <v>5183151</v>
      </c>
      <c r="J341">
        <v>480000</v>
      </c>
      <c r="K341">
        <v>106000</v>
      </c>
      <c r="L341">
        <v>394000</v>
      </c>
    </row>
    <row r="342" spans="1:12" x14ac:dyDescent="0.25">
      <c r="A342" t="s">
        <v>265</v>
      </c>
      <c r="B342" t="s">
        <v>265</v>
      </c>
      <c r="C342">
        <v>8</v>
      </c>
      <c r="D342">
        <v>4</v>
      </c>
      <c r="E342">
        <v>4</v>
      </c>
      <c r="F342">
        <v>4.2</v>
      </c>
      <c r="G342">
        <v>298</v>
      </c>
      <c r="H342">
        <v>51791</v>
      </c>
      <c r="I342">
        <v>1005754</v>
      </c>
      <c r="J342">
        <v>480000</v>
      </c>
      <c r="K342">
        <v>106000</v>
      </c>
      <c r="L342">
        <v>394000</v>
      </c>
    </row>
    <row r="343" spans="1:12" x14ac:dyDescent="0.25">
      <c r="A343" t="s">
        <v>266</v>
      </c>
      <c r="B343" t="s">
        <v>266</v>
      </c>
      <c r="C343">
        <v>8</v>
      </c>
      <c r="D343">
        <v>4</v>
      </c>
      <c r="E343">
        <v>4</v>
      </c>
      <c r="F343">
        <v>4.0999999999999996</v>
      </c>
      <c r="G343">
        <v>979</v>
      </c>
      <c r="H343">
        <v>137674</v>
      </c>
      <c r="I343">
        <v>5035555</v>
      </c>
      <c r="J343">
        <v>480000</v>
      </c>
      <c r="K343">
        <v>106000</v>
      </c>
      <c r="L343">
        <v>394000</v>
      </c>
    </row>
    <row r="344" spans="1:12" x14ac:dyDescent="0.25">
      <c r="A344" t="s">
        <v>267</v>
      </c>
      <c r="B344" t="s">
        <v>267</v>
      </c>
      <c r="C344">
        <v>8</v>
      </c>
      <c r="D344">
        <v>4</v>
      </c>
      <c r="E344">
        <v>4</v>
      </c>
      <c r="F344">
        <v>4.2</v>
      </c>
      <c r="G344">
        <v>3326</v>
      </c>
      <c r="H344">
        <v>306652</v>
      </c>
      <c r="I344">
        <v>10108462</v>
      </c>
      <c r="J344">
        <v>480000</v>
      </c>
      <c r="K344">
        <v>106000</v>
      </c>
      <c r="L344">
        <v>394000</v>
      </c>
    </row>
    <row r="345" spans="1:12" x14ac:dyDescent="0.25">
      <c r="A345" t="s">
        <v>268</v>
      </c>
      <c r="B345" t="s">
        <v>268</v>
      </c>
      <c r="C345">
        <v>8</v>
      </c>
      <c r="D345">
        <v>3.5</v>
      </c>
      <c r="E345">
        <v>4</v>
      </c>
      <c r="F345">
        <v>3.9</v>
      </c>
      <c r="G345">
        <v>24935</v>
      </c>
      <c r="H345">
        <v>903392</v>
      </c>
      <c r="I345">
        <v>51380076</v>
      </c>
      <c r="J345">
        <v>480000</v>
      </c>
      <c r="K345">
        <v>106000</v>
      </c>
      <c r="L345">
        <v>394000</v>
      </c>
    </row>
    <row r="346" spans="1:12" x14ac:dyDescent="0.25">
      <c r="A346" t="s">
        <v>269</v>
      </c>
      <c r="B346" t="s">
        <v>269</v>
      </c>
      <c r="C346">
        <v>8</v>
      </c>
      <c r="D346">
        <v>4</v>
      </c>
      <c r="E346">
        <v>4</v>
      </c>
      <c r="F346">
        <v>3.9</v>
      </c>
      <c r="G346">
        <v>90496</v>
      </c>
      <c r="H346">
        <v>357417</v>
      </c>
      <c r="I346">
        <v>12531944</v>
      </c>
      <c r="J346">
        <v>480000</v>
      </c>
      <c r="K346">
        <v>106000</v>
      </c>
      <c r="L346">
        <v>394000</v>
      </c>
    </row>
    <row r="347" spans="1:12" x14ac:dyDescent="0.25">
      <c r="A347" t="s">
        <v>270</v>
      </c>
      <c r="B347" t="s">
        <v>270</v>
      </c>
      <c r="C347">
        <v>8</v>
      </c>
      <c r="D347">
        <v>3.5</v>
      </c>
      <c r="E347">
        <v>4</v>
      </c>
      <c r="F347">
        <v>4</v>
      </c>
      <c r="G347">
        <v>143040</v>
      </c>
      <c r="H347">
        <v>2789775</v>
      </c>
      <c r="I347">
        <v>105127295</v>
      </c>
      <c r="J347">
        <v>480000</v>
      </c>
      <c r="K347">
        <v>106000</v>
      </c>
      <c r="L347">
        <v>394000</v>
      </c>
    </row>
    <row r="348" spans="1:12" x14ac:dyDescent="0.25">
      <c r="A348" t="s">
        <v>271</v>
      </c>
      <c r="B348" t="s">
        <v>271</v>
      </c>
      <c r="C348">
        <v>8</v>
      </c>
      <c r="D348">
        <v>3.5</v>
      </c>
      <c r="E348">
        <v>4</v>
      </c>
      <c r="F348">
        <v>4.0999999999999996</v>
      </c>
      <c r="G348">
        <v>12811</v>
      </c>
      <c r="H348">
        <v>62616</v>
      </c>
      <c r="I348">
        <v>6022981</v>
      </c>
      <c r="J348">
        <v>480000</v>
      </c>
      <c r="K348">
        <v>106000</v>
      </c>
      <c r="L348">
        <v>394000</v>
      </c>
    </row>
    <row r="349" spans="1:12" x14ac:dyDescent="0.25">
      <c r="A349" t="s">
        <v>272</v>
      </c>
      <c r="B349" t="s">
        <v>272</v>
      </c>
      <c r="C349">
        <v>8</v>
      </c>
      <c r="D349">
        <v>3.5</v>
      </c>
      <c r="E349">
        <v>4</v>
      </c>
      <c r="F349">
        <v>4.0999999999999996</v>
      </c>
      <c r="G349">
        <v>32881</v>
      </c>
      <c r="H349">
        <v>63020</v>
      </c>
      <c r="I349">
        <v>7608775</v>
      </c>
      <c r="J349">
        <v>480000</v>
      </c>
      <c r="K349">
        <v>106000</v>
      </c>
      <c r="L349">
        <v>394000</v>
      </c>
    </row>
    <row r="350" spans="1:12" x14ac:dyDescent="0.25">
      <c r="A350" t="s">
        <v>273</v>
      </c>
      <c r="B350" t="s">
        <v>273</v>
      </c>
      <c r="C350">
        <v>8</v>
      </c>
      <c r="D350">
        <v>3.5</v>
      </c>
      <c r="E350">
        <v>4.5</v>
      </c>
      <c r="F350">
        <v>4.3</v>
      </c>
      <c r="G350">
        <v>354058</v>
      </c>
      <c r="H350">
        <v>11657972</v>
      </c>
      <c r="I350">
        <v>515185231</v>
      </c>
      <c r="J350">
        <v>480000</v>
      </c>
      <c r="K350">
        <v>106000</v>
      </c>
      <c r="L350">
        <v>394000</v>
      </c>
    </row>
    <row r="351" spans="1:12" x14ac:dyDescent="0.25">
      <c r="A351" t="s">
        <v>273</v>
      </c>
      <c r="B351" t="s">
        <v>273</v>
      </c>
      <c r="C351">
        <v>8</v>
      </c>
      <c r="D351">
        <v>3.5</v>
      </c>
      <c r="E351">
        <v>4.5</v>
      </c>
      <c r="F351">
        <v>4.3</v>
      </c>
      <c r="G351">
        <v>354058</v>
      </c>
      <c r="H351">
        <v>11667403</v>
      </c>
      <c r="I351">
        <v>515172957</v>
      </c>
      <c r="J351">
        <v>480000</v>
      </c>
      <c r="K351">
        <v>106000</v>
      </c>
      <c r="L351">
        <v>394000</v>
      </c>
    </row>
    <row r="352" spans="1:12" x14ac:dyDescent="0.25">
      <c r="A352" t="s">
        <v>274</v>
      </c>
      <c r="B352" t="s">
        <v>274</v>
      </c>
      <c r="C352">
        <v>8</v>
      </c>
      <c r="D352">
        <v>3.5</v>
      </c>
      <c r="E352">
        <v>4</v>
      </c>
      <c r="F352">
        <v>4.0999999999999996</v>
      </c>
      <c r="G352">
        <v>61724</v>
      </c>
      <c r="H352">
        <v>49259</v>
      </c>
      <c r="I352">
        <v>11265251</v>
      </c>
      <c r="J352">
        <v>480000</v>
      </c>
      <c r="K352">
        <v>106000</v>
      </c>
      <c r="L352">
        <v>394000</v>
      </c>
    </row>
    <row r="353" spans="1:12" x14ac:dyDescent="0.25">
      <c r="A353" t="s">
        <v>275</v>
      </c>
      <c r="B353" t="s">
        <v>275</v>
      </c>
      <c r="C353">
        <v>8</v>
      </c>
      <c r="D353">
        <v>3.5</v>
      </c>
      <c r="E353">
        <v>4.5</v>
      </c>
      <c r="F353">
        <v>4.4000000000000004</v>
      </c>
      <c r="G353">
        <v>2373</v>
      </c>
      <c r="H353">
        <v>928720</v>
      </c>
      <c r="I353">
        <v>50127756</v>
      </c>
      <c r="J353">
        <v>480000</v>
      </c>
      <c r="K353">
        <v>106000</v>
      </c>
      <c r="L353">
        <v>394000</v>
      </c>
    </row>
    <row r="354" spans="1:12" x14ac:dyDescent="0.25">
      <c r="A354" t="s">
        <v>276</v>
      </c>
      <c r="B354" t="s">
        <v>276</v>
      </c>
      <c r="C354">
        <v>8</v>
      </c>
      <c r="D354">
        <v>3.5</v>
      </c>
      <c r="E354">
        <v>4.5</v>
      </c>
      <c r="F354">
        <v>4.4000000000000004</v>
      </c>
      <c r="G354">
        <v>11174</v>
      </c>
      <c r="H354">
        <v>753115</v>
      </c>
      <c r="I354">
        <v>50741852</v>
      </c>
      <c r="J354">
        <v>480000</v>
      </c>
      <c r="K354">
        <v>106000</v>
      </c>
      <c r="L354">
        <v>394000</v>
      </c>
    </row>
    <row r="355" spans="1:12" x14ac:dyDescent="0.25">
      <c r="A355" t="s">
        <v>277</v>
      </c>
      <c r="B355" t="s">
        <v>277</v>
      </c>
      <c r="C355">
        <v>8</v>
      </c>
      <c r="D355">
        <v>3.5</v>
      </c>
      <c r="E355">
        <v>4.5</v>
      </c>
      <c r="F355">
        <v>4.4000000000000004</v>
      </c>
      <c r="G355">
        <v>49578</v>
      </c>
      <c r="H355">
        <v>1860844</v>
      </c>
      <c r="I355">
        <v>513321375</v>
      </c>
      <c r="J355">
        <v>480000</v>
      </c>
      <c r="K355">
        <v>106000</v>
      </c>
      <c r="L355">
        <v>394000</v>
      </c>
    </row>
    <row r="356" spans="1:12" x14ac:dyDescent="0.25">
      <c r="A356" t="s">
        <v>277</v>
      </c>
      <c r="B356" t="s">
        <v>277</v>
      </c>
      <c r="C356">
        <v>8</v>
      </c>
      <c r="D356">
        <v>3.5</v>
      </c>
      <c r="E356">
        <v>4.5</v>
      </c>
      <c r="F356">
        <v>4.4000000000000004</v>
      </c>
      <c r="G356">
        <v>49578</v>
      </c>
      <c r="H356">
        <v>1861309</v>
      </c>
      <c r="I356">
        <v>513318047</v>
      </c>
      <c r="J356">
        <v>480000</v>
      </c>
      <c r="K356">
        <v>106000</v>
      </c>
      <c r="L356">
        <v>394000</v>
      </c>
    </row>
    <row r="357" spans="1:12" x14ac:dyDescent="0.25">
      <c r="A357" t="s">
        <v>277</v>
      </c>
      <c r="B357" t="s">
        <v>277</v>
      </c>
      <c r="C357">
        <v>8</v>
      </c>
      <c r="D357">
        <v>3.5</v>
      </c>
      <c r="E357">
        <v>4.5</v>
      </c>
      <c r="F357">
        <v>4.4000000000000004</v>
      </c>
      <c r="G357">
        <v>49578</v>
      </c>
      <c r="H357">
        <v>1861310</v>
      </c>
      <c r="I357">
        <v>513318039</v>
      </c>
      <c r="J357">
        <v>480000</v>
      </c>
      <c r="K357">
        <v>106000</v>
      </c>
      <c r="L357">
        <v>394000</v>
      </c>
    </row>
    <row r="358" spans="1:12" x14ac:dyDescent="0.25">
      <c r="A358" t="s">
        <v>278</v>
      </c>
      <c r="B358" t="s">
        <v>278</v>
      </c>
      <c r="C358">
        <v>8</v>
      </c>
      <c r="D358">
        <v>4</v>
      </c>
      <c r="E358">
        <v>4</v>
      </c>
      <c r="F358">
        <v>4.2</v>
      </c>
      <c r="G358">
        <v>9920</v>
      </c>
      <c r="H358">
        <v>244567</v>
      </c>
      <c r="I358">
        <v>104056148</v>
      </c>
      <c r="J358">
        <v>480000</v>
      </c>
      <c r="K358">
        <v>106000</v>
      </c>
      <c r="L358">
        <v>394000</v>
      </c>
    </row>
    <row r="359" spans="1:12" x14ac:dyDescent="0.25">
      <c r="A359" t="s">
        <v>279</v>
      </c>
      <c r="B359" t="s">
        <v>279</v>
      </c>
      <c r="C359">
        <v>8</v>
      </c>
      <c r="D359">
        <v>3.5</v>
      </c>
      <c r="E359">
        <v>4.5</v>
      </c>
      <c r="F359">
        <v>4.4000000000000004</v>
      </c>
      <c r="G359">
        <v>26786</v>
      </c>
      <c r="H359">
        <v>5741684</v>
      </c>
      <c r="I359">
        <v>502332591</v>
      </c>
      <c r="J359">
        <v>480000</v>
      </c>
      <c r="K359">
        <v>106000</v>
      </c>
      <c r="L359">
        <v>394000</v>
      </c>
    </row>
    <row r="360" spans="1:12" x14ac:dyDescent="0.25">
      <c r="A360" t="s">
        <v>279</v>
      </c>
      <c r="B360" t="s">
        <v>279</v>
      </c>
      <c r="C360">
        <v>8</v>
      </c>
      <c r="D360">
        <v>3.5</v>
      </c>
      <c r="E360">
        <v>4.5</v>
      </c>
      <c r="F360">
        <v>4.4000000000000004</v>
      </c>
      <c r="G360">
        <v>26786</v>
      </c>
      <c r="H360">
        <v>5745093</v>
      </c>
      <c r="I360">
        <v>502331207</v>
      </c>
      <c r="J360">
        <v>480000</v>
      </c>
      <c r="K360">
        <v>106000</v>
      </c>
      <c r="L360">
        <v>394000</v>
      </c>
    </row>
    <row r="361" spans="1:12" x14ac:dyDescent="0.25">
      <c r="A361" t="s">
        <v>280</v>
      </c>
      <c r="B361" t="s">
        <v>280</v>
      </c>
      <c r="C361">
        <v>8</v>
      </c>
      <c r="D361">
        <v>4</v>
      </c>
      <c r="E361">
        <v>4</v>
      </c>
      <c r="F361">
        <v>4</v>
      </c>
      <c r="G361">
        <v>36404</v>
      </c>
      <c r="H361">
        <v>3419249</v>
      </c>
      <c r="I361">
        <v>1010646782</v>
      </c>
      <c r="J361">
        <v>480000</v>
      </c>
      <c r="K361">
        <v>106000</v>
      </c>
      <c r="L361">
        <v>394000</v>
      </c>
    </row>
    <row r="362" spans="1:12" x14ac:dyDescent="0.25">
      <c r="A362" t="s">
        <v>280</v>
      </c>
      <c r="B362" t="s">
        <v>280</v>
      </c>
      <c r="C362">
        <v>8</v>
      </c>
      <c r="D362">
        <v>4</v>
      </c>
      <c r="E362">
        <v>4</v>
      </c>
      <c r="F362">
        <v>4</v>
      </c>
      <c r="G362">
        <v>36404</v>
      </c>
      <c r="H362">
        <v>3419433</v>
      </c>
      <c r="I362">
        <v>1010646209</v>
      </c>
      <c r="J362">
        <v>480000</v>
      </c>
      <c r="K362">
        <v>106000</v>
      </c>
      <c r="L362">
        <v>394000</v>
      </c>
    </row>
    <row r="363" spans="1:12" x14ac:dyDescent="0.25">
      <c r="A363" t="s">
        <v>280</v>
      </c>
      <c r="B363" t="s">
        <v>280</v>
      </c>
      <c r="C363">
        <v>8</v>
      </c>
      <c r="D363">
        <v>4</v>
      </c>
      <c r="E363">
        <v>4</v>
      </c>
      <c r="F363">
        <v>4</v>
      </c>
      <c r="G363">
        <v>36404</v>
      </c>
      <c r="H363">
        <v>3419464</v>
      </c>
      <c r="I363">
        <v>1010646113</v>
      </c>
      <c r="J363">
        <v>480000</v>
      </c>
      <c r="K363">
        <v>106000</v>
      </c>
      <c r="L363">
        <v>394000</v>
      </c>
    </row>
    <row r="364" spans="1:12" x14ac:dyDescent="0.25">
      <c r="A364" t="s">
        <v>280</v>
      </c>
      <c r="B364" t="s">
        <v>280</v>
      </c>
      <c r="C364">
        <v>8</v>
      </c>
      <c r="D364">
        <v>4</v>
      </c>
      <c r="E364">
        <v>4</v>
      </c>
      <c r="F364">
        <v>4</v>
      </c>
      <c r="G364">
        <v>36404</v>
      </c>
      <c r="H364">
        <v>3419513</v>
      </c>
      <c r="I364">
        <v>1010645960</v>
      </c>
      <c r="J364">
        <v>480000</v>
      </c>
      <c r="K364">
        <v>106000</v>
      </c>
      <c r="L364">
        <v>394000</v>
      </c>
    </row>
    <row r="365" spans="1:12" x14ac:dyDescent="0.25">
      <c r="A365" t="s">
        <v>281</v>
      </c>
      <c r="B365" t="s">
        <v>281</v>
      </c>
      <c r="C365">
        <v>8</v>
      </c>
      <c r="D365">
        <v>3.5</v>
      </c>
      <c r="E365">
        <v>4</v>
      </c>
      <c r="F365">
        <v>4.0999999999999996</v>
      </c>
      <c r="G365">
        <v>2974676</v>
      </c>
      <c r="H365">
        <v>78128208</v>
      </c>
      <c r="I365">
        <v>1038074289</v>
      </c>
      <c r="J365">
        <v>480000</v>
      </c>
      <c r="K365">
        <v>106000</v>
      </c>
      <c r="L365">
        <v>394000</v>
      </c>
    </row>
    <row r="366" spans="1:12" x14ac:dyDescent="0.25">
      <c r="A366" t="s">
        <v>281</v>
      </c>
      <c r="B366" t="s">
        <v>281</v>
      </c>
      <c r="C366">
        <v>8</v>
      </c>
      <c r="D366">
        <v>3.5</v>
      </c>
      <c r="E366">
        <v>4</v>
      </c>
      <c r="F366">
        <v>4.0999999999999996</v>
      </c>
      <c r="G366">
        <v>2974676</v>
      </c>
      <c r="H366">
        <v>78158306</v>
      </c>
      <c r="I366">
        <v>1038059627</v>
      </c>
      <c r="J366">
        <v>480000</v>
      </c>
      <c r="K366">
        <v>106000</v>
      </c>
      <c r="L366">
        <v>394000</v>
      </c>
    </row>
    <row r="367" spans="1:12" x14ac:dyDescent="0.25">
      <c r="A367" t="s">
        <v>282</v>
      </c>
      <c r="B367" t="s">
        <v>282</v>
      </c>
      <c r="C367">
        <v>8</v>
      </c>
      <c r="D367">
        <v>3.5</v>
      </c>
      <c r="E367">
        <v>4</v>
      </c>
      <c r="F367">
        <v>4.2</v>
      </c>
      <c r="G367">
        <v>71856</v>
      </c>
      <c r="H367">
        <v>1225339</v>
      </c>
      <c r="I367">
        <v>105864173</v>
      </c>
      <c r="J367">
        <v>480000</v>
      </c>
      <c r="K367">
        <v>106000</v>
      </c>
      <c r="L367">
        <v>394000</v>
      </c>
    </row>
    <row r="368" spans="1:12" x14ac:dyDescent="0.25">
      <c r="A368" t="s">
        <v>282</v>
      </c>
      <c r="B368" t="s">
        <v>282</v>
      </c>
      <c r="C368">
        <v>8</v>
      </c>
      <c r="D368">
        <v>3.5</v>
      </c>
      <c r="E368">
        <v>4</v>
      </c>
      <c r="F368">
        <v>4.2</v>
      </c>
      <c r="G368">
        <v>71856</v>
      </c>
      <c r="H368">
        <v>1225367</v>
      </c>
      <c r="I368">
        <v>105864039</v>
      </c>
      <c r="J368">
        <v>480000</v>
      </c>
      <c r="K368">
        <v>106000</v>
      </c>
      <c r="L368">
        <v>394000</v>
      </c>
    </row>
    <row r="369" spans="1:12" x14ac:dyDescent="0.25">
      <c r="A369" t="s">
        <v>283</v>
      </c>
      <c r="B369" t="s">
        <v>283</v>
      </c>
      <c r="C369">
        <v>8</v>
      </c>
      <c r="D369">
        <v>3.5</v>
      </c>
      <c r="E369">
        <v>4</v>
      </c>
      <c r="F369">
        <v>4.0999999999999996</v>
      </c>
      <c r="G369">
        <v>49510</v>
      </c>
      <c r="H369">
        <v>161610</v>
      </c>
      <c r="I369">
        <v>6531774</v>
      </c>
      <c r="J369">
        <v>480000</v>
      </c>
      <c r="K369">
        <v>106000</v>
      </c>
      <c r="L369">
        <v>394000</v>
      </c>
    </row>
    <row r="370" spans="1:12" x14ac:dyDescent="0.25">
      <c r="A370" t="s">
        <v>284</v>
      </c>
      <c r="B370" t="s">
        <v>284</v>
      </c>
      <c r="C370">
        <v>8</v>
      </c>
      <c r="D370">
        <v>3.5</v>
      </c>
      <c r="E370">
        <v>4</v>
      </c>
      <c r="F370">
        <v>4.0999999999999996</v>
      </c>
      <c r="G370">
        <v>12079</v>
      </c>
      <c r="H370">
        <v>309872</v>
      </c>
      <c r="I370">
        <v>10389806</v>
      </c>
      <c r="J370">
        <v>480000</v>
      </c>
      <c r="K370">
        <v>106000</v>
      </c>
      <c r="L370">
        <v>394000</v>
      </c>
    </row>
    <row r="371" spans="1:12" x14ac:dyDescent="0.25">
      <c r="A371" t="s">
        <v>285</v>
      </c>
      <c r="B371" t="s">
        <v>285</v>
      </c>
      <c r="C371">
        <v>8</v>
      </c>
      <c r="D371">
        <v>4</v>
      </c>
      <c r="E371">
        <v>4</v>
      </c>
      <c r="F371">
        <v>4.2</v>
      </c>
      <c r="G371">
        <v>16385</v>
      </c>
      <c r="H371">
        <v>80900</v>
      </c>
      <c r="I371">
        <v>1202534</v>
      </c>
      <c r="J371">
        <v>480000</v>
      </c>
      <c r="K371">
        <v>106000</v>
      </c>
      <c r="L371">
        <v>394000</v>
      </c>
    </row>
    <row r="372" spans="1:12" x14ac:dyDescent="0.25">
      <c r="A372" t="s">
        <v>286</v>
      </c>
      <c r="B372" t="s">
        <v>286</v>
      </c>
      <c r="C372">
        <v>8</v>
      </c>
      <c r="D372">
        <v>3.5</v>
      </c>
      <c r="E372">
        <v>4.5</v>
      </c>
      <c r="F372">
        <v>4.4000000000000004</v>
      </c>
      <c r="G372">
        <v>43682</v>
      </c>
      <c r="H372">
        <v>108318</v>
      </c>
      <c r="I372">
        <v>14032755</v>
      </c>
      <c r="J372">
        <v>480000</v>
      </c>
      <c r="K372">
        <v>106000</v>
      </c>
      <c r="L372">
        <v>394000</v>
      </c>
    </row>
    <row r="373" spans="1:12" x14ac:dyDescent="0.25">
      <c r="A373" t="s">
        <v>287</v>
      </c>
      <c r="B373" t="s">
        <v>287</v>
      </c>
      <c r="C373">
        <v>8</v>
      </c>
      <c r="D373">
        <v>3.5</v>
      </c>
      <c r="E373">
        <v>4</v>
      </c>
      <c r="F373">
        <v>4</v>
      </c>
      <c r="G373">
        <v>15554</v>
      </c>
      <c r="H373">
        <v>68935</v>
      </c>
      <c r="I373">
        <v>6128164</v>
      </c>
      <c r="J373">
        <v>480000</v>
      </c>
      <c r="K373">
        <v>106000</v>
      </c>
      <c r="L373">
        <v>394000</v>
      </c>
    </row>
    <row r="374" spans="1:12" x14ac:dyDescent="0.25">
      <c r="A374" t="s">
        <v>288</v>
      </c>
      <c r="B374" t="s">
        <v>288</v>
      </c>
      <c r="C374">
        <v>8</v>
      </c>
      <c r="D374">
        <v>3.5</v>
      </c>
      <c r="E374">
        <v>4.5</v>
      </c>
      <c r="F374">
        <v>4.3</v>
      </c>
      <c r="G374">
        <v>791</v>
      </c>
      <c r="H374">
        <v>63580</v>
      </c>
      <c r="I374">
        <v>5062205</v>
      </c>
      <c r="J374">
        <v>480000</v>
      </c>
      <c r="K374">
        <v>106000</v>
      </c>
      <c r="L374">
        <v>394000</v>
      </c>
    </row>
    <row r="375" spans="1:12" x14ac:dyDescent="0.25">
      <c r="A375" t="s">
        <v>288</v>
      </c>
      <c r="B375" t="s">
        <v>288</v>
      </c>
      <c r="C375">
        <v>8</v>
      </c>
      <c r="D375">
        <v>3.5</v>
      </c>
      <c r="E375">
        <v>4.5</v>
      </c>
      <c r="F375">
        <v>4.3</v>
      </c>
      <c r="G375">
        <v>791</v>
      </c>
      <c r="H375">
        <v>63782</v>
      </c>
      <c r="I375">
        <v>5062008</v>
      </c>
      <c r="J375">
        <v>480000</v>
      </c>
      <c r="K375">
        <v>106000</v>
      </c>
      <c r="L375">
        <v>394000</v>
      </c>
    </row>
    <row r="376" spans="1:12" x14ac:dyDescent="0.25">
      <c r="A376" t="s">
        <v>289</v>
      </c>
      <c r="B376" t="s">
        <v>289</v>
      </c>
      <c r="C376">
        <v>8</v>
      </c>
      <c r="D376">
        <v>3.5</v>
      </c>
      <c r="E376">
        <v>4</v>
      </c>
      <c r="F376">
        <v>4.2</v>
      </c>
      <c r="G376">
        <v>16683</v>
      </c>
      <c r="H376">
        <v>75566</v>
      </c>
      <c r="I376">
        <v>6103869</v>
      </c>
      <c r="J376">
        <v>480000</v>
      </c>
      <c r="K376">
        <v>106000</v>
      </c>
      <c r="L376">
        <v>394000</v>
      </c>
    </row>
    <row r="377" spans="1:12" x14ac:dyDescent="0.25">
      <c r="A377" t="s">
        <v>290</v>
      </c>
      <c r="B377" t="s">
        <v>290</v>
      </c>
      <c r="C377">
        <v>8</v>
      </c>
      <c r="D377">
        <v>4</v>
      </c>
      <c r="E377">
        <v>4</v>
      </c>
      <c r="F377">
        <v>4.0999999999999996</v>
      </c>
      <c r="G377">
        <v>159735</v>
      </c>
      <c r="H377">
        <v>288809</v>
      </c>
      <c r="I377">
        <v>15530818</v>
      </c>
      <c r="J377">
        <v>480000</v>
      </c>
      <c r="K377">
        <v>106000</v>
      </c>
      <c r="L377">
        <v>394000</v>
      </c>
    </row>
    <row r="378" spans="1:12" x14ac:dyDescent="0.25">
      <c r="A378" t="s">
        <v>291</v>
      </c>
      <c r="B378" t="s">
        <v>291</v>
      </c>
      <c r="C378">
        <v>8</v>
      </c>
      <c r="D378">
        <v>3.5</v>
      </c>
      <c r="E378">
        <v>4</v>
      </c>
      <c r="F378">
        <v>4</v>
      </c>
      <c r="G378">
        <v>512</v>
      </c>
      <c r="H378">
        <v>119685</v>
      </c>
      <c r="I378">
        <v>10042779</v>
      </c>
      <c r="J378">
        <v>480000</v>
      </c>
      <c r="K378">
        <v>106000</v>
      </c>
      <c r="L378">
        <v>394000</v>
      </c>
    </row>
    <row r="379" spans="1:12" x14ac:dyDescent="0.25">
      <c r="A379" t="s">
        <v>292</v>
      </c>
      <c r="B379" t="s">
        <v>292</v>
      </c>
      <c r="C379">
        <v>8</v>
      </c>
      <c r="D379">
        <v>3.5</v>
      </c>
      <c r="E379">
        <v>4.5</v>
      </c>
      <c r="F379">
        <v>4.3</v>
      </c>
      <c r="G379">
        <v>446185</v>
      </c>
      <c r="H379">
        <v>2338655</v>
      </c>
      <c r="I379">
        <v>119078701</v>
      </c>
      <c r="J379">
        <v>480000</v>
      </c>
      <c r="K379">
        <v>106000</v>
      </c>
      <c r="L379">
        <v>394000</v>
      </c>
    </row>
    <row r="380" spans="1:12" x14ac:dyDescent="0.25">
      <c r="A380" t="s">
        <v>292</v>
      </c>
      <c r="B380" t="s">
        <v>292</v>
      </c>
      <c r="C380">
        <v>8</v>
      </c>
      <c r="D380">
        <v>3.5</v>
      </c>
      <c r="E380">
        <v>4.5</v>
      </c>
      <c r="F380">
        <v>4.3</v>
      </c>
      <c r="G380">
        <v>446185</v>
      </c>
      <c r="H380">
        <v>2339098</v>
      </c>
      <c r="I380">
        <v>119075088</v>
      </c>
      <c r="J380">
        <v>480000</v>
      </c>
      <c r="K380">
        <v>106000</v>
      </c>
      <c r="L380">
        <v>394000</v>
      </c>
    </row>
    <row r="381" spans="1:12" x14ac:dyDescent="0.25">
      <c r="A381" t="s">
        <v>293</v>
      </c>
      <c r="B381" t="s">
        <v>293</v>
      </c>
      <c r="C381">
        <v>8</v>
      </c>
      <c r="D381">
        <v>4</v>
      </c>
      <c r="E381">
        <v>4</v>
      </c>
      <c r="F381">
        <v>4.2</v>
      </c>
      <c r="G381">
        <v>1450</v>
      </c>
      <c r="H381">
        <v>2129689</v>
      </c>
      <c r="I381">
        <v>1000680851</v>
      </c>
      <c r="J381">
        <v>480000</v>
      </c>
      <c r="K381">
        <v>106000</v>
      </c>
      <c r="L381">
        <v>394000</v>
      </c>
    </row>
    <row r="382" spans="1:12" x14ac:dyDescent="0.25">
      <c r="A382" t="s">
        <v>293</v>
      </c>
      <c r="B382" t="s">
        <v>293</v>
      </c>
      <c r="C382">
        <v>8</v>
      </c>
      <c r="D382">
        <v>4</v>
      </c>
      <c r="E382">
        <v>4</v>
      </c>
      <c r="F382">
        <v>4.2</v>
      </c>
      <c r="G382">
        <v>1450</v>
      </c>
      <c r="H382">
        <v>2129707</v>
      </c>
      <c r="I382">
        <v>1000680845</v>
      </c>
      <c r="J382">
        <v>480000</v>
      </c>
      <c r="K382">
        <v>106000</v>
      </c>
      <c r="L382">
        <v>394000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D5FC-D899-4496-9A0F-C86CE9DBA75C}">
  <dimension ref="A3:B16"/>
  <sheetViews>
    <sheetView workbookViewId="0">
      <selection activeCell="B9" sqref="B9"/>
    </sheetView>
  </sheetViews>
  <sheetFormatPr defaultRowHeight="15" x14ac:dyDescent="0.25"/>
  <cols>
    <col min="1" max="1" width="17.28515625" bestFit="1" customWidth="1"/>
    <col min="2" max="3" width="24" bestFit="1" customWidth="1"/>
    <col min="4" max="4" width="19.42578125" bestFit="1" customWidth="1"/>
    <col min="5" max="5" width="14.42578125" bestFit="1" customWidth="1"/>
    <col min="6" max="6" width="22.28515625" bestFit="1" customWidth="1"/>
    <col min="7" max="7" width="14.85546875" bestFit="1" customWidth="1"/>
    <col min="8" max="8" width="5.7109375" bestFit="1" customWidth="1"/>
    <col min="9" max="9" width="18.28515625" bestFit="1" customWidth="1"/>
    <col min="10" max="10" width="14.140625" bestFit="1" customWidth="1"/>
    <col min="11" max="11" width="17" bestFit="1" customWidth="1"/>
    <col min="12" max="12" width="5.5703125" bestFit="1" customWidth="1"/>
    <col min="13" max="13" width="11.85546875" bestFit="1" customWidth="1"/>
    <col min="14" max="14" width="11.5703125" bestFit="1" customWidth="1"/>
    <col min="15" max="15" width="19.85546875" bestFit="1" customWidth="1"/>
    <col min="16" max="16" width="16.42578125" bestFit="1" customWidth="1"/>
    <col min="17" max="17" width="21.42578125" bestFit="1" customWidth="1"/>
    <col min="18" max="18" width="13.28515625" bestFit="1" customWidth="1"/>
    <col min="19" max="19" width="23.42578125" bestFit="1" customWidth="1"/>
    <col min="20" max="20" width="13.28515625" bestFit="1" customWidth="1"/>
    <col min="21" max="21" width="12.140625" bestFit="1" customWidth="1"/>
    <col min="22" max="22" width="9.5703125" bestFit="1" customWidth="1"/>
    <col min="23" max="23" width="13.7109375" bestFit="1" customWidth="1"/>
    <col min="24" max="24" width="12.7109375" bestFit="1" customWidth="1"/>
    <col min="25" max="25" width="23.85546875" bestFit="1" customWidth="1"/>
    <col min="26" max="26" width="18.28515625" bestFit="1" customWidth="1"/>
    <col min="27" max="27" width="18.7109375" bestFit="1" customWidth="1"/>
    <col min="28" max="28" width="23.85546875" bestFit="1" customWidth="1"/>
    <col min="29" max="29" width="14.140625" bestFit="1" customWidth="1"/>
    <col min="30" max="30" width="8.140625" bestFit="1" customWidth="1"/>
    <col min="31" max="31" width="14.140625" bestFit="1" customWidth="1"/>
    <col min="32" max="32" width="16.7109375" bestFit="1" customWidth="1"/>
    <col min="33" max="33" width="10.7109375" bestFit="1" customWidth="1"/>
    <col min="34" max="34" width="28.42578125" bestFit="1" customWidth="1"/>
    <col min="35" max="35" width="8.5703125" bestFit="1" customWidth="1"/>
    <col min="36" max="36" width="22.28515625" bestFit="1" customWidth="1"/>
    <col min="37" max="37" width="22" bestFit="1" customWidth="1"/>
    <col min="38" max="38" width="18.7109375" bestFit="1" customWidth="1"/>
    <col min="39" max="39" width="24.85546875" bestFit="1" customWidth="1"/>
    <col min="40" max="40" width="21" bestFit="1" customWidth="1"/>
    <col min="41" max="41" width="9.5703125" bestFit="1" customWidth="1"/>
    <col min="42" max="42" width="8" bestFit="1" customWidth="1"/>
    <col min="43" max="43" width="15.85546875" bestFit="1" customWidth="1"/>
    <col min="44" max="44" width="17.42578125" bestFit="1" customWidth="1"/>
    <col min="45" max="45" width="13.7109375" bestFit="1" customWidth="1"/>
    <col min="46" max="46" width="20.140625" bestFit="1" customWidth="1"/>
    <col min="47" max="47" width="21.85546875" bestFit="1" customWidth="1"/>
    <col min="48" max="48" width="18.85546875" bestFit="1" customWidth="1"/>
    <col min="49" max="49" width="24" bestFit="1" customWidth="1"/>
    <col min="50" max="50" width="26" bestFit="1" customWidth="1"/>
    <col min="51" max="51" width="9.7109375" bestFit="1" customWidth="1"/>
    <col min="52" max="52" width="14.5703125" bestFit="1" customWidth="1"/>
    <col min="53" max="53" width="19.85546875" bestFit="1" customWidth="1"/>
    <col min="54" max="54" width="14.7109375" bestFit="1" customWidth="1"/>
    <col min="55" max="55" width="15.140625" bestFit="1" customWidth="1"/>
    <col min="56" max="56" width="18.7109375" bestFit="1" customWidth="1"/>
    <col min="57" max="57" width="9.42578125" bestFit="1" customWidth="1"/>
    <col min="58" max="58" width="17.42578125" bestFit="1" customWidth="1"/>
    <col min="59" max="59" width="15" bestFit="1" customWidth="1"/>
    <col min="60" max="60" width="18.5703125" bestFit="1" customWidth="1"/>
    <col min="61" max="61" width="25.7109375" bestFit="1" customWidth="1"/>
    <col min="62" max="62" width="21.5703125" bestFit="1" customWidth="1"/>
    <col min="63" max="63" width="29" bestFit="1" customWidth="1"/>
    <col min="64" max="64" width="19.28515625" bestFit="1" customWidth="1"/>
    <col min="65" max="65" width="27.28515625" bestFit="1" customWidth="1"/>
    <col min="66" max="66" width="20.85546875" bestFit="1" customWidth="1"/>
    <col min="67" max="67" width="44.5703125" bestFit="1" customWidth="1"/>
    <col min="69" max="69" width="20.5703125" bestFit="1" customWidth="1"/>
    <col min="70" max="70" width="26.140625" bestFit="1" customWidth="1"/>
    <col min="71" max="71" width="14.5703125" bestFit="1" customWidth="1"/>
    <col min="72" max="72" width="12.42578125" bestFit="1" customWidth="1"/>
    <col min="73" max="73" width="9.5703125" bestFit="1" customWidth="1"/>
    <col min="74" max="74" width="8.140625" bestFit="1" customWidth="1"/>
    <col min="75" max="75" width="10.5703125" bestFit="1" customWidth="1"/>
    <col min="76" max="76" width="11.28515625" bestFit="1" customWidth="1"/>
    <col min="77" max="77" width="42.28515625" bestFit="1" customWidth="1"/>
    <col min="78" max="78" width="14.42578125" bestFit="1" customWidth="1"/>
    <col min="79" max="79" width="14.140625" bestFit="1" customWidth="1"/>
    <col min="80" max="80" width="9.7109375" bestFit="1" customWidth="1"/>
    <col min="81" max="81" width="8.42578125" bestFit="1" customWidth="1"/>
    <col min="82" max="82" width="10.42578125" bestFit="1" customWidth="1"/>
    <col min="83" max="83" width="27.5703125" bestFit="1" customWidth="1"/>
    <col min="84" max="84" width="9.42578125" bestFit="1" customWidth="1"/>
    <col min="85" max="85" width="14.7109375" bestFit="1" customWidth="1"/>
    <col min="86" max="86" width="13.5703125" bestFit="1" customWidth="1"/>
    <col min="87" max="87" width="26.28515625" bestFit="1" customWidth="1"/>
    <col min="88" max="88" width="7.85546875" bestFit="1" customWidth="1"/>
    <col min="89" max="89" width="12.85546875" bestFit="1" customWidth="1"/>
    <col min="90" max="90" width="26.5703125" bestFit="1" customWidth="1"/>
    <col min="91" max="91" width="9.5703125" bestFit="1" customWidth="1"/>
    <col min="92" max="92" width="8.85546875" bestFit="1" customWidth="1"/>
    <col min="93" max="93" width="11.85546875" bestFit="1" customWidth="1"/>
    <col min="94" max="94" width="6.140625" bestFit="1" customWidth="1"/>
    <col min="95" max="95" width="11" bestFit="1" customWidth="1"/>
    <col min="96" max="96" width="11.28515625" bestFit="1" customWidth="1"/>
    <col min="97" max="97" width="25.140625" bestFit="1" customWidth="1"/>
    <col min="98" max="98" width="13.140625" bestFit="1" customWidth="1"/>
    <col min="99" max="99" width="15.85546875" bestFit="1" customWidth="1"/>
    <col min="100" max="100" width="15.7109375" bestFit="1" customWidth="1"/>
    <col min="101" max="101" width="12" bestFit="1" customWidth="1"/>
  </cols>
  <sheetData>
    <row r="3" spans="1:2" x14ac:dyDescent="0.25">
      <c r="A3" s="1" t="s">
        <v>104</v>
      </c>
      <c r="B3" t="s">
        <v>107</v>
      </c>
    </row>
    <row r="4" spans="1:2" x14ac:dyDescent="0.25">
      <c r="A4" s="2" t="s">
        <v>118</v>
      </c>
      <c r="B4" s="3">
        <v>486800</v>
      </c>
    </row>
    <row r="5" spans="1:2" x14ac:dyDescent="0.25">
      <c r="A5" s="2" t="s">
        <v>119</v>
      </c>
      <c r="B5" s="3">
        <v>482800</v>
      </c>
    </row>
    <row r="6" spans="1:2" x14ac:dyDescent="0.25">
      <c r="A6" s="2" t="s">
        <v>114</v>
      </c>
      <c r="B6" s="3">
        <v>481200</v>
      </c>
    </row>
    <row r="7" spans="1:2" x14ac:dyDescent="0.25">
      <c r="A7" s="2" t="s">
        <v>127</v>
      </c>
      <c r="B7" s="3">
        <v>479600</v>
      </c>
    </row>
    <row r="8" spans="1:2" x14ac:dyDescent="0.25">
      <c r="A8" s="2" t="s">
        <v>128</v>
      </c>
      <c r="B8" s="3">
        <v>474800</v>
      </c>
    </row>
    <row r="9" spans="1:2" x14ac:dyDescent="0.25">
      <c r="A9" s="2" t="s">
        <v>137</v>
      </c>
      <c r="B9" s="3">
        <v>471600</v>
      </c>
    </row>
    <row r="10" spans="1:2" x14ac:dyDescent="0.25">
      <c r="A10" s="2" t="s">
        <v>111</v>
      </c>
      <c r="B10" s="3">
        <v>471578.94736842107</v>
      </c>
    </row>
    <row r="11" spans="1:2" x14ac:dyDescent="0.25">
      <c r="A11" s="2" t="s">
        <v>146</v>
      </c>
      <c r="B11" s="3">
        <v>470000</v>
      </c>
    </row>
    <row r="12" spans="1:2" x14ac:dyDescent="0.25">
      <c r="A12" s="2" t="s">
        <v>149</v>
      </c>
      <c r="B12" s="3">
        <v>468800</v>
      </c>
    </row>
    <row r="13" spans="1:2" x14ac:dyDescent="0.25">
      <c r="A13" s="2" t="s">
        <v>148</v>
      </c>
      <c r="B13" s="3">
        <v>468400</v>
      </c>
    </row>
    <row r="14" spans="1:2" x14ac:dyDescent="0.25">
      <c r="A14" s="2" t="s">
        <v>139</v>
      </c>
      <c r="B14" s="3">
        <v>467600</v>
      </c>
    </row>
    <row r="15" spans="1:2" x14ac:dyDescent="0.25">
      <c r="A15" s="2" t="s">
        <v>152</v>
      </c>
      <c r="B15" s="3">
        <v>465200</v>
      </c>
    </row>
    <row r="16" spans="1:2" x14ac:dyDescent="0.25">
      <c r="A16" s="2" t="s">
        <v>105</v>
      </c>
      <c r="B16" s="3">
        <v>472256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9BBF-81B8-4DFB-A729-7FC7DC5324A6}">
  <dimension ref="A3:B16"/>
  <sheetViews>
    <sheetView workbookViewId="0">
      <selection activeCell="E28" sqref="E28"/>
    </sheetView>
  </sheetViews>
  <sheetFormatPr defaultRowHeight="15" x14ac:dyDescent="0.25"/>
  <cols>
    <col min="1" max="1" width="14.5703125" bestFit="1" customWidth="1"/>
    <col min="2" max="2" width="24.28515625" bestFit="1" customWidth="1"/>
  </cols>
  <sheetData>
    <row r="3" spans="1:2" x14ac:dyDescent="0.25">
      <c r="A3" s="1" t="s">
        <v>104</v>
      </c>
      <c r="B3" t="s">
        <v>162</v>
      </c>
    </row>
    <row r="4" spans="1:2" x14ac:dyDescent="0.25">
      <c r="A4" s="2" t="s">
        <v>108</v>
      </c>
      <c r="B4" s="3">
        <v>10.111111111111112</v>
      </c>
    </row>
    <row r="5" spans="1:2" x14ac:dyDescent="0.25">
      <c r="A5" s="4" t="s">
        <v>116</v>
      </c>
      <c r="B5" s="3">
        <v>10.071428571428573</v>
      </c>
    </row>
    <row r="6" spans="1:2" x14ac:dyDescent="0.25">
      <c r="A6" s="4" t="s">
        <v>130</v>
      </c>
      <c r="B6" s="3">
        <v>10</v>
      </c>
    </row>
    <row r="7" spans="1:2" x14ac:dyDescent="0.25">
      <c r="A7" s="4" t="s">
        <v>113</v>
      </c>
      <c r="B7" s="3">
        <v>10.1</v>
      </c>
    </row>
    <row r="8" spans="1:2" x14ac:dyDescent="0.25">
      <c r="A8" s="4" t="s">
        <v>109</v>
      </c>
      <c r="B8" s="3">
        <v>10.8</v>
      </c>
    </row>
    <row r="9" spans="1:2" x14ac:dyDescent="0.25">
      <c r="A9" s="2" t="s">
        <v>112</v>
      </c>
      <c r="B9" s="3">
        <v>10.039999999999992</v>
      </c>
    </row>
    <row r="10" spans="1:2" x14ac:dyDescent="0.25">
      <c r="A10" s="2" t="s">
        <v>121</v>
      </c>
      <c r="B10" s="3">
        <v>10.015000000000001</v>
      </c>
    </row>
    <row r="11" spans="1:2" x14ac:dyDescent="0.25">
      <c r="A11" s="4" t="s">
        <v>116</v>
      </c>
      <c r="B11" s="3">
        <v>10.040000000000001</v>
      </c>
    </row>
    <row r="12" spans="1:2" x14ac:dyDescent="0.25">
      <c r="A12" s="4" t="s">
        <v>130</v>
      </c>
      <c r="B12" s="3">
        <v>9.9</v>
      </c>
    </row>
    <row r="13" spans="1:2" x14ac:dyDescent="0.25">
      <c r="A13" s="4" t="s">
        <v>113</v>
      </c>
      <c r="B13" s="3">
        <v>9.9499999999999993</v>
      </c>
    </row>
    <row r="14" spans="1:2" x14ac:dyDescent="0.25">
      <c r="A14" s="4" t="s">
        <v>109</v>
      </c>
      <c r="B14" s="3">
        <v>10.040000000000001</v>
      </c>
    </row>
    <row r="15" spans="1:2" x14ac:dyDescent="0.25">
      <c r="A15" s="2" t="s">
        <v>129</v>
      </c>
      <c r="B15" s="3">
        <v>10</v>
      </c>
    </row>
    <row r="16" spans="1:2" x14ac:dyDescent="0.25">
      <c r="A16" s="2" t="s">
        <v>105</v>
      </c>
      <c r="B16" s="3">
        <v>10.046999999999995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E4D5-5BF2-45BF-9740-E67520BF5895}">
  <dimension ref="A3:B38"/>
  <sheetViews>
    <sheetView workbookViewId="0">
      <selection activeCell="E28" sqref="E28"/>
    </sheetView>
  </sheetViews>
  <sheetFormatPr defaultRowHeight="15" x14ac:dyDescent="0.25"/>
  <cols>
    <col min="1" max="1" width="29" bestFit="1" customWidth="1"/>
    <col min="2" max="2" width="24.28515625" bestFit="1" customWidth="1"/>
  </cols>
  <sheetData>
    <row r="3" spans="1:2" x14ac:dyDescent="0.25">
      <c r="A3" s="1" t="s">
        <v>104</v>
      </c>
      <c r="B3" t="s">
        <v>162</v>
      </c>
    </row>
    <row r="4" spans="1:2" x14ac:dyDescent="0.25">
      <c r="A4" s="2" t="s">
        <v>119</v>
      </c>
      <c r="B4" s="3">
        <v>10.35</v>
      </c>
    </row>
    <row r="5" spans="1:2" x14ac:dyDescent="0.25">
      <c r="A5" s="2" t="s">
        <v>117</v>
      </c>
      <c r="B5" s="3">
        <v>10.35</v>
      </c>
    </row>
    <row r="6" spans="1:2" x14ac:dyDescent="0.25">
      <c r="A6" s="2" t="s">
        <v>114</v>
      </c>
      <c r="B6" s="3">
        <v>10.233333333333333</v>
      </c>
    </row>
    <row r="7" spans="1:2" x14ac:dyDescent="0.25">
      <c r="A7" s="2" t="s">
        <v>126</v>
      </c>
      <c r="B7" s="3">
        <v>10.199999999999999</v>
      </c>
    </row>
    <row r="8" spans="1:2" x14ac:dyDescent="0.25">
      <c r="A8" s="2" t="s">
        <v>123</v>
      </c>
      <c r="B8" s="3">
        <v>10.199999999999999</v>
      </c>
    </row>
    <row r="9" spans="1:2" x14ac:dyDescent="0.25">
      <c r="A9" s="2" t="s">
        <v>115</v>
      </c>
      <c r="B9" s="3">
        <v>10.16</v>
      </c>
    </row>
    <row r="10" spans="1:2" x14ac:dyDescent="0.25">
      <c r="A10" s="2" t="s">
        <v>135</v>
      </c>
      <c r="B10" s="3">
        <v>10.1</v>
      </c>
    </row>
    <row r="11" spans="1:2" x14ac:dyDescent="0.25">
      <c r="A11" s="2" t="s">
        <v>131</v>
      </c>
      <c r="B11" s="3">
        <v>10.1</v>
      </c>
    </row>
    <row r="12" spans="1:2" x14ac:dyDescent="0.25">
      <c r="A12" s="2" t="s">
        <v>128</v>
      </c>
      <c r="B12" s="3">
        <v>10.1</v>
      </c>
    </row>
    <row r="13" spans="1:2" x14ac:dyDescent="0.25">
      <c r="A13" s="2" t="s">
        <v>125</v>
      </c>
      <c r="B13" s="3">
        <v>10.08</v>
      </c>
    </row>
    <row r="14" spans="1:2" x14ac:dyDescent="0.25">
      <c r="A14" s="2" t="s">
        <v>124</v>
      </c>
      <c r="B14" s="3">
        <v>10.074999999999999</v>
      </c>
    </row>
    <row r="15" spans="1:2" x14ac:dyDescent="0.25">
      <c r="A15" s="2" t="s">
        <v>136</v>
      </c>
      <c r="B15" s="3">
        <v>10.050000000000001</v>
      </c>
    </row>
    <row r="16" spans="1:2" x14ac:dyDescent="0.25">
      <c r="A16" s="2" t="s">
        <v>133</v>
      </c>
      <c r="B16" s="3">
        <v>10.050000000000001</v>
      </c>
    </row>
    <row r="17" spans="1:2" x14ac:dyDescent="0.25">
      <c r="A17" s="2" t="s">
        <v>120</v>
      </c>
      <c r="B17" s="3">
        <v>10.042857142857144</v>
      </c>
    </row>
    <row r="18" spans="1:2" x14ac:dyDescent="0.25">
      <c r="A18" s="2" t="s">
        <v>110</v>
      </c>
      <c r="B18" s="3">
        <v>10.025000000000002</v>
      </c>
    </row>
    <row r="19" spans="1:2" x14ac:dyDescent="0.25">
      <c r="A19" s="2" t="s">
        <v>122</v>
      </c>
      <c r="B19" s="3">
        <v>10.009090909090911</v>
      </c>
    </row>
    <row r="20" spans="1:2" x14ac:dyDescent="0.25">
      <c r="A20" s="2" t="s">
        <v>138</v>
      </c>
      <c r="B20" s="3">
        <v>10</v>
      </c>
    </row>
    <row r="21" spans="1:2" x14ac:dyDescent="0.25">
      <c r="A21" s="2" t="s">
        <v>146</v>
      </c>
      <c r="B21" s="3">
        <v>10</v>
      </c>
    </row>
    <row r="22" spans="1:2" x14ac:dyDescent="0.25">
      <c r="A22" s="2" t="s">
        <v>134</v>
      </c>
      <c r="B22" s="3">
        <v>10</v>
      </c>
    </row>
    <row r="23" spans="1:2" x14ac:dyDescent="0.25">
      <c r="A23" s="2" t="s">
        <v>140</v>
      </c>
      <c r="B23" s="3">
        <v>10</v>
      </c>
    </row>
    <row r="24" spans="1:2" x14ac:dyDescent="0.25">
      <c r="A24" s="2" t="s">
        <v>144</v>
      </c>
      <c r="B24" s="3">
        <v>10</v>
      </c>
    </row>
    <row r="25" spans="1:2" x14ac:dyDescent="0.25">
      <c r="A25" s="2" t="s">
        <v>145</v>
      </c>
      <c r="B25" s="3">
        <v>10</v>
      </c>
    </row>
    <row r="26" spans="1:2" x14ac:dyDescent="0.25">
      <c r="A26" s="2" t="s">
        <v>143</v>
      </c>
      <c r="B26" s="3">
        <v>10</v>
      </c>
    </row>
    <row r="27" spans="1:2" x14ac:dyDescent="0.25">
      <c r="A27" s="2" t="s">
        <v>141</v>
      </c>
      <c r="B27" s="3">
        <v>10</v>
      </c>
    </row>
    <row r="28" spans="1:2" x14ac:dyDescent="0.25">
      <c r="A28" s="2" t="s">
        <v>149</v>
      </c>
      <c r="B28" s="3">
        <v>10</v>
      </c>
    </row>
    <row r="29" spans="1:2" x14ac:dyDescent="0.25">
      <c r="A29" s="2" t="s">
        <v>142</v>
      </c>
      <c r="B29" s="3">
        <v>10</v>
      </c>
    </row>
    <row r="30" spans="1:2" x14ac:dyDescent="0.25">
      <c r="A30" s="2" t="s">
        <v>150</v>
      </c>
      <c r="B30" s="3">
        <v>10</v>
      </c>
    </row>
    <row r="31" spans="1:2" x14ac:dyDescent="0.25">
      <c r="A31" s="2" t="s">
        <v>132</v>
      </c>
      <c r="B31" s="3">
        <v>9.9666666666666668</v>
      </c>
    </row>
    <row r="32" spans="1:2" x14ac:dyDescent="0.25">
      <c r="A32" s="2" t="s">
        <v>147</v>
      </c>
      <c r="B32" s="3">
        <v>9.9333333333333318</v>
      </c>
    </row>
    <row r="33" spans="1:2" x14ac:dyDescent="0.25">
      <c r="A33" s="2" t="s">
        <v>139</v>
      </c>
      <c r="B33" s="3">
        <v>9.9</v>
      </c>
    </row>
    <row r="34" spans="1:2" x14ac:dyDescent="0.25">
      <c r="A34" s="2" t="s">
        <v>153</v>
      </c>
      <c r="B34" s="3">
        <v>9.9</v>
      </c>
    </row>
    <row r="35" spans="1:2" x14ac:dyDescent="0.25">
      <c r="A35" s="2" t="s">
        <v>155</v>
      </c>
      <c r="B35" s="3">
        <v>9.9</v>
      </c>
    </row>
    <row r="36" spans="1:2" x14ac:dyDescent="0.25">
      <c r="A36" s="2" t="s">
        <v>154</v>
      </c>
      <c r="B36" s="3">
        <v>9.9</v>
      </c>
    </row>
    <row r="37" spans="1:2" x14ac:dyDescent="0.25">
      <c r="A37" s="2" t="s">
        <v>151</v>
      </c>
      <c r="B37" s="3">
        <v>9.9</v>
      </c>
    </row>
    <row r="38" spans="1:2" x14ac:dyDescent="0.25">
      <c r="A38" s="2" t="s">
        <v>105</v>
      </c>
      <c r="B38" s="3">
        <v>10.047000000000002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5F73-E88E-4B9F-88ED-9EB58FDBDAF5}">
  <dimension ref="A3:B103"/>
  <sheetViews>
    <sheetView workbookViewId="0">
      <selection activeCell="B20" sqref="B20"/>
    </sheetView>
  </sheetViews>
  <sheetFormatPr defaultRowHeight="15" x14ac:dyDescent="0.25"/>
  <cols>
    <col min="1" max="1" width="44.28515625" bestFit="1" customWidth="1"/>
    <col min="2" max="2" width="20.42578125" bestFit="1" customWidth="1"/>
  </cols>
  <sheetData>
    <row r="3" spans="1:2" x14ac:dyDescent="0.25">
      <c r="A3" s="1" t="s">
        <v>104</v>
      </c>
      <c r="B3" t="s">
        <v>106</v>
      </c>
    </row>
    <row r="4" spans="1:2" x14ac:dyDescent="0.25">
      <c r="A4" s="2" t="s">
        <v>8</v>
      </c>
      <c r="B4" s="3">
        <v>944800</v>
      </c>
    </row>
    <row r="5" spans="1:2" x14ac:dyDescent="0.25">
      <c r="A5" s="2" t="s">
        <v>0</v>
      </c>
      <c r="B5" s="3">
        <v>508400</v>
      </c>
    </row>
    <row r="6" spans="1:2" x14ac:dyDescent="0.25">
      <c r="A6" s="2" t="s">
        <v>3</v>
      </c>
      <c r="B6" s="3">
        <v>503600</v>
      </c>
    </row>
    <row r="7" spans="1:2" x14ac:dyDescent="0.25">
      <c r="A7" s="2" t="s">
        <v>4</v>
      </c>
      <c r="B7" s="3">
        <v>503600</v>
      </c>
    </row>
    <row r="8" spans="1:2" x14ac:dyDescent="0.25">
      <c r="A8" s="2" t="s">
        <v>1</v>
      </c>
      <c r="B8" s="3">
        <v>503600</v>
      </c>
    </row>
    <row r="9" spans="1:2" x14ac:dyDescent="0.25">
      <c r="A9" s="2" t="s">
        <v>2</v>
      </c>
      <c r="B9" s="3">
        <v>503600</v>
      </c>
    </row>
    <row r="10" spans="1:2" x14ac:dyDescent="0.25">
      <c r="A10" s="2" t="s">
        <v>5</v>
      </c>
      <c r="B10" s="3">
        <v>494000</v>
      </c>
    </row>
    <row r="11" spans="1:2" x14ac:dyDescent="0.25">
      <c r="A11" s="2" t="s">
        <v>6</v>
      </c>
      <c r="B11" s="3">
        <v>484400</v>
      </c>
    </row>
    <row r="12" spans="1:2" x14ac:dyDescent="0.25">
      <c r="A12" s="2" t="s">
        <v>9</v>
      </c>
      <c r="B12" s="3">
        <v>479600</v>
      </c>
    </row>
    <row r="13" spans="1:2" x14ac:dyDescent="0.25">
      <c r="A13" s="2" t="s">
        <v>10</v>
      </c>
      <c r="B13" s="3">
        <v>479600</v>
      </c>
    </row>
    <row r="14" spans="1:2" x14ac:dyDescent="0.25">
      <c r="A14" s="2" t="s">
        <v>11</v>
      </c>
      <c r="B14" s="3">
        <v>479600</v>
      </c>
    </row>
    <row r="15" spans="1:2" x14ac:dyDescent="0.25">
      <c r="A15" s="2" t="s">
        <v>7</v>
      </c>
      <c r="B15" s="3">
        <v>479600</v>
      </c>
    </row>
    <row r="16" spans="1:2" x14ac:dyDescent="0.25">
      <c r="A16" s="2" t="s">
        <v>28</v>
      </c>
      <c r="B16" s="3">
        <v>474800</v>
      </c>
    </row>
    <row r="17" spans="1:2" x14ac:dyDescent="0.25">
      <c r="A17" s="2" t="s">
        <v>13</v>
      </c>
      <c r="B17" s="3">
        <v>474800</v>
      </c>
    </row>
    <row r="18" spans="1:2" x14ac:dyDescent="0.25">
      <c r="A18" s="2" t="s">
        <v>12</v>
      </c>
      <c r="B18" s="3">
        <v>474800</v>
      </c>
    </row>
    <row r="19" spans="1:2" x14ac:dyDescent="0.25">
      <c r="A19" s="2" t="s">
        <v>29</v>
      </c>
      <c r="B19" s="3">
        <v>474800</v>
      </c>
    </row>
    <row r="20" spans="1:2" x14ac:dyDescent="0.25">
      <c r="A20" s="2" t="s">
        <v>25</v>
      </c>
      <c r="B20" s="3">
        <v>474800</v>
      </c>
    </row>
    <row r="21" spans="1:2" x14ac:dyDescent="0.25">
      <c r="A21" s="2" t="s">
        <v>19</v>
      </c>
      <c r="B21" s="3">
        <v>474800</v>
      </c>
    </row>
    <row r="22" spans="1:2" x14ac:dyDescent="0.25">
      <c r="A22" s="2" t="s">
        <v>27</v>
      </c>
      <c r="B22" s="3">
        <v>474800</v>
      </c>
    </row>
    <row r="23" spans="1:2" x14ac:dyDescent="0.25">
      <c r="A23" s="2" t="s">
        <v>26</v>
      </c>
      <c r="B23" s="3">
        <v>474800</v>
      </c>
    </row>
    <row r="24" spans="1:2" x14ac:dyDescent="0.25">
      <c r="A24" s="2" t="s">
        <v>22</v>
      </c>
      <c r="B24" s="3">
        <v>474800</v>
      </c>
    </row>
    <row r="25" spans="1:2" x14ac:dyDescent="0.25">
      <c r="A25" s="2" t="s">
        <v>20</v>
      </c>
      <c r="B25" s="3">
        <v>474800</v>
      </c>
    </row>
    <row r="26" spans="1:2" x14ac:dyDescent="0.25">
      <c r="A26" s="2" t="s">
        <v>24</v>
      </c>
      <c r="B26" s="3">
        <v>474800</v>
      </c>
    </row>
    <row r="27" spans="1:2" x14ac:dyDescent="0.25">
      <c r="A27" s="2" t="s">
        <v>23</v>
      </c>
      <c r="B27" s="3">
        <v>474800</v>
      </c>
    </row>
    <row r="28" spans="1:2" x14ac:dyDescent="0.25">
      <c r="A28" s="2" t="s">
        <v>15</v>
      </c>
      <c r="B28" s="3">
        <v>474800</v>
      </c>
    </row>
    <row r="29" spans="1:2" x14ac:dyDescent="0.25">
      <c r="A29" s="2" t="s">
        <v>21</v>
      </c>
      <c r="B29" s="3">
        <v>474800</v>
      </c>
    </row>
    <row r="30" spans="1:2" x14ac:dyDescent="0.25">
      <c r="A30" s="2" t="s">
        <v>31</v>
      </c>
      <c r="B30" s="3">
        <v>474800</v>
      </c>
    </row>
    <row r="31" spans="1:2" x14ac:dyDescent="0.25">
      <c r="A31" s="2" t="s">
        <v>30</v>
      </c>
      <c r="B31" s="3">
        <v>474800</v>
      </c>
    </row>
    <row r="32" spans="1:2" x14ac:dyDescent="0.25">
      <c r="A32" s="2" t="s">
        <v>14</v>
      </c>
      <c r="B32" s="3">
        <v>474800</v>
      </c>
    </row>
    <row r="33" spans="1:2" x14ac:dyDescent="0.25">
      <c r="A33" s="2" t="s">
        <v>16</v>
      </c>
      <c r="B33" s="3">
        <v>474800</v>
      </c>
    </row>
    <row r="34" spans="1:2" x14ac:dyDescent="0.25">
      <c r="A34" s="2" t="s">
        <v>17</v>
      </c>
      <c r="B34" s="3">
        <v>474800</v>
      </c>
    </row>
    <row r="35" spans="1:2" x14ac:dyDescent="0.25">
      <c r="A35" s="2" t="s">
        <v>18</v>
      </c>
      <c r="B35" s="3">
        <v>474800</v>
      </c>
    </row>
    <row r="36" spans="1:2" x14ac:dyDescent="0.25">
      <c r="A36" s="2" t="s">
        <v>40</v>
      </c>
      <c r="B36" s="3">
        <v>470000</v>
      </c>
    </row>
    <row r="37" spans="1:2" x14ac:dyDescent="0.25">
      <c r="A37" s="2" t="s">
        <v>58</v>
      </c>
      <c r="B37" s="3">
        <v>470000</v>
      </c>
    </row>
    <row r="38" spans="1:2" x14ac:dyDescent="0.25">
      <c r="A38" s="2" t="s">
        <v>47</v>
      </c>
      <c r="B38" s="3">
        <v>470000</v>
      </c>
    </row>
    <row r="39" spans="1:2" x14ac:dyDescent="0.25">
      <c r="A39" s="2" t="s">
        <v>54</v>
      </c>
      <c r="B39" s="3">
        <v>470000</v>
      </c>
    </row>
    <row r="40" spans="1:2" x14ac:dyDescent="0.25">
      <c r="A40" s="2" t="s">
        <v>57</v>
      </c>
      <c r="B40" s="3">
        <v>470000</v>
      </c>
    </row>
    <row r="41" spans="1:2" x14ac:dyDescent="0.25">
      <c r="A41" s="2" t="s">
        <v>41</v>
      </c>
      <c r="B41" s="3">
        <v>470000</v>
      </c>
    </row>
    <row r="42" spans="1:2" x14ac:dyDescent="0.25">
      <c r="A42" s="2" t="s">
        <v>55</v>
      </c>
      <c r="B42" s="3">
        <v>470000</v>
      </c>
    </row>
    <row r="43" spans="1:2" x14ac:dyDescent="0.25">
      <c r="A43" s="2" t="s">
        <v>32</v>
      </c>
      <c r="B43" s="3">
        <v>470000</v>
      </c>
    </row>
    <row r="44" spans="1:2" x14ac:dyDescent="0.25">
      <c r="A44" s="2" t="s">
        <v>63</v>
      </c>
      <c r="B44" s="3">
        <v>470000</v>
      </c>
    </row>
    <row r="45" spans="1:2" x14ac:dyDescent="0.25">
      <c r="A45" s="2" t="s">
        <v>33</v>
      </c>
      <c r="B45" s="3">
        <v>470000</v>
      </c>
    </row>
    <row r="46" spans="1:2" x14ac:dyDescent="0.25">
      <c r="A46" s="2" t="s">
        <v>35</v>
      </c>
      <c r="B46" s="3">
        <v>470000</v>
      </c>
    </row>
    <row r="47" spans="1:2" x14ac:dyDescent="0.25">
      <c r="A47" s="2" t="s">
        <v>64</v>
      </c>
      <c r="B47" s="3">
        <v>470000</v>
      </c>
    </row>
    <row r="48" spans="1:2" x14ac:dyDescent="0.25">
      <c r="A48" s="2" t="s">
        <v>45</v>
      </c>
      <c r="B48" s="3">
        <v>470000</v>
      </c>
    </row>
    <row r="49" spans="1:2" x14ac:dyDescent="0.25">
      <c r="A49" s="2" t="s">
        <v>36</v>
      </c>
      <c r="B49" s="3">
        <v>470000</v>
      </c>
    </row>
    <row r="50" spans="1:2" x14ac:dyDescent="0.25">
      <c r="A50" s="2" t="s">
        <v>59</v>
      </c>
      <c r="B50" s="3">
        <v>470000</v>
      </c>
    </row>
    <row r="51" spans="1:2" x14ac:dyDescent="0.25">
      <c r="A51" s="2" t="s">
        <v>69</v>
      </c>
      <c r="B51" s="3">
        <v>470000</v>
      </c>
    </row>
    <row r="52" spans="1:2" x14ac:dyDescent="0.25">
      <c r="A52" s="2" t="s">
        <v>39</v>
      </c>
      <c r="B52" s="3">
        <v>470000</v>
      </c>
    </row>
    <row r="53" spans="1:2" x14ac:dyDescent="0.25">
      <c r="A53" s="2" t="s">
        <v>52</v>
      </c>
      <c r="B53" s="3">
        <v>470000</v>
      </c>
    </row>
    <row r="54" spans="1:2" x14ac:dyDescent="0.25">
      <c r="A54" s="2" t="s">
        <v>72</v>
      </c>
      <c r="B54" s="3">
        <v>470000</v>
      </c>
    </row>
    <row r="55" spans="1:2" x14ac:dyDescent="0.25">
      <c r="A55" s="2" t="s">
        <v>60</v>
      </c>
      <c r="B55" s="3">
        <v>470000</v>
      </c>
    </row>
    <row r="56" spans="1:2" x14ac:dyDescent="0.25">
      <c r="A56" s="2" t="s">
        <v>48</v>
      </c>
      <c r="B56" s="3">
        <v>470000</v>
      </c>
    </row>
    <row r="57" spans="1:2" x14ac:dyDescent="0.25">
      <c r="A57" s="2" t="s">
        <v>56</v>
      </c>
      <c r="B57" s="3">
        <v>470000</v>
      </c>
    </row>
    <row r="58" spans="1:2" x14ac:dyDescent="0.25">
      <c r="A58" s="2" t="s">
        <v>43</v>
      </c>
      <c r="B58" s="3">
        <v>470000</v>
      </c>
    </row>
    <row r="59" spans="1:2" x14ac:dyDescent="0.25">
      <c r="A59" s="2" t="s">
        <v>42</v>
      </c>
      <c r="B59" s="3">
        <v>470000</v>
      </c>
    </row>
    <row r="60" spans="1:2" x14ac:dyDescent="0.25">
      <c r="A60" s="2" t="s">
        <v>44</v>
      </c>
      <c r="B60" s="3">
        <v>470000</v>
      </c>
    </row>
    <row r="61" spans="1:2" x14ac:dyDescent="0.25">
      <c r="A61" s="2" t="s">
        <v>38</v>
      </c>
      <c r="B61" s="3">
        <v>470000</v>
      </c>
    </row>
    <row r="62" spans="1:2" x14ac:dyDescent="0.25">
      <c r="A62" s="2" t="s">
        <v>34</v>
      </c>
      <c r="B62" s="3">
        <v>470000</v>
      </c>
    </row>
    <row r="63" spans="1:2" x14ac:dyDescent="0.25">
      <c r="A63" s="2" t="s">
        <v>61</v>
      </c>
      <c r="B63" s="3">
        <v>470000</v>
      </c>
    </row>
    <row r="64" spans="1:2" x14ac:dyDescent="0.25">
      <c r="A64" s="2" t="s">
        <v>46</v>
      </c>
      <c r="B64" s="3">
        <v>470000</v>
      </c>
    </row>
    <row r="65" spans="1:2" x14ac:dyDescent="0.25">
      <c r="A65" s="2" t="s">
        <v>65</v>
      </c>
      <c r="B65" s="3">
        <v>470000</v>
      </c>
    </row>
    <row r="66" spans="1:2" x14ac:dyDescent="0.25">
      <c r="A66" s="2" t="s">
        <v>71</v>
      </c>
      <c r="B66" s="3">
        <v>470000</v>
      </c>
    </row>
    <row r="67" spans="1:2" x14ac:dyDescent="0.25">
      <c r="A67" s="2" t="s">
        <v>67</v>
      </c>
      <c r="B67" s="3">
        <v>470000</v>
      </c>
    </row>
    <row r="68" spans="1:2" x14ac:dyDescent="0.25">
      <c r="A68" s="2" t="s">
        <v>53</v>
      </c>
      <c r="B68" s="3">
        <v>470000</v>
      </c>
    </row>
    <row r="69" spans="1:2" x14ac:dyDescent="0.25">
      <c r="A69" s="2" t="s">
        <v>68</v>
      </c>
      <c r="B69" s="3">
        <v>470000</v>
      </c>
    </row>
    <row r="70" spans="1:2" x14ac:dyDescent="0.25">
      <c r="A70" s="2" t="s">
        <v>62</v>
      </c>
      <c r="B70" s="3">
        <v>470000</v>
      </c>
    </row>
    <row r="71" spans="1:2" x14ac:dyDescent="0.25">
      <c r="A71" s="2" t="s">
        <v>49</v>
      </c>
      <c r="B71" s="3">
        <v>470000</v>
      </c>
    </row>
    <row r="72" spans="1:2" x14ac:dyDescent="0.25">
      <c r="A72" s="2" t="s">
        <v>70</v>
      </c>
      <c r="B72" s="3">
        <v>470000</v>
      </c>
    </row>
    <row r="73" spans="1:2" x14ac:dyDescent="0.25">
      <c r="A73" s="2" t="s">
        <v>50</v>
      </c>
      <c r="B73" s="3">
        <v>470000</v>
      </c>
    </row>
    <row r="74" spans="1:2" x14ac:dyDescent="0.25">
      <c r="A74" s="2" t="s">
        <v>51</v>
      </c>
      <c r="B74" s="3">
        <v>470000</v>
      </c>
    </row>
    <row r="75" spans="1:2" x14ac:dyDescent="0.25">
      <c r="A75" s="2" t="s">
        <v>37</v>
      </c>
      <c r="B75" s="3">
        <v>470000</v>
      </c>
    </row>
    <row r="76" spans="1:2" x14ac:dyDescent="0.25">
      <c r="A76" s="2" t="s">
        <v>66</v>
      </c>
      <c r="B76" s="3">
        <v>470000</v>
      </c>
    </row>
    <row r="77" spans="1:2" x14ac:dyDescent="0.25">
      <c r="A77" s="2" t="s">
        <v>90</v>
      </c>
      <c r="B77" s="3">
        <v>465200</v>
      </c>
    </row>
    <row r="78" spans="1:2" x14ac:dyDescent="0.25">
      <c r="A78" s="2" t="s">
        <v>81</v>
      </c>
      <c r="B78" s="3">
        <v>465200</v>
      </c>
    </row>
    <row r="79" spans="1:2" x14ac:dyDescent="0.25">
      <c r="A79" s="2" t="s">
        <v>87</v>
      </c>
      <c r="B79" s="3">
        <v>465200</v>
      </c>
    </row>
    <row r="80" spans="1:2" x14ac:dyDescent="0.25">
      <c r="A80" s="2" t="s">
        <v>75</v>
      </c>
      <c r="B80" s="3">
        <v>465200</v>
      </c>
    </row>
    <row r="81" spans="1:2" x14ac:dyDescent="0.25">
      <c r="A81" s="2" t="s">
        <v>74</v>
      </c>
      <c r="B81" s="3">
        <v>465200</v>
      </c>
    </row>
    <row r="82" spans="1:2" x14ac:dyDescent="0.25">
      <c r="A82" s="2" t="s">
        <v>73</v>
      </c>
      <c r="B82" s="3">
        <v>465200</v>
      </c>
    </row>
    <row r="83" spans="1:2" x14ac:dyDescent="0.25">
      <c r="A83" s="2" t="s">
        <v>92</v>
      </c>
      <c r="B83" s="3">
        <v>465200</v>
      </c>
    </row>
    <row r="84" spans="1:2" x14ac:dyDescent="0.25">
      <c r="A84" s="2" t="s">
        <v>77</v>
      </c>
      <c r="B84" s="3">
        <v>465200</v>
      </c>
    </row>
    <row r="85" spans="1:2" x14ac:dyDescent="0.25">
      <c r="A85" s="2" t="s">
        <v>91</v>
      </c>
      <c r="B85" s="3">
        <v>465200</v>
      </c>
    </row>
    <row r="86" spans="1:2" x14ac:dyDescent="0.25">
      <c r="A86" s="2" t="s">
        <v>84</v>
      </c>
      <c r="B86" s="3">
        <v>465200</v>
      </c>
    </row>
    <row r="87" spans="1:2" x14ac:dyDescent="0.25">
      <c r="A87" s="2" t="s">
        <v>82</v>
      </c>
      <c r="B87" s="3">
        <v>465200</v>
      </c>
    </row>
    <row r="88" spans="1:2" x14ac:dyDescent="0.25">
      <c r="A88" s="2" t="s">
        <v>86</v>
      </c>
      <c r="B88" s="3">
        <v>465200</v>
      </c>
    </row>
    <row r="89" spans="1:2" x14ac:dyDescent="0.25">
      <c r="A89" s="2" t="s">
        <v>96</v>
      </c>
      <c r="B89" s="3">
        <v>465200</v>
      </c>
    </row>
    <row r="90" spans="1:2" x14ac:dyDescent="0.25">
      <c r="A90" s="2" t="s">
        <v>93</v>
      </c>
      <c r="B90" s="3">
        <v>465200</v>
      </c>
    </row>
    <row r="91" spans="1:2" x14ac:dyDescent="0.25">
      <c r="A91" s="2" t="s">
        <v>97</v>
      </c>
      <c r="B91" s="3">
        <v>465200</v>
      </c>
    </row>
    <row r="92" spans="1:2" x14ac:dyDescent="0.25">
      <c r="A92" s="2" t="s">
        <v>95</v>
      </c>
      <c r="B92" s="3">
        <v>465200</v>
      </c>
    </row>
    <row r="93" spans="1:2" x14ac:dyDescent="0.25">
      <c r="A93" s="2" t="s">
        <v>76</v>
      </c>
      <c r="B93" s="3">
        <v>465200</v>
      </c>
    </row>
    <row r="94" spans="1:2" x14ac:dyDescent="0.25">
      <c r="A94" s="2" t="s">
        <v>94</v>
      </c>
      <c r="B94" s="3">
        <v>465200</v>
      </c>
    </row>
    <row r="95" spans="1:2" x14ac:dyDescent="0.25">
      <c r="A95" s="2" t="s">
        <v>89</v>
      </c>
      <c r="B95" s="3">
        <v>465200</v>
      </c>
    </row>
    <row r="96" spans="1:2" x14ac:dyDescent="0.25">
      <c r="A96" s="2" t="s">
        <v>85</v>
      </c>
      <c r="B96" s="3">
        <v>465200</v>
      </c>
    </row>
    <row r="97" spans="1:2" x14ac:dyDescent="0.25">
      <c r="A97" s="2" t="s">
        <v>98</v>
      </c>
      <c r="B97" s="3">
        <v>465200</v>
      </c>
    </row>
    <row r="98" spans="1:2" x14ac:dyDescent="0.25">
      <c r="A98" s="2" t="s">
        <v>79</v>
      </c>
      <c r="B98" s="3">
        <v>465200</v>
      </c>
    </row>
    <row r="99" spans="1:2" x14ac:dyDescent="0.25">
      <c r="A99" s="2" t="s">
        <v>80</v>
      </c>
      <c r="B99" s="3">
        <v>465200</v>
      </c>
    </row>
    <row r="100" spans="1:2" x14ac:dyDescent="0.25">
      <c r="A100" s="2" t="s">
        <v>78</v>
      </c>
      <c r="B100" s="3">
        <v>465200</v>
      </c>
    </row>
    <row r="101" spans="1:2" x14ac:dyDescent="0.25">
      <c r="A101" s="2" t="s">
        <v>83</v>
      </c>
      <c r="B101" s="3">
        <v>465200</v>
      </c>
    </row>
    <row r="102" spans="1:2" x14ac:dyDescent="0.25">
      <c r="A102" s="2" t="s">
        <v>88</v>
      </c>
      <c r="B102" s="3">
        <v>465200</v>
      </c>
    </row>
    <row r="103" spans="1:2" x14ac:dyDescent="0.25">
      <c r="A103" s="2" t="s">
        <v>105</v>
      </c>
      <c r="B103" s="3">
        <v>47225600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9014-98FA-4BE5-9201-A86B2C0B8769}">
  <dimension ref="A3:I105"/>
  <sheetViews>
    <sheetView topLeftCell="A69" workbookViewId="0">
      <selection activeCell="F5" sqref="F5:I105"/>
    </sheetView>
  </sheetViews>
  <sheetFormatPr defaultRowHeight="15" x14ac:dyDescent="0.25"/>
  <cols>
    <col min="1" max="1" width="44.28515625" bestFit="1" customWidth="1"/>
    <col min="2" max="2" width="27.85546875" bestFit="1" customWidth="1"/>
    <col min="3" max="3" width="20" bestFit="1" customWidth="1"/>
    <col min="4" max="6" width="28.42578125" bestFit="1" customWidth="1"/>
  </cols>
  <sheetData>
    <row r="3" spans="1:9" x14ac:dyDescent="0.25">
      <c r="A3" s="1" t="s">
        <v>156</v>
      </c>
      <c r="B3" t="s">
        <v>164</v>
      </c>
      <c r="C3" t="s">
        <v>297</v>
      </c>
      <c r="D3" t="s">
        <v>298</v>
      </c>
    </row>
    <row r="4" spans="1:9" x14ac:dyDescent="0.25">
      <c r="A4" t="s">
        <v>28</v>
      </c>
      <c r="B4" s="3">
        <v>104746314</v>
      </c>
      <c r="C4" s="3">
        <v>47012252</v>
      </c>
      <c r="D4" s="5">
        <v>0.44882010836199926</v>
      </c>
    </row>
    <row r="5" spans="1:9" x14ac:dyDescent="0.25">
      <c r="A5" t="s">
        <v>77</v>
      </c>
      <c r="B5" s="3">
        <v>10376576</v>
      </c>
      <c r="C5" s="3">
        <v>3154364</v>
      </c>
      <c r="D5" s="5">
        <v>0.30398890732357187</v>
      </c>
      <c r="F5" t="s">
        <v>156</v>
      </c>
      <c r="G5" t="s">
        <v>164</v>
      </c>
      <c r="H5" t="s">
        <v>297</v>
      </c>
      <c r="I5" t="s">
        <v>298</v>
      </c>
    </row>
    <row r="6" spans="1:9" x14ac:dyDescent="0.25">
      <c r="A6" t="s">
        <v>26</v>
      </c>
      <c r="B6" s="3">
        <v>10732556</v>
      </c>
      <c r="C6" s="3">
        <v>2918538</v>
      </c>
      <c r="D6" s="5">
        <v>0.2719331723030376</v>
      </c>
      <c r="F6" t="s">
        <v>28</v>
      </c>
      <c r="G6">
        <v>104746314</v>
      </c>
      <c r="H6">
        <v>47012252</v>
      </c>
      <c r="I6">
        <v>0.44882010836199926</v>
      </c>
    </row>
    <row r="7" spans="1:9" x14ac:dyDescent="0.25">
      <c r="A7" t="s">
        <v>56</v>
      </c>
      <c r="B7" s="3">
        <v>10321414</v>
      </c>
      <c r="C7" s="3">
        <v>2719285</v>
      </c>
      <c r="D7" s="5">
        <v>0.26346051035255441</v>
      </c>
      <c r="F7" t="s">
        <v>77</v>
      </c>
      <c r="G7">
        <v>10376576</v>
      </c>
      <c r="H7">
        <v>3154364</v>
      </c>
      <c r="I7">
        <v>0.30398890732357187</v>
      </c>
    </row>
    <row r="8" spans="1:9" x14ac:dyDescent="0.25">
      <c r="A8" t="s">
        <v>76</v>
      </c>
      <c r="B8" s="3">
        <v>12509475</v>
      </c>
      <c r="C8" s="3">
        <v>3053409</v>
      </c>
      <c r="D8" s="5">
        <v>0.24408770152224613</v>
      </c>
      <c r="F8" t="s">
        <v>26</v>
      </c>
      <c r="G8">
        <v>10732556</v>
      </c>
      <c r="H8">
        <v>2918538</v>
      </c>
      <c r="I8">
        <v>0.2719331723030376</v>
      </c>
    </row>
    <row r="9" spans="1:9" x14ac:dyDescent="0.25">
      <c r="A9" t="s">
        <v>29</v>
      </c>
      <c r="B9" s="3">
        <v>101153668</v>
      </c>
      <c r="C9" s="3">
        <v>23392201</v>
      </c>
      <c r="D9" s="5">
        <v>0.23125410538745861</v>
      </c>
      <c r="F9" t="s">
        <v>56</v>
      </c>
      <c r="G9">
        <v>10321414</v>
      </c>
      <c r="H9">
        <v>2719285</v>
      </c>
      <c r="I9">
        <v>0.26346051035255441</v>
      </c>
    </row>
    <row r="10" spans="1:9" x14ac:dyDescent="0.25">
      <c r="A10" t="s">
        <v>21</v>
      </c>
      <c r="B10" s="3">
        <v>10181680</v>
      </c>
      <c r="C10" s="3">
        <v>2197147</v>
      </c>
      <c r="D10" s="5">
        <v>0.21579415184920367</v>
      </c>
      <c r="F10" t="s">
        <v>76</v>
      </c>
      <c r="G10">
        <v>12509475</v>
      </c>
      <c r="H10">
        <v>3053409</v>
      </c>
      <c r="I10">
        <v>0.24408770152224613</v>
      </c>
    </row>
    <row r="11" spans="1:9" x14ac:dyDescent="0.25">
      <c r="A11" t="s">
        <v>59</v>
      </c>
      <c r="B11" s="3">
        <v>11233751</v>
      </c>
      <c r="C11" s="3">
        <v>1803317</v>
      </c>
      <c r="D11" s="5">
        <v>0.16052670207840641</v>
      </c>
      <c r="F11" t="s">
        <v>29</v>
      </c>
      <c r="G11">
        <v>101153668</v>
      </c>
      <c r="H11">
        <v>23392201</v>
      </c>
      <c r="I11">
        <v>0.23125410538745861</v>
      </c>
    </row>
    <row r="12" spans="1:9" x14ac:dyDescent="0.25">
      <c r="A12" t="s">
        <v>75</v>
      </c>
      <c r="B12" s="3">
        <v>11118452</v>
      </c>
      <c r="C12" s="3">
        <v>1783562</v>
      </c>
      <c r="D12" s="5">
        <v>0.16041459728386651</v>
      </c>
      <c r="F12" t="s">
        <v>21</v>
      </c>
      <c r="G12">
        <v>10181680</v>
      </c>
      <c r="H12">
        <v>2197147</v>
      </c>
      <c r="I12">
        <v>0.21579415184920367</v>
      </c>
    </row>
    <row r="13" spans="1:9" x14ac:dyDescent="0.25">
      <c r="A13" t="s">
        <v>0</v>
      </c>
      <c r="B13" s="3">
        <v>10605889</v>
      </c>
      <c r="C13" s="3">
        <v>1590317</v>
      </c>
      <c r="D13" s="5">
        <v>0.1499466004217091</v>
      </c>
      <c r="F13" t="s">
        <v>59</v>
      </c>
      <c r="G13">
        <v>11233751</v>
      </c>
      <c r="H13">
        <v>1803317</v>
      </c>
      <c r="I13">
        <v>0.16052670207840641</v>
      </c>
    </row>
    <row r="14" spans="1:9" x14ac:dyDescent="0.25">
      <c r="A14" t="s">
        <v>23</v>
      </c>
      <c r="B14" s="3">
        <v>5189001</v>
      </c>
      <c r="C14" s="3">
        <v>773871</v>
      </c>
      <c r="D14" s="5">
        <v>0.1491367991642322</v>
      </c>
      <c r="F14" t="s">
        <v>75</v>
      </c>
      <c r="G14">
        <v>11118452</v>
      </c>
      <c r="H14">
        <v>1783562</v>
      </c>
      <c r="I14">
        <v>0.16041459728386651</v>
      </c>
    </row>
    <row r="15" spans="1:9" x14ac:dyDescent="0.25">
      <c r="A15" t="s">
        <v>57</v>
      </c>
      <c r="B15" s="3">
        <v>10836424</v>
      </c>
      <c r="C15" s="3">
        <v>1583958</v>
      </c>
      <c r="D15" s="5">
        <v>0.14616980657087614</v>
      </c>
      <c r="F15" t="s">
        <v>0</v>
      </c>
      <c r="G15">
        <v>10605889</v>
      </c>
      <c r="H15">
        <v>1590317</v>
      </c>
      <c r="I15">
        <v>0.1499466004217091</v>
      </c>
    </row>
    <row r="16" spans="1:9" x14ac:dyDescent="0.25">
      <c r="A16" t="s">
        <v>92</v>
      </c>
      <c r="B16" s="3">
        <v>1019857</v>
      </c>
      <c r="C16" s="3">
        <v>143451</v>
      </c>
      <c r="D16" s="5">
        <v>0.14065795498780712</v>
      </c>
      <c r="F16" t="s">
        <v>23</v>
      </c>
      <c r="G16">
        <v>5189001</v>
      </c>
      <c r="H16">
        <v>773871</v>
      </c>
      <c r="I16">
        <v>0.1491367991642322</v>
      </c>
    </row>
    <row r="17" spans="1:9" x14ac:dyDescent="0.25">
      <c r="A17" t="s">
        <v>12</v>
      </c>
      <c r="B17" s="3">
        <v>10249696</v>
      </c>
      <c r="C17" s="3">
        <v>1408871</v>
      </c>
      <c r="D17" s="5">
        <v>0.13745490597965052</v>
      </c>
      <c r="F17" t="s">
        <v>57</v>
      </c>
      <c r="G17">
        <v>10836424</v>
      </c>
      <c r="H17">
        <v>1583958</v>
      </c>
      <c r="I17">
        <v>0.14616980657087614</v>
      </c>
    </row>
    <row r="18" spans="1:9" x14ac:dyDescent="0.25">
      <c r="A18" t="s">
        <v>49</v>
      </c>
      <c r="B18" s="3">
        <v>12203920</v>
      </c>
      <c r="C18" s="3">
        <v>1627195</v>
      </c>
      <c r="D18" s="5">
        <v>0.13333379766501255</v>
      </c>
      <c r="F18" t="s">
        <v>92</v>
      </c>
      <c r="G18">
        <v>1019857</v>
      </c>
      <c r="H18">
        <v>143451</v>
      </c>
      <c r="I18">
        <v>0.14065795498780712</v>
      </c>
    </row>
    <row r="19" spans="1:9" x14ac:dyDescent="0.25">
      <c r="A19" t="s">
        <v>2</v>
      </c>
      <c r="B19" s="3">
        <v>5681484</v>
      </c>
      <c r="C19" s="3">
        <v>659234</v>
      </c>
      <c r="D19" s="5">
        <v>0.1160320085386142</v>
      </c>
      <c r="F19" t="s">
        <v>12</v>
      </c>
      <c r="G19">
        <v>10249696</v>
      </c>
      <c r="H19">
        <v>1408871</v>
      </c>
      <c r="I19">
        <v>0.13745490597965052</v>
      </c>
    </row>
    <row r="20" spans="1:9" x14ac:dyDescent="0.25">
      <c r="A20" t="s">
        <v>61</v>
      </c>
      <c r="B20" s="3">
        <v>52163305</v>
      </c>
      <c r="C20" s="3">
        <v>5833582</v>
      </c>
      <c r="D20" s="5">
        <v>0.11183305965755046</v>
      </c>
      <c r="F20" t="s">
        <v>49</v>
      </c>
      <c r="G20">
        <v>12203920</v>
      </c>
      <c r="H20">
        <v>1627195</v>
      </c>
      <c r="I20">
        <v>0.13333379766501255</v>
      </c>
    </row>
    <row r="21" spans="1:9" x14ac:dyDescent="0.25">
      <c r="A21" t="s">
        <v>14</v>
      </c>
      <c r="B21" s="3">
        <v>100903363</v>
      </c>
      <c r="C21" s="3">
        <v>11078268</v>
      </c>
      <c r="D21" s="5">
        <v>0.10979086990390995</v>
      </c>
      <c r="F21" t="s">
        <v>2</v>
      </c>
      <c r="G21">
        <v>5681484</v>
      </c>
      <c r="H21">
        <v>659234</v>
      </c>
      <c r="I21">
        <v>0.1160320085386142</v>
      </c>
    </row>
    <row r="22" spans="1:9" x14ac:dyDescent="0.25">
      <c r="A22" t="s">
        <v>33</v>
      </c>
      <c r="B22" s="3">
        <v>1248287</v>
      </c>
      <c r="C22" s="3">
        <v>130451</v>
      </c>
      <c r="D22" s="5">
        <v>0.1045040122984538</v>
      </c>
      <c r="F22" t="s">
        <v>61</v>
      </c>
      <c r="G22">
        <v>52163305</v>
      </c>
      <c r="H22">
        <v>5833582</v>
      </c>
      <c r="I22">
        <v>0.11183305965755046</v>
      </c>
    </row>
    <row r="23" spans="1:9" x14ac:dyDescent="0.25">
      <c r="A23" t="s">
        <v>1</v>
      </c>
      <c r="B23" s="3">
        <v>12503778</v>
      </c>
      <c r="C23" s="3">
        <v>1291559</v>
      </c>
      <c r="D23" s="5">
        <v>0.103293500572387</v>
      </c>
      <c r="F23" t="s">
        <v>14</v>
      </c>
      <c r="G23">
        <v>100903363</v>
      </c>
      <c r="H23">
        <v>11078268</v>
      </c>
      <c r="I23">
        <v>0.10979086990390995</v>
      </c>
    </row>
    <row r="24" spans="1:9" x14ac:dyDescent="0.25">
      <c r="A24" t="s">
        <v>48</v>
      </c>
      <c r="B24" s="3">
        <v>105643425</v>
      </c>
      <c r="C24" s="3">
        <v>10620530</v>
      </c>
      <c r="D24" s="5">
        <v>0.1005318598862163</v>
      </c>
      <c r="F24" t="s">
        <v>33</v>
      </c>
      <c r="G24">
        <v>1248287</v>
      </c>
      <c r="H24">
        <v>130451</v>
      </c>
      <c r="I24">
        <v>0.1045040122984538</v>
      </c>
    </row>
    <row r="25" spans="1:9" x14ac:dyDescent="0.25">
      <c r="A25" t="s">
        <v>7</v>
      </c>
      <c r="B25" s="3">
        <v>10169611</v>
      </c>
      <c r="C25" s="3">
        <v>1005963</v>
      </c>
      <c r="D25" s="5">
        <v>9.8918532872102977E-2</v>
      </c>
      <c r="F25" t="s">
        <v>1</v>
      </c>
      <c r="G25">
        <v>12503778</v>
      </c>
      <c r="H25">
        <v>1291559</v>
      </c>
      <c r="I25">
        <v>0.103293500572387</v>
      </c>
    </row>
    <row r="26" spans="1:9" x14ac:dyDescent="0.25">
      <c r="A26" t="s">
        <v>50</v>
      </c>
      <c r="B26" s="3">
        <v>100551927</v>
      </c>
      <c r="C26" s="3">
        <v>9930918</v>
      </c>
      <c r="D26" s="5">
        <v>9.8764074407047417E-2</v>
      </c>
      <c r="F26" t="s">
        <v>48</v>
      </c>
      <c r="G26">
        <v>105643425</v>
      </c>
      <c r="H26">
        <v>10620530</v>
      </c>
      <c r="I26">
        <v>0.1005318598862163</v>
      </c>
    </row>
    <row r="27" spans="1:9" x14ac:dyDescent="0.25">
      <c r="A27" t="s">
        <v>93</v>
      </c>
      <c r="B27" s="3">
        <v>101212291</v>
      </c>
      <c r="C27" s="3">
        <v>9029634</v>
      </c>
      <c r="D27" s="5">
        <v>8.9214797044758126E-2</v>
      </c>
      <c r="F27" t="s">
        <v>7</v>
      </c>
      <c r="G27">
        <v>10169611</v>
      </c>
      <c r="H27">
        <v>1005963</v>
      </c>
      <c r="I27">
        <v>9.8918532872102977E-2</v>
      </c>
    </row>
    <row r="28" spans="1:9" x14ac:dyDescent="0.25">
      <c r="A28" t="s">
        <v>18</v>
      </c>
      <c r="B28" s="3">
        <v>50907608</v>
      </c>
      <c r="C28" s="3">
        <v>4532118</v>
      </c>
      <c r="D28" s="5">
        <v>8.9026339638664617E-2</v>
      </c>
      <c r="F28" t="s">
        <v>50</v>
      </c>
      <c r="G28">
        <v>100551927</v>
      </c>
      <c r="H28">
        <v>9930918</v>
      </c>
      <c r="I28">
        <v>9.8764074407047417E-2</v>
      </c>
    </row>
    <row r="29" spans="1:9" x14ac:dyDescent="0.25">
      <c r="A29" t="s">
        <v>60</v>
      </c>
      <c r="B29" s="3">
        <v>1014527</v>
      </c>
      <c r="C29" s="3">
        <v>86250</v>
      </c>
      <c r="D29" s="5">
        <v>8.5014987279786541E-2</v>
      </c>
      <c r="F29" t="s">
        <v>93</v>
      </c>
      <c r="G29">
        <v>101212291</v>
      </c>
      <c r="H29">
        <v>9029634</v>
      </c>
      <c r="I29">
        <v>8.9214797044758126E-2</v>
      </c>
    </row>
    <row r="30" spans="1:9" x14ac:dyDescent="0.25">
      <c r="A30" t="s">
        <v>58</v>
      </c>
      <c r="B30" s="3">
        <v>52350763</v>
      </c>
      <c r="C30" s="3">
        <v>4416925</v>
      </c>
      <c r="D30" s="5">
        <v>8.437174067548929E-2</v>
      </c>
      <c r="F30" t="s">
        <v>18</v>
      </c>
      <c r="G30">
        <v>50907608</v>
      </c>
      <c r="H30">
        <v>4532118</v>
      </c>
      <c r="I30">
        <v>8.9026339638664617E-2</v>
      </c>
    </row>
    <row r="31" spans="1:9" x14ac:dyDescent="0.25">
      <c r="A31" t="s">
        <v>52</v>
      </c>
      <c r="B31" s="3">
        <v>102247609</v>
      </c>
      <c r="C31" s="3">
        <v>8578282</v>
      </c>
      <c r="D31" s="5">
        <v>8.3897140323349759E-2</v>
      </c>
      <c r="F31" t="s">
        <v>60</v>
      </c>
      <c r="G31">
        <v>1014527</v>
      </c>
      <c r="H31">
        <v>86250</v>
      </c>
      <c r="I31">
        <v>8.5014987279786541E-2</v>
      </c>
    </row>
    <row r="32" spans="1:9" x14ac:dyDescent="0.25">
      <c r="A32" t="s">
        <v>25</v>
      </c>
      <c r="B32" s="3">
        <v>10417396</v>
      </c>
      <c r="C32" s="3">
        <v>840853</v>
      </c>
      <c r="D32" s="5">
        <v>8.0716236571980182E-2</v>
      </c>
      <c r="F32" t="s">
        <v>58</v>
      </c>
      <c r="G32">
        <v>52350763</v>
      </c>
      <c r="H32">
        <v>4416925</v>
      </c>
      <c r="I32">
        <v>8.437174067548929E-2</v>
      </c>
    </row>
    <row r="33" spans="1:9" x14ac:dyDescent="0.25">
      <c r="A33" t="s">
        <v>96</v>
      </c>
      <c r="B33" s="3">
        <v>10041071</v>
      </c>
      <c r="C33" s="3">
        <v>786241</v>
      </c>
      <c r="D33" s="5">
        <v>7.8302503786697661E-2</v>
      </c>
      <c r="F33" t="s">
        <v>52</v>
      </c>
      <c r="G33">
        <v>102247609</v>
      </c>
      <c r="H33">
        <v>8578282</v>
      </c>
      <c r="I33">
        <v>8.3897140323349759E-2</v>
      </c>
    </row>
    <row r="34" spans="1:9" x14ac:dyDescent="0.25">
      <c r="A34" t="s">
        <v>38</v>
      </c>
      <c r="B34" s="3">
        <v>1005613</v>
      </c>
      <c r="C34" s="3">
        <v>77038</v>
      </c>
      <c r="D34" s="5">
        <v>7.6607999299929494E-2</v>
      </c>
      <c r="F34" t="s">
        <v>25</v>
      </c>
      <c r="G34">
        <v>10417396</v>
      </c>
      <c r="H34">
        <v>840853</v>
      </c>
      <c r="I34">
        <v>8.0716236571980182E-2</v>
      </c>
    </row>
    <row r="35" spans="1:9" x14ac:dyDescent="0.25">
      <c r="A35" t="s">
        <v>90</v>
      </c>
      <c r="B35" s="3">
        <v>10248612</v>
      </c>
      <c r="C35" s="3">
        <v>783985</v>
      </c>
      <c r="D35" s="5">
        <v>7.6496700236090509E-2</v>
      </c>
      <c r="F35" t="s">
        <v>96</v>
      </c>
      <c r="G35">
        <v>10041071</v>
      </c>
      <c r="H35">
        <v>786241</v>
      </c>
      <c r="I35">
        <v>7.8302503786697661E-2</v>
      </c>
    </row>
    <row r="36" spans="1:9" x14ac:dyDescent="0.25">
      <c r="A36" t="s">
        <v>86</v>
      </c>
      <c r="B36" s="3">
        <v>102463074</v>
      </c>
      <c r="C36" s="3">
        <v>7801709</v>
      </c>
      <c r="D36" s="5">
        <v>7.6141664459530078E-2</v>
      </c>
      <c r="F36" t="s">
        <v>38</v>
      </c>
      <c r="G36">
        <v>1005613</v>
      </c>
      <c r="H36">
        <v>77038</v>
      </c>
      <c r="I36">
        <v>7.6607999299929494E-2</v>
      </c>
    </row>
    <row r="37" spans="1:9" x14ac:dyDescent="0.25">
      <c r="A37" t="s">
        <v>17</v>
      </c>
      <c r="B37" s="3">
        <v>10067234</v>
      </c>
      <c r="C37" s="3">
        <v>764952</v>
      </c>
      <c r="D37" s="5">
        <v>7.59843269760095E-2</v>
      </c>
      <c r="F37" t="s">
        <v>90</v>
      </c>
      <c r="G37">
        <v>10248612</v>
      </c>
      <c r="H37">
        <v>783985</v>
      </c>
      <c r="I37">
        <v>7.6496700236090509E-2</v>
      </c>
    </row>
    <row r="38" spans="1:9" x14ac:dyDescent="0.25">
      <c r="A38" t="s">
        <v>65</v>
      </c>
      <c r="B38" s="3">
        <v>100382879</v>
      </c>
      <c r="C38" s="3">
        <v>7619177</v>
      </c>
      <c r="D38" s="5">
        <v>7.5901160396087061E-2</v>
      </c>
      <c r="F38" t="s">
        <v>86</v>
      </c>
      <c r="G38">
        <v>102463074</v>
      </c>
      <c r="H38">
        <v>7801709</v>
      </c>
      <c r="I38">
        <v>7.6141664459530078E-2</v>
      </c>
    </row>
    <row r="39" spans="1:9" x14ac:dyDescent="0.25">
      <c r="A39" t="s">
        <v>63</v>
      </c>
      <c r="B39" s="3">
        <v>1090087</v>
      </c>
      <c r="C39" s="3">
        <v>82379</v>
      </c>
      <c r="D39" s="5">
        <v>7.5571032403835656E-2</v>
      </c>
      <c r="F39" t="s">
        <v>17</v>
      </c>
      <c r="G39">
        <v>10067234</v>
      </c>
      <c r="H39">
        <v>764952</v>
      </c>
      <c r="I39">
        <v>7.59843269760095E-2</v>
      </c>
    </row>
    <row r="40" spans="1:9" x14ac:dyDescent="0.25">
      <c r="A40" t="s">
        <v>19</v>
      </c>
      <c r="B40" s="3">
        <v>5372821</v>
      </c>
      <c r="C40" s="3">
        <v>388724</v>
      </c>
      <c r="D40" s="5">
        <v>7.2350074569765124E-2</v>
      </c>
      <c r="F40" t="s">
        <v>65</v>
      </c>
      <c r="G40">
        <v>100382879</v>
      </c>
      <c r="H40">
        <v>7619177</v>
      </c>
      <c r="I40">
        <v>7.5901160396087061E-2</v>
      </c>
    </row>
    <row r="41" spans="1:9" x14ac:dyDescent="0.25">
      <c r="A41" t="s">
        <v>94</v>
      </c>
      <c r="B41" s="3">
        <v>50523249</v>
      </c>
      <c r="C41" s="3">
        <v>3379298</v>
      </c>
      <c r="D41" s="5">
        <v>6.6885999354475409E-2</v>
      </c>
      <c r="F41" t="s">
        <v>63</v>
      </c>
      <c r="G41">
        <v>1090087</v>
      </c>
      <c r="H41">
        <v>82379</v>
      </c>
      <c r="I41">
        <v>7.5571032403835656E-2</v>
      </c>
    </row>
    <row r="42" spans="1:9" x14ac:dyDescent="0.25">
      <c r="A42" t="s">
        <v>66</v>
      </c>
      <c r="B42" s="3">
        <v>1032466821</v>
      </c>
      <c r="C42" s="3">
        <v>68671475</v>
      </c>
      <c r="D42" s="5">
        <v>6.6512040487158669E-2</v>
      </c>
      <c r="F42" t="s">
        <v>19</v>
      </c>
      <c r="G42">
        <v>5372821</v>
      </c>
      <c r="H42">
        <v>388724</v>
      </c>
      <c r="I42">
        <v>7.2350074569765124E-2</v>
      </c>
    </row>
    <row r="43" spans="1:9" x14ac:dyDescent="0.25">
      <c r="A43" t="s">
        <v>62</v>
      </c>
      <c r="B43" s="3">
        <v>106121389</v>
      </c>
      <c r="C43" s="3">
        <v>6821242</v>
      </c>
      <c r="D43" s="5">
        <v>6.4277730100196856E-2</v>
      </c>
      <c r="F43" t="s">
        <v>94</v>
      </c>
      <c r="G43">
        <v>50523249</v>
      </c>
      <c r="H43">
        <v>3379298</v>
      </c>
      <c r="I43">
        <v>6.6885999354475409E-2</v>
      </c>
    </row>
    <row r="44" spans="1:9" x14ac:dyDescent="0.25">
      <c r="A44" t="s">
        <v>35</v>
      </c>
      <c r="B44" s="3">
        <v>10146477</v>
      </c>
      <c r="C44" s="3">
        <v>643448</v>
      </c>
      <c r="D44" s="5">
        <v>6.3415902879393513E-2</v>
      </c>
      <c r="F44" t="s">
        <v>66</v>
      </c>
      <c r="G44">
        <v>1032466821</v>
      </c>
      <c r="H44">
        <v>68671475</v>
      </c>
      <c r="I44">
        <v>6.6512040487158669E-2</v>
      </c>
    </row>
    <row r="45" spans="1:9" x14ac:dyDescent="0.25">
      <c r="A45" t="s">
        <v>91</v>
      </c>
      <c r="B45" s="3">
        <v>10350996</v>
      </c>
      <c r="C45" s="3">
        <v>645279</v>
      </c>
      <c r="D45" s="5">
        <v>6.2339798025233512E-2</v>
      </c>
      <c r="F45" t="s">
        <v>62</v>
      </c>
      <c r="G45">
        <v>106121389</v>
      </c>
      <c r="H45">
        <v>6821242</v>
      </c>
      <c r="I45">
        <v>6.4277730100196856E-2</v>
      </c>
    </row>
    <row r="46" spans="1:9" x14ac:dyDescent="0.25">
      <c r="A46" t="s">
        <v>70</v>
      </c>
      <c r="B46" s="3">
        <v>102285225</v>
      </c>
      <c r="C46" s="3">
        <v>6342699</v>
      </c>
      <c r="D46" s="5">
        <v>6.2009923720654669E-2</v>
      </c>
      <c r="F46" t="s">
        <v>35</v>
      </c>
      <c r="G46">
        <v>10146477</v>
      </c>
      <c r="H46">
        <v>643448</v>
      </c>
      <c r="I46">
        <v>6.3415902879393513E-2</v>
      </c>
    </row>
    <row r="47" spans="1:9" x14ac:dyDescent="0.25">
      <c r="A47" t="s">
        <v>85</v>
      </c>
      <c r="B47" s="3">
        <v>102151830</v>
      </c>
      <c r="C47" s="3">
        <v>6331957</v>
      </c>
      <c r="D47" s="5">
        <v>6.1985742203541534E-2</v>
      </c>
      <c r="F47" t="s">
        <v>91</v>
      </c>
      <c r="G47">
        <v>10350996</v>
      </c>
      <c r="H47">
        <v>645279</v>
      </c>
      <c r="I47">
        <v>6.2339798025233512E-2</v>
      </c>
    </row>
    <row r="48" spans="1:9" x14ac:dyDescent="0.25">
      <c r="A48" t="s">
        <v>5</v>
      </c>
      <c r="B48" s="3">
        <v>105991452</v>
      </c>
      <c r="C48" s="3">
        <v>6552010</v>
      </c>
      <c r="D48" s="5">
        <v>6.1816400062148405E-2</v>
      </c>
      <c r="F48" t="s">
        <v>70</v>
      </c>
      <c r="G48">
        <v>102285225</v>
      </c>
      <c r="H48">
        <v>6342699</v>
      </c>
      <c r="I48">
        <v>6.2009923720654669E-2</v>
      </c>
    </row>
    <row r="49" spans="1:9" x14ac:dyDescent="0.25">
      <c r="A49" t="s">
        <v>15</v>
      </c>
      <c r="B49" s="3">
        <v>51580118</v>
      </c>
      <c r="C49" s="3">
        <v>3170373</v>
      </c>
      <c r="D49" s="5">
        <v>6.1465020301039251E-2</v>
      </c>
      <c r="F49" t="s">
        <v>85</v>
      </c>
      <c r="G49">
        <v>102151830</v>
      </c>
      <c r="H49">
        <v>6331957</v>
      </c>
      <c r="I49">
        <v>6.1985742203541534E-2</v>
      </c>
    </row>
    <row r="50" spans="1:9" x14ac:dyDescent="0.25">
      <c r="A50" t="s">
        <v>41</v>
      </c>
      <c r="B50" s="3">
        <v>101379245</v>
      </c>
      <c r="C50" s="3">
        <v>6155326</v>
      </c>
      <c r="D50" s="5">
        <v>6.0715839815141649E-2</v>
      </c>
      <c r="F50" t="s">
        <v>5</v>
      </c>
      <c r="G50">
        <v>105991452</v>
      </c>
      <c r="H50">
        <v>6552010</v>
      </c>
      <c r="I50">
        <v>6.1816400062148405E-2</v>
      </c>
    </row>
    <row r="51" spans="1:9" x14ac:dyDescent="0.25">
      <c r="A51" t="s">
        <v>74</v>
      </c>
      <c r="B51" s="3">
        <v>6689191</v>
      </c>
      <c r="C51" s="3">
        <v>385518</v>
      </c>
      <c r="D51" s="5">
        <v>5.7632978337739199E-2</v>
      </c>
      <c r="F51" t="s">
        <v>15</v>
      </c>
      <c r="G51">
        <v>51580118</v>
      </c>
      <c r="H51">
        <v>3170373</v>
      </c>
      <c r="I51">
        <v>6.1465020301039251E-2</v>
      </c>
    </row>
    <row r="52" spans="1:9" x14ac:dyDescent="0.25">
      <c r="A52" t="s">
        <v>87</v>
      </c>
      <c r="B52" s="3">
        <v>14710693</v>
      </c>
      <c r="C52" s="3">
        <v>835026</v>
      </c>
      <c r="D52" s="5">
        <v>5.6763199395161057E-2</v>
      </c>
      <c r="F52" t="s">
        <v>41</v>
      </c>
      <c r="G52">
        <v>101379245</v>
      </c>
      <c r="H52">
        <v>6155326</v>
      </c>
      <c r="I52">
        <v>6.0715839815141649E-2</v>
      </c>
    </row>
    <row r="53" spans="1:9" x14ac:dyDescent="0.25">
      <c r="A53" t="s">
        <v>27</v>
      </c>
      <c r="B53" s="3">
        <v>101575648</v>
      </c>
      <c r="C53" s="3">
        <v>5504070</v>
      </c>
      <c r="D53" s="5">
        <v>5.4186905113320076E-2</v>
      </c>
      <c r="F53" t="s">
        <v>74</v>
      </c>
      <c r="G53">
        <v>6689191</v>
      </c>
      <c r="H53">
        <v>385518</v>
      </c>
      <c r="I53">
        <v>5.7632978337739199E-2</v>
      </c>
    </row>
    <row r="54" spans="1:9" x14ac:dyDescent="0.25">
      <c r="A54" t="s">
        <v>95</v>
      </c>
      <c r="B54" s="3">
        <v>10431500</v>
      </c>
      <c r="C54" s="3">
        <v>563229</v>
      </c>
      <c r="D54" s="5">
        <v>5.3993097828691945E-2</v>
      </c>
      <c r="F54" t="s">
        <v>87</v>
      </c>
      <c r="G54">
        <v>14710693</v>
      </c>
      <c r="H54">
        <v>835026</v>
      </c>
      <c r="I54">
        <v>5.6763199395161057E-2</v>
      </c>
    </row>
    <row r="55" spans="1:9" x14ac:dyDescent="0.25">
      <c r="A55" t="s">
        <v>53</v>
      </c>
      <c r="B55" s="3">
        <v>100416832</v>
      </c>
      <c r="C55" s="3">
        <v>5410097</v>
      </c>
      <c r="D55" s="5">
        <v>5.3876395941270083E-2</v>
      </c>
      <c r="F55" t="s">
        <v>27</v>
      </c>
      <c r="G55">
        <v>101575648</v>
      </c>
      <c r="H55">
        <v>5504070</v>
      </c>
      <c r="I55">
        <v>5.4186905113320076E-2</v>
      </c>
    </row>
    <row r="56" spans="1:9" x14ac:dyDescent="0.25">
      <c r="A56" t="s">
        <v>6</v>
      </c>
      <c r="B56" s="3">
        <v>10054805</v>
      </c>
      <c r="C56" s="3">
        <v>529481</v>
      </c>
      <c r="D56" s="5">
        <v>5.2659499612374379E-2</v>
      </c>
      <c r="F56" t="s">
        <v>95</v>
      </c>
      <c r="G56">
        <v>10431500</v>
      </c>
      <c r="H56">
        <v>563229</v>
      </c>
      <c r="I56">
        <v>5.3993097828691945E-2</v>
      </c>
    </row>
    <row r="57" spans="1:9" x14ac:dyDescent="0.25">
      <c r="A57" t="s">
        <v>54</v>
      </c>
      <c r="B57" s="3">
        <v>10060328</v>
      </c>
      <c r="C57" s="3">
        <v>523750</v>
      </c>
      <c r="D57" s="5">
        <v>5.2060926840556292E-2</v>
      </c>
      <c r="F57" t="s">
        <v>53</v>
      </c>
      <c r="G57">
        <v>100416832</v>
      </c>
      <c r="H57">
        <v>5410097</v>
      </c>
      <c r="I57">
        <v>5.3876395941270083E-2</v>
      </c>
    </row>
    <row r="58" spans="1:9" x14ac:dyDescent="0.25">
      <c r="A58" t="s">
        <v>46</v>
      </c>
      <c r="B58" s="3">
        <v>10750280</v>
      </c>
      <c r="C58" s="3">
        <v>552659</v>
      </c>
      <c r="D58" s="5">
        <v>5.1408800514963333E-2</v>
      </c>
      <c r="F58" t="s">
        <v>6</v>
      </c>
      <c r="G58">
        <v>10054805</v>
      </c>
      <c r="H58">
        <v>529481</v>
      </c>
      <c r="I58">
        <v>5.2659499612374379E-2</v>
      </c>
    </row>
    <row r="59" spans="1:9" x14ac:dyDescent="0.25">
      <c r="A59" t="s">
        <v>3</v>
      </c>
      <c r="B59" s="3">
        <v>5164844</v>
      </c>
      <c r="C59" s="3">
        <v>256168</v>
      </c>
      <c r="D59" s="5">
        <v>4.9598400261459979E-2</v>
      </c>
      <c r="F59" t="s">
        <v>54</v>
      </c>
      <c r="G59">
        <v>10060328</v>
      </c>
      <c r="H59">
        <v>523750</v>
      </c>
      <c r="I59">
        <v>5.2060926840556292E-2</v>
      </c>
    </row>
    <row r="60" spans="1:9" x14ac:dyDescent="0.25">
      <c r="A60" t="s">
        <v>82</v>
      </c>
      <c r="B60" s="3">
        <v>100636215</v>
      </c>
      <c r="C60" s="3">
        <v>4950087</v>
      </c>
      <c r="D60" s="5">
        <v>4.9187929017401939E-2</v>
      </c>
      <c r="F60" t="s">
        <v>46</v>
      </c>
      <c r="G60">
        <v>10750280</v>
      </c>
      <c r="H60">
        <v>552659</v>
      </c>
      <c r="I60">
        <v>5.1408800514963333E-2</v>
      </c>
    </row>
    <row r="61" spans="1:9" x14ac:dyDescent="0.25">
      <c r="A61" t="s">
        <v>10</v>
      </c>
      <c r="B61" s="3">
        <v>5091709</v>
      </c>
      <c r="C61" s="3">
        <v>249287</v>
      </c>
      <c r="D61" s="5">
        <v>4.8959396540532857E-2</v>
      </c>
      <c r="F61" t="s">
        <v>3</v>
      </c>
      <c r="G61">
        <v>5164844</v>
      </c>
      <c r="H61">
        <v>256168</v>
      </c>
      <c r="I61">
        <v>4.9598400261459979E-2</v>
      </c>
    </row>
    <row r="62" spans="1:9" x14ac:dyDescent="0.25">
      <c r="A62" t="s">
        <v>24</v>
      </c>
      <c r="B62" s="3">
        <v>50444045</v>
      </c>
      <c r="C62" s="3">
        <v>2374948</v>
      </c>
      <c r="D62" s="5">
        <v>4.7080839770085842E-2</v>
      </c>
      <c r="F62" t="s">
        <v>82</v>
      </c>
      <c r="G62">
        <v>100636215</v>
      </c>
      <c r="H62">
        <v>4950087</v>
      </c>
      <c r="I62">
        <v>4.9187929017401939E-2</v>
      </c>
    </row>
    <row r="63" spans="1:9" x14ac:dyDescent="0.25">
      <c r="A63" t="s">
        <v>80</v>
      </c>
      <c r="B63" s="3">
        <v>108745855</v>
      </c>
      <c r="C63" s="3">
        <v>5043086</v>
      </c>
      <c r="D63" s="5">
        <v>4.6374972177100453E-2</v>
      </c>
      <c r="F63" t="s">
        <v>10</v>
      </c>
      <c r="G63">
        <v>5091709</v>
      </c>
      <c r="H63">
        <v>249287</v>
      </c>
      <c r="I63">
        <v>4.8959396540532857E-2</v>
      </c>
    </row>
    <row r="64" spans="1:9" x14ac:dyDescent="0.25">
      <c r="A64" t="s">
        <v>34</v>
      </c>
      <c r="B64" s="3">
        <v>16670882</v>
      </c>
      <c r="C64" s="3">
        <v>759233</v>
      </c>
      <c r="D64" s="5">
        <v>4.5542461400662544E-2</v>
      </c>
      <c r="F64" t="s">
        <v>24</v>
      </c>
      <c r="G64">
        <v>50444045</v>
      </c>
      <c r="H64">
        <v>2374948</v>
      </c>
      <c r="I64">
        <v>4.7080839770085842E-2</v>
      </c>
    </row>
    <row r="65" spans="1:9" x14ac:dyDescent="0.25">
      <c r="A65" t="s">
        <v>84</v>
      </c>
      <c r="B65" s="3">
        <v>521439722</v>
      </c>
      <c r="C65" s="3">
        <v>23381249</v>
      </c>
      <c r="D65" s="5">
        <v>4.4839792623240157E-2</v>
      </c>
      <c r="F65" t="s">
        <v>80</v>
      </c>
      <c r="G65">
        <v>108745855</v>
      </c>
      <c r="H65">
        <v>5043086</v>
      </c>
      <c r="I65">
        <v>4.6374972177100453E-2</v>
      </c>
    </row>
    <row r="66" spans="1:9" x14ac:dyDescent="0.25">
      <c r="A66" t="s">
        <v>39</v>
      </c>
      <c r="B66" s="3">
        <v>104125490</v>
      </c>
      <c r="C66" s="3">
        <v>4627028</v>
      </c>
      <c r="D66" s="5">
        <v>4.4437034582022132E-2</v>
      </c>
      <c r="F66" t="s">
        <v>34</v>
      </c>
      <c r="G66">
        <v>16670882</v>
      </c>
      <c r="H66">
        <v>759233</v>
      </c>
      <c r="I66">
        <v>4.5542461400662544E-2</v>
      </c>
    </row>
    <row r="67" spans="1:9" x14ac:dyDescent="0.25">
      <c r="A67" t="s">
        <v>31</v>
      </c>
      <c r="B67" s="3">
        <v>124657730</v>
      </c>
      <c r="C67" s="3">
        <v>5362560</v>
      </c>
      <c r="D67" s="5">
        <v>4.3018270908671288E-2</v>
      </c>
      <c r="F67" t="s">
        <v>84</v>
      </c>
      <c r="G67">
        <v>521439722</v>
      </c>
      <c r="H67">
        <v>23381249</v>
      </c>
      <c r="I67">
        <v>4.4839792623240157E-2</v>
      </c>
    </row>
    <row r="68" spans="1:9" x14ac:dyDescent="0.25">
      <c r="A68" t="s">
        <v>78</v>
      </c>
      <c r="B68" s="3">
        <v>50400333</v>
      </c>
      <c r="C68" s="3">
        <v>2136186</v>
      </c>
      <c r="D68" s="5">
        <v>4.2384362817602814E-2</v>
      </c>
      <c r="F68" t="s">
        <v>39</v>
      </c>
      <c r="G68">
        <v>104125490</v>
      </c>
      <c r="H68">
        <v>4627028</v>
      </c>
      <c r="I68">
        <v>4.4437034582022132E-2</v>
      </c>
    </row>
    <row r="69" spans="1:9" x14ac:dyDescent="0.25">
      <c r="A69" t="s">
        <v>43</v>
      </c>
      <c r="B69" s="3">
        <v>103043433</v>
      </c>
      <c r="C69" s="3">
        <v>4273951</v>
      </c>
      <c r="D69" s="5">
        <v>4.1477179821832993E-2</v>
      </c>
      <c r="F69" t="s">
        <v>31</v>
      </c>
      <c r="G69">
        <v>124657730</v>
      </c>
      <c r="H69">
        <v>5362560</v>
      </c>
      <c r="I69">
        <v>4.3018270908671288E-2</v>
      </c>
    </row>
    <row r="70" spans="1:9" x14ac:dyDescent="0.25">
      <c r="A70" t="s">
        <v>13</v>
      </c>
      <c r="B70" s="3">
        <v>10207009</v>
      </c>
      <c r="C70" s="3">
        <v>416744</v>
      </c>
      <c r="D70" s="5">
        <v>4.0829198837779017E-2</v>
      </c>
      <c r="F70" t="s">
        <v>78</v>
      </c>
      <c r="G70">
        <v>50400333</v>
      </c>
      <c r="H70">
        <v>2136186</v>
      </c>
      <c r="I70">
        <v>4.2384362817602814E-2</v>
      </c>
    </row>
    <row r="71" spans="1:9" x14ac:dyDescent="0.25">
      <c r="A71" t="s">
        <v>83</v>
      </c>
      <c r="B71" s="3">
        <v>9511524</v>
      </c>
      <c r="C71" s="3">
        <v>386360</v>
      </c>
      <c r="D71" s="5">
        <v>4.0620199244621576E-2</v>
      </c>
      <c r="F71" t="s">
        <v>43</v>
      </c>
      <c r="G71">
        <v>103043433</v>
      </c>
      <c r="H71">
        <v>4273951</v>
      </c>
      <c r="I71">
        <v>4.1477179821832993E-2</v>
      </c>
    </row>
    <row r="72" spans="1:9" x14ac:dyDescent="0.25">
      <c r="A72" t="s">
        <v>36</v>
      </c>
      <c r="B72" s="3">
        <v>10706116</v>
      </c>
      <c r="C72" s="3">
        <v>429786</v>
      </c>
      <c r="D72" s="5">
        <v>4.0143970044785614E-2</v>
      </c>
      <c r="F72" t="s">
        <v>13</v>
      </c>
      <c r="G72">
        <v>10207009</v>
      </c>
      <c r="H72">
        <v>416744</v>
      </c>
      <c r="I72">
        <v>4.0829198837779017E-2</v>
      </c>
    </row>
    <row r="73" spans="1:9" x14ac:dyDescent="0.25">
      <c r="A73" t="s">
        <v>89</v>
      </c>
      <c r="B73" s="3">
        <v>10429741</v>
      </c>
      <c r="C73" s="3">
        <v>395550</v>
      </c>
      <c r="D73" s="5">
        <v>3.792519871778216E-2</v>
      </c>
      <c r="F73" t="s">
        <v>83</v>
      </c>
      <c r="G73">
        <v>9511524</v>
      </c>
      <c r="H73">
        <v>386360</v>
      </c>
      <c r="I73">
        <v>4.0620199244621576E-2</v>
      </c>
    </row>
    <row r="74" spans="1:9" x14ac:dyDescent="0.25">
      <c r="A74" t="s">
        <v>9</v>
      </c>
      <c r="B74" s="3">
        <v>52006317</v>
      </c>
      <c r="C74" s="3">
        <v>1965072</v>
      </c>
      <c r="D74" s="5">
        <v>3.7785255971885111E-2</v>
      </c>
      <c r="F74" t="s">
        <v>36</v>
      </c>
      <c r="G74">
        <v>10706116</v>
      </c>
      <c r="H74">
        <v>429786</v>
      </c>
      <c r="I74">
        <v>4.0143970044785614E-2</v>
      </c>
    </row>
    <row r="75" spans="1:9" x14ac:dyDescent="0.25">
      <c r="A75" t="s">
        <v>44</v>
      </c>
      <c r="B75" s="3">
        <v>111062232</v>
      </c>
      <c r="C75" s="3">
        <v>4195855</v>
      </c>
      <c r="D75" s="5">
        <v>3.7779314573832802E-2</v>
      </c>
      <c r="F75" t="s">
        <v>89</v>
      </c>
      <c r="G75">
        <v>10429741</v>
      </c>
      <c r="H75">
        <v>395550</v>
      </c>
      <c r="I75">
        <v>3.792519871778216E-2</v>
      </c>
    </row>
    <row r="76" spans="1:9" x14ac:dyDescent="0.25">
      <c r="A76" t="s">
        <v>42</v>
      </c>
      <c r="B76" s="3">
        <v>12057320</v>
      </c>
      <c r="C76" s="3">
        <v>447710</v>
      </c>
      <c r="D76" s="5">
        <v>3.7131800433263779E-2</v>
      </c>
      <c r="F76" t="s">
        <v>9</v>
      </c>
      <c r="G76">
        <v>52006317</v>
      </c>
      <c r="H76">
        <v>1965072</v>
      </c>
      <c r="I76">
        <v>3.7785255971885111E-2</v>
      </c>
    </row>
    <row r="77" spans="1:9" x14ac:dyDescent="0.25">
      <c r="A77" t="s">
        <v>55</v>
      </c>
      <c r="B77" s="3">
        <v>14640461</v>
      </c>
      <c r="C77" s="3">
        <v>518867</v>
      </c>
      <c r="D77" s="5">
        <v>3.5440618980508876E-2</v>
      </c>
      <c r="F77" t="s">
        <v>44</v>
      </c>
      <c r="G77">
        <v>111062232</v>
      </c>
      <c r="H77">
        <v>4195855</v>
      </c>
      <c r="I77">
        <v>3.7779314573832802E-2</v>
      </c>
    </row>
    <row r="78" spans="1:9" x14ac:dyDescent="0.25">
      <c r="A78" t="s">
        <v>72</v>
      </c>
      <c r="B78" s="3">
        <v>10854393</v>
      </c>
      <c r="C78" s="3">
        <v>359021</v>
      </c>
      <c r="D78" s="5">
        <v>3.3076101077232051E-2</v>
      </c>
      <c r="F78" t="s">
        <v>42</v>
      </c>
      <c r="G78">
        <v>12057320</v>
      </c>
      <c r="H78">
        <v>447710</v>
      </c>
      <c r="I78">
        <v>3.7131800433263779E-2</v>
      </c>
    </row>
    <row r="79" spans="1:9" x14ac:dyDescent="0.25">
      <c r="A79" t="s">
        <v>30</v>
      </c>
      <c r="B79" s="3">
        <v>1069343</v>
      </c>
      <c r="C79" s="3">
        <v>34682</v>
      </c>
      <c r="D79" s="5">
        <v>3.2432998579501618E-2</v>
      </c>
      <c r="F79" t="s">
        <v>55</v>
      </c>
      <c r="G79">
        <v>14640461</v>
      </c>
      <c r="H79">
        <v>518867</v>
      </c>
      <c r="I79">
        <v>3.5440618980508876E-2</v>
      </c>
    </row>
    <row r="80" spans="1:9" x14ac:dyDescent="0.25">
      <c r="A80" t="s">
        <v>40</v>
      </c>
      <c r="B80" s="3">
        <v>103370577</v>
      </c>
      <c r="C80" s="3">
        <v>3305662</v>
      </c>
      <c r="D80" s="5">
        <v>3.1978751555193502E-2</v>
      </c>
      <c r="F80" t="s">
        <v>72</v>
      </c>
      <c r="G80">
        <v>10854393</v>
      </c>
      <c r="H80">
        <v>359021</v>
      </c>
      <c r="I80">
        <v>3.3076101077232051E-2</v>
      </c>
    </row>
    <row r="81" spans="1:9" x14ac:dyDescent="0.25">
      <c r="A81" t="s">
        <v>16</v>
      </c>
      <c r="B81" s="3">
        <v>53691404</v>
      </c>
      <c r="C81" s="3">
        <v>1708599</v>
      </c>
      <c r="D81" s="5">
        <v>3.1822580016719247E-2</v>
      </c>
      <c r="F81" t="s">
        <v>30</v>
      </c>
      <c r="G81">
        <v>1069343</v>
      </c>
      <c r="H81">
        <v>34682</v>
      </c>
      <c r="I81">
        <v>3.2432998579501618E-2</v>
      </c>
    </row>
    <row r="82" spans="1:9" x14ac:dyDescent="0.25">
      <c r="A82" t="s">
        <v>71</v>
      </c>
      <c r="B82" s="3">
        <v>10299725</v>
      </c>
      <c r="C82" s="3">
        <v>314499</v>
      </c>
      <c r="D82" s="5">
        <v>3.0534698741956703E-2</v>
      </c>
      <c r="F82" t="s">
        <v>40</v>
      </c>
      <c r="G82">
        <v>103370577</v>
      </c>
      <c r="H82">
        <v>3305662</v>
      </c>
      <c r="I82">
        <v>3.1978751555193502E-2</v>
      </c>
    </row>
    <row r="83" spans="1:9" x14ac:dyDescent="0.25">
      <c r="A83" t="s">
        <v>97</v>
      </c>
      <c r="B83" s="3">
        <v>51324886</v>
      </c>
      <c r="C83" s="3">
        <v>1530223</v>
      </c>
      <c r="D83" s="5">
        <v>2.9814445179673656E-2</v>
      </c>
      <c r="F83" t="s">
        <v>16</v>
      </c>
      <c r="G83">
        <v>53691404</v>
      </c>
      <c r="H83">
        <v>1708599</v>
      </c>
      <c r="I83">
        <v>3.1822580016719247E-2</v>
      </c>
    </row>
    <row r="84" spans="1:9" x14ac:dyDescent="0.25">
      <c r="A84" t="s">
        <v>51</v>
      </c>
      <c r="B84" s="3">
        <v>504158444</v>
      </c>
      <c r="C84" s="3">
        <v>15009095</v>
      </c>
      <c r="D84" s="5">
        <v>2.9770591326245842E-2</v>
      </c>
      <c r="F84" t="s">
        <v>71</v>
      </c>
      <c r="G84">
        <v>10299725</v>
      </c>
      <c r="H84">
        <v>314499</v>
      </c>
      <c r="I84">
        <v>3.0534698741956703E-2</v>
      </c>
    </row>
    <row r="85" spans="1:9" x14ac:dyDescent="0.25">
      <c r="A85" t="s">
        <v>81</v>
      </c>
      <c r="B85" s="3">
        <v>50342700</v>
      </c>
      <c r="C85" s="3">
        <v>1442265</v>
      </c>
      <c r="D85" s="5">
        <v>2.8648940164115153E-2</v>
      </c>
      <c r="F85" t="s">
        <v>97</v>
      </c>
      <c r="G85">
        <v>51324886</v>
      </c>
      <c r="H85">
        <v>1530223</v>
      </c>
      <c r="I85">
        <v>2.9814445179673656E-2</v>
      </c>
    </row>
    <row r="86" spans="1:9" x14ac:dyDescent="0.25">
      <c r="A86" t="s">
        <v>45</v>
      </c>
      <c r="B86" s="3">
        <v>1025468027</v>
      </c>
      <c r="C86" s="3">
        <v>28417813</v>
      </c>
      <c r="D86" s="5">
        <v>2.7712041966960321E-2</v>
      </c>
      <c r="F86" t="s">
        <v>51</v>
      </c>
      <c r="G86">
        <v>504158444</v>
      </c>
      <c r="H86">
        <v>15009095</v>
      </c>
      <c r="I86">
        <v>2.9770591326245842E-2</v>
      </c>
    </row>
    <row r="87" spans="1:9" x14ac:dyDescent="0.25">
      <c r="A87" t="s">
        <v>22</v>
      </c>
      <c r="B87" s="3">
        <v>101230766</v>
      </c>
      <c r="C87" s="3">
        <v>2784264</v>
      </c>
      <c r="D87" s="5">
        <v>2.7504128537365804E-2</v>
      </c>
      <c r="F87" t="s">
        <v>81</v>
      </c>
      <c r="G87">
        <v>50342700</v>
      </c>
      <c r="H87">
        <v>1442265</v>
      </c>
      <c r="I87">
        <v>2.8648940164115153E-2</v>
      </c>
    </row>
    <row r="88" spans="1:9" x14ac:dyDescent="0.25">
      <c r="A88" t="s">
        <v>79</v>
      </c>
      <c r="B88" s="3">
        <v>106544004</v>
      </c>
      <c r="C88" s="3">
        <v>2781171</v>
      </c>
      <c r="D88" s="5">
        <v>2.6103496166710611E-2</v>
      </c>
      <c r="F88" t="s">
        <v>45</v>
      </c>
      <c r="G88">
        <v>1025468027</v>
      </c>
      <c r="H88">
        <v>28417813</v>
      </c>
      <c r="I88">
        <v>2.7712041966960321E-2</v>
      </c>
    </row>
    <row r="89" spans="1:9" x14ac:dyDescent="0.25">
      <c r="A89" t="s">
        <v>20</v>
      </c>
      <c r="B89" s="3">
        <v>10982873</v>
      </c>
      <c r="C89" s="3">
        <v>277993</v>
      </c>
      <c r="D89" s="5">
        <v>2.5311500916017148E-2</v>
      </c>
      <c r="F89" t="s">
        <v>22</v>
      </c>
      <c r="G89">
        <v>101230766</v>
      </c>
      <c r="H89">
        <v>2784264</v>
      </c>
      <c r="I89">
        <v>2.7504128537365804E-2</v>
      </c>
    </row>
    <row r="90" spans="1:9" x14ac:dyDescent="0.25">
      <c r="A90" t="s">
        <v>37</v>
      </c>
      <c r="B90" s="3">
        <v>50967686</v>
      </c>
      <c r="C90" s="3">
        <v>1266912</v>
      </c>
      <c r="D90" s="5">
        <v>2.4857161457163272E-2</v>
      </c>
      <c r="F90" t="s">
        <v>79</v>
      </c>
      <c r="G90">
        <v>106544004</v>
      </c>
      <c r="H90">
        <v>2781171</v>
      </c>
      <c r="I90">
        <v>2.6103496166710611E-2</v>
      </c>
    </row>
    <row r="91" spans="1:9" x14ac:dyDescent="0.25">
      <c r="A91" t="s">
        <v>11</v>
      </c>
      <c r="B91" s="3">
        <v>140395051</v>
      </c>
      <c r="C91" s="3">
        <v>3426615</v>
      </c>
      <c r="D91" s="5">
        <v>2.4406950071195886E-2</v>
      </c>
      <c r="F91" t="s">
        <v>20</v>
      </c>
      <c r="G91">
        <v>10982873</v>
      </c>
      <c r="H91">
        <v>277993</v>
      </c>
      <c r="I91">
        <v>2.5311500916017148E-2</v>
      </c>
    </row>
    <row r="92" spans="1:9" x14ac:dyDescent="0.25">
      <c r="A92" t="s">
        <v>64</v>
      </c>
      <c r="B92" s="3">
        <v>1801969</v>
      </c>
      <c r="C92" s="3">
        <v>41730</v>
      </c>
      <c r="D92" s="5">
        <v>2.315800105329226E-2</v>
      </c>
      <c r="F92" t="s">
        <v>37</v>
      </c>
      <c r="G92">
        <v>50967686</v>
      </c>
      <c r="H92">
        <v>1266912</v>
      </c>
      <c r="I92">
        <v>2.4857161457163272E-2</v>
      </c>
    </row>
    <row r="93" spans="1:9" x14ac:dyDescent="0.25">
      <c r="A93" t="s">
        <v>8</v>
      </c>
      <c r="B93" s="3">
        <v>73414642</v>
      </c>
      <c r="C93" s="3">
        <v>1666638</v>
      </c>
      <c r="D93" s="5">
        <v>2.2701711192707308E-2</v>
      </c>
      <c r="F93" t="s">
        <v>11</v>
      </c>
      <c r="G93">
        <v>140395051</v>
      </c>
      <c r="H93">
        <v>3426615</v>
      </c>
      <c r="I93">
        <v>2.4406950071195886E-2</v>
      </c>
    </row>
    <row r="94" spans="1:9" x14ac:dyDescent="0.25">
      <c r="A94" t="s">
        <v>47</v>
      </c>
      <c r="B94" s="3">
        <v>51372613</v>
      </c>
      <c r="C94" s="3">
        <v>1147882</v>
      </c>
      <c r="D94" s="5">
        <v>2.2344240110971188E-2</v>
      </c>
      <c r="F94" t="s">
        <v>64</v>
      </c>
      <c r="G94">
        <v>1801969</v>
      </c>
      <c r="H94">
        <v>41730</v>
      </c>
      <c r="I94">
        <v>2.315800105329226E-2</v>
      </c>
    </row>
    <row r="95" spans="1:9" x14ac:dyDescent="0.25">
      <c r="A95" t="s">
        <v>4</v>
      </c>
      <c r="B95" s="3">
        <v>10534861</v>
      </c>
      <c r="C95" s="3">
        <v>191523</v>
      </c>
      <c r="D95" s="5">
        <v>1.8179926626464268E-2</v>
      </c>
      <c r="F95" t="s">
        <v>8</v>
      </c>
      <c r="G95">
        <v>73414642</v>
      </c>
      <c r="H95">
        <v>1666638</v>
      </c>
      <c r="I95">
        <v>2.2701711192707308E-2</v>
      </c>
    </row>
    <row r="96" spans="1:9" x14ac:dyDescent="0.25">
      <c r="A96" t="s">
        <v>73</v>
      </c>
      <c r="B96" s="3">
        <v>12385729</v>
      </c>
      <c r="C96" s="3">
        <v>183976</v>
      </c>
      <c r="D96" s="5">
        <v>1.4853869320086045E-2</v>
      </c>
      <c r="F96" t="s">
        <v>47</v>
      </c>
      <c r="G96">
        <v>51372613</v>
      </c>
      <c r="H96">
        <v>1147882</v>
      </c>
      <c r="I96">
        <v>2.2344240110971188E-2</v>
      </c>
    </row>
    <row r="97" spans="1:9" x14ac:dyDescent="0.25">
      <c r="A97" t="s">
        <v>69</v>
      </c>
      <c r="B97" s="3">
        <v>5192586</v>
      </c>
      <c r="C97" s="3">
        <v>75306</v>
      </c>
      <c r="D97" s="5">
        <v>1.450260043839428E-2</v>
      </c>
      <c r="F97" t="s">
        <v>4</v>
      </c>
      <c r="G97">
        <v>10534861</v>
      </c>
      <c r="H97">
        <v>191523</v>
      </c>
      <c r="I97">
        <v>1.8179926626464268E-2</v>
      </c>
    </row>
    <row r="98" spans="1:9" x14ac:dyDescent="0.25">
      <c r="A98" t="s">
        <v>88</v>
      </c>
      <c r="B98" s="3">
        <v>50193484</v>
      </c>
      <c r="C98" s="3">
        <v>689795</v>
      </c>
      <c r="D98" s="5">
        <v>1.3742720070995669E-2</v>
      </c>
      <c r="F98" t="s">
        <v>73</v>
      </c>
      <c r="G98">
        <v>12385729</v>
      </c>
      <c r="H98">
        <v>183976</v>
      </c>
      <c r="I98">
        <v>1.4853869320086045E-2</v>
      </c>
    </row>
    <row r="99" spans="1:9" x14ac:dyDescent="0.25">
      <c r="A99" t="s">
        <v>98</v>
      </c>
      <c r="B99" s="3">
        <v>5244427</v>
      </c>
      <c r="C99" s="3">
        <v>68981</v>
      </c>
      <c r="D99" s="5">
        <v>1.3153200530772952E-2</v>
      </c>
      <c r="F99" t="s">
        <v>69</v>
      </c>
      <c r="G99">
        <v>5192586</v>
      </c>
      <c r="H99">
        <v>75306</v>
      </c>
      <c r="I99">
        <v>1.450260043839428E-2</v>
      </c>
    </row>
    <row r="100" spans="1:9" x14ac:dyDescent="0.25">
      <c r="A100" t="s">
        <v>67</v>
      </c>
      <c r="B100" s="3">
        <v>102262842</v>
      </c>
      <c r="C100" s="3">
        <v>1103921</v>
      </c>
      <c r="D100" s="5">
        <v>1.0794937617712599E-2</v>
      </c>
      <c r="F100" t="s">
        <v>88</v>
      </c>
      <c r="G100">
        <v>50193484</v>
      </c>
      <c r="H100">
        <v>689795</v>
      </c>
      <c r="I100">
        <v>1.3742720070995669E-2</v>
      </c>
    </row>
    <row r="101" spans="1:9" x14ac:dyDescent="0.25">
      <c r="A101" t="s">
        <v>32</v>
      </c>
      <c r="B101" s="3">
        <v>53033696</v>
      </c>
      <c r="C101" s="3">
        <v>498411</v>
      </c>
      <c r="D101" s="5">
        <v>9.3980061280284893E-3</v>
      </c>
      <c r="F101" t="s">
        <v>98</v>
      </c>
      <c r="G101">
        <v>5244427</v>
      </c>
      <c r="H101">
        <v>68981</v>
      </c>
      <c r="I101">
        <v>1.3153200530772952E-2</v>
      </c>
    </row>
    <row r="102" spans="1:9" x14ac:dyDescent="0.25">
      <c r="A102" t="s">
        <v>68</v>
      </c>
      <c r="B102" s="3">
        <v>511515379</v>
      </c>
      <c r="C102" s="3">
        <v>2126743</v>
      </c>
      <c r="D102" s="5">
        <v>4.157730319189484E-3</v>
      </c>
      <c r="F102" t="s">
        <v>67</v>
      </c>
      <c r="G102">
        <v>102262842</v>
      </c>
      <c r="H102">
        <v>1103921</v>
      </c>
      <c r="I102">
        <v>1.0794937617712599E-2</v>
      </c>
    </row>
    <row r="103" spans="1:9" x14ac:dyDescent="0.25">
      <c r="A103" t="s">
        <v>105</v>
      </c>
      <c r="B103" s="3">
        <v>7736544602</v>
      </c>
      <c r="C103" s="3">
        <v>437140894</v>
      </c>
      <c r="D103" s="3">
        <v>5.6503376699591865E-2</v>
      </c>
      <c r="F103" t="s">
        <v>32</v>
      </c>
      <c r="G103">
        <v>53033696</v>
      </c>
      <c r="H103">
        <v>498411</v>
      </c>
      <c r="I103">
        <v>9.3980061280284893E-3</v>
      </c>
    </row>
    <row r="104" spans="1:9" x14ac:dyDescent="0.25">
      <c r="F104" t="s">
        <v>68</v>
      </c>
      <c r="G104">
        <v>511515379</v>
      </c>
      <c r="H104">
        <v>2126743</v>
      </c>
      <c r="I104">
        <v>4.157730319189484E-3</v>
      </c>
    </row>
    <row r="105" spans="1:9" x14ac:dyDescent="0.25">
      <c r="F105" t="s">
        <v>105</v>
      </c>
      <c r="G105">
        <v>7736544602</v>
      </c>
      <c r="H105">
        <v>437140894</v>
      </c>
      <c r="I105">
        <v>5.6503376699591865E-2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4661-F419-4C94-8B2D-58A7393775B4}">
  <sheetPr filterMode="1"/>
  <dimension ref="A1:E101"/>
  <sheetViews>
    <sheetView workbookViewId="0">
      <selection activeCell="D133" sqref="D133"/>
    </sheetView>
  </sheetViews>
  <sheetFormatPr defaultRowHeight="15" x14ac:dyDescent="0.25"/>
  <cols>
    <col min="2" max="3" width="9.140625" customWidth="1"/>
  </cols>
  <sheetData>
    <row r="1" spans="1:5" x14ac:dyDescent="0.25">
      <c r="A1" t="s">
        <v>156</v>
      </c>
      <c r="B1" t="s">
        <v>164</v>
      </c>
      <c r="C1" t="s">
        <v>297</v>
      </c>
      <c r="D1" t="s">
        <v>301</v>
      </c>
      <c r="E1" t="s">
        <v>300</v>
      </c>
    </row>
    <row r="2" spans="1:5" x14ac:dyDescent="0.25">
      <c r="A2" t="s">
        <v>28</v>
      </c>
      <c r="B2">
        <v>104746314</v>
      </c>
      <c r="C2">
        <v>47012252</v>
      </c>
      <c r="D2" s="6">
        <v>0.44882010836199926</v>
      </c>
      <c r="E2" s="7">
        <f>AVERAGE(Data!N:N)</f>
        <v>7.5884698806653897E-2</v>
      </c>
    </row>
    <row r="3" spans="1:5" x14ac:dyDescent="0.25">
      <c r="A3" t="s">
        <v>77</v>
      </c>
      <c r="B3">
        <v>10376576</v>
      </c>
      <c r="C3">
        <v>3154364</v>
      </c>
      <c r="D3" s="6">
        <v>0.30398890732357187</v>
      </c>
      <c r="E3" s="7">
        <f>AVERAGE(Data!N:N)</f>
        <v>7.5884698806653897E-2</v>
      </c>
    </row>
    <row r="4" spans="1:5" x14ac:dyDescent="0.25">
      <c r="A4" t="s">
        <v>26</v>
      </c>
      <c r="B4">
        <v>10732556</v>
      </c>
      <c r="C4">
        <v>2918538</v>
      </c>
      <c r="D4" s="6">
        <v>0.2719331723030376</v>
      </c>
      <c r="E4" s="7">
        <f>AVERAGE(Data!N:N)</f>
        <v>7.5884698806653897E-2</v>
      </c>
    </row>
    <row r="5" spans="1:5" x14ac:dyDescent="0.25">
      <c r="A5" t="s">
        <v>56</v>
      </c>
      <c r="B5">
        <v>10321414</v>
      </c>
      <c r="C5">
        <v>2719285</v>
      </c>
      <c r="D5" s="6">
        <v>0.26346051035255441</v>
      </c>
      <c r="E5" s="7">
        <f>AVERAGE(Data!N:N)</f>
        <v>7.5884698806653897E-2</v>
      </c>
    </row>
    <row r="6" spans="1:5" x14ac:dyDescent="0.25">
      <c r="A6" t="s">
        <v>76</v>
      </c>
      <c r="B6">
        <v>12509475</v>
      </c>
      <c r="C6">
        <v>3053409</v>
      </c>
      <c r="D6" s="6">
        <v>0.24408770152224613</v>
      </c>
      <c r="E6" s="7">
        <f>AVERAGE(Data!N:N)</f>
        <v>7.5884698806653897E-2</v>
      </c>
    </row>
    <row r="7" spans="1:5" hidden="1" x14ac:dyDescent="0.25">
      <c r="A7" t="s">
        <v>29</v>
      </c>
      <c r="B7">
        <v>101153668</v>
      </c>
      <c r="C7">
        <v>23392201</v>
      </c>
      <c r="D7">
        <v>0.23125410538745861</v>
      </c>
    </row>
    <row r="8" spans="1:5" hidden="1" x14ac:dyDescent="0.25">
      <c r="A8" t="s">
        <v>21</v>
      </c>
      <c r="B8">
        <v>10181680</v>
      </c>
      <c r="C8">
        <v>2197147</v>
      </c>
      <c r="D8">
        <v>0.21579415184920367</v>
      </c>
    </row>
    <row r="9" spans="1:5" hidden="1" x14ac:dyDescent="0.25">
      <c r="A9" t="s">
        <v>59</v>
      </c>
      <c r="B9">
        <v>11233751</v>
      </c>
      <c r="C9">
        <v>1803317</v>
      </c>
      <c r="D9">
        <v>0.16052670207840641</v>
      </c>
    </row>
    <row r="10" spans="1:5" hidden="1" x14ac:dyDescent="0.25">
      <c r="A10" t="s">
        <v>75</v>
      </c>
      <c r="B10">
        <v>11118452</v>
      </c>
      <c r="C10">
        <v>1783562</v>
      </c>
      <c r="D10">
        <v>0.16041459728386651</v>
      </c>
    </row>
    <row r="11" spans="1:5" hidden="1" x14ac:dyDescent="0.25">
      <c r="A11" t="s">
        <v>0</v>
      </c>
      <c r="B11">
        <v>10605889</v>
      </c>
      <c r="C11">
        <v>1590317</v>
      </c>
      <c r="D11">
        <v>0.1499466004217091</v>
      </c>
    </row>
    <row r="12" spans="1:5" hidden="1" x14ac:dyDescent="0.25">
      <c r="A12" t="s">
        <v>23</v>
      </c>
      <c r="B12">
        <v>5189001</v>
      </c>
      <c r="C12">
        <v>773871</v>
      </c>
      <c r="D12">
        <v>0.1491367991642322</v>
      </c>
    </row>
    <row r="13" spans="1:5" hidden="1" x14ac:dyDescent="0.25">
      <c r="A13" t="s">
        <v>57</v>
      </c>
      <c r="B13">
        <v>10836424</v>
      </c>
      <c r="C13">
        <v>1583958</v>
      </c>
      <c r="D13">
        <v>0.14616980657087614</v>
      </c>
    </row>
    <row r="14" spans="1:5" hidden="1" x14ac:dyDescent="0.25">
      <c r="A14" t="s">
        <v>92</v>
      </c>
      <c r="B14">
        <v>1019857</v>
      </c>
      <c r="C14">
        <v>143451</v>
      </c>
      <c r="D14">
        <v>0.14065795498780712</v>
      </c>
    </row>
    <row r="15" spans="1:5" hidden="1" x14ac:dyDescent="0.25">
      <c r="A15" t="s">
        <v>12</v>
      </c>
      <c r="B15">
        <v>10249696</v>
      </c>
      <c r="C15">
        <v>1408871</v>
      </c>
      <c r="D15">
        <v>0.13745490597965052</v>
      </c>
    </row>
    <row r="16" spans="1:5" hidden="1" x14ac:dyDescent="0.25">
      <c r="A16" t="s">
        <v>49</v>
      </c>
      <c r="B16">
        <v>12203920</v>
      </c>
      <c r="C16">
        <v>1627195</v>
      </c>
      <c r="D16">
        <v>0.13333379766501255</v>
      </c>
    </row>
    <row r="17" spans="1:4" hidden="1" x14ac:dyDescent="0.25">
      <c r="A17" t="s">
        <v>2</v>
      </c>
      <c r="B17">
        <v>5681484</v>
      </c>
      <c r="C17">
        <v>659234</v>
      </c>
      <c r="D17">
        <v>0.1160320085386142</v>
      </c>
    </row>
    <row r="18" spans="1:4" hidden="1" x14ac:dyDescent="0.25">
      <c r="A18" t="s">
        <v>61</v>
      </c>
      <c r="B18">
        <v>52163305</v>
      </c>
      <c r="C18">
        <v>5833582</v>
      </c>
      <c r="D18">
        <v>0.11183305965755046</v>
      </c>
    </row>
    <row r="19" spans="1:4" hidden="1" x14ac:dyDescent="0.25">
      <c r="A19" t="s">
        <v>14</v>
      </c>
      <c r="B19">
        <v>100903363</v>
      </c>
      <c r="C19">
        <v>11078268</v>
      </c>
      <c r="D19">
        <v>0.10979086990390995</v>
      </c>
    </row>
    <row r="20" spans="1:4" hidden="1" x14ac:dyDescent="0.25">
      <c r="A20" t="s">
        <v>33</v>
      </c>
      <c r="B20">
        <v>1248287</v>
      </c>
      <c r="C20">
        <v>130451</v>
      </c>
      <c r="D20">
        <v>0.1045040122984538</v>
      </c>
    </row>
    <row r="21" spans="1:4" hidden="1" x14ac:dyDescent="0.25">
      <c r="A21" t="s">
        <v>1</v>
      </c>
      <c r="B21">
        <v>12503778</v>
      </c>
      <c r="C21">
        <v>1291559</v>
      </c>
      <c r="D21">
        <v>0.103293500572387</v>
      </c>
    </row>
    <row r="22" spans="1:4" hidden="1" x14ac:dyDescent="0.25">
      <c r="A22" t="s">
        <v>48</v>
      </c>
      <c r="B22">
        <v>105643425</v>
      </c>
      <c r="C22">
        <v>10620530</v>
      </c>
      <c r="D22">
        <v>0.1005318598862163</v>
      </c>
    </row>
    <row r="23" spans="1:4" hidden="1" x14ac:dyDescent="0.25">
      <c r="A23" t="s">
        <v>7</v>
      </c>
      <c r="B23">
        <v>10169611</v>
      </c>
      <c r="C23">
        <v>1005963</v>
      </c>
      <c r="D23">
        <v>9.8918532872102977E-2</v>
      </c>
    </row>
    <row r="24" spans="1:4" hidden="1" x14ac:dyDescent="0.25">
      <c r="A24" t="s">
        <v>50</v>
      </c>
      <c r="B24">
        <v>100551927</v>
      </c>
      <c r="C24">
        <v>9930918</v>
      </c>
      <c r="D24">
        <v>9.8764074407047417E-2</v>
      </c>
    </row>
    <row r="25" spans="1:4" hidden="1" x14ac:dyDescent="0.25">
      <c r="A25" t="s">
        <v>93</v>
      </c>
      <c r="B25">
        <v>101212291</v>
      </c>
      <c r="C25">
        <v>9029634</v>
      </c>
      <c r="D25">
        <v>8.9214797044758126E-2</v>
      </c>
    </row>
    <row r="26" spans="1:4" hidden="1" x14ac:dyDescent="0.25">
      <c r="A26" t="s">
        <v>18</v>
      </c>
      <c r="B26">
        <v>50907608</v>
      </c>
      <c r="C26">
        <v>4532118</v>
      </c>
      <c r="D26">
        <v>8.9026339638664617E-2</v>
      </c>
    </row>
    <row r="27" spans="1:4" hidden="1" x14ac:dyDescent="0.25">
      <c r="A27" t="s">
        <v>60</v>
      </c>
      <c r="B27">
        <v>1014527</v>
      </c>
      <c r="C27">
        <v>86250</v>
      </c>
      <c r="D27">
        <v>8.5014987279786541E-2</v>
      </c>
    </row>
    <row r="28" spans="1:4" hidden="1" x14ac:dyDescent="0.25">
      <c r="A28" t="s">
        <v>58</v>
      </c>
      <c r="B28">
        <v>52350763</v>
      </c>
      <c r="C28">
        <v>4416925</v>
      </c>
      <c r="D28">
        <v>8.437174067548929E-2</v>
      </c>
    </row>
    <row r="29" spans="1:4" hidden="1" x14ac:dyDescent="0.25">
      <c r="A29" t="s">
        <v>52</v>
      </c>
      <c r="B29">
        <v>102247609</v>
      </c>
      <c r="C29">
        <v>8578282</v>
      </c>
      <c r="D29">
        <v>8.3897140323349759E-2</v>
      </c>
    </row>
    <row r="30" spans="1:4" hidden="1" x14ac:dyDescent="0.25">
      <c r="A30" t="s">
        <v>25</v>
      </c>
      <c r="B30">
        <v>10417396</v>
      </c>
      <c r="C30">
        <v>840853</v>
      </c>
      <c r="D30">
        <v>8.0716236571980182E-2</v>
      </c>
    </row>
    <row r="31" spans="1:4" hidden="1" x14ac:dyDescent="0.25">
      <c r="A31" t="s">
        <v>96</v>
      </c>
      <c r="B31">
        <v>10041071</v>
      </c>
      <c r="C31">
        <v>786241</v>
      </c>
      <c r="D31">
        <v>7.8302503786697661E-2</v>
      </c>
    </row>
    <row r="32" spans="1:4" hidden="1" x14ac:dyDescent="0.25">
      <c r="A32" t="s">
        <v>38</v>
      </c>
      <c r="B32">
        <v>1005613</v>
      </c>
      <c r="C32">
        <v>77038</v>
      </c>
      <c r="D32">
        <v>7.6607999299929494E-2</v>
      </c>
    </row>
    <row r="33" spans="1:4" hidden="1" x14ac:dyDescent="0.25">
      <c r="A33" t="s">
        <v>90</v>
      </c>
      <c r="B33">
        <v>10248612</v>
      </c>
      <c r="C33">
        <v>783985</v>
      </c>
      <c r="D33">
        <v>7.6496700236090509E-2</v>
      </c>
    </row>
    <row r="34" spans="1:4" hidden="1" x14ac:dyDescent="0.25">
      <c r="A34" t="s">
        <v>86</v>
      </c>
      <c r="B34">
        <v>102463074</v>
      </c>
      <c r="C34">
        <v>7801709</v>
      </c>
      <c r="D34">
        <v>7.6141664459530078E-2</v>
      </c>
    </row>
    <row r="35" spans="1:4" hidden="1" x14ac:dyDescent="0.25">
      <c r="A35" t="s">
        <v>17</v>
      </c>
      <c r="B35">
        <v>10067234</v>
      </c>
      <c r="C35">
        <v>764952</v>
      </c>
      <c r="D35">
        <v>7.59843269760095E-2</v>
      </c>
    </row>
    <row r="36" spans="1:4" hidden="1" x14ac:dyDescent="0.25">
      <c r="A36" t="s">
        <v>65</v>
      </c>
      <c r="B36">
        <v>100382879</v>
      </c>
      <c r="C36">
        <v>7619177</v>
      </c>
      <c r="D36">
        <v>7.5901160396087061E-2</v>
      </c>
    </row>
    <row r="37" spans="1:4" hidden="1" x14ac:dyDescent="0.25">
      <c r="A37" t="s">
        <v>63</v>
      </c>
      <c r="B37">
        <v>1090087</v>
      </c>
      <c r="C37">
        <v>82379</v>
      </c>
      <c r="D37">
        <v>7.5571032403835656E-2</v>
      </c>
    </row>
    <row r="38" spans="1:4" hidden="1" x14ac:dyDescent="0.25">
      <c r="A38" t="s">
        <v>19</v>
      </c>
      <c r="B38">
        <v>5372821</v>
      </c>
      <c r="C38">
        <v>388724</v>
      </c>
      <c r="D38">
        <v>7.2350074569765124E-2</v>
      </c>
    </row>
    <row r="39" spans="1:4" hidden="1" x14ac:dyDescent="0.25">
      <c r="A39" t="s">
        <v>94</v>
      </c>
      <c r="B39">
        <v>50523249</v>
      </c>
      <c r="C39">
        <v>3379298</v>
      </c>
      <c r="D39">
        <v>6.6885999354475409E-2</v>
      </c>
    </row>
    <row r="40" spans="1:4" hidden="1" x14ac:dyDescent="0.25">
      <c r="A40" t="s">
        <v>66</v>
      </c>
      <c r="B40">
        <v>1032466821</v>
      </c>
      <c r="C40">
        <v>68671475</v>
      </c>
      <c r="D40">
        <v>6.6512040487158669E-2</v>
      </c>
    </row>
    <row r="41" spans="1:4" hidden="1" x14ac:dyDescent="0.25">
      <c r="A41" t="s">
        <v>62</v>
      </c>
      <c r="B41">
        <v>106121389</v>
      </c>
      <c r="C41">
        <v>6821242</v>
      </c>
      <c r="D41">
        <v>6.4277730100196856E-2</v>
      </c>
    </row>
    <row r="42" spans="1:4" hidden="1" x14ac:dyDescent="0.25">
      <c r="A42" t="s">
        <v>35</v>
      </c>
      <c r="B42">
        <v>10146477</v>
      </c>
      <c r="C42">
        <v>643448</v>
      </c>
      <c r="D42">
        <v>6.3415902879393513E-2</v>
      </c>
    </row>
    <row r="43" spans="1:4" hidden="1" x14ac:dyDescent="0.25">
      <c r="A43" t="s">
        <v>91</v>
      </c>
      <c r="B43">
        <v>10350996</v>
      </c>
      <c r="C43">
        <v>645279</v>
      </c>
      <c r="D43">
        <v>6.2339798025233512E-2</v>
      </c>
    </row>
    <row r="44" spans="1:4" hidden="1" x14ac:dyDescent="0.25">
      <c r="A44" t="s">
        <v>70</v>
      </c>
      <c r="B44">
        <v>102285225</v>
      </c>
      <c r="C44">
        <v>6342699</v>
      </c>
      <c r="D44">
        <v>6.2009923720654669E-2</v>
      </c>
    </row>
    <row r="45" spans="1:4" hidden="1" x14ac:dyDescent="0.25">
      <c r="A45" t="s">
        <v>85</v>
      </c>
      <c r="B45">
        <v>102151830</v>
      </c>
      <c r="C45">
        <v>6331957</v>
      </c>
      <c r="D45">
        <v>6.1985742203541534E-2</v>
      </c>
    </row>
    <row r="46" spans="1:4" hidden="1" x14ac:dyDescent="0.25">
      <c r="A46" t="s">
        <v>5</v>
      </c>
      <c r="B46">
        <v>105991452</v>
      </c>
      <c r="C46">
        <v>6552010</v>
      </c>
      <c r="D46">
        <v>6.1816400062148405E-2</v>
      </c>
    </row>
    <row r="47" spans="1:4" hidden="1" x14ac:dyDescent="0.25">
      <c r="A47" t="s">
        <v>15</v>
      </c>
      <c r="B47">
        <v>51580118</v>
      </c>
      <c r="C47">
        <v>3170373</v>
      </c>
      <c r="D47">
        <v>6.1465020301039251E-2</v>
      </c>
    </row>
    <row r="48" spans="1:4" hidden="1" x14ac:dyDescent="0.25">
      <c r="A48" t="s">
        <v>41</v>
      </c>
      <c r="B48">
        <v>101379245</v>
      </c>
      <c r="C48">
        <v>6155326</v>
      </c>
      <c r="D48">
        <v>6.0715839815141649E-2</v>
      </c>
    </row>
    <row r="49" spans="1:4" hidden="1" x14ac:dyDescent="0.25">
      <c r="A49" t="s">
        <v>74</v>
      </c>
      <c r="B49">
        <v>6689191</v>
      </c>
      <c r="C49">
        <v>385518</v>
      </c>
      <c r="D49">
        <v>5.7632978337739199E-2</v>
      </c>
    </row>
    <row r="50" spans="1:4" hidden="1" x14ac:dyDescent="0.25">
      <c r="A50" t="s">
        <v>87</v>
      </c>
      <c r="B50">
        <v>14710693</v>
      </c>
      <c r="C50">
        <v>835026</v>
      </c>
      <c r="D50">
        <v>5.6763199395161057E-2</v>
      </c>
    </row>
    <row r="51" spans="1:4" hidden="1" x14ac:dyDescent="0.25">
      <c r="A51" t="s">
        <v>27</v>
      </c>
      <c r="B51">
        <v>101575648</v>
      </c>
      <c r="C51">
        <v>5504070</v>
      </c>
      <c r="D51">
        <v>5.4186905113320076E-2</v>
      </c>
    </row>
    <row r="52" spans="1:4" hidden="1" x14ac:dyDescent="0.25">
      <c r="A52" t="s">
        <v>95</v>
      </c>
      <c r="B52">
        <v>10431500</v>
      </c>
      <c r="C52">
        <v>563229</v>
      </c>
      <c r="D52">
        <v>5.3993097828691945E-2</v>
      </c>
    </row>
    <row r="53" spans="1:4" hidden="1" x14ac:dyDescent="0.25">
      <c r="A53" t="s">
        <v>53</v>
      </c>
      <c r="B53">
        <v>100416832</v>
      </c>
      <c r="C53">
        <v>5410097</v>
      </c>
      <c r="D53">
        <v>5.3876395941270083E-2</v>
      </c>
    </row>
    <row r="54" spans="1:4" hidden="1" x14ac:dyDescent="0.25">
      <c r="A54" t="s">
        <v>6</v>
      </c>
      <c r="B54">
        <v>10054805</v>
      </c>
      <c r="C54">
        <v>529481</v>
      </c>
      <c r="D54">
        <v>5.2659499612374379E-2</v>
      </c>
    </row>
    <row r="55" spans="1:4" hidden="1" x14ac:dyDescent="0.25">
      <c r="A55" t="s">
        <v>54</v>
      </c>
      <c r="B55">
        <v>10060328</v>
      </c>
      <c r="C55">
        <v>523750</v>
      </c>
      <c r="D55">
        <v>5.2060926840556292E-2</v>
      </c>
    </row>
    <row r="56" spans="1:4" hidden="1" x14ac:dyDescent="0.25">
      <c r="A56" t="s">
        <v>46</v>
      </c>
      <c r="B56">
        <v>10750280</v>
      </c>
      <c r="C56">
        <v>552659</v>
      </c>
      <c r="D56">
        <v>5.1408800514963333E-2</v>
      </c>
    </row>
    <row r="57" spans="1:4" hidden="1" x14ac:dyDescent="0.25">
      <c r="A57" t="s">
        <v>3</v>
      </c>
      <c r="B57">
        <v>5164844</v>
      </c>
      <c r="C57">
        <v>256168</v>
      </c>
      <c r="D57">
        <v>4.9598400261459979E-2</v>
      </c>
    </row>
    <row r="58" spans="1:4" hidden="1" x14ac:dyDescent="0.25">
      <c r="A58" t="s">
        <v>82</v>
      </c>
      <c r="B58">
        <v>100636215</v>
      </c>
      <c r="C58">
        <v>4950087</v>
      </c>
      <c r="D58">
        <v>4.9187929017401939E-2</v>
      </c>
    </row>
    <row r="59" spans="1:4" hidden="1" x14ac:dyDescent="0.25">
      <c r="A59" t="s">
        <v>10</v>
      </c>
      <c r="B59">
        <v>5091709</v>
      </c>
      <c r="C59">
        <v>249287</v>
      </c>
      <c r="D59">
        <v>4.8959396540532857E-2</v>
      </c>
    </row>
    <row r="60" spans="1:4" hidden="1" x14ac:dyDescent="0.25">
      <c r="A60" t="s">
        <v>24</v>
      </c>
      <c r="B60">
        <v>50444045</v>
      </c>
      <c r="C60">
        <v>2374948</v>
      </c>
      <c r="D60">
        <v>4.7080839770085842E-2</v>
      </c>
    </row>
    <row r="61" spans="1:4" hidden="1" x14ac:dyDescent="0.25">
      <c r="A61" t="s">
        <v>80</v>
      </c>
      <c r="B61">
        <v>108745855</v>
      </c>
      <c r="C61">
        <v>5043086</v>
      </c>
      <c r="D61">
        <v>4.6374972177100453E-2</v>
      </c>
    </row>
    <row r="62" spans="1:4" hidden="1" x14ac:dyDescent="0.25">
      <c r="A62" t="s">
        <v>34</v>
      </c>
      <c r="B62">
        <v>16670882</v>
      </c>
      <c r="C62">
        <v>759233</v>
      </c>
      <c r="D62">
        <v>4.5542461400662544E-2</v>
      </c>
    </row>
    <row r="63" spans="1:4" hidden="1" x14ac:dyDescent="0.25">
      <c r="A63" t="s">
        <v>84</v>
      </c>
      <c r="B63">
        <v>521439722</v>
      </c>
      <c r="C63">
        <v>23381249</v>
      </c>
      <c r="D63">
        <v>4.4839792623240157E-2</v>
      </c>
    </row>
    <row r="64" spans="1:4" hidden="1" x14ac:dyDescent="0.25">
      <c r="A64" t="s">
        <v>39</v>
      </c>
      <c r="B64">
        <v>104125490</v>
      </c>
      <c r="C64">
        <v>4627028</v>
      </c>
      <c r="D64">
        <v>4.4437034582022132E-2</v>
      </c>
    </row>
    <row r="65" spans="1:4" hidden="1" x14ac:dyDescent="0.25">
      <c r="A65" t="s">
        <v>31</v>
      </c>
      <c r="B65">
        <v>124657730</v>
      </c>
      <c r="C65">
        <v>5362560</v>
      </c>
      <c r="D65">
        <v>4.3018270908671288E-2</v>
      </c>
    </row>
    <row r="66" spans="1:4" hidden="1" x14ac:dyDescent="0.25">
      <c r="A66" t="s">
        <v>78</v>
      </c>
      <c r="B66">
        <v>50400333</v>
      </c>
      <c r="C66">
        <v>2136186</v>
      </c>
      <c r="D66">
        <v>4.2384362817602814E-2</v>
      </c>
    </row>
    <row r="67" spans="1:4" hidden="1" x14ac:dyDescent="0.25">
      <c r="A67" t="s">
        <v>43</v>
      </c>
      <c r="B67">
        <v>103043433</v>
      </c>
      <c r="C67">
        <v>4273951</v>
      </c>
      <c r="D67">
        <v>4.1477179821832993E-2</v>
      </c>
    </row>
    <row r="68" spans="1:4" hidden="1" x14ac:dyDescent="0.25">
      <c r="A68" t="s">
        <v>13</v>
      </c>
      <c r="B68">
        <v>10207009</v>
      </c>
      <c r="C68">
        <v>416744</v>
      </c>
      <c r="D68">
        <v>4.0829198837779017E-2</v>
      </c>
    </row>
    <row r="69" spans="1:4" hidden="1" x14ac:dyDescent="0.25">
      <c r="A69" t="s">
        <v>83</v>
      </c>
      <c r="B69">
        <v>9511524</v>
      </c>
      <c r="C69">
        <v>386360</v>
      </c>
      <c r="D69">
        <v>4.0620199244621576E-2</v>
      </c>
    </row>
    <row r="70" spans="1:4" hidden="1" x14ac:dyDescent="0.25">
      <c r="A70" t="s">
        <v>36</v>
      </c>
      <c r="B70">
        <v>10706116</v>
      </c>
      <c r="C70">
        <v>429786</v>
      </c>
      <c r="D70">
        <v>4.0143970044785614E-2</v>
      </c>
    </row>
    <row r="71" spans="1:4" hidden="1" x14ac:dyDescent="0.25">
      <c r="A71" t="s">
        <v>89</v>
      </c>
      <c r="B71">
        <v>10429741</v>
      </c>
      <c r="C71">
        <v>395550</v>
      </c>
      <c r="D71">
        <v>3.792519871778216E-2</v>
      </c>
    </row>
    <row r="72" spans="1:4" hidden="1" x14ac:dyDescent="0.25">
      <c r="A72" t="s">
        <v>9</v>
      </c>
      <c r="B72">
        <v>52006317</v>
      </c>
      <c r="C72">
        <v>1965072</v>
      </c>
      <c r="D72">
        <v>3.7785255971885111E-2</v>
      </c>
    </row>
    <row r="73" spans="1:4" hidden="1" x14ac:dyDescent="0.25">
      <c r="A73" t="s">
        <v>44</v>
      </c>
      <c r="B73">
        <v>111062232</v>
      </c>
      <c r="C73">
        <v>4195855</v>
      </c>
      <c r="D73">
        <v>3.7779314573832802E-2</v>
      </c>
    </row>
    <row r="74" spans="1:4" hidden="1" x14ac:dyDescent="0.25">
      <c r="A74" t="s">
        <v>42</v>
      </c>
      <c r="B74">
        <v>12057320</v>
      </c>
      <c r="C74">
        <v>447710</v>
      </c>
      <c r="D74">
        <v>3.7131800433263779E-2</v>
      </c>
    </row>
    <row r="75" spans="1:4" hidden="1" x14ac:dyDescent="0.25">
      <c r="A75" t="s">
        <v>55</v>
      </c>
      <c r="B75">
        <v>14640461</v>
      </c>
      <c r="C75">
        <v>518867</v>
      </c>
      <c r="D75">
        <v>3.5440618980508876E-2</v>
      </c>
    </row>
    <row r="76" spans="1:4" hidden="1" x14ac:dyDescent="0.25">
      <c r="A76" t="s">
        <v>72</v>
      </c>
      <c r="B76">
        <v>10854393</v>
      </c>
      <c r="C76">
        <v>359021</v>
      </c>
      <c r="D76">
        <v>3.3076101077232051E-2</v>
      </c>
    </row>
    <row r="77" spans="1:4" hidden="1" x14ac:dyDescent="0.25">
      <c r="A77" t="s">
        <v>30</v>
      </c>
      <c r="B77">
        <v>1069343</v>
      </c>
      <c r="C77">
        <v>34682</v>
      </c>
      <c r="D77">
        <v>3.2432998579501618E-2</v>
      </c>
    </row>
    <row r="78" spans="1:4" hidden="1" x14ac:dyDescent="0.25">
      <c r="A78" t="s">
        <v>40</v>
      </c>
      <c r="B78">
        <v>103370577</v>
      </c>
      <c r="C78">
        <v>3305662</v>
      </c>
      <c r="D78">
        <v>3.1978751555193502E-2</v>
      </c>
    </row>
    <row r="79" spans="1:4" hidden="1" x14ac:dyDescent="0.25">
      <c r="A79" t="s">
        <v>16</v>
      </c>
      <c r="B79">
        <v>53691404</v>
      </c>
      <c r="C79">
        <v>1708599</v>
      </c>
      <c r="D79">
        <v>3.1822580016719247E-2</v>
      </c>
    </row>
    <row r="80" spans="1:4" hidden="1" x14ac:dyDescent="0.25">
      <c r="A80" t="s">
        <v>71</v>
      </c>
      <c r="B80">
        <v>10299725</v>
      </c>
      <c r="C80">
        <v>314499</v>
      </c>
      <c r="D80">
        <v>3.0534698741956703E-2</v>
      </c>
    </row>
    <row r="81" spans="1:4" hidden="1" x14ac:dyDescent="0.25">
      <c r="A81" t="s">
        <v>97</v>
      </c>
      <c r="B81">
        <v>51324886</v>
      </c>
      <c r="C81">
        <v>1530223</v>
      </c>
      <c r="D81">
        <v>2.9814445179673656E-2</v>
      </c>
    </row>
    <row r="82" spans="1:4" hidden="1" x14ac:dyDescent="0.25">
      <c r="A82" t="s">
        <v>51</v>
      </c>
      <c r="B82">
        <v>504158444</v>
      </c>
      <c r="C82">
        <v>15009095</v>
      </c>
      <c r="D82">
        <v>2.9770591326245842E-2</v>
      </c>
    </row>
    <row r="83" spans="1:4" hidden="1" x14ac:dyDescent="0.25">
      <c r="A83" t="s">
        <v>81</v>
      </c>
      <c r="B83">
        <v>50342700</v>
      </c>
      <c r="C83">
        <v>1442265</v>
      </c>
      <c r="D83">
        <v>2.8648940164115153E-2</v>
      </c>
    </row>
    <row r="84" spans="1:4" hidden="1" x14ac:dyDescent="0.25">
      <c r="A84" t="s">
        <v>45</v>
      </c>
      <c r="B84">
        <v>1025468027</v>
      </c>
      <c r="C84">
        <v>28417813</v>
      </c>
      <c r="D84">
        <v>2.7712041966960321E-2</v>
      </c>
    </row>
    <row r="85" spans="1:4" hidden="1" x14ac:dyDescent="0.25">
      <c r="A85" t="s">
        <v>22</v>
      </c>
      <c r="B85">
        <v>101230766</v>
      </c>
      <c r="C85">
        <v>2784264</v>
      </c>
      <c r="D85">
        <v>2.7504128537365804E-2</v>
      </c>
    </row>
    <row r="86" spans="1:4" hidden="1" x14ac:dyDescent="0.25">
      <c r="A86" t="s">
        <v>79</v>
      </c>
      <c r="B86">
        <v>106544004</v>
      </c>
      <c r="C86">
        <v>2781171</v>
      </c>
      <c r="D86">
        <v>2.6103496166710611E-2</v>
      </c>
    </row>
    <row r="87" spans="1:4" hidden="1" x14ac:dyDescent="0.25">
      <c r="A87" t="s">
        <v>20</v>
      </c>
      <c r="B87">
        <v>10982873</v>
      </c>
      <c r="C87">
        <v>277993</v>
      </c>
      <c r="D87">
        <v>2.5311500916017148E-2</v>
      </c>
    </row>
    <row r="88" spans="1:4" hidden="1" x14ac:dyDescent="0.25">
      <c r="A88" t="s">
        <v>37</v>
      </c>
      <c r="B88">
        <v>50967686</v>
      </c>
      <c r="C88">
        <v>1266912</v>
      </c>
      <c r="D88">
        <v>2.4857161457163272E-2</v>
      </c>
    </row>
    <row r="89" spans="1:4" hidden="1" x14ac:dyDescent="0.25">
      <c r="A89" t="s">
        <v>11</v>
      </c>
      <c r="B89">
        <v>140395051</v>
      </c>
      <c r="C89">
        <v>3426615</v>
      </c>
      <c r="D89">
        <v>2.4406950071195886E-2</v>
      </c>
    </row>
    <row r="90" spans="1:4" hidden="1" x14ac:dyDescent="0.25">
      <c r="A90" t="s">
        <v>64</v>
      </c>
      <c r="B90">
        <v>1801969</v>
      </c>
      <c r="C90">
        <v>41730</v>
      </c>
      <c r="D90">
        <v>2.315800105329226E-2</v>
      </c>
    </row>
    <row r="91" spans="1:4" hidden="1" x14ac:dyDescent="0.25">
      <c r="A91" t="s">
        <v>8</v>
      </c>
      <c r="B91">
        <v>73414642</v>
      </c>
      <c r="C91">
        <v>1666638</v>
      </c>
      <c r="D91">
        <v>2.2701711192707308E-2</v>
      </c>
    </row>
    <row r="92" spans="1:4" hidden="1" x14ac:dyDescent="0.25">
      <c r="A92" t="s">
        <v>47</v>
      </c>
      <c r="B92">
        <v>51372613</v>
      </c>
      <c r="C92">
        <v>1147882</v>
      </c>
      <c r="D92">
        <v>2.2344240110971188E-2</v>
      </c>
    </row>
    <row r="93" spans="1:4" hidden="1" x14ac:dyDescent="0.25">
      <c r="A93" t="s">
        <v>4</v>
      </c>
      <c r="B93">
        <v>10534861</v>
      </c>
      <c r="C93">
        <v>191523</v>
      </c>
      <c r="D93">
        <v>1.8179926626464268E-2</v>
      </c>
    </row>
    <row r="94" spans="1:4" hidden="1" x14ac:dyDescent="0.25">
      <c r="A94" t="s">
        <v>73</v>
      </c>
      <c r="B94">
        <v>12385729</v>
      </c>
      <c r="C94">
        <v>183976</v>
      </c>
      <c r="D94">
        <v>1.4853869320086045E-2</v>
      </c>
    </row>
    <row r="95" spans="1:4" hidden="1" x14ac:dyDescent="0.25">
      <c r="A95" t="s">
        <v>69</v>
      </c>
      <c r="B95">
        <v>5192586</v>
      </c>
      <c r="C95">
        <v>75306</v>
      </c>
      <c r="D95">
        <v>1.450260043839428E-2</v>
      </c>
    </row>
    <row r="96" spans="1:4" hidden="1" x14ac:dyDescent="0.25">
      <c r="A96" t="s">
        <v>88</v>
      </c>
      <c r="B96">
        <v>50193484</v>
      </c>
      <c r="C96">
        <v>689795</v>
      </c>
      <c r="D96">
        <v>1.3742720070995669E-2</v>
      </c>
    </row>
    <row r="97" spans="1:4" hidden="1" x14ac:dyDescent="0.25">
      <c r="A97" t="s">
        <v>98</v>
      </c>
      <c r="B97">
        <v>5244427</v>
      </c>
      <c r="C97">
        <v>68981</v>
      </c>
      <c r="D97">
        <v>1.3153200530772952E-2</v>
      </c>
    </row>
    <row r="98" spans="1:4" hidden="1" x14ac:dyDescent="0.25">
      <c r="A98" t="s">
        <v>67</v>
      </c>
      <c r="B98">
        <v>102262842</v>
      </c>
      <c r="C98">
        <v>1103921</v>
      </c>
      <c r="D98">
        <v>1.0794937617712599E-2</v>
      </c>
    </row>
    <row r="99" spans="1:4" hidden="1" x14ac:dyDescent="0.25">
      <c r="A99" t="s">
        <v>32</v>
      </c>
      <c r="B99">
        <v>53033696</v>
      </c>
      <c r="C99">
        <v>498411</v>
      </c>
      <c r="D99">
        <v>9.3980061280284893E-3</v>
      </c>
    </row>
    <row r="100" spans="1:4" hidden="1" x14ac:dyDescent="0.25">
      <c r="A100" t="s">
        <v>68</v>
      </c>
      <c r="B100">
        <v>511515379</v>
      </c>
      <c r="C100">
        <v>2126743</v>
      </c>
      <c r="D100">
        <v>4.157730319189484E-3</v>
      </c>
    </row>
    <row r="101" spans="1:4" hidden="1" x14ac:dyDescent="0.25">
      <c r="A101" t="s">
        <v>105</v>
      </c>
      <c r="B101">
        <v>7736544602</v>
      </c>
      <c r="C101">
        <v>437140894</v>
      </c>
      <c r="D101">
        <v>5.6503376699591865E-2</v>
      </c>
    </row>
  </sheetData>
  <autoFilter ref="A1:D101" xr:uid="{49E84661-F419-4C94-8B2D-58A7393775B4}">
    <filterColumn colId="3">
      <top10 val="5" filterVal="0.24408770152224613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Chosen_apps</vt:lpstr>
      <vt:lpstr>Data2</vt:lpstr>
      <vt:lpstr>app_store_lifespans</vt:lpstr>
      <vt:lpstr>ContentRating</vt:lpstr>
      <vt:lpstr>play_store_lifespans</vt:lpstr>
      <vt:lpstr>Sheet6</vt:lpstr>
      <vt:lpstr>reviews_per_download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George</dc:creator>
  <cp:lastModifiedBy>Phil George</cp:lastModifiedBy>
  <dcterms:created xsi:type="dcterms:W3CDTF">2022-03-02T00:51:15Z</dcterms:created>
  <dcterms:modified xsi:type="dcterms:W3CDTF">2022-03-02T03:29:40Z</dcterms:modified>
</cp:coreProperties>
</file>