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DA_8\Projects\budget_lookups-pshanx\"/>
    </mc:Choice>
  </mc:AlternateContent>
  <xr:revisionPtr revIDLastSave="0" documentId="13_ncr:1_{8C537F2D-5E64-4619-9D45-7CA3BCC9246C}" xr6:coauthVersionLast="47" xr6:coauthVersionMax="47" xr10:uidLastSave="{00000000-0000-0000-0000-000000000000}"/>
  <bookViews>
    <workbookView xWindow="3830" yWindow="3320" windowWidth="19200" windowHeight="1117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2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<sst xmlns="http://schemas.openxmlformats.org/spreadsheetml/2006/main" count="149" uniqueCount="90">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</sst>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D74" sqref="D74:D79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IFERROR((C2-B2)/B2,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IFERROR((H2-G2)/G2,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IFERROR((M2-L2)/M2, 0)</f>
        <v>-5.9865847129256501E-2</v>
      </c>
      <c r="P2">
        <f>RANK(O2, $O$2:$O$52, 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IFERROR((C3-B3)/B3,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IFERROR((H3-G3)/G3,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IFERROR((M3-L3)/M3, 0)</f>
        <v>-1.3559109974262671E-3</v>
      </c>
      <c r="P3">
        <f t="shared" ref="P3:P52" si="8">RANK(O3, $O$2:$O$52, 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 A2:D52, 4, FALSE)</f>
        <v>-36209.630000000005</v>
      </c>
      <c r="C56">
        <f>VLOOKUP(A56, A2:I52, 9, FALSE)</f>
        <v>-27292.159999999974</v>
      </c>
      <c r="D56">
        <f>VLOOKUP(A56, A2:N52, 14, FALSE)</f>
        <v>-9181.0800000000163</v>
      </c>
    </row>
    <row r="57" spans="1:16" x14ac:dyDescent="0.35">
      <c r="A57" t="s">
        <v>25</v>
      </c>
      <c r="B57">
        <f t="shared" ref="B57:B61" si="9">VLOOKUP(A57, A3:D53, 4, FALSE)</f>
        <v>0</v>
      </c>
      <c r="C57">
        <f t="shared" ref="C57:C61" si="10">VLOOKUP(A57, A3:I53, 9, FALSE)</f>
        <v>0</v>
      </c>
      <c r="D57">
        <f t="shared" ref="D57:D61" si="11">VLOOKUP(A57, A3:N53, 14, 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 A2:A52, D2:D52)</f>
        <v>-36209.630000000005</v>
      </c>
      <c r="C65">
        <f>_xlfn.XLOOKUP(A56, A2:A52, I2:I52)</f>
        <v>-27292.159999999974</v>
      </c>
      <c r="D65">
        <f>_xlfn.XLOOKUP(A56, A2:A52, N2:N52)</f>
        <v>-9181.0800000000163</v>
      </c>
    </row>
    <row r="66" spans="1:4" x14ac:dyDescent="0.35">
      <c r="A66" t="s">
        <v>25</v>
      </c>
      <c r="B66">
        <f t="shared" ref="B66:B70" si="12">_xlfn.XLOOKUP(A66, A3:A53, D3:D53)</f>
        <v>0</v>
      </c>
      <c r="C66">
        <f t="shared" ref="C66:C70" si="13">_xlfn.XLOOKUP(A57, A3:A53, I3:I53)</f>
        <v>0</v>
      </c>
      <c r="D66">
        <f t="shared" ref="D66:D70" si="14">_xlfn.XLOOKUP(A57, A3:A53, N3:N53)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INDEX(D2:D52, MATCH(A74, A2:A52, 0))</f>
        <v>-36209.630000000005</v>
      </c>
      <c r="C74">
        <f>INDEX(I2:I52, MATCH(A74, A2:A52))</f>
        <v>-27292.159999999974</v>
      </c>
      <c r="D74">
        <f>INDEX(N2:N52, MATCH(A74, A2:A52))</f>
        <v>-9181.0800000000163</v>
      </c>
    </row>
    <row r="75" spans="1:4" x14ac:dyDescent="0.35">
      <c r="A75" t="s">
        <v>25</v>
      </c>
      <c r="B75">
        <f t="shared" ref="B75:B79" si="15">INDEX(D3:D53, MATCH(A75, A3:A53, 0))</f>
        <v>0</v>
      </c>
      <c r="C75">
        <f t="shared" ref="C75:C79" si="16">INDEX(I3:I53, MATCH(A75, A3:A53))</f>
        <v>0</v>
      </c>
      <c r="D75">
        <f t="shared" ref="D75:D79" si="17">INDEX(N3:N53, MATCH(A75, A3:A53))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Shanks</cp:lastModifiedBy>
  <cp:revision/>
  <dcterms:created xsi:type="dcterms:W3CDTF">2020-02-26T17:00:38Z</dcterms:created>
  <dcterms:modified xsi:type="dcterms:W3CDTF">2023-01-25T02:21:37Z</dcterms:modified>
  <cp:category/>
  <cp:contentStatus/>
</cp:coreProperties>
</file>