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DA9\Excel\lookups_exercise-ajgrande615\"/>
    </mc:Choice>
  </mc:AlternateContent>
  <xr:revisionPtr revIDLastSave="0" documentId="13_ncr:1_{865197BF-073C-4A5D-8981-092423FDDE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B91" i="1" s="1" a="1"/>
  <c r="B91" i="1" s="1"/>
  <c r="C91" i="1" s="1" a="1"/>
  <c r="C91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0" i="1" a="1"/>
  <c r="D70" i="1" s="1"/>
  <c r="C70" i="1" a="1"/>
  <c r="C70" i="1" s="1"/>
  <c r="B70" i="1" a="1"/>
  <c r="B70" i="1" s="1"/>
  <c r="D69" i="1" a="1"/>
  <c r="D69" i="1" s="1"/>
  <c r="C69" i="1" a="1"/>
  <c r="C69" i="1" s="1"/>
  <c r="B69" i="1" a="1"/>
  <c r="B69" i="1" s="1"/>
  <c r="D68" i="1" a="1"/>
  <c r="D68" i="1" s="1"/>
  <c r="C68" i="1" a="1"/>
  <c r="C68" i="1" s="1"/>
  <c r="B68" i="1" a="1"/>
  <c r="B68" i="1" s="1"/>
  <c r="D67" i="1" a="1"/>
  <c r="D67" i="1" s="1"/>
  <c r="C67" i="1" a="1"/>
  <c r="C67" i="1" s="1"/>
  <c r="B67" i="1" a="1"/>
  <c r="B67" i="1" s="1"/>
  <c r="D66" i="1" a="1"/>
  <c r="D66" i="1" s="1"/>
  <c r="C66" i="1" a="1"/>
  <c r="C66" i="1" s="1"/>
  <c r="B66" i="1" a="1"/>
  <c r="B66" i="1" s="1"/>
  <c r="D65" i="1" a="1"/>
  <c r="D65" i="1" s="1"/>
  <c r="C65" i="1" a="1"/>
  <c r="C65" i="1" s="1"/>
  <c r="B65" i="1" a="1"/>
  <c r="B65" i="1" s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C86" i="1"/>
  <c r="B86" i="1"/>
  <c r="C85" i="1"/>
  <c r="B85" i="1"/>
  <c r="C84" i="1"/>
  <c r="B8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<sst xmlns="http://schemas.openxmlformats.org/spreadsheetml/2006/main" count="150" uniqueCount="90">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</sst>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44247594050745"/>
          <c:y val="0.17171296296296298"/>
          <c:w val="0.77144641294838145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156049100</c:v>
                </c:pt>
                <c:pt idx="1">
                  <c:v>184167800</c:v>
                </c:pt>
                <c:pt idx="2">
                  <c:v>188953500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2-4411-A9B5-8B50BE3ACB0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156545919.90000001</c:v>
                </c:pt>
                <c:pt idx="1">
                  <c:v>175966389.24999899</c:v>
                </c:pt>
                <c:pt idx="2">
                  <c:v>184450910.84999901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2-4411-A9B5-8B50BE3AC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198352"/>
        <c:axId val="1645759344"/>
      </c:barChart>
      <c:catAx>
        <c:axId val="164819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59344"/>
        <c:crosses val="autoZero"/>
        <c:auto val="1"/>
        <c:lblAlgn val="ctr"/>
        <c:lblOffset val="100"/>
        <c:noMultiLvlLbl val="0"/>
      </c:catAx>
      <c:valAx>
        <c:axId val="16457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1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73</xdr:row>
      <xdr:rowOff>119062</xdr:rowOff>
    </xdr:from>
    <xdr:to>
      <xdr:col>7</xdr:col>
      <xdr:colOff>1495425</xdr:colOff>
      <xdr:row>88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E0813-1DA5-913B-5C3A-19A2ED721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workbookViewId="0">
      <selection activeCell="B56" sqref="B56"/>
    </sheetView>
  </sheetViews>
  <sheetFormatPr defaultRowHeight="15" x14ac:dyDescent="0.25"/>
  <cols>
    <col min="1" max="1" width="32.28515625" bestFit="1" customWidth="1"/>
    <col min="2" max="2" width="29.7109375" bestFit="1" customWidth="1"/>
    <col min="3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_xlfn.RANK.EQ(J2,J:J,1)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_xlfn.RANK.EQ(O2,O:O,1)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" si="0">C3-B3</f>
        <v>-7585.4099999999744</v>
      </c>
      <c r="E3" s="5">
        <f t="shared" ref="E3:E52" si="1">IFERROR(D3/B3, "0")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_xlfn.RANK.EQ(J3,J:J,1)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_xlfn.RANK.EQ(O3,O:O,1)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" si="9">C4-B4</f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ref="D5" si="10">C5-B5</f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ref="D6" si="11">C6-B6</f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ref="D7" si="12">C7-B7</f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ref="D8" si="13">C8-B8</f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ref="D9" si="14">C9-B9</f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ref="D10" si="15">C10-B10</f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ref="D11" si="16">C11-B11</f>
        <v>0</v>
      </c>
      <c r="E11" s="5" t="str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ref="D12" si="17">C12-B12</f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ref="D13" si="18">C13-B13</f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ref="D14" si="19">C14-B14</f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ref="D15" si="20">C15-B15</f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ref="D16" si="21">C16-B16</f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ref="D17" si="22">C17-B17</f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ref="D18" si="23">C18-B18</f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ref="D19" si="24">C19-B19</f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ref="D20" si="25">C20-B20</f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ref="D21" si="26">C21-B21</f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ref="D22" si="27">C22-B22</f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ref="D23" si="28">C23-B23</f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ref="D24" si="29">C24-B24</f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ref="D25" si="30">C25-B25</f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ref="D26" si="31">C26-B26</f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ref="D27" si="32">C27-B27</f>
        <v>0</v>
      </c>
      <c r="E27" s="5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ref="D28" si="33">C28-B28</f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ref="D29" si="34">C29-B29</f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" si="35">C30-B30</f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ref="D31" si="36">C31-B31</f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ref="D32" si="37">C32-B32</f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ref="D33" si="38">C33-B33</f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" si="39">C34-B34</f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ref="D35" si="40">C35-B35</f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ref="D36" si="41">C36-B36</f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ref="D37" si="42">C37-B37</f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ref="D38" si="43">C38-B38</f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ref="D39" si="44">C39-B39</f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ref="D40" si="45">C40-B40</f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ref="D41" si="46">C41-B41</f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ref="D42" si="47">C42-B42</f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ref="D43" si="48">C43-B43</f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ref="D44" si="49">C44-B44</f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ref="D45" si="50">C45-B45</f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ref="D46" si="51">C46-B46</f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ref="D47" si="52">C47-B47</f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ref="D48" si="53">C48-B48</f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ref="D49" si="54">C49-B49</f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ref="D50" si="55">C50-B50</f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ref="D51" si="56">C51-B51</f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ref="D52" si="57">C52-B52</f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VLOOKUP($A56,$A$2:$P$52,MATCH(B$55,$1:$1))</f>
        <v>-36209.630000000005</v>
      </c>
      <c r="C56">
        <f t="shared" ref="C56:D61" si="58">VLOOKUP($A56,$A$2:$P$52,MATCH(C$55,$1:$1))</f>
        <v>-27292.159999999974</v>
      </c>
      <c r="D56">
        <f t="shared" si="58"/>
        <v>-9181.0800000000163</v>
      </c>
    </row>
    <row r="57" spans="1:16" x14ac:dyDescent="0.25">
      <c r="A57" t="s">
        <v>25</v>
      </c>
      <c r="B57">
        <f t="shared" ref="B57:B61" si="59">VLOOKUP($A57,$A$2:$P$52,MATCH(B$55,$1:$1))</f>
        <v>0</v>
      </c>
      <c r="C57">
        <f t="shared" si="58"/>
        <v>0</v>
      </c>
      <c r="D57">
        <f t="shared" si="58"/>
        <v>-311228.08999999997</v>
      </c>
    </row>
    <row r="58" spans="1:16" x14ac:dyDescent="0.25">
      <c r="A58" t="s">
        <v>32</v>
      </c>
      <c r="B58">
        <f t="shared" si="59"/>
        <v>-149396.10000000987</v>
      </c>
      <c r="C58">
        <f t="shared" si="58"/>
        <v>-189254.06000000006</v>
      </c>
      <c r="D58">
        <f t="shared" si="58"/>
        <v>-374962.91000000015</v>
      </c>
    </row>
    <row r="59" spans="1:16" x14ac:dyDescent="0.25">
      <c r="A59" t="s">
        <v>38</v>
      </c>
      <c r="B59">
        <f t="shared" si="59"/>
        <v>-12230.810000000056</v>
      </c>
      <c r="C59">
        <f t="shared" si="58"/>
        <v>-45485.580000000075</v>
      </c>
      <c r="D59">
        <f t="shared" si="58"/>
        <v>-72.879999999888241</v>
      </c>
    </row>
    <row r="60" spans="1:16" x14ac:dyDescent="0.25">
      <c r="A60" t="s">
        <v>39</v>
      </c>
      <c r="B60">
        <f t="shared" si="59"/>
        <v>-4950.4699999999721</v>
      </c>
      <c r="C60">
        <f t="shared" si="58"/>
        <v>-8005.7900000010268</v>
      </c>
      <c r="D60">
        <f t="shared" si="58"/>
        <v>-1724.9000000000233</v>
      </c>
    </row>
    <row r="61" spans="1:16" x14ac:dyDescent="0.25">
      <c r="A61" t="s">
        <v>55</v>
      </c>
      <c r="B61">
        <f t="shared" si="59"/>
        <v>-184239.79000001028</v>
      </c>
      <c r="C61">
        <f t="shared" si="58"/>
        <v>-133456.33000001032</v>
      </c>
      <c r="D61">
        <f t="shared" si="58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_xlfn.XLOOKUP($A65,$A$1:$A$52,INDEX($A$1:$P$52,,MATCH(B$64,$1:$1,0)))</f>
        <v>-36209.630000000005</v>
      </c>
      <c r="C65" cm="1">
        <f t="array" ref="C65">_xlfn.XLOOKUP($A65,$A$1:$A$52,INDEX($A$1:$P$52,,MATCH(C$64,$1:$1,0)))</f>
        <v>-27292.159999999974</v>
      </c>
      <c r="D65" cm="1">
        <f t="array" ref="D65">_xlfn.XLOOKUP($A65,$A$1:$A$52,INDEX($A$1:$P$52,,MATCH(D$64,$1:$1,0)))</f>
        <v>-9181.0800000000163</v>
      </c>
    </row>
    <row r="66" spans="1:4" x14ac:dyDescent="0.25">
      <c r="A66" t="s">
        <v>25</v>
      </c>
      <c r="B66" cm="1">
        <f t="array" ref="B66">_xlfn.XLOOKUP($A66,$A$1:$A$52,INDEX($A$1:$P$52,,MATCH(B$64,$1:$1,0)))</f>
        <v>0</v>
      </c>
      <c r="C66" cm="1">
        <f t="array" ref="C66">_xlfn.XLOOKUP($A66,$A$1:$A$52,INDEX($A$1:$P$52,,MATCH(C$64,$1:$1,0)))</f>
        <v>0</v>
      </c>
      <c r="D66" cm="1">
        <f t="array" ref="D66">_xlfn.XLOOKUP($A66,$A$1:$A$52,INDEX($A$1:$P$52,,MATCH(D$64,$1:$1,0)))</f>
        <v>-311228.08999999997</v>
      </c>
    </row>
    <row r="67" spans="1:4" x14ac:dyDescent="0.25">
      <c r="A67" t="s">
        <v>32</v>
      </c>
      <c r="B67" cm="1">
        <f t="array" ref="B67">_xlfn.XLOOKUP($A67,$A$1:$A$52,INDEX($A$1:$P$52,,MATCH(B$64,$1:$1,0)))</f>
        <v>-149396.10000000987</v>
      </c>
      <c r="C67" cm="1">
        <f t="array" ref="C67">_xlfn.XLOOKUP($A67,$A$1:$A$52,INDEX($A$1:$P$52,,MATCH(C$64,$1:$1,0)))</f>
        <v>-189254.06000000006</v>
      </c>
      <c r="D67" cm="1">
        <f t="array" ref="D67">_xlfn.XLOOKUP($A67,$A$1:$A$52,INDEX($A$1:$P$52,,MATCH(D$64,$1:$1,0)))</f>
        <v>-374962.91000000015</v>
      </c>
    </row>
    <row r="68" spans="1:4" x14ac:dyDescent="0.25">
      <c r="A68" t="s">
        <v>38</v>
      </c>
      <c r="B68" cm="1">
        <f t="array" ref="B68">_xlfn.XLOOKUP($A68,$A$1:$A$52,INDEX($A$1:$P$52,,MATCH(B$64,$1:$1,0)))</f>
        <v>-12230.810000000056</v>
      </c>
      <c r="C68" cm="1">
        <f t="array" ref="C68">_xlfn.XLOOKUP($A68,$A$1:$A$52,INDEX($A$1:$P$52,,MATCH(C$64,$1:$1,0)))</f>
        <v>-45485.580000000075</v>
      </c>
      <c r="D68" cm="1">
        <f t="array" ref="D68">_xlfn.XLOOKUP($A68,$A$1:$A$52,INDEX($A$1:$P$52,,MATCH(D$64,$1:$1,0)))</f>
        <v>-72.879999999888241</v>
      </c>
    </row>
    <row r="69" spans="1:4" x14ac:dyDescent="0.25">
      <c r="A69" t="s">
        <v>39</v>
      </c>
      <c r="B69" cm="1">
        <f t="array" ref="B69">_xlfn.XLOOKUP($A69,$A$1:$A$52,INDEX($A$1:$P$52,,MATCH(B$64,$1:$1,0)))</f>
        <v>-4950.4699999999721</v>
      </c>
      <c r="C69" cm="1">
        <f t="array" ref="C69">_xlfn.XLOOKUP($A69,$A$1:$A$52,INDEX($A$1:$P$52,,MATCH(C$64,$1:$1,0)))</f>
        <v>-8005.7900000010268</v>
      </c>
      <c r="D69" cm="1">
        <f t="array" ref="D69">_xlfn.XLOOKUP($A69,$A$1:$A$52,INDEX($A$1:$P$52,,MATCH(D$64,$1:$1,0)))</f>
        <v>-1724.9000000000233</v>
      </c>
    </row>
    <row r="70" spans="1:4" x14ac:dyDescent="0.25">
      <c r="A70" t="s">
        <v>55</v>
      </c>
      <c r="B70" cm="1">
        <f t="array" ref="B70">_xlfn.XLOOKUP($A70,$A$1:$A$52,INDEX($A$1:$P$52,,MATCH(B$64,$1:$1,0)))</f>
        <v>-184239.79000001028</v>
      </c>
      <c r="C70" cm="1">
        <f t="array" ref="C70">_xlfn.XLOOKUP($A70,$A$1:$A$52,INDEX($A$1:$P$52,,MATCH(C$64,$1:$1,0)))</f>
        <v>-133456.33000001032</v>
      </c>
      <c r="D70" cm="1">
        <f t="array" ref="D70">_xlfn.XLOOKUP($A70,$A$1:$A$52,INDEX($A$1:$P$52,,MATCH(D$64,$1:$1,0)))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INDEX($A$2:$P$52,MATCH($A74,$A$2:$A$52,0),MATCH(B$73,$1:$1,0))</f>
        <v>-36209.630000000005</v>
      </c>
      <c r="C74">
        <f t="shared" ref="C74:D79" si="60">INDEX($A$2:$P$52,MATCH($A74,$A$2:$A$52,0),MATCH(C$73,$1:$1,0))</f>
        <v>-27292.159999999974</v>
      </c>
      <c r="D74">
        <f t="shared" si="60"/>
        <v>-9181.0800000000163</v>
      </c>
    </row>
    <row r="75" spans="1:4" x14ac:dyDescent="0.25">
      <c r="A75" t="s">
        <v>25</v>
      </c>
      <c r="B75">
        <f t="shared" ref="B75:B79" si="61">INDEX($A$2:$P$52,MATCH($A75,$A$2:$A$52,0),MATCH(B$73,$1:$1,0))</f>
        <v>0</v>
      </c>
      <c r="C75">
        <f t="shared" si="60"/>
        <v>0</v>
      </c>
      <c r="D75">
        <f t="shared" si="60"/>
        <v>-311228.08999999997</v>
      </c>
    </row>
    <row r="76" spans="1:4" x14ac:dyDescent="0.25">
      <c r="A76" t="s">
        <v>32</v>
      </c>
      <c r="B76">
        <f t="shared" si="61"/>
        <v>-149396.10000000987</v>
      </c>
      <c r="C76">
        <f t="shared" si="60"/>
        <v>-189254.06000000006</v>
      </c>
      <c r="D76">
        <f t="shared" si="60"/>
        <v>-374962.91000000015</v>
      </c>
    </row>
    <row r="77" spans="1:4" x14ac:dyDescent="0.25">
      <c r="A77" t="s">
        <v>38</v>
      </c>
      <c r="B77">
        <f t="shared" si="61"/>
        <v>-12230.810000000056</v>
      </c>
      <c r="C77">
        <f t="shared" si="60"/>
        <v>-45485.580000000075</v>
      </c>
      <c r="D77">
        <f t="shared" si="60"/>
        <v>-72.879999999888241</v>
      </c>
    </row>
    <row r="78" spans="1:4" x14ac:dyDescent="0.25">
      <c r="A78" t="s">
        <v>39</v>
      </c>
      <c r="B78">
        <f t="shared" si="61"/>
        <v>-4950.4699999999721</v>
      </c>
      <c r="C78">
        <f t="shared" si="60"/>
        <v>-8005.7900000010268</v>
      </c>
      <c r="D78">
        <f t="shared" si="60"/>
        <v>-1724.9000000000233</v>
      </c>
    </row>
    <row r="79" spans="1:4" x14ac:dyDescent="0.25">
      <c r="A79" t="s">
        <v>55</v>
      </c>
      <c r="B79">
        <f t="shared" si="61"/>
        <v>-184239.79000001028</v>
      </c>
      <c r="C79">
        <f t="shared" si="60"/>
        <v>-133456.33000001032</v>
      </c>
      <c r="D79">
        <f t="shared" si="60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INDEX(B2:B52,MATCH($B$87,$A$2:$A$52,0))</f>
        <v>156049100</v>
      </c>
      <c r="C84" s="6">
        <f>INDEX(C2:C52,MATCH($B$87,$A$2:$A$52,0))</f>
        <v>156545919.90000001</v>
      </c>
    </row>
    <row r="85" spans="1:7" x14ac:dyDescent="0.25">
      <c r="A85" t="s">
        <v>74</v>
      </c>
      <c r="B85" s="6">
        <f>INDEX(G2:G52,MATCH($B$87,$A$2:$A$52,0))</f>
        <v>184167800</v>
      </c>
      <c r="C85" s="6">
        <f>INDEX(H2:H52,MATCH($B$87,$A$2:$A$52,0))</f>
        <v>175966389.24999899</v>
      </c>
    </row>
    <row r="86" spans="1:7" x14ac:dyDescent="0.25">
      <c r="A86" t="s">
        <v>75</v>
      </c>
      <c r="B86" s="6">
        <f>INDEX(L2:L52,MATCH($B$87,$A$2:$A$52,0))</f>
        <v>188953500</v>
      </c>
      <c r="C86" s="6">
        <f>INDEX(M2:M52,MATCH($B$87,$A$2:$A$52,0))</f>
        <v>184450910.84999901</v>
      </c>
    </row>
    <row r="87" spans="1:7" x14ac:dyDescent="0.25">
      <c r="B87" t="s">
        <v>29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_xlfn.XLOOKUP(B$89,INDEX($A$1:$P$52,,MATCH(_xlfn.CONCAT($A91,"_rank"),$A$1:$P$1,0)),$A$1:$A$52,FALSE)</f>
        <v>Clerk and Master - Chancery</v>
      </c>
      <c r="C91" s="5" cm="1">
        <f t="array" ref="C91">_xlfn.XLOOKUP(B91,$A$1:$A$52,INDEX($A$1:$P$52,,MATCH(_xlfn.CONCAT($A91,"_diff_pct"),$A$1:$P$1,0)),FALSE)</f>
        <v>-0.15235918433091292</v>
      </c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A.J. Grande</cp:lastModifiedBy>
  <cp:revision/>
  <dcterms:created xsi:type="dcterms:W3CDTF">2020-02-26T17:00:38Z</dcterms:created>
  <dcterms:modified xsi:type="dcterms:W3CDTF">2023-05-25T23:48:16Z</dcterms:modified>
  <cp:category/>
  <cp:contentStatus/>
</cp:coreProperties>
</file>