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uong\Desktop\"/>
    </mc:Choice>
  </mc:AlternateContent>
  <xr:revisionPtr revIDLastSave="0" documentId="13_ncr:1_{652F1531-55EF-4F99-BBAF-F744B5D3B4A9}" xr6:coauthVersionLast="47" xr6:coauthVersionMax="47" xr10:uidLastSave="{00000000-0000-0000-0000-000000000000}"/>
  <bookViews>
    <workbookView xWindow="-120" yWindow="-120" windowWidth="29040" windowHeight="15720" tabRatio="858" activeTab="2" xr2:uid="{00000000-000D-0000-FFFF-FFFF00000000}"/>
  </bookViews>
  <sheets>
    <sheet name="スケジュール F チーム" sheetId="55" r:id="rId1"/>
    <sheet name="server" sheetId="57" r:id="rId2"/>
    <sheet name="UI" sheetId="59" r:id="rId3"/>
    <sheet name="工数" sheetId="1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_sss1" hidden="1">#REF!</definedName>
    <definedName name="__sss1" hidden="1">#REF!</definedName>
    <definedName name="_１時間人数合計の縦計集計">#REF!</definedName>
    <definedName name="_ETC" hidden="1">'[1]テーブル定義書（案件番号採番）'!#REF!</definedName>
    <definedName name="_FFILL" hidden="1">#REF!</definedName>
    <definedName name="_Fil" hidden="1">#REF!</definedName>
    <definedName name="_Fill" hidden="1">#REF!</definedName>
    <definedName name="_Fill1" hidden="1">#REF!</definedName>
    <definedName name="_FILL2" hidden="1">#REF!</definedName>
    <definedName name="_filla" hidden="1">#REF!</definedName>
    <definedName name="_xlnm._FilterDatabase" hidden="1">#REF!</definedName>
    <definedName name="_Key1" hidden="1">#REF!</definedName>
    <definedName name="_Order1" hidden="1">255</definedName>
    <definedName name="_Order2" hidden="1">255</definedName>
    <definedName name="_Parse_In" hidden="1">#REF!</definedName>
    <definedName name="_Parse_Out" hidden="1">#REF!</definedName>
    <definedName name="_Prase_Out" hidden="1">#REF!</definedName>
    <definedName name="_Regression_X" hidden="1">#REF!</definedName>
    <definedName name="_sakai" hidden="1">#REF!</definedName>
    <definedName name="_Sort" hidden="1">#REF!</definedName>
    <definedName name="_sss1" hidden="1">#REF!</definedName>
    <definedName name="_take" hidden="1">#REF!</definedName>
    <definedName name="_面接から採用に至るまでの情報管理とする_____アウトソーシングにて_採用された情報を_ファイ__ルにて取込を行う_">#REF!</definedName>
    <definedName name="「KDL003勤務就業ダイアログ」から戻る処理">#REF!</definedName>
    <definedName name="「時間帯応援に行く」応援時間横棒の伸縮操作後処理">[2]項目移送!#REF!</definedName>
    <definedName name="「時間帯応援に行く」応援時間横棒は既存時に_応援時間横棒を表示する">[2]項目移送!#REF!</definedName>
    <definedName name="「詳細設定画面」から戻る処理">[2]項目移送!#REF!</definedName>
    <definedName name="◆休憩時間帯の移動＿ドロップ_drop_後">[2]項目移送!#REF!</definedName>
    <definedName name="・面接から採用に至るまでの情報管理とする。___・アウトソーシングにて_採用された情報を_ファイ__ルにて取込を行う。">#REF!</definedName>
    <definedName name="①___ScreenQuery___日付別勤務情報で勤務予定を作成する">#REF!</definedName>
    <definedName name="①__Query___使用できる作業マスタを取得する">[3]項目移送!#REF!</definedName>
    <definedName name="①__ScreenQuery___イベント情報取得">#REF!</definedName>
    <definedName name="①__ScreenQuery___入力した時刻判断">#REF!</definedName>
    <definedName name="①__ScreenQuery___初期起動の情報取得">#REF!</definedName>
    <definedName name="①__ScreenQuery___勤務合計の試算">[2]項目移送!#REF!</definedName>
    <definedName name="①__ScreenQuery___就業時間帯の休憩時間帯の情報取得">[2]項目移送!#REF!</definedName>
    <definedName name="①__ScreenQuery___指定した時刻が所定内に含まれているかどうか確認">#REF!</definedName>
    <definedName name="①__ScreenQuery___社員を並び替える">#REF!</definedName>
    <definedName name="①__ScreenQuery___足りない勤務種類取得">[2]項目移送!#REF!</definedName>
    <definedName name="①__ScreenQuery___足りない就業時間帯取得">[2]項目移送!#REF!</definedName>
    <definedName name="①__ScreenQuery___選択できる勤務種類リストと就業時間帯リスト取得">[2]項目移送!#REF!</definedName>
    <definedName name="①__ScreenQuery__勤務予定と勤務固定情報を取得する">#REF!</definedName>
    <definedName name="①__ScreenQuery__勤務種類を変更する">[2]項目移送!#REF!</definedName>
    <definedName name="①__ScreenQuery__社員勤務予定と勤務固定情報を取得する">#REF!</definedName>
    <definedName name="①_a__ScreenQuery___日付別勤務情報で表示する">#REF!</definedName>
    <definedName name="①_b__ScreenQuery___初期起動の情報取得">[3]項目移送!#REF!</definedName>
    <definedName name="①2作業パレットの一覧を取得する">[3]項目移送!#REF!</definedName>
    <definedName name="②__Query___作業パレットを取得する">[3]項目移送!#REF!</definedName>
    <definedName name="②__ScreenQuery____作業予定情報を取得する">[3]項目移送!#REF!</definedName>
    <definedName name="②__ScreenQuery___勤務合計の試算">[2]項目移送!#REF!</definedName>
    <definedName name="②__ScreenQuery__勤務予定と勤務固定情報を取得する">#REF!</definedName>
    <definedName name="②_2_2画面表示する。">[3]項目移送!#REF!</definedName>
    <definedName name="②_2画面表示する。">#REF!</definedName>
    <definedName name="②_a__ScreenQuery___日付別勤務情報で表示する">#REF!</definedName>
    <definedName name="②_b__ScreenQuery___日付別作業情報で表示する">[3]項目移送!#REF!</definedName>
    <definedName name="②_b__ScreenQuery___日付別勤務情報で表示する">[3]項目移送!#REF!</definedName>
    <definedName name="②「詳細設定画面」から戻る処理">[2]項目移送!#REF!</definedName>
    <definedName name="②２作業パレットを取得する">[3]項目移送!#REF!</definedName>
    <definedName name="②b_①__ScreenQuery___日付別作業情報で表示する">[3]項目移送!#REF!</definedName>
    <definedName name="②位置番号は_左上から右下へ１_１０の順とする">[3]UI処理!#REF!</definedName>
    <definedName name="②勤務合計の試算">[2]項目移送!#REF!</definedName>
    <definedName name="②勤務合計変更の場合">#REF!</definedName>
    <definedName name="②勤務就業ダイアログ_KDL003_起動">#REF!</definedName>
    <definedName name="②勤務情報変更の場合">#REF!</definedName>
    <definedName name="③__Query___会社別作業パレットの一覧を取得する">[3]項目移送!#REF!</definedName>
    <definedName name="③__Query___組織別作業パレットの一覧情報を取得する">[3]項目移送!#REF!</definedName>
    <definedName name="③__ScreenQuery__勤務固定情報を取得する">#REF!</definedName>
    <definedName name="③_2__Query___作業パレットを取得する">[3]項目移送!#REF!</definedName>
    <definedName name="③b_①__ScreenQuery___日付別作業情報で表示する">[3]項目移送!#REF!</definedName>
    <definedName name="④__ScreenQuery___作業予定情報を取得する">[3]項目移送!#REF!</definedName>
    <definedName name="a">'[4]１．社内ﾈｯﾄﾜｰｸﾊｰﾄﾞｳｪｱ'!#REF!</definedName>
    <definedName name="A1_3">#REF!</definedName>
    <definedName name="A1_4">#REF!</definedName>
    <definedName name="A2_1_3">#REF!</definedName>
    <definedName name="A2_1_3①">#REF!</definedName>
    <definedName name="A2_1_3②">#REF!</definedName>
    <definedName name="A2_1_6">#REF!</definedName>
    <definedName name="A2_1_6②">#REF!</definedName>
    <definedName name="A2_5">#REF!</definedName>
    <definedName name="A3_2">#REF!</definedName>
    <definedName name="A3_3">[2]UI処理!#REF!</definedName>
    <definedName name="A3_3①">[2]UI処理!#REF!</definedName>
    <definedName name="A4_">#REF!</definedName>
    <definedName name="A4_color①">#REF!</definedName>
    <definedName name="A4①">[2]UI処理!#REF!</definedName>
    <definedName name="A4②">[2]UI処理!#REF!</definedName>
    <definedName name="A5_2①">#REF!</definedName>
    <definedName name="A5_2②">[2]UI処理!#REF!</definedName>
    <definedName name="A6_">#REF!</definedName>
    <definedName name="A6_10①">#REF!</definedName>
    <definedName name="A6_12①">#REF!</definedName>
    <definedName name="A6_14①">#REF!</definedName>
    <definedName name="A6_2①">#REF!</definedName>
    <definedName name="A6_2②">[2]UI処理!#REF!</definedName>
    <definedName name="A6_2③">#REF!</definedName>
    <definedName name="A6_3A6_6①">#REF!</definedName>
    <definedName name="A6_3A6_6②">#REF!</definedName>
    <definedName name="A6_3A6_6③">[2]UI処理!#REF!</definedName>
    <definedName name="A6_5①">#REF!</definedName>
    <definedName name="A6_5②">[2]UI処理!#REF!</definedName>
    <definedName name="A6_8①">#REF!</definedName>
    <definedName name="A6_color①">#REF!</definedName>
    <definedName name="A6_color②">[2]UI処理!#REF!</definedName>
    <definedName name="A6①">[2]UI処理!#REF!</definedName>
    <definedName name="A7_">#REF!</definedName>
    <definedName name="A7_color①">#REF!</definedName>
    <definedName name="A7_color②">[2]UI処理!#REF!</definedName>
    <definedName name="A8_">#REF!</definedName>
    <definedName name="A8_10">#REF!</definedName>
    <definedName name="A8_10①">#REF!</definedName>
    <definedName name="A8_3">#REF!</definedName>
    <definedName name="A8_3①">#REF!</definedName>
    <definedName name="A8_3②">#REF!</definedName>
    <definedName name="A8_3③">#REF!</definedName>
    <definedName name="A8_4">#REF!</definedName>
    <definedName name="A8_4_2">[2]項目移送!#REF!</definedName>
    <definedName name="A8_4①">#REF!</definedName>
    <definedName name="A8_4②">#REF!</definedName>
    <definedName name="A8_4③">[2]UI処理!#REF!</definedName>
    <definedName name="A8_4④">[2]UI処理!#REF!</definedName>
    <definedName name="A8_5">#REF!</definedName>
    <definedName name="A8_5①">#REF!</definedName>
    <definedName name="A8_5②">[2]UI処理!#REF!</definedName>
    <definedName name="A8_6">#REF!</definedName>
    <definedName name="A8_6①">#REF!</definedName>
    <definedName name="A8_6②">#REF!</definedName>
    <definedName name="A8_6③">[2]UI処理!#REF!</definedName>
    <definedName name="A8_6④">[2]UI処理!#REF!</definedName>
    <definedName name="A8_7">#REF!</definedName>
    <definedName name="A8_7_2">[2]項目移送!#REF!</definedName>
    <definedName name="A8_7①">#REF!</definedName>
    <definedName name="A8_7②">#REF!</definedName>
    <definedName name="A8_7③">#REF!</definedName>
    <definedName name="A8_7④">[2]UI処理!#REF!</definedName>
    <definedName name="A8_8">#REF!</definedName>
    <definedName name="A8_8_1">#REF!</definedName>
    <definedName name="A8_8①">#REF!</definedName>
    <definedName name="A8_8②">#REF!</definedName>
    <definedName name="A8_8③">#REF!</definedName>
    <definedName name="A8_8④">[2]UI処理!#REF!</definedName>
    <definedName name="A8_9">#REF!</definedName>
    <definedName name="A8_9①">#REF!</definedName>
    <definedName name="A8①">[2]UI処理!#REF!</definedName>
    <definedName name="A8②">#REF!</definedName>
    <definedName name="A8③">#REF!</definedName>
    <definedName name="A9_4">[2]UI処理!#REF!</definedName>
    <definedName name="A9_5">[2]UI処理!#REF!</definedName>
    <definedName name="A9_7">[2]UI処理!#REF!</definedName>
    <definedName name="AA" hidden="1">#REF!</definedName>
    <definedName name="AAA">#REF!</definedName>
    <definedName name="AAAA" localSheetId="2" hidden="1">{"VIEW1",#N/A,FALSE,"懸案事項";"VIEW2",#N/A,FALSE,"懸案事項"}</definedName>
    <definedName name="AAAA" hidden="1">{"VIEW1",#N/A,FALSE,"懸案事項";"VIEW2",#N/A,FALSE,"懸案事項"}</definedName>
    <definedName name="Ab1_3_作業選択_を変更する">[3]項目移送!#REF!</definedName>
    <definedName name="Ab1_作業選択_を変更する">[3]項目移送!#REF!</definedName>
    <definedName name="Ab2_19②">[3]UI処理!#REF!</definedName>
    <definedName name="Ab2_2_パレット単位_を選択する">[3]項目移送!#REF!</definedName>
    <definedName name="Ab2_9_18_作業パレット明細_を選択する">[3]項目移送!#REF!</definedName>
    <definedName name="Ab6_color①">[3]UI処理!#REF!</definedName>
    <definedName name="Ab8_">[3]【固有部品】グリッド定義!#REF!</definedName>
    <definedName name="Ab8_1④">[3]UI処理!#REF!</definedName>
    <definedName name="Ab8_3①">[3]UI処理!#REF!</definedName>
    <definedName name="Ab8_6①">[3]UI処理!#REF!</definedName>
    <definedName name="Ab8②">[3]UI処理!#REF!</definedName>
    <definedName name="abc" localSheetId="2" hidden="1">{#N/A,#N/A,TRUE,"Sheet2";#N/A,#N/A,TRUE,"Sheet3";#N/A,#N/A,TRUE,"Sheet4";#N/A,#N/A,TRUE,"Sheet1"}</definedName>
    <definedName name="abc" hidden="1">{#N/A,#N/A,TRUE,"Sheet2";#N/A,#N/A,TRUE,"Sheet3";#N/A,#N/A,TRUE,"Sheet4";#N/A,#N/A,TRUE,"Sheet1"}</definedName>
    <definedName name="ac" hidden="1">#REF!</definedName>
    <definedName name="ADD_COPY句">#N/A</definedName>
    <definedName name="AS2DocOpenMode" hidden="1">"AS2DocumentEdit"</definedName>
    <definedName name="b" localSheetId="2" hidden="1">{"VIEW1",#N/A,FALSE,"懸案事項";"VIEW2",#N/A,FALSE,"懸案事項"}</definedName>
    <definedName name="b" hidden="1">{"VIEW1",#N/A,FALSE,"懸案事項";"VIEW2",#N/A,FALSE,"懸案事項"}</definedName>
    <definedName name="ｂｂｂ" localSheetId="2" hidden="1">{"VIEW1",#N/A,FALSE,"懸案事項";"VIEW2",#N/A,FALSE,"懸案事項"}</definedName>
    <definedName name="ｂｂｂ" hidden="1">{"VIEW1",#N/A,FALSE,"懸案事項";"VIEW2",#N/A,FALSE,"懸案事項"}</definedName>
    <definedName name="ｂｂｂｂ" localSheetId="2" hidden="1">{"VIEW1",#N/A,FALSE,"春木";"VIEW2",#N/A,FALSE,"春木";"VIEW3",#N/A,FALSE,"春木"}</definedName>
    <definedName name="ｂｂｂｂ" hidden="1">{"VIEW1",#N/A,FALSE,"春木";"VIEW2",#N/A,FALSE,"春木";"VIEW3",#N/A,FALSE,"春木"}</definedName>
    <definedName name="bbbbb" hidden="1">#REF!</definedName>
    <definedName name="cal_index_size">[5]!cal_index_size</definedName>
    <definedName name="cal_table_size">[5]!cal_table_size</definedName>
    <definedName name="ccc" localSheetId="2" hidden="1">{#N/A,#N/A,TRUE,"Sheet2";#N/A,#N/A,TRUE,"Sheet3";#N/A,#N/A,TRUE,"Sheet4";#N/A,#N/A,TRUE,"Sheet1"}</definedName>
    <definedName name="ccc" hidden="1">{#N/A,#N/A,TRUE,"Sheet2";#N/A,#N/A,TRUE,"Sheet3";#N/A,#N/A,TRUE,"Sheet4";#N/A,#N/A,TRUE,"Sheet1"}</definedName>
    <definedName name="ｃｃｃｃ" localSheetId="2" hidden="1">{"VIEW1",#N/A,FALSE,"懸案事項";"VIEW2",#N/A,FALSE,"懸案事項"}</definedName>
    <definedName name="ｃｃｃｃ" hidden="1">{"VIEW1",#N/A,FALSE,"懸案事項";"VIEW2",#N/A,FALSE,"懸案事項"}</definedName>
    <definedName name="ｃde" localSheetId="2" hidden="1">{"'Sheet1'!$A$1:$I$153"}</definedName>
    <definedName name="ｃde" hidden="1">{"'Sheet1'!$A$1:$I$153"}</definedName>
    <definedName name="Cha_1" localSheetId="2">#REF!</definedName>
    <definedName name="Cha_1">#REF!</definedName>
    <definedName name="CULC.cal_index_size">[6]!CULC.cal_index_size</definedName>
    <definedName name="C保守単価">'[7]見積明細(ハードのみ）'!#REF!</definedName>
    <definedName name="C保守委託単価">'[7]見積明細(ハードのみ）'!#REF!</definedName>
    <definedName name="C保守支援単価">'[7]見積明細(ハードのみ）'!#REF!</definedName>
    <definedName name="ｄｄ" localSheetId="2" hidden="1">#REF!</definedName>
    <definedName name="ｄｄ" hidden="1">#REF!</definedName>
    <definedName name="ddd" localSheetId="2" hidden="1">{#N/A,#N/A,TRUE,"Sheet2";#N/A,#N/A,TRUE,"Sheet3";#N/A,#N/A,TRUE,"Sheet4";#N/A,#N/A,TRUE,"Sheet1"}</definedName>
    <definedName name="ddd" hidden="1">{#N/A,#N/A,TRUE,"Sheet2";#N/A,#N/A,TRUE,"Sheet3";#N/A,#N/A,TRUE,"Sheet4";#N/A,#N/A,TRUE,"Sheet1"}</definedName>
    <definedName name="DDDD" localSheetId="2" hidden="1">{"VIEW1",#N/A,FALSE,"春木";"VIEW2",#N/A,FALSE,"春木";"VIEW3",#N/A,FALSE,"春木"}</definedName>
    <definedName name="DDDD" hidden="1">{"VIEW1",#N/A,FALSE,"春木";"VIEW2",#N/A,FALSE,"春木";"VIEW3",#N/A,FALSE,"春木"}</definedName>
    <definedName name="def" localSheetId="2" hidden="1">{#N/A,#N/A,TRUE,"Sheet2";#N/A,#N/A,TRUE,"Sheet3";#N/A,#N/A,TRUE,"Sheet4";#N/A,#N/A,TRUE,"Sheet1"}</definedName>
    <definedName name="def" hidden="1">{#N/A,#N/A,TRUE,"Sheet2";#N/A,#N/A,TRUE,"Sheet3";#N/A,#N/A,TRUE,"Sheet4";#N/A,#N/A,TRUE,"Sheet1"}</definedName>
    <definedName name="dggg" hidden="1">#REF!</definedName>
    <definedName name="e" localSheetId="2" hidden="1">{"VIEW1",#N/A,FALSE,"春木";"VIEW2",#N/A,FALSE,"春木";"VIEW3",#N/A,FALSE,"春木"}</definedName>
    <definedName name="e" hidden="1">{"VIEW1",#N/A,FALSE,"春木";"VIEW2",#N/A,FALSE,"春木";"VIEW3",#N/A,FALSE,"春木"}</definedName>
    <definedName name="Filll" hidden="1">#REF!</definedName>
    <definedName name="ｈｈｈ">#REF!</definedName>
    <definedName name="HTML_CodePage" hidden="1">932</definedName>
    <definedName name="HTML_Control" localSheetId="2" hidden="1">{"'Sheet1'!$A$1:$I$153"}</definedName>
    <definedName name="HTML_Control" hidden="1">{"'Sheet1'!$A$1:$I$153"}</definedName>
    <definedName name="HTML_Control_2" localSheetId="2" hidden="1">{"'Sheet1'!$A$1:$O$49"}</definedName>
    <definedName name="HTML_Control_2" hidden="1">{"'Sheet1'!$A$1:$O$49"}</definedName>
    <definedName name="HTML_Control1" localSheetId="2" hidden="1">{"'Sheet1'!$A$1:$O$49"}</definedName>
    <definedName name="HTML_Control1" hidden="1">{"'Sheet1'!$A$1:$O$49"}</definedName>
    <definedName name="HTML_Control3" localSheetId="2" hidden="1">{"'Sheet1'!$A$1:$O$49"}</definedName>
    <definedName name="HTML_Control3" hidden="1">{"'Sheet1'!$A$1:$O$49"}</definedName>
    <definedName name="HTML_Description" hidden="1">""</definedName>
    <definedName name="HTML_Email" hidden="1">""</definedName>
    <definedName name="HTML_Header" hidden="1">"業務コード一覧"</definedName>
    <definedName name="HTML_LastUpdate" hidden="1">"98/01/13"</definedName>
    <definedName name="HTML_LineAfter" hidden="1">FALSE</definedName>
    <definedName name="HTML_LineBefore" hidden="1">FALSE</definedName>
    <definedName name="HTML_Name" hidden="1">"半田真一"</definedName>
    <definedName name="HTML_OBDlg2" hidden="1">TRUE</definedName>
    <definedName name="HTML_OBDlg4" hidden="1">TRUE</definedName>
    <definedName name="HTML_OS" hidden="1">0</definedName>
    <definedName name="HTML_PathFile" hidden="1">"C:\My Documents\html変換\業務コード.htm"</definedName>
    <definedName name="HTML_Title" hidden="1">"業務ｺｰﾄﾞ"</definedName>
    <definedName name="HW9707K">[8]仕切価格!$B$1:$BD$231</definedName>
    <definedName name="ＩＨ">#REF!</definedName>
    <definedName name="item1">#REF!</definedName>
    <definedName name="Ｉホ">#REF!</definedName>
    <definedName name="k" localSheetId="2" hidden="1">{"VIEW1",#N/A,FALSE,"春木";"VIEW2",#N/A,FALSE,"春木";"VIEW3",#N/A,FALSE,"春木"}</definedName>
    <definedName name="k" hidden="1">{"VIEW1",#N/A,FALSE,"春木";"VIEW2",#N/A,FALSE,"春木";"VIEW3",#N/A,FALSE,"春木"}</definedName>
    <definedName name="ki" localSheetId="2" hidden="1">{"'Sheet1'!$A$1:$O$49"}</definedName>
    <definedName name="ki" hidden="1">{"'Sheet1'!$A$1:$O$49"}</definedName>
    <definedName name="kkkk" hidden="1">#REF!</definedName>
    <definedName name="ｌ" localSheetId="2" hidden="1">{"VIEW1",#N/A,FALSE,"春木";"VIEW2",#N/A,FALSE,"春木";"VIEW3",#N/A,FALSE,"春木"}</definedName>
    <definedName name="ｌ" hidden="1">{"VIEW1",#N/A,FALSE,"春木";"VIEW2",#N/A,FALSE,"春木";"VIEW3",#N/A,FALSE,"春木"}</definedName>
    <definedName name="ＬＨ">#REF!</definedName>
    <definedName name="lo" localSheetId="2" hidden="1">{"'Sheet1'!$A$1:$O$49"}</definedName>
    <definedName name="lo" hidden="1">{"'Sheet1'!$A$1:$O$49"}</definedName>
    <definedName name="ＬサＨ">#REF!</definedName>
    <definedName name="Ｌサホ">#REF!</definedName>
    <definedName name="ＬニＨ">#REF!</definedName>
    <definedName name="Ｌニホ">#REF!</definedName>
    <definedName name="Ｌホ">#REF!</definedName>
    <definedName name="ＭＨ">#REF!</definedName>
    <definedName name="Ｍホ">#REF!</definedName>
    <definedName name="ｎ">'[9]１．社内ﾈｯﾄﾜｰｸﾊｰﾄﾞｳｪｱ'!#REF!</definedName>
    <definedName name="ＯＨ">#REF!</definedName>
    <definedName name="OPT_NO">[10]!OPT_NO</definedName>
    <definedName name="OPT_YES">[10]!OPT_YES</definedName>
    <definedName name="Ｏホ">#REF!</definedName>
    <definedName name="PG単価">[11]明細合計!#REF!</definedName>
    <definedName name="PG田中">#REF!</definedName>
    <definedName name="_xlnm.Print_Area" localSheetId="1">server!$A$1:$G$556</definedName>
    <definedName name="PrintDaicho">[12]!PrintDaicho</definedName>
    <definedName name="Query___ページを指定して会社別作業パレットを取得する" localSheetId="2">[3]項目移送!#REF!</definedName>
    <definedName name="Query___ページを指定して会社別作業パレットを取得する">[3]項目移送!#REF!</definedName>
    <definedName name="Query___ページを指定して組織別作業パレットを取得する" localSheetId="2">[3]項目移送!#REF!</definedName>
    <definedName name="Query___ページを指定して組織別作業パレットを取得する">[3]項目移送!#REF!</definedName>
    <definedName name="QuitDaicho">[12]!QuitDaicho</definedName>
    <definedName name="SE単価">[11]明細合計!#REF!</definedName>
    <definedName name="sisann" hidden="1">#REF!</definedName>
    <definedName name="sss" hidden="1">#REF!</definedName>
    <definedName name="SS単価">#REF!</definedName>
    <definedName name="STEP概算">#REF!</definedName>
    <definedName name="ＳＷ">#REF!</definedName>
    <definedName name="Ver002001006特休残管理対応" hidden="1">#REF!</definedName>
    <definedName name="ｗ">'[7]見積明細(ハードのみ）'!#REF!</definedName>
    <definedName name="WC単価">'[7]見積明細(ハードのみ）'!$X$5:$X$34</definedName>
    <definedName name="wrn.MIND." localSheetId="2" hidden="1">{#N/A,#N/A,TRUE,"Sheet2";#N/A,#N/A,TRUE,"Sheet3";#N/A,#N/A,TRUE,"Sheet4";#N/A,#N/A,TRUE,"Sheet1"}</definedName>
    <definedName name="wrn.MIND." hidden="1">{#N/A,#N/A,TRUE,"Sheet2";#N/A,#N/A,TRUE,"Sheet3";#N/A,#N/A,TRUE,"Sheet4";#N/A,#N/A,TRUE,"Sheet1"}</definedName>
    <definedName name="wrn.PRINT_ALL." localSheetId="2" hidden="1">{"VIEW1",#N/A,FALSE,"春木";"VIEW2",#N/A,FALSE,"春木";"VIEW3",#N/A,FALSE,"春木"}</definedName>
    <definedName name="wrn.PRINT_ALL." hidden="1">{"VIEW1",#N/A,FALSE,"春木";"VIEW2",#N/A,FALSE,"春木";"VIEW3",#N/A,FALSE,"春木"}</definedName>
    <definedName name="wrn.REPORT1." localSheetId="2" hidden="1">{"VIEW1",#N/A,FALSE,"懸案事項";"VIEW2",#N/A,FALSE,"懸案事項"}</definedName>
    <definedName name="wrn.REPORT1." hidden="1">{"VIEW1",#N/A,FALSE,"懸案事項";"VIEW2",#N/A,FALSE,"懸案事項"}</definedName>
    <definedName name="ＸＸＸ" localSheetId="2" hidden="1">{"'Sheet1'!$A$1:$I$153"}</definedName>
    <definedName name="ＸＸＸ" hidden="1">{"'Sheet1'!$A$1:$I$153"}</definedName>
    <definedName name="あ">#REF!</definedName>
    <definedName name="あ１">#REF!</definedName>
    <definedName name="ああ" hidden="1">#REF!</definedName>
    <definedName name="あああ" localSheetId="2" hidden="1">{#N/A,#N/A,TRUE,"Sheet2";#N/A,#N/A,TRUE,"Sheet3";#N/A,#N/A,TRUE,"Sheet4";#N/A,#N/A,TRUE,"Sheet1"}</definedName>
    <definedName name="あああ" hidden="1">{#N/A,#N/A,TRUE,"Sheet2";#N/A,#N/A,TRUE,"Sheet3";#N/A,#N/A,TRUE,"Sheet4";#N/A,#N/A,TRUE,"Sheet1"}</definedName>
    <definedName name="ああああ" hidden="1">#REF!</definedName>
    <definedName name="あああああ" localSheetId="2" hidden="1">{"'Sheet1'!$A$1:$I$153"}</definedName>
    <definedName name="あああああ" hidden="1">{"'Sheet1'!$A$1:$I$153"}</definedName>
    <definedName name="ああああああああああ">#REF!</definedName>
    <definedName name="あい" hidden="1">#REF!</definedName>
    <definedName name="あいう" localSheetId="2" hidden="1">{"VIEW1",#N/A,FALSE,"懸案事項";"VIEW2",#N/A,FALSE,"懸案事項"}</definedName>
    <definedName name="あいう" hidden="1">{"VIEW1",#N/A,FALSE,"懸案事項";"VIEW2",#N/A,FALSE,"懸案事項"}</definedName>
    <definedName name="ありがとうございました。" localSheetId="2" hidden="1">{"VIEW1",#N/A,FALSE,"懸案事項";"VIEW2",#N/A,FALSE,"懸案事項"}</definedName>
    <definedName name="ありがとうございました。" hidden="1">{"VIEW1",#N/A,FALSE,"懸案事項";"VIEW2",#N/A,FALSE,"懸案事項"}</definedName>
    <definedName name="い" hidden="1">#REF!</definedName>
    <definedName name="え" hidden="1">#REF!</definedName>
    <definedName name="えらー" hidden="1">[13]表紙!#REF!</definedName>
    <definedName name="エラー一覧" hidden="1">[13]表紙!#REF!</definedName>
    <definedName name="クＨ">#REF!</definedName>
    <definedName name="クサＨ">#REF!</definedName>
    <definedName name="クサホ">#REF!</definedName>
    <definedName name="クにＨ">#REF!</definedName>
    <definedName name="クニホ">#REF!</definedName>
    <definedName name="クホ">#REF!</definedName>
    <definedName name="コアタイム時間横棒">[2]項目移送!#REF!</definedName>
    <definedName name="サＨ">'[14]１．社内ﾈｯﾄﾜｰｸﾊｰﾄﾞｳｪｱ'!#REF!</definedName>
    <definedName name="サホ">'[14]１．社内ﾈｯﾄﾜｰｸﾊｰﾄﾞｳｪｱ'!#REF!</definedName>
    <definedName name="サホ1">#REF!</definedName>
    <definedName name="ｻﾎﾟｰﾄﾏﾆｭｱﾙ" hidden="1">#REF!</definedName>
    <definedName name="サンプル" hidden="1">#REF!</definedName>
    <definedName name="サンプル２" hidden="1">[13]表紙!#REF!</definedName>
    <definedName name="サンプルあ" hidden="1">[13]表紙!#REF!</definedName>
    <definedName name="すすす" hidden="1">[13]定義書!#REF!</definedName>
    <definedName name="だ" localSheetId="2" hidden="1">{"'Sheet1'!$A$1:$I$153"}</definedName>
    <definedName name="だ" hidden="1">{"'Sheet1'!$A$1:$I$153"}</definedName>
    <definedName name="タスクドキュメント１" hidden="1">#REF!</definedName>
    <definedName name="ｯb" localSheetId="2" hidden="1">{"'Sheet1'!$A$1:$I$153"}</definedName>
    <definedName name="ｯb" hidden="1">{"'Sheet1'!$A$1:$I$153"}</definedName>
    <definedName name="ツール別見積工数">#REF!</definedName>
    <definedName name="ディテール" hidden="1">[13]表紙!#REF!</definedName>
    <definedName name="テーブル項目">[15]項目定義書!$A$3:$E$364</definedName>
    <definedName name="テスト５" localSheetId="2" hidden="1">{"'Sheet1'!$A$1:$I$153"}</definedName>
    <definedName name="テスト５" hidden="1">{"'Sheet1'!$A$1:$I$153"}</definedName>
    <definedName name="てててて" localSheetId="2" hidden="1">{"'Sheet1'!$A$1:$I$153"}</definedName>
    <definedName name="てててて" hidden="1">{"'Sheet1'!$A$1:$I$153"}</definedName>
    <definedName name="とととと" localSheetId="2" hidden="1">{"'Sheet1'!$A$1:$I$153"}</definedName>
    <definedName name="とととと" hidden="1">{"'Sheet1'!$A$1:$I$153"}</definedName>
    <definedName name="ドラッグでガントチャートを伸縮操作する_休憩時間横棒以外">[2]項目移送!#REF!</definedName>
    <definedName name="ドラッグでフレックス勤務時間横棒の伸縮操作">#REF!</definedName>
    <definedName name="ドラッグでフレックス勤務時間横棒の移動操作">#REF!</definedName>
    <definedName name="ドラッグで休憩時間横棒を移動操作する">[2]項目移送!#REF!</definedName>
    <definedName name="ハ１">#REF!</definedName>
    <definedName name="は２">#REF!</definedName>
    <definedName name="ハ２ホ">#REF!</definedName>
    <definedName name="は３">#REF!</definedName>
    <definedName name="ハサホ">#REF!</definedName>
    <definedName name="ﾊﾞｽ･ﾀｸｼｰ">#REF!</definedName>
    <definedName name="ハホ">#REF!</definedName>
    <definedName name="パラメータ項目" hidden="1">#REF!</definedName>
    <definedName name="パレット選択モードに変換する">[3]項目移送!#REF!</definedName>
    <definedName name="ファイル展開">#N/A</definedName>
    <definedName name="フレックス_コアタイム_時間横棒の再表示">[2]UI処理!#REF!</definedName>
    <definedName name="フレックスコアタイム時間横棒の再表示">[2]UI処理!#REF!</definedName>
    <definedName name="フレックス勤務時間横棒">[2]項目移送!#REF!</definedName>
    <definedName name="ヘッダー">#REF!</definedName>
    <definedName name="ボタン制御マトリクス" hidden="1">#REF!</definedName>
    <definedName name="ユーザー一覧">'[16]工数計算(ﾈｯﾄﾜｰｸ）'!#REF!</definedName>
    <definedName name="ユーザー固有情報の新規作成">#REF!</definedName>
    <definedName name="ワイドに">[17]!ワイドに</definedName>
    <definedName name="んんんん" localSheetId="2" hidden="1">{"'Sheet1'!$A$1:$I$153"}</definedName>
    <definedName name="んんんん" hidden="1">{"'Sheet1'!$A$1:$I$153"}</definedName>
    <definedName name="一般社員時間外労働手当部門別集計ｸｴﾘｰ">#REF!</definedName>
    <definedName name="人日原価">#REF!</definedName>
    <definedName name="仕切り">'[7]見積明細(ハードのみ）'!$R$5:$R$34</definedName>
    <definedName name="仕切単価">'[7]見積明細(ハードのみ）'!$R$5:$R$34</definedName>
    <definedName name="休憩時間横棒">[2]項目移送!#REF!</definedName>
    <definedName name="休憩時間横棒_A8_4_の生成">[3]UI処理!#REF!</definedName>
    <definedName name="休憩時間横棒の表示">#REF!</definedName>
    <definedName name="休憩時間横棒作成">[3]項目移送!#REF!</definedName>
    <definedName name="休暇時間横棒の作成">[3]項目移送!#REF!</definedName>
    <definedName name="住民税115">#REF!</definedName>
    <definedName name="住民税96">#REF!</definedName>
    <definedName name="住民税納付先の登録7">#REF!</definedName>
    <definedName name="作業モード" hidden="1">#REF!</definedName>
    <definedName name="作業モードの場合">[3]項目移送!#REF!</definedName>
    <definedName name="作業時間横棒を作業貼り付けできる範囲">[3]UI処理!#REF!</definedName>
    <definedName name="作業詳細ダイアログ起動処理">[3]項目移送!#REF!</definedName>
    <definedName name="作業選択モードに変換する">[3]項目移送!#REF!</definedName>
    <definedName name="価格表">#REF!</definedName>
    <definedName name="保守単価">'[7]見積明細(ハードのみ）'!$L$5:$L$34</definedName>
    <definedName name="保守委託単価">'[7]見積明細(ハードのみ）'!$N$5:$N$34</definedName>
    <definedName name="保守支援単価">'[7]見積明細(ハードのみ）'!$P$5:$P$34</definedName>
    <definedName name="値引単価">'[7]見積明細(ハードのみ）'!$J$5:$J$34</definedName>
    <definedName name="備考">'[7]見積明細(ハードのみ）'!$AA$5:$AA$34</definedName>
    <definedName name="処理サイクル" localSheetId="2" hidden="1">{"'Sheet1'!$A$1:$I$153"}</definedName>
    <definedName name="処理サイクル" hidden="1">{"'Sheet1'!$A$1:$I$153"}</definedName>
    <definedName name="削除０１" hidden="1">'[1]テーブル定義書（案件番号採番）'!#REF!</definedName>
    <definedName name="削除０２" hidden="1">#REF!</definedName>
    <definedName name="削除０３" hidden="1">#REF!</definedName>
    <definedName name="削除０４" hidden="1">'[1]テーブル定義書（案件番号採番）'!#REF!</definedName>
    <definedName name="削除０５" hidden="1">#REF!</definedName>
    <definedName name="削除０６" hidden="1">#REF!</definedName>
    <definedName name="削除０７" hidden="1">'[1]テーブル定義書（案件番号採番）'!#REF!</definedName>
    <definedName name="削除０８" hidden="1">#REF!</definedName>
    <definedName name="削除０９" hidden="1">#REF!</definedName>
    <definedName name="前週送り">#REF!</definedName>
    <definedName name="勤務合計の試算">[2]項目移送!#REF!</definedName>
    <definedName name="勤務情報存在から処理">#REF!</definedName>
    <definedName name="勤務種類コード_A6_2_の勤務種類は既存時に_勤務種類情報を表示する">[2]項目移送!#REF!</definedName>
    <definedName name="勤務種類入力時_就業時間帯入力時">#REF!</definedName>
    <definedName name="勤務種類名称_A6_3_・就業時間帯名称_A6_6_をクリックする">#REF!</definedName>
    <definedName name="単価">#REF!</definedName>
    <definedName name="単価種別">#REF!</definedName>
    <definedName name="印刷">[18]!印刷</definedName>
    <definedName name="原価">#REF!</definedName>
    <definedName name="売値">#REF!</definedName>
    <definedName name="定価">#REF!</definedName>
    <definedName name="宿泊">#REF!</definedName>
    <definedName name="宿泊単金">#REF!</definedName>
    <definedName name="対象期間">#REF!</definedName>
    <definedName name="就業時間帯コード_A6_5_の就業時間帯は既存時に_就業時間帯情報を表示する">[2]項目移送!#REF!</definedName>
    <definedName name="工程別生産性">#REF!</definedName>
    <definedName name="希望_A1_3_をクリックする">#REF!</definedName>
    <definedName name="応援時間横棒の作成">[3]項目移送!#REF!</definedName>
    <definedName name="応援者の職場名を表示しない">#REF!</definedName>
    <definedName name="応援者の職場名を表示する">#REF!</definedName>
    <definedName name="応援者の職場名を表示する_A3_4_はチェックされていない">#REF!</definedName>
    <definedName name="応援者の職場名を表示する_A3_4_はチェックされている">#REF!</definedName>
    <definedName name="操作単位選択_A3_2_を選択する">#REF!</definedName>
    <definedName name="日付別勤務情報で再表示する">#REF!</definedName>
    <definedName name="日帰り">#REF!</definedName>
    <definedName name="日帰り単金">#REF!</definedName>
    <definedName name="時間外労働時間横棒の表示">#REF!</definedName>
    <definedName name="概要_基準日設定" hidden="1">#REF!</definedName>
    <definedName name="標準価格">'[7]見積明細(ハードのみ）'!$C$5:$H$34</definedName>
    <definedName name="機種SORT">[19]!機種SORT</definedName>
    <definedName name="機能別原価">#REF!</definedName>
    <definedName name="流動勤務時間横棒の再表示">[2]UI処理!#REF!</definedName>
    <definedName name="画面1">#REF!</definedName>
    <definedName name="画面2">#REF!</definedName>
    <definedName name="画面３">#REF!</definedName>
    <definedName name="画面4">#REF!</definedName>
    <definedName name="画面5">#REF!</definedName>
    <definedName name="画面6">#REF!</definedName>
    <definedName name="画面7">#REF!</definedName>
    <definedName name="直扱単価">'[7]見積明細(ハードのみ）'!$V$5:$V$34</definedName>
    <definedName name="社共単価">'[7]見積明細(ハードのみ）'!$T$5:$T$34</definedName>
    <definedName name="種別">#REF!</definedName>
    <definedName name="終了">[20]!終了</definedName>
    <definedName name="育児介護短時間横棒の作成">[3]項目移送!#REF!</definedName>
    <definedName name="行事_A2_1_6_をクリックする">#REF!</definedName>
    <definedName name="見やすく">[17]!見やすく</definedName>
    <definedName name="見積工数">#REF!</definedName>
    <definedName name="解析">#N/A</definedName>
    <definedName name="設計書">#N/A</definedName>
    <definedName name="詳細ダイアログから戻る">#REF!</definedName>
    <definedName name="詳細ダイアログ起動">#REF!</definedName>
    <definedName name="詳細設定画面から戻る">#REF!</definedName>
    <definedName name="詳細設定画面を起動する">#REF!</definedName>
    <definedName name="起動する">#REF!</definedName>
    <definedName name="起動する時に_個人スケジュール修正_職場別_から情報を取得する。">#REF!</definedName>
    <definedName name="返戻種類追加" localSheetId="2" hidden="1">{"'Sheet1'!$A$1:$I$153"}</definedName>
    <definedName name="返戻種類追加" hidden="1">{"'Sheet1'!$A$1:$I$153"}</definedName>
    <definedName name="返戻種類追加２" localSheetId="2" hidden="1">{"'Sheet1'!$A$1:$I$153"}</definedName>
    <definedName name="返戻種類追加２" hidden="1">{"'Sheet1'!$A$1:$I$153"}</definedName>
    <definedName name="通常勤務時間横棒">[2]項目移送!#REF!</definedName>
    <definedName name="通常勤務時間横棒の再表示">[2]UI処理!#REF!</definedName>
    <definedName name="部">'[7]見積明細(ハードのみ）'!$Z$5:$Z$34</definedName>
    <definedName name="部門別時間外労働手当状況">#REF!</definedName>
    <definedName name="重複" hidden="1">[21]表紙!#REF!</definedName>
    <definedName name="銀行の登録48">#REF!</definedName>
    <definedName name="銀行の登録67">#REF!</definedName>
    <definedName name="銀行の登録7">#REF!</definedName>
    <definedName name="開始時刻・終了時刻の手入力をチェック_する">#REF!</definedName>
    <definedName name="開始時刻順に並び替える_A3_3_はチェックされていない">#REF!</definedName>
    <definedName name="開始時刻順に並び替える_A3_3_はチェックされている">#REF!</definedName>
    <definedName name="関連表" hidden="1">#REF!</definedName>
    <definedName name="関連表２" hidden="1">#REF!</definedName>
    <definedName name="電子帳票仕様" hidden="1">[22]表紙!#REF!</definedName>
    <definedName name="電車">#REF!</definedName>
    <definedName name="項目名の登録1">#REF!</definedName>
    <definedName name="項目名の登録2">#REF!</definedName>
    <definedName name="項目名の登録3">#REF!</definedName>
    <definedName name="項目名の登録4">#REF!</definedName>
    <definedName name="項目名の登録5">#REF!</definedName>
    <definedName name="項目名の登録6">#REF!</definedName>
    <definedName name="項目名の登録7">#REF!</definedName>
    <definedName name="項目名の登録8">#REF!</definedName>
    <definedName name="飛行機">#REF!</definedName>
  </definedNames>
  <calcPr calcId="191029"/>
  <customWorkbookViews>
    <customWorkbookView name="景 方 - 個人用ビュー" guid="{94F9D0D2-EC39-4B28-A9CE-EF6F4BDE43E7}" mergeInterval="0" personalView="1" maximized="1" xWindow="-8" yWindow="-8" windowWidth="1936" windowHeight="1056" activeSheetId="2"/>
    <customWorkbookView name="大竹 紅美子 - 個人用ビュー" guid="{7B14AD61-6706-4BF4-8DB1-E7C615A7F516}" mergeInterval="0" personalView="1" maximized="1" xWindow="59" yWindow="-8" windowWidth="1869" windowHeight="1096" activeSheetId="2"/>
    <customWorkbookView name="Pham Van Dan - 個人用ビュー" guid="{EC12C215-BC47-4FC8-85F3-3C4C1C825C4C}" mergeInterval="0" personalView="1" maximized="1" xWindow="-8" yWindow="-8" windowWidth="1936" windowHeight="1056" activeSheetId="2"/>
    <customWorkbookView name="三浦 寛子 - 個人用ビュー" guid="{5E7A591E-0B80-4110-8562-092D76725BFD}" mergeInterval="0" personalView="1" maximized="1" xWindow="-8" yWindow="-8" windowWidth="1936" windowHeight="1096" activeSheetId="1"/>
  </customWorkbookView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57" l="1"/>
  <c r="E4" i="59" l="1"/>
  <c r="E409" i="59" s="1"/>
  <c r="X6" i="17" l="1"/>
  <c r="V6" i="17" l="1"/>
  <c r="X9" i="17" l="1"/>
  <c r="V9" i="17"/>
  <c r="W9" i="17" s="1"/>
  <c r="U9" i="17"/>
  <c r="T9" i="17"/>
  <c r="F9" i="17"/>
  <c r="X10" i="17" l="1"/>
  <c r="V10" i="17"/>
  <c r="W10" i="17" s="1"/>
  <c r="U10" i="17"/>
  <c r="T10" i="17"/>
  <c r="F10" i="17"/>
  <c r="H10" i="17" s="1"/>
  <c r="AC9" i="17" l="1"/>
  <c r="G9" i="17"/>
  <c r="H9" i="17"/>
  <c r="AC10" i="17"/>
  <c r="G10" i="17"/>
  <c r="Z12" i="17" l="1"/>
  <c r="Y12" i="17"/>
  <c r="S12" i="17"/>
  <c r="R12" i="17"/>
  <c r="Q12" i="17"/>
  <c r="P12" i="17"/>
  <c r="N12" i="17"/>
  <c r="M12" i="17"/>
  <c r="L12" i="17"/>
  <c r="K12" i="17"/>
  <c r="J12" i="17"/>
  <c r="I12" i="17"/>
  <c r="O12" i="17"/>
  <c r="X8" i="17"/>
  <c r="V8" i="17"/>
  <c r="W8" i="17" s="1"/>
  <c r="U8" i="17"/>
  <c r="T8" i="17"/>
  <c r="F8" i="17"/>
  <c r="X7" i="17"/>
  <c r="V7" i="17"/>
  <c r="W7" i="17" s="1"/>
  <c r="U7" i="17"/>
  <c r="T7" i="17"/>
  <c r="F7" i="17"/>
  <c r="H7" i="17" s="1"/>
  <c r="U6" i="17"/>
  <c r="T6" i="17"/>
  <c r="F6" i="17"/>
  <c r="G6" i="17" s="1"/>
  <c r="H8" i="17" l="1"/>
  <c r="G8" i="17"/>
  <c r="W6" i="17"/>
  <c r="W12" i="17" s="1"/>
  <c r="V12" i="17"/>
  <c r="G7" i="17"/>
  <c r="H6" i="17"/>
  <c r="T12" i="17"/>
  <c r="X12" i="17"/>
  <c r="U12" i="17"/>
  <c r="AC7" i="17"/>
  <c r="AC8" i="17"/>
  <c r="F12" i="17"/>
  <c r="AC6" i="17" l="1"/>
  <c r="AC12" i="17" s="1"/>
  <c r="AC13" i="17" l="1"/>
  <c r="AC14" i="17"/>
  <c r="AC16" i="17" l="1"/>
  <c r="AC17" i="17" l="1"/>
  <c r="E30" i="17" l="1"/>
  <c r="E29" i="17"/>
  <c r="E46" i="17"/>
  <c r="E31" i="17"/>
  <c r="E32" i="17"/>
  <c r="E47" i="17"/>
  <c r="E35" i="17"/>
  <c r="E34" i="17"/>
  <c r="E36" i="17"/>
  <c r="E37" i="17"/>
  <c r="E44" i="17"/>
  <c r="AC18" i="17"/>
  <c r="E38" i="17"/>
  <c r="E28" i="17"/>
  <c r="E45" i="17"/>
  <c r="E39" i="17"/>
  <c r="E40" i="17"/>
  <c r="E27" i="17" l="1"/>
  <c r="E4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Vu Tien Lam</author>
  </authors>
  <commentList>
    <comment ref="F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này còn phụ thuộc vào số người làm, nếu có nhiều người cùng code 1 màn hình thì cần nhân thêm hệ số
1 dev, 1 tester: dev(2/3), tester(1/3)
2 dev, 1 tester: dev(2/3)*2, tester(1/3)</t>
        </r>
      </text>
    </comment>
    <comment ref="J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QA作成、担当者相談、回答理解 
1 dev, 1 tester: dev(2/3), tester(1/3)
2 dev, 1 tester: dev(2/3)*2, tester(1/3)</t>
        </r>
      </text>
    </comment>
    <comment ref="T3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⑥ Coder Mutual CodeReview </t>
        </r>
      </text>
    </comment>
    <comment ref="X3" authorId="1" shapeId="0" xr:uid="{00000000-0006-0000-0300-000004000000}">
      <text>
        <r>
          <rPr>
            <sz val="9"/>
            <color indexed="81"/>
            <rFont val="Tahoma"/>
            <family val="2"/>
          </rPr>
          <t xml:space="preserve">Test theo checksheet + evidence
</t>
        </r>
      </text>
    </comment>
  </commentList>
</comments>
</file>

<file path=xl/sharedStrings.xml><?xml version="1.0" encoding="utf-8"?>
<sst xmlns="http://schemas.openxmlformats.org/spreadsheetml/2006/main" count="189" uniqueCount="154">
  <si>
    <t>作業分割構成</t>
    <phoneticPr fontId="8" type="noConversion"/>
  </si>
  <si>
    <t>番号</t>
    <rPh sb="0" eb="2">
      <t>ﾊﾞﾝｺﾞｳ</t>
    </rPh>
    <phoneticPr fontId="8" type="noConversion"/>
  </si>
  <si>
    <t>機能ID</t>
    <rPh sb="0" eb="2">
      <t>ｷﾉｳ</t>
    </rPh>
    <phoneticPr fontId="8" type="noConversion"/>
  </si>
  <si>
    <t>タスク細目</t>
    <phoneticPr fontId="8" type="noConversion"/>
  </si>
  <si>
    <t>複雑度</t>
  </si>
  <si>
    <t>工数（人時）</t>
    <rPh sb="0" eb="2">
      <t>ｺｳｽｳ</t>
    </rPh>
    <rPh sb="3" eb="4">
      <t>ﾆﾝ</t>
    </rPh>
    <rPh sb="4" eb="5">
      <t>ｼﾞ</t>
    </rPh>
    <phoneticPr fontId="8" type="noConversion"/>
  </si>
  <si>
    <t>合計</t>
    <rPh sb="0" eb="2">
      <t>ｺﾞｳｹｲ</t>
    </rPh>
    <phoneticPr fontId="8" type="noConversion"/>
  </si>
  <si>
    <t>要件・設計理解</t>
  </si>
  <si>
    <t xml:space="preserve">翻訳（設計書・仕様書） </t>
  </si>
  <si>
    <t xml:space="preserve">⑫ Interpretation（QA) </t>
  </si>
  <si>
    <t>説明会</t>
  </si>
  <si>
    <t>ドメインクラス図作成</t>
  </si>
  <si>
    <t>UI技術設計</t>
  </si>
  <si>
    <t>テーブル設計</t>
  </si>
  <si>
    <t>設計レビュー</t>
    <phoneticPr fontId="8" type="noConversion"/>
  </si>
  <si>
    <t>Code Domain</t>
  </si>
  <si>
    <t>Code UnitTest</t>
  </si>
  <si>
    <t>Code UI</t>
  </si>
  <si>
    <t>内部実装</t>
  </si>
  <si>
    <t>ソースレビュー
(Mutual)</t>
  </si>
  <si>
    <t>製造者テスト</t>
  </si>
  <si>
    <t>テストチェックシート作る</t>
  </si>
  <si>
    <t>テストチェックシートレビュー</t>
  </si>
  <si>
    <t>単体テスト</t>
  </si>
  <si>
    <t>納品前検査</t>
    <phoneticPr fontId="8"/>
  </si>
  <si>
    <t>デバッグ
(reworking code 0.1 + test 0.05)</t>
  </si>
  <si>
    <t>Dev 理解</t>
  </si>
  <si>
    <t>Tester 理解</t>
  </si>
  <si>
    <t>Dev debug</t>
  </si>
  <si>
    <t>Tester debug</t>
  </si>
  <si>
    <t>開発(新規製造）</t>
    <rPh sb="0" eb="2">
      <t>ｶｲﾊﾂ</t>
    </rPh>
    <rPh sb="3" eb="5">
      <t>ｼﾝｷ</t>
    </rPh>
    <rPh sb="5" eb="7">
      <t>ｾｲｿﾞｳ</t>
    </rPh>
    <phoneticPr fontId="8" type="noConversion"/>
  </si>
  <si>
    <t>中</t>
  </si>
  <si>
    <t>開発合計</t>
    <rPh sb="0" eb="2">
      <t>ｶｲﾊﾂ</t>
    </rPh>
    <rPh sb="2" eb="4">
      <t>ｺﾞｳｹｲ</t>
    </rPh>
    <phoneticPr fontId="8" type="noConversion"/>
  </si>
  <si>
    <t>実装工数ｘ10％</t>
    <phoneticPr fontId="8"/>
  </si>
  <si>
    <t>管理合計</t>
    <rPh sb="0" eb="2">
      <t>ｶﾝﾘ</t>
    </rPh>
    <rPh sb="2" eb="4">
      <t>ｺﾞｳｹｲ</t>
    </rPh>
    <phoneticPr fontId="8" type="noConversion"/>
  </si>
  <si>
    <t>総合計</t>
    <rPh sb="0" eb="2">
      <t>ｿｳｺﾞｳ</t>
    </rPh>
    <rPh sb="2" eb="3">
      <t>ｹｲ</t>
    </rPh>
    <phoneticPr fontId="8" type="noConversion"/>
  </si>
  <si>
    <t>人月</t>
    <rPh sb="0" eb="2">
      <t>ﾆﾝｹﾞﾂ</t>
    </rPh>
    <phoneticPr fontId="8" type="noConversion"/>
  </si>
  <si>
    <t>複雑度ついて</t>
    <rPh sb="0" eb="2">
      <t>ﾌｸｻﾞﾂ</t>
    </rPh>
    <rPh sb="2" eb="3">
      <t>ﾄﾞ</t>
    </rPh>
    <phoneticPr fontId="8" type="noConversion"/>
  </si>
  <si>
    <t>　低：単純なデータの表示、登録</t>
    <rPh sb="1" eb="2">
      <t>ﾃｲ</t>
    </rPh>
    <rPh sb="3" eb="5">
      <t>ﾀﾝｼﾞｭﾝ</t>
    </rPh>
    <rPh sb="10" eb="12">
      <t>ﾋｮｳｼﾞ</t>
    </rPh>
    <rPh sb="13" eb="15">
      <t>ﾄｳﾛｸ</t>
    </rPh>
    <phoneticPr fontId="8" type="noConversion"/>
  </si>
  <si>
    <t>　中：低の処理に加え、ダイアログの作成や印刷処理など処理が発生する場合</t>
    <rPh sb="1" eb="2">
      <t>ﾁｭｳ</t>
    </rPh>
    <rPh sb="5" eb="7">
      <t>ｼｮﾘ</t>
    </rPh>
    <rPh sb="8" eb="9">
      <t>ｸﾜ</t>
    </rPh>
    <rPh sb="17" eb="19">
      <t>ｻｸｾｲ</t>
    </rPh>
    <rPh sb="20" eb="22">
      <t>ｲﾝｻﾂ</t>
    </rPh>
    <rPh sb="22" eb="24">
      <t>ｼｮﾘ</t>
    </rPh>
    <rPh sb="26" eb="28">
      <t>ｼｮﾘ</t>
    </rPh>
    <rPh sb="29" eb="31">
      <t>ﾊｯｾｲ</t>
    </rPh>
    <rPh sb="33" eb="35">
      <t>ﾊﾞｱｲ</t>
    </rPh>
    <phoneticPr fontId="8" type="noConversion"/>
  </si>
  <si>
    <t>　高：処理が複雑（履歴が関係するデータを扱う等、JavaScript・Ajax等の処理が利用、他テーブルを参照・更新する）なもの</t>
    <rPh sb="1" eb="2">
      <t>ｺｳ</t>
    </rPh>
    <rPh sb="3" eb="5">
      <t>ｼｮﾘ</t>
    </rPh>
    <rPh sb="6" eb="8">
      <t>ﾌｸｻﾞﾂ</t>
    </rPh>
    <rPh sb="9" eb="11">
      <t>ﾘﾚｷ</t>
    </rPh>
    <rPh sb="12" eb="14">
      <t>ｶﾝｹｲ</t>
    </rPh>
    <rPh sb="20" eb="21">
      <t>ｱﾂｶ</t>
    </rPh>
    <rPh sb="22" eb="23">
      <t>ﾄｳ</t>
    </rPh>
    <rPh sb="39" eb="40">
      <t>ﾄｳ</t>
    </rPh>
    <rPh sb="41" eb="43">
      <t>ｼｮﾘ</t>
    </rPh>
    <rPh sb="44" eb="46">
      <t>ﾘﾖｳ</t>
    </rPh>
    <rPh sb="47" eb="48">
      <t>ﾀ</t>
    </rPh>
    <rPh sb="53" eb="55">
      <t>ｻﾝｼｮｳ</t>
    </rPh>
    <rPh sb="56" eb="58">
      <t>ｺｳｼﾝ</t>
    </rPh>
    <phoneticPr fontId="8" type="noConversion"/>
  </si>
  <si>
    <t>超高：高の処理に加え、対応項目が多岐にわたる場合</t>
    <rPh sb="0" eb="1">
      <t>ﾁｮｳ</t>
    </rPh>
    <rPh sb="3" eb="4">
      <t>ｺｳ</t>
    </rPh>
    <rPh sb="5" eb="7">
      <t>ｼｮﾘ</t>
    </rPh>
    <rPh sb="8" eb="9">
      <t>ｸﾜ</t>
    </rPh>
    <rPh sb="11" eb="13">
      <t>ﾀｲｵｳ</t>
    </rPh>
    <rPh sb="13" eb="15">
      <t>ｺｳﾓｸ</t>
    </rPh>
    <rPh sb="16" eb="18">
      <t>ﾀｷ</t>
    </rPh>
    <rPh sb="22" eb="24">
      <t>ﾊﾞｱｲ</t>
    </rPh>
    <phoneticPr fontId="8" type="noConversion"/>
  </si>
  <si>
    <t>パーセント</t>
    <phoneticPr fontId="8" type="noConversion"/>
  </si>
  <si>
    <t>備考</t>
  </si>
  <si>
    <t>開発</t>
    <rPh sb="0" eb="2">
      <t>ｶｲﾊﾂ</t>
    </rPh>
    <phoneticPr fontId="8" type="noConversion"/>
  </si>
  <si>
    <t>オーバーヘッド管理</t>
    <rPh sb="7" eb="9">
      <t>ｶﾝﾘ</t>
    </rPh>
    <phoneticPr fontId="8" type="noConversion"/>
  </si>
  <si>
    <t>PM</t>
    <phoneticPr fontId="9"/>
  </si>
  <si>
    <t>通訳・翻訳</t>
    <rPh sb="0" eb="2">
      <t>ツウヤク</t>
    </rPh>
    <rPh sb="3" eb="5">
      <t>ホンヤク</t>
    </rPh>
    <phoneticPr fontId="9"/>
  </si>
  <si>
    <t>説明会</t>
    <rPh sb="0" eb="3">
      <t>セツメイカイ</t>
    </rPh>
    <phoneticPr fontId="9"/>
  </si>
  <si>
    <t>開発合計工数ｘ8％</t>
    <phoneticPr fontId="8"/>
  </si>
  <si>
    <t>（工数比率）</t>
  </si>
  <si>
    <t>要件・設計理解</t>
    <rPh sb="0" eb="2">
      <t>ﾖｳｹﾝ</t>
    </rPh>
    <rPh sb="3" eb="5">
      <t>ｾｯｹｲ</t>
    </rPh>
    <rPh sb="5" eb="7">
      <t>ﾘｶｲ</t>
    </rPh>
    <phoneticPr fontId="22" type="noConversion"/>
  </si>
  <si>
    <t>ドメイン実装</t>
    <rPh sb="4" eb="6">
      <t>ｼﾞｯｿｳ</t>
    </rPh>
    <phoneticPr fontId="22" type="noConversion"/>
  </si>
  <si>
    <t>UNIT TEST
UNIT TEST実装･実行</t>
    <rPh sb="19" eb="21">
      <t>ｼﾞｯｿｳ</t>
    </rPh>
    <rPh sb="22" eb="24">
      <t>ｼﾞｯｺｳ</t>
    </rPh>
    <phoneticPr fontId="22" type="noConversion"/>
  </si>
  <si>
    <t>UI実装</t>
    <rPh sb="2" eb="4">
      <t>ｼﾞｯｿｳ</t>
    </rPh>
    <phoneticPr fontId="22" type="noConversion"/>
  </si>
  <si>
    <t>Server実装</t>
    <rPh sb="6" eb="8">
      <t>ｼﾞｯｿｳ</t>
    </rPh>
    <phoneticPr fontId="22" type="noConversion"/>
  </si>
  <si>
    <t>帳票</t>
    <rPh sb="0" eb="2">
      <t>ﾁｮｳﾋｮｳ</t>
    </rPh>
    <phoneticPr fontId="23" type="noConversion"/>
  </si>
  <si>
    <t>コードレビュー</t>
    <phoneticPr fontId="22" type="noConversion"/>
  </si>
  <si>
    <t>製造者テスト</t>
    <rPh sb="0" eb="3">
      <t>ｾｲｿﾞｳｼｬ</t>
    </rPh>
    <phoneticPr fontId="22" type="noConversion"/>
  </si>
  <si>
    <t>単体テスト設計</t>
    <rPh sb="0" eb="2">
      <t>ﾀﾝﾀｲ</t>
    </rPh>
    <rPh sb="5" eb="7">
      <t>ｾｯｹｲ</t>
    </rPh>
    <phoneticPr fontId="22" type="noConversion"/>
  </si>
  <si>
    <t>単体テストレビュー</t>
    <rPh sb="0" eb="2">
      <t>ﾀﾝﾀｲ</t>
    </rPh>
    <phoneticPr fontId="22" type="noConversion"/>
  </si>
  <si>
    <t>単体テスト実行</t>
    <rPh sb="0" eb="2">
      <t>ﾀﾝﾀｲ</t>
    </rPh>
    <rPh sb="5" eb="7">
      <t>ｼﾞｯｺｳ</t>
    </rPh>
    <phoneticPr fontId="22" type="noConversion"/>
  </si>
  <si>
    <t>DEPLOY/納品前検査</t>
    <phoneticPr fontId="22" type="noConversion"/>
  </si>
  <si>
    <t>管理</t>
    <rPh sb="0" eb="2">
      <t>ｶﾝﾘ</t>
    </rPh>
    <phoneticPr fontId="22" type="noConversion"/>
  </si>
  <si>
    <t>開発</t>
    <rPh sb="0" eb="2">
      <t>ｶｲﾊﾂ</t>
    </rPh>
    <phoneticPr fontId="22" type="noConversion"/>
  </si>
  <si>
    <t>PM</t>
    <phoneticPr fontId="22" type="noConversion"/>
  </si>
  <si>
    <t>通訳・翻訳</t>
    <rPh sb="0" eb="2">
      <t>ﾂｳﾔｸ</t>
    </rPh>
    <rPh sb="3" eb="5">
      <t>ﾎﾝﾔｸ</t>
    </rPh>
    <phoneticPr fontId="22" type="noConversion"/>
  </si>
  <si>
    <t>説明会</t>
    <rPh sb="0" eb="3">
      <t>ｾﾂﾒｲｶｲ</t>
    </rPh>
    <phoneticPr fontId="22" type="noConversion"/>
  </si>
  <si>
    <t>成果物</t>
    <rPh sb="0" eb="3">
      <t>セイカブツ</t>
    </rPh>
    <phoneticPr fontId="7"/>
  </si>
  <si>
    <t>パス</t>
  </si>
  <si>
    <t>Screen</t>
  </si>
  <si>
    <t>Note</t>
  </si>
  <si>
    <t>Coding time</t>
  </si>
  <si>
    <t>PG</t>
  </si>
  <si>
    <t>メニュー別OCD</t>
  </si>
  <si>
    <t>Assign</t>
  </si>
  <si>
    <t>KSU001</t>
    <phoneticPr fontId="7"/>
  </si>
  <si>
    <t>個人スケジュール修正(職場別)</t>
    <phoneticPr fontId="7"/>
  </si>
  <si>
    <t>KSU002</t>
    <phoneticPr fontId="7"/>
  </si>
  <si>
    <t>個人スケジュール修正(個人別)</t>
    <phoneticPr fontId="7"/>
  </si>
  <si>
    <t>新規
／修正</t>
    <rPh sb="0" eb="2">
      <t>シンキ</t>
    </rPh>
    <rPh sb="4" eb="6">
      <t>シュウセイ</t>
    </rPh>
    <phoneticPr fontId="2"/>
  </si>
  <si>
    <t>修正Ver</t>
    <rPh sb="0" eb="2">
      <t>シュウセイ</t>
    </rPh>
    <phoneticPr fontId="2"/>
  </si>
  <si>
    <t>ドメイン仕様書</t>
    <rPh sb="4" eb="7">
      <t>シヨウショ</t>
    </rPh>
    <phoneticPr fontId="7"/>
  </si>
  <si>
    <t>Screen name</t>
  </si>
  <si>
    <t>Jobs</t>
  </si>
  <si>
    <t>Screen Image</t>
  </si>
  <si>
    <t>Tổng</t>
  </si>
  <si>
    <t>KDW003-A-日別実績の修正.</t>
  </si>
  <si>
    <t>\\192.168.50.4\share\500_新構想開発\04_設計\60_UI設計\K_就業\KDW_日別実績\KDW003_日別実績の修正\ver4～</t>
  </si>
  <si>
    <t>画面設計書-KDW003-A-日別実績の修正.xlsx</t>
  </si>
  <si>
    <t>修正</t>
  </si>
  <si>
    <t>ver59</t>
  </si>
  <si>
    <t>UI設計書</t>
  </si>
  <si>
    <t>KMW003-A-月別実績の修正.</t>
  </si>
  <si>
    <t>\\192.168.50.4\share\500_新構想開発\04_設計\60_UI設計\K_就業\KMW_月次処理\KMW003_月別実績の修正\4次～</t>
  </si>
  <si>
    <t>画面設計書-KMW003-A-月別実績の修正.xlsx</t>
  </si>
  <si>
    <t>ver10</t>
  </si>
  <si>
    <t>KDWS03-日別実績の修正</t>
  </si>
  <si>
    <t>\\192.168.50.4\share\500_新構想開発\04_設計\60_UI設計\K_就業\KDW_日別実績\KDWS03_日別実績の修正（スマホ）</t>
  </si>
  <si>
    <t>画面設計書-KDWS03-日別実績の修正.xlsx</t>
  </si>
  <si>
    <t>ver30</t>
  </si>
  <si>
    <t>KDW006- 勤怠項目前準備</t>
  </si>
  <si>
    <t>ドメインクラス図</t>
  </si>
  <si>
    <t>UKDesign.ドメインモデル.NittsuSystem.UniversalK.就業.contexts.勤務実績.勤務実績.実績の状況管理.本人確認状況.本人確認処理の利用設定</t>
  </si>
  <si>
    <t>&lt;&lt;AggregateRoot&gt;&gt; 本人確認処理の利用設定</t>
  </si>
  <si>
    <t>No.5332</t>
  </si>
  <si>
    <t>ドメイン仕様書</t>
  </si>
  <si>
    <t>http://192.168.50.14:81/domain/?type=dom&amp;dom=本人確認処理の利用設定</t>
  </si>
  <si>
    <t>ver7</t>
  </si>
  <si>
    <t>ER図</t>
  </si>
  <si>
    <t>UKDesign.データベース.ER図.就業.contexts.勤務実績.勤務実績の運用.勤務実績の運用方法</t>
  </si>
  <si>
    <t>KRCMT_DAY_FUNC_CONTROL</t>
  </si>
  <si>
    <t>oruta発注ID</t>
  </si>
  <si>
    <t>発注イベントID：O707</t>
  </si>
  <si>
    <t>\\192.168.50.4\share\500_新構想開発\04_設計\60_UI設計\K_就業\KDW_日別実績\KDW006_前準備\ver4</t>
  </si>
  <si>
    <t>画面設計書-KDW006-運用設定(5次).xlsx</t>
  </si>
  <si>
    <t>ver52</t>
  </si>
  <si>
    <t>\\192.168.50.4\share\500_新構想開発\04_設計\60_UI設計\K_就業\KDW_日別実績\KDW006_前準備\ver4\マスタリスト\KDW006勤怠項目前準備</t>
  </si>
  <si>
    <t>マスタリスト設計書-KDW006- 勤怠項目前準備.xlsx</t>
  </si>
  <si>
    <t>ver46</t>
  </si>
  <si>
    <t>1. Thêm một trường trong  &lt;&lt;AggregateRoot&gt;&gt; 本人確認処理の利用設定, xác định ảnh hương, fix ảnh hưởng</t>
  </si>
  <si>
    <t>2. Thêm một column trong bảng KRCMT_DAY_FUNC_CONTROL, thêm trường trong entity, hàm toDomain, toEntity, hàm lấy dữ liệu của repository</t>
  </si>
  <si>
    <t>項目定義</t>
  </si>
  <si>
    <t>xhtml - html/binding/control</t>
  </si>
  <si>
    <t>9 item</t>
  </si>
  <si>
    <t>項目制御</t>
  </si>
  <si>
    <t>MVVM (dựng model, useCase, services)</t>
  </si>
  <si>
    <t>Css</t>
  </si>
  <si>
    <t>Xác định và code logic</t>
  </si>
  <si>
    <t>2 điều kiện  ※18 và ※11</t>
  </si>
  <si>
    <t>項目移送表</t>
  </si>
  <si>
    <t>binding dữ liệu giữ server và ui</t>
  </si>
  <si>
    <t>KDW003-A-日別実績の修正</t>
  </si>
  <si>
    <t>Xác định vị trí code, tham số, logic code</t>
  </si>
  <si>
    <t>Code xử lý</t>
  </si>
  <si>
    <t>KMW003-A-月別実績の修正</t>
  </si>
  <si>
    <t>2 điều kiện hiển thị</t>
  </si>
  <si>
    <t>Code logic ẩn hiện cho 2 item A5_1 và  A5_6</t>
  </si>
  <si>
    <t>グリッド項目制御</t>
  </si>
  <si>
    <t>2 điều kiện</t>
  </si>
  <si>
    <t>1 điều kiện</t>
  </si>
  <si>
    <t>Code logic ẩn hiện cho item G8_6</t>
  </si>
  <si>
    <t>詳細定義</t>
  </si>
  <si>
    <t>code điều kiện ẩn hiện của 3 item A3_2. A3_3, A3_14</t>
  </si>
  <si>
    <t>code điều kiện ẩn hiện của item B3_2</t>
  </si>
  <si>
    <t>マスタリスト設計書-KDW006- 勤怠項目前準備</t>
  </si>
  <si>
    <t>機能制限_出力イメージ</t>
  </si>
  <si>
    <t>Thêm 1 field</t>
  </si>
  <si>
    <t>Xác định vị trí</t>
  </si>
  <si>
    <t>機能制限_項目定義</t>
  </si>
  <si>
    <t>Xác định và binding dữ liệu cho B12_25</t>
  </si>
  <si>
    <t>Xác định và binding dữ liệu cho B11_22</t>
  </si>
  <si>
    <t>機能制限_項目移送表</t>
  </si>
  <si>
    <t>Xác định và binding dữ liệu giữa UI và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</si>
</sst>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JPY]\ #,##0.0"/>
  </numFmts>
  <fonts count="41">
    <font>
      <sz val="10"/>
      <color theme="1"/>
      <name val="Meiryo UI"/>
      <family val="2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Meiryo UI"/>
      <family val="2"/>
      <charset val="128"/>
    </font>
    <font>
      <u/>
      <sz val="10"/>
      <color theme="10"/>
      <name val="Meiryo UI"/>
      <family val="2"/>
      <charset val="128"/>
    </font>
    <font>
      <sz val="10"/>
      <color theme="0"/>
      <name val="Meiryo UI"/>
      <family val="3"/>
      <charset val="128"/>
    </font>
    <font>
      <sz val="10"/>
      <color theme="1"/>
      <name val="Meiryo UI"/>
      <family val="2"/>
      <charset val="128"/>
    </font>
    <font>
      <sz val="9"/>
      <color indexed="81"/>
      <name val="Tahoma"/>
      <family val="2"/>
    </font>
    <font>
      <sz val="9"/>
      <color theme="1"/>
      <name val="メイリオ"/>
      <family val="3"/>
      <charset val="128"/>
    </font>
    <font>
      <sz val="10"/>
      <name val="Arial"/>
      <family val="2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明朝"/>
      <family val="1"/>
      <charset val="128"/>
    </font>
    <font>
      <b/>
      <sz val="9"/>
      <color indexed="81"/>
      <name val="Tahoma"/>
      <family val="2"/>
    </font>
    <font>
      <sz val="6"/>
      <name val="Calibri"/>
      <family val="2"/>
      <charset val="128"/>
      <scheme val="minor"/>
    </font>
    <font>
      <sz val="8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0"/>
      <name val="Meiryo UI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Calibri"/>
      <family val="2"/>
      <scheme val="minor"/>
    </font>
    <font>
      <sz val="9"/>
      <color theme="1"/>
      <name val="Meiryo UI"/>
      <family val="3"/>
      <charset val="128"/>
    </font>
    <font>
      <sz val="9"/>
      <color theme="1"/>
      <name val="Meiryo UI"/>
      <family val="2"/>
      <charset val="128"/>
    </font>
    <font>
      <b/>
      <sz val="11"/>
      <color theme="1"/>
      <name val="Meiryo"/>
      <family val="2"/>
      <charset val="128"/>
    </font>
    <font>
      <sz val="10"/>
      <color theme="1"/>
      <name val="Meiryo"/>
      <family val="2"/>
      <charset val="128"/>
    </font>
    <font>
      <u/>
      <sz val="11"/>
      <color rgb="FF0563C1"/>
      <name val="Calibri"/>
      <family val="2"/>
    </font>
    <font>
      <sz val="11"/>
      <color theme="1"/>
      <name val="Arial"/>
      <family val="2"/>
    </font>
    <font>
      <sz val="11"/>
      <color theme="1"/>
      <name val="Meiryo"/>
      <family val="2"/>
      <charset val="128"/>
    </font>
    <font>
      <sz val="11"/>
      <color theme="1"/>
      <name val="Meiryo UI"/>
      <family val="2"/>
      <charset val="128"/>
    </font>
    <font>
      <b/>
      <sz val="9"/>
      <name val="Meiryo UI"/>
      <family val="2"/>
      <charset val="128"/>
    </font>
    <font>
      <b/>
      <sz val="9"/>
      <color theme="1"/>
      <name val="Meiryo UI"/>
      <family val="2"/>
      <charset val="128"/>
    </font>
    <font>
      <sz val="9"/>
      <color rgb="FF000000"/>
      <name val="Meiryo UI"/>
      <family val="2"/>
      <charset val="128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2CC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4">
    <xf numFmtId="0" fontId="0" fillId="0" borderId="0">
      <alignment vertical="center"/>
    </xf>
    <xf numFmtId="165" fontId="13" fillId="0" borderId="0"/>
    <xf numFmtId="0" fontId="16" fillId="0" borderId="0">
      <alignment vertical="center"/>
    </xf>
    <xf numFmtId="165" fontId="17" fillId="0" borderId="0"/>
    <xf numFmtId="0" fontId="18" fillId="0" borderId="0"/>
    <xf numFmtId="165" fontId="17" fillId="0" borderId="0"/>
    <xf numFmtId="165" fontId="17" fillId="0" borderId="0"/>
    <xf numFmtId="0" fontId="17" fillId="0" borderId="0"/>
    <xf numFmtId="9" fontId="10" fillId="0" borderId="0" applyFont="0" applyFill="0" applyBorder="0" applyAlignment="0" applyProtection="0">
      <alignment vertical="center"/>
    </xf>
    <xf numFmtId="0" fontId="6" fillId="0" borderId="0"/>
    <xf numFmtId="0" fontId="24" fillId="0" borderId="0" applyNumberForma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5" fillId="0" borderId="0"/>
    <xf numFmtId="0" fontId="25" fillId="0" borderId="0" applyNumberFormat="0" applyFill="0" applyBorder="0" applyAlignment="0" applyProtection="0">
      <alignment vertical="center"/>
    </xf>
    <xf numFmtId="0" fontId="5" fillId="0" borderId="0"/>
    <xf numFmtId="0" fontId="4" fillId="0" borderId="0"/>
    <xf numFmtId="0" fontId="16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0" borderId="0"/>
    <xf numFmtId="0" fontId="8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2" fillId="0" borderId="0"/>
    <xf numFmtId="0" fontId="25" fillId="0" borderId="0" applyNumberFormat="0" applyFill="0" applyBorder="0" applyAlignment="0" applyProtection="0">
      <alignment vertical="center"/>
    </xf>
  </cellStyleXfs>
  <cellXfs count="246">
    <xf numFmtId="0" fontId="0" fillId="0" borderId="0" xfId="0">
      <alignment vertical="center"/>
    </xf>
    <xf numFmtId="0" fontId="14" fillId="2" borderId="0" xfId="1" applyNumberFormat="1" applyFont="1" applyFill="1" applyAlignment="1">
      <alignment horizontal="left" vertical="center"/>
    </xf>
    <xf numFmtId="0" fontId="14" fillId="2" borderId="0" xfId="1" applyNumberFormat="1" applyFont="1" applyFill="1" applyAlignment="1">
      <alignment horizontal="left" vertical="center" wrapText="1"/>
    </xf>
    <xf numFmtId="0" fontId="15" fillId="2" borderId="0" xfId="1" applyNumberFormat="1" applyFont="1" applyFill="1" applyAlignment="1">
      <alignment horizontal="left" vertical="center" wrapText="1"/>
    </xf>
    <xf numFmtId="0" fontId="15" fillId="2" borderId="0" xfId="1" applyNumberFormat="1" applyFont="1" applyFill="1" applyAlignment="1">
      <alignment wrapText="1"/>
    </xf>
    <xf numFmtId="0" fontId="14" fillId="2" borderId="0" xfId="1" applyNumberFormat="1" applyFont="1" applyFill="1" applyAlignment="1">
      <alignment wrapText="1"/>
    </xf>
    <xf numFmtId="0" fontId="14" fillId="0" borderId="13" xfId="2" applyFont="1" applyBorder="1" applyAlignment="1">
      <alignment horizontal="center" vertical="center"/>
    </xf>
    <xf numFmtId="0" fontId="14" fillId="4" borderId="5" xfId="1" applyNumberFormat="1" applyFont="1" applyFill="1" applyBorder="1" applyAlignment="1">
      <alignment horizontal="center" vertical="center" wrapText="1"/>
    </xf>
    <xf numFmtId="0" fontId="14" fillId="4" borderId="16" xfId="1" applyNumberFormat="1" applyFont="1" applyFill="1" applyBorder="1" applyAlignment="1">
      <alignment horizontal="center" vertical="center" wrapText="1"/>
    </xf>
    <xf numFmtId="0" fontId="14" fillId="4" borderId="6" xfId="2" applyFont="1" applyFill="1" applyBorder="1" applyAlignment="1">
      <alignment horizontal="center" vertical="center" wrapText="1"/>
    </xf>
    <xf numFmtId="0" fontId="14" fillId="4" borderId="16" xfId="2" applyFont="1" applyFill="1" applyBorder="1" applyAlignment="1">
      <alignment horizontal="center" vertical="center" wrapText="1"/>
    </xf>
    <xf numFmtId="0" fontId="14" fillId="5" borderId="19" xfId="1" applyNumberFormat="1" applyFont="1" applyFill="1" applyBorder="1" applyAlignment="1">
      <alignment wrapText="1"/>
    </xf>
    <xf numFmtId="0" fontId="14" fillId="5" borderId="20" xfId="1" applyNumberFormat="1" applyFont="1" applyFill="1" applyBorder="1" applyAlignment="1">
      <alignment wrapText="1"/>
    </xf>
    <xf numFmtId="0" fontId="14" fillId="5" borderId="20" xfId="1" applyNumberFormat="1" applyFont="1" applyFill="1" applyBorder="1" applyAlignment="1">
      <alignment horizontal="right" wrapText="1"/>
    </xf>
    <xf numFmtId="0" fontId="14" fillId="5" borderId="11" xfId="1" applyNumberFormat="1" applyFont="1" applyFill="1" applyBorder="1" applyAlignment="1">
      <alignment horizontal="right" wrapText="1"/>
    </xf>
    <xf numFmtId="0" fontId="14" fillId="5" borderId="21" xfId="1" applyNumberFormat="1" applyFont="1" applyFill="1" applyBorder="1" applyAlignment="1">
      <alignment horizontal="center" wrapText="1"/>
    </xf>
    <xf numFmtId="0" fontId="12" fillId="0" borderId="0" xfId="3" applyNumberFormat="1" applyFont="1" applyAlignment="1">
      <alignment horizontal="left" vertical="center"/>
    </xf>
    <xf numFmtId="0" fontId="14" fillId="0" borderId="22" xfId="1" applyNumberFormat="1" applyFont="1" applyBorder="1" applyAlignment="1">
      <alignment wrapText="1"/>
    </xf>
    <xf numFmtId="0" fontId="14" fillId="2" borderId="22" xfId="1" applyNumberFormat="1" applyFont="1" applyFill="1" applyBorder="1" applyAlignment="1">
      <alignment wrapText="1"/>
    </xf>
    <xf numFmtId="0" fontId="19" fillId="0" borderId="1" xfId="4" applyFont="1" applyBorder="1" applyAlignment="1">
      <alignment horizontal="left" vertical="center"/>
    </xf>
    <xf numFmtId="0" fontId="19" fillId="0" borderId="1" xfId="5" applyNumberFormat="1" applyFont="1" applyBorder="1" applyAlignment="1">
      <alignment horizontal="center" vertical="center"/>
    </xf>
    <xf numFmtId="164" fontId="14" fillId="5" borderId="1" xfId="1" applyNumberFormat="1" applyFont="1" applyFill="1" applyBorder="1" applyAlignment="1">
      <alignment horizontal="center" wrapText="1"/>
    </xf>
    <xf numFmtId="0" fontId="14" fillId="0" borderId="1" xfId="6" applyNumberFormat="1" applyFont="1" applyBorder="1" applyAlignment="1">
      <alignment horizontal="center" vertical="center" wrapText="1"/>
    </xf>
    <xf numFmtId="0" fontId="14" fillId="5" borderId="1" xfId="1" applyNumberFormat="1" applyFont="1" applyFill="1" applyBorder="1" applyAlignment="1">
      <alignment horizontal="center" wrapText="1"/>
    </xf>
    <xf numFmtId="0" fontId="14" fillId="0" borderId="7" xfId="6" applyNumberFormat="1" applyFont="1" applyBorder="1" applyAlignment="1">
      <alignment horizontal="center" vertical="center" wrapText="1"/>
    </xf>
    <xf numFmtId="0" fontId="14" fillId="0" borderId="7" xfId="6" applyNumberFormat="1" applyFont="1" applyBorder="1" applyAlignment="1">
      <alignment horizontal="center" vertical="center"/>
    </xf>
    <xf numFmtId="0" fontId="14" fillId="5" borderId="1" xfId="6" applyNumberFormat="1" applyFont="1" applyFill="1" applyBorder="1" applyAlignment="1">
      <alignment horizontal="center" vertical="center" wrapText="1"/>
    </xf>
    <xf numFmtId="164" fontId="14" fillId="0" borderId="23" xfId="6" applyNumberFormat="1" applyFont="1" applyBorder="1" applyAlignment="1">
      <alignment horizontal="center" vertical="center" wrapText="1"/>
    </xf>
    <xf numFmtId="164" fontId="14" fillId="5" borderId="23" xfId="7" applyNumberFormat="1" applyFont="1" applyFill="1" applyBorder="1" applyAlignment="1">
      <alignment horizontal="center" vertical="center" wrapText="1"/>
    </xf>
    <xf numFmtId="164" fontId="14" fillId="5" borderId="23" xfId="6" applyNumberFormat="1" applyFont="1" applyFill="1" applyBorder="1" applyAlignment="1">
      <alignment horizontal="center" vertical="center" wrapText="1"/>
    </xf>
    <xf numFmtId="164" fontId="14" fillId="5" borderId="24" xfId="6" applyNumberFormat="1" applyFont="1" applyFill="1" applyBorder="1" applyAlignment="1">
      <alignment horizontal="center" vertical="center" wrapText="1"/>
    </xf>
    <xf numFmtId="0" fontId="14" fillId="0" borderId="24" xfId="6" applyNumberFormat="1" applyFont="1" applyBorder="1" applyAlignment="1">
      <alignment horizontal="center" vertical="center" wrapText="1"/>
    </xf>
    <xf numFmtId="164" fontId="14" fillId="5" borderId="1" xfId="6" applyNumberFormat="1" applyFont="1" applyFill="1" applyBorder="1" applyAlignment="1">
      <alignment horizontal="center" vertical="center" wrapText="1"/>
    </xf>
    <xf numFmtId="164" fontId="14" fillId="5" borderId="25" xfId="1" applyNumberFormat="1" applyFont="1" applyFill="1" applyBorder="1" applyAlignment="1">
      <alignment horizontal="center" wrapText="1"/>
    </xf>
    <xf numFmtId="0" fontId="14" fillId="0" borderId="1" xfId="1" applyNumberFormat="1" applyFont="1" applyBorder="1" applyAlignment="1">
      <alignment wrapText="1"/>
    </xf>
    <xf numFmtId="0" fontId="14" fillId="2" borderId="1" xfId="1" applyNumberFormat="1" applyFont="1" applyFill="1" applyBorder="1" applyAlignment="1">
      <alignment wrapText="1"/>
    </xf>
    <xf numFmtId="164" fontId="14" fillId="0" borderId="1" xfId="6" applyNumberFormat="1" applyFont="1" applyBorder="1" applyAlignment="1">
      <alignment horizontal="center" vertical="center" wrapText="1"/>
    </xf>
    <xf numFmtId="0" fontId="14" fillId="5" borderId="26" xfId="1" applyNumberFormat="1" applyFont="1" applyFill="1" applyBorder="1" applyAlignment="1">
      <alignment wrapText="1"/>
    </xf>
    <xf numFmtId="0" fontId="14" fillId="5" borderId="18" xfId="1" applyNumberFormat="1" applyFont="1" applyFill="1" applyBorder="1" applyAlignment="1">
      <alignment wrapText="1"/>
    </xf>
    <xf numFmtId="0" fontId="14" fillId="5" borderId="27" xfId="1" applyNumberFormat="1" applyFont="1" applyFill="1" applyBorder="1" applyAlignment="1">
      <alignment wrapText="1"/>
    </xf>
    <xf numFmtId="164" fontId="14" fillId="5" borderId="27" xfId="1" applyNumberFormat="1" applyFont="1" applyFill="1" applyBorder="1" applyAlignment="1">
      <alignment horizontal="center" wrapText="1"/>
    </xf>
    <xf numFmtId="164" fontId="14" fillId="5" borderId="28" xfId="1" applyNumberFormat="1" applyFont="1" applyFill="1" applyBorder="1" applyAlignment="1">
      <alignment horizontal="center" wrapText="1"/>
    </xf>
    <xf numFmtId="0" fontId="14" fillId="0" borderId="12" xfId="2" applyFont="1" applyBorder="1" applyAlignment="1">
      <alignment horizontal="left" vertical="center" wrapText="1"/>
    </xf>
    <xf numFmtId="164" fontId="14" fillId="5" borderId="21" xfId="1" applyNumberFormat="1" applyFont="1" applyFill="1" applyBorder="1" applyAlignment="1">
      <alignment horizontal="center" wrapText="1"/>
    </xf>
    <xf numFmtId="0" fontId="14" fillId="5" borderId="29" xfId="1" applyNumberFormat="1" applyFont="1" applyFill="1" applyBorder="1" applyAlignment="1">
      <alignment wrapText="1"/>
    </xf>
    <xf numFmtId="0" fontId="14" fillId="5" borderId="30" xfId="1" applyNumberFormat="1" applyFont="1" applyFill="1" applyBorder="1" applyAlignment="1">
      <alignment wrapText="1"/>
    </xf>
    <xf numFmtId="0" fontId="14" fillId="5" borderId="31" xfId="1" applyNumberFormat="1" applyFont="1" applyFill="1" applyBorder="1" applyAlignment="1">
      <alignment wrapText="1"/>
    </xf>
    <xf numFmtId="0" fontId="14" fillId="5" borderId="32" xfId="1" applyNumberFormat="1" applyFont="1" applyFill="1" applyBorder="1" applyAlignment="1">
      <alignment horizontal="center" wrapText="1"/>
    </xf>
    <xf numFmtId="164" fontId="14" fillId="5" borderId="33" xfId="1" applyNumberFormat="1" applyFont="1" applyFill="1" applyBorder="1" applyAlignment="1">
      <alignment horizontal="center" wrapText="1"/>
    </xf>
    <xf numFmtId="0" fontId="14" fillId="5" borderId="11" xfId="1" applyNumberFormat="1" applyFont="1" applyFill="1" applyBorder="1" applyAlignment="1">
      <alignment wrapText="1"/>
    </xf>
    <xf numFmtId="0" fontId="14" fillId="5" borderId="12" xfId="1" applyNumberFormat="1" applyFont="1" applyFill="1" applyBorder="1" applyAlignment="1">
      <alignment horizontal="center" wrapText="1"/>
    </xf>
    <xf numFmtId="0" fontId="14" fillId="5" borderId="34" xfId="1" applyNumberFormat="1" applyFont="1" applyFill="1" applyBorder="1" applyAlignment="1">
      <alignment horizontal="center" wrapText="1"/>
    </xf>
    <xf numFmtId="0" fontId="15" fillId="2" borderId="0" xfId="1" applyNumberFormat="1" applyFont="1" applyFill="1" applyAlignment="1">
      <alignment horizontal="center" wrapText="1"/>
    </xf>
    <xf numFmtId="0" fontId="20" fillId="2" borderId="0" xfId="1" applyNumberFormat="1" applyFont="1" applyFill="1" applyAlignment="1">
      <alignment horizontal="left" vertical="center"/>
    </xf>
    <xf numFmtId="0" fontId="15" fillId="2" borderId="0" xfId="1" applyNumberFormat="1" applyFont="1" applyFill="1" applyAlignment="1">
      <alignment horizontal="left" vertical="center"/>
    </xf>
    <xf numFmtId="0" fontId="20" fillId="2" borderId="0" xfId="1" applyNumberFormat="1" applyFont="1" applyFill="1" applyAlignment="1">
      <alignment horizontal="left" vertical="center" wrapText="1"/>
    </xf>
    <xf numFmtId="165" fontId="20" fillId="2" borderId="0" xfId="1" applyFont="1" applyFill="1" applyAlignment="1">
      <alignment horizontal="left" vertical="center"/>
    </xf>
    <xf numFmtId="165" fontId="20" fillId="2" borderId="0" xfId="1" applyFont="1" applyFill="1" applyAlignment="1">
      <alignment horizontal="left" vertical="center" wrapText="1"/>
    </xf>
    <xf numFmtId="165" fontId="15" fillId="2" borderId="0" xfId="1" applyFont="1" applyFill="1" applyAlignment="1">
      <alignment wrapText="1"/>
    </xf>
    <xf numFmtId="165" fontId="20" fillId="3" borderId="1" xfId="1" applyFont="1" applyFill="1" applyBorder="1" applyAlignment="1">
      <alignment horizontal="center" vertical="center" wrapText="1"/>
    </xf>
    <xf numFmtId="165" fontId="15" fillId="2" borderId="0" xfId="1" applyFont="1" applyFill="1" applyAlignment="1">
      <alignment horizontal="center" wrapText="1"/>
    </xf>
    <xf numFmtId="9" fontId="20" fillId="4" borderId="5" xfId="8" applyFont="1" applyFill="1" applyBorder="1" applyAlignment="1">
      <alignment horizontal="right" vertical="center" wrapText="1"/>
    </xf>
    <xf numFmtId="9" fontId="15" fillId="2" borderId="1" xfId="8" applyFont="1" applyFill="1" applyBorder="1" applyAlignment="1">
      <alignment wrapText="1"/>
    </xf>
    <xf numFmtId="0" fontId="14" fillId="0" borderId="16" xfId="2" applyFont="1" applyBorder="1" applyAlignment="1">
      <alignment horizontal="left" wrapText="1" indent="1"/>
    </xf>
    <xf numFmtId="0" fontId="14" fillId="0" borderId="35" xfId="2" applyFont="1" applyBorder="1" applyAlignment="1">
      <alignment horizontal="left" vertical="center" wrapText="1"/>
    </xf>
    <xf numFmtId="0" fontId="14" fillId="0" borderId="2" xfId="2" applyFont="1" applyBorder="1" applyAlignment="1">
      <alignment horizontal="left" vertical="center" wrapText="1"/>
    </xf>
    <xf numFmtId="0" fontId="14" fillId="0" borderId="35" xfId="2" applyFont="1" applyBorder="1" applyAlignment="1">
      <alignment horizontal="left" wrapText="1" indent="1"/>
    </xf>
    <xf numFmtId="0" fontId="14" fillId="0" borderId="1" xfId="2" applyFont="1" applyBorder="1" applyAlignment="1">
      <alignment horizontal="left" wrapText="1" indent="1"/>
    </xf>
    <xf numFmtId="0" fontId="14" fillId="5" borderId="6" xfId="1" applyNumberFormat="1" applyFont="1" applyFill="1" applyBorder="1" applyAlignment="1">
      <alignment horizontal="center" wrapText="1"/>
    </xf>
    <xf numFmtId="164" fontId="14" fillId="5" borderId="6" xfId="1" applyNumberFormat="1" applyFont="1" applyFill="1" applyBorder="1" applyAlignment="1">
      <alignment horizontal="center" wrapText="1"/>
    </xf>
    <xf numFmtId="0" fontId="14" fillId="5" borderId="37" xfId="1" applyNumberFormat="1" applyFont="1" applyFill="1" applyBorder="1" applyAlignment="1">
      <alignment wrapText="1"/>
    </xf>
    <xf numFmtId="0" fontId="14" fillId="5" borderId="1" xfId="1" applyNumberFormat="1" applyFont="1" applyFill="1" applyBorder="1" applyAlignment="1">
      <alignment wrapText="1"/>
    </xf>
    <xf numFmtId="0" fontId="15" fillId="2" borderId="2" xfId="1" applyNumberFormat="1" applyFont="1" applyFill="1" applyBorder="1" applyAlignment="1">
      <alignment wrapText="1"/>
    </xf>
    <xf numFmtId="0" fontId="15" fillId="2" borderId="4" xfId="1" applyNumberFormat="1" applyFont="1" applyFill="1" applyBorder="1" applyAlignment="1">
      <alignment wrapText="1"/>
    </xf>
    <xf numFmtId="0" fontId="8" fillId="0" borderId="0" xfId="20">
      <alignment vertical="center"/>
    </xf>
    <xf numFmtId="0" fontId="2" fillId="0" borderId="0" xfId="22"/>
    <xf numFmtId="0" fontId="28" fillId="8" borderId="4" xfId="22" applyFont="1" applyFill="1" applyBorder="1" applyAlignment="1">
      <alignment horizontal="left" vertical="top"/>
    </xf>
    <xf numFmtId="0" fontId="28" fillId="8" borderId="1" xfId="22" applyFont="1" applyFill="1" applyBorder="1" applyAlignment="1">
      <alignment horizontal="left" vertical="top"/>
    </xf>
    <xf numFmtId="0" fontId="2" fillId="8" borderId="1" xfId="22" applyFill="1" applyBorder="1" applyAlignment="1">
      <alignment horizontal="left" vertical="top"/>
    </xf>
    <xf numFmtId="0" fontId="28" fillId="2" borderId="6" xfId="22" applyFont="1" applyFill="1" applyBorder="1" applyAlignment="1">
      <alignment horizontal="left" vertical="top"/>
    </xf>
    <xf numFmtId="0" fontId="29" fillId="0" borderId="1" xfId="22" applyFont="1" applyBorder="1" applyAlignment="1">
      <alignment horizontal="left" vertical="top" wrapText="1"/>
    </xf>
    <xf numFmtId="0" fontId="29" fillId="0" borderId="6" xfId="22" applyFont="1" applyBorder="1" applyAlignment="1">
      <alignment horizontal="left" vertical="top" wrapText="1"/>
    </xf>
    <xf numFmtId="0" fontId="2" fillId="2" borderId="6" xfId="22" applyFill="1" applyBorder="1" applyAlignment="1">
      <alignment horizontal="left" vertical="top"/>
    </xf>
    <xf numFmtId="0" fontId="2" fillId="2" borderId="8" xfId="22" applyFill="1" applyBorder="1" applyAlignment="1">
      <alignment horizontal="left" vertical="top"/>
    </xf>
    <xf numFmtId="0" fontId="29" fillId="0" borderId="5" xfId="22" applyFont="1" applyBorder="1" applyAlignment="1">
      <alignment horizontal="left" vertical="top" wrapText="1"/>
    </xf>
    <xf numFmtId="0" fontId="2" fillId="0" borderId="0" xfId="22" applyAlignment="1">
      <alignment horizontal="left" vertical="top"/>
    </xf>
    <xf numFmtId="0" fontId="28" fillId="2" borderId="8" xfId="22" applyFont="1" applyFill="1" applyBorder="1" applyAlignment="1">
      <alignment horizontal="left" vertical="top"/>
    </xf>
    <xf numFmtId="0" fontId="27" fillId="9" borderId="1" xfId="22" applyFont="1" applyFill="1" applyBorder="1" applyAlignment="1">
      <alignment horizontal="left" vertical="top"/>
    </xf>
    <xf numFmtId="0" fontId="26" fillId="9" borderId="1" xfId="22" applyFont="1" applyFill="1" applyBorder="1" applyAlignment="1">
      <alignment horizontal="left" vertical="top"/>
    </xf>
    <xf numFmtId="0" fontId="9" fillId="6" borderId="1" xfId="0" applyFont="1" applyFill="1" applyBorder="1">
      <alignment vertical="center"/>
    </xf>
    <xf numFmtId="0" fontId="9" fillId="6" borderId="1" xfId="0" applyFont="1" applyFill="1" applyBorder="1" applyAlignment="1">
      <alignment vertical="center" wrapText="1"/>
    </xf>
    <xf numFmtId="0" fontId="28" fillId="7" borderId="1" xfId="0" applyFont="1" applyFill="1" applyBorder="1">
      <alignment vertical="center"/>
    </xf>
    <xf numFmtId="0" fontId="32" fillId="0" borderId="43" xfId="0" applyFont="1" applyBorder="1" applyAlignment="1">
      <alignment vertical="center" wrapText="1"/>
    </xf>
    <xf numFmtId="0" fontId="33" fillId="0" borderId="44" xfId="0" applyFont="1" applyBorder="1" applyAlignment="1">
      <alignment vertical="center" wrapText="1"/>
    </xf>
    <xf numFmtId="0" fontId="34" fillId="0" borderId="45" xfId="0" applyFont="1" applyBorder="1" applyAlignment="1">
      <alignment vertical="center" wrapText="1"/>
    </xf>
    <xf numFmtId="0" fontId="33" fillId="15" borderId="45" xfId="0" applyFont="1" applyFill="1" applyBorder="1" applyAlignment="1">
      <alignment vertical="center" wrapText="1"/>
    </xf>
    <xf numFmtId="0" fontId="33" fillId="0" borderId="46" xfId="0" applyFont="1" applyBorder="1" applyAlignment="1">
      <alignment vertical="center" wrapText="1"/>
    </xf>
    <xf numFmtId="0" fontId="33" fillId="0" borderId="47" xfId="0" applyFont="1" applyBorder="1" applyAlignment="1">
      <alignment vertical="center" wrapText="1"/>
    </xf>
    <xf numFmtId="0" fontId="35" fillId="0" borderId="47" xfId="0" applyFont="1" applyBorder="1" applyAlignment="1">
      <alignment vertical="center" wrapText="1"/>
    </xf>
    <xf numFmtId="0" fontId="36" fillId="11" borderId="47" xfId="0" applyFont="1" applyFill="1" applyBorder="1" applyAlignment="1">
      <alignment vertical="center" wrapText="1"/>
    </xf>
    <xf numFmtId="0" fontId="36" fillId="0" borderId="47" xfId="0" applyFont="1" applyBorder="1" applyAlignment="1">
      <alignment vertical="center" wrapText="1"/>
    </xf>
    <xf numFmtId="0" fontId="36" fillId="16" borderId="46" xfId="0" applyFont="1" applyFill="1" applyBorder="1" applyAlignment="1">
      <alignment vertical="center" wrapText="1"/>
    </xf>
    <xf numFmtId="0" fontId="33" fillId="16" borderId="47" xfId="0" applyFont="1" applyFill="1" applyBorder="1" applyAlignment="1">
      <alignment vertical="center" wrapText="1"/>
    </xf>
    <xf numFmtId="0" fontId="33" fillId="16" borderId="48" xfId="0" applyFont="1" applyFill="1" applyBorder="1" applyAlignment="1">
      <alignment vertical="center" wrapText="1"/>
    </xf>
    <xf numFmtId="0" fontId="32" fillId="0" borderId="49" xfId="0" applyFont="1" applyBorder="1" applyAlignment="1">
      <alignment vertical="center" wrapText="1"/>
    </xf>
    <xf numFmtId="0" fontId="33" fillId="0" borderId="50" xfId="0" applyFont="1" applyBorder="1" applyAlignment="1">
      <alignment vertical="center" wrapText="1"/>
    </xf>
    <xf numFmtId="0" fontId="34" fillId="0" borderId="47" xfId="0" applyFont="1" applyBorder="1" applyAlignment="1">
      <alignment vertical="center" wrapText="1"/>
    </xf>
    <xf numFmtId="0" fontId="33" fillId="15" borderId="47" xfId="0" applyFont="1" applyFill="1" applyBorder="1" applyAlignment="1">
      <alignment vertical="center" wrapText="1"/>
    </xf>
    <xf numFmtId="0" fontId="33" fillId="16" borderId="51" xfId="0" applyFont="1" applyFill="1" applyBorder="1" applyAlignment="1">
      <alignment vertical="center" wrapText="1"/>
    </xf>
    <xf numFmtId="0" fontId="37" fillId="11" borderId="48" xfId="0" applyFont="1" applyFill="1" applyBorder="1">
      <alignment vertical="center"/>
    </xf>
    <xf numFmtId="0" fontId="33" fillId="11" borderId="47" xfId="0" applyFont="1" applyFill="1" applyBorder="1" applyAlignment="1">
      <alignment vertical="center" wrapText="1"/>
    </xf>
    <xf numFmtId="0" fontId="33" fillId="11" borderId="48" xfId="0" applyFont="1" applyFill="1" applyBorder="1" applyAlignment="1">
      <alignment vertical="center" wrapText="1"/>
    </xf>
    <xf numFmtId="0" fontId="33" fillId="0" borderId="49" xfId="0" applyFont="1" applyBorder="1" applyAlignment="1">
      <alignment vertical="center" wrapText="1"/>
    </xf>
    <xf numFmtId="0" fontId="33" fillId="17" borderId="50" xfId="0" applyFont="1" applyFill="1" applyBorder="1" applyAlignment="1">
      <alignment vertical="center" wrapText="1"/>
    </xf>
    <xf numFmtId="0" fontId="37" fillId="0" borderId="47" xfId="0" applyFont="1" applyBorder="1" applyAlignment="1">
      <alignment vertical="center" wrapText="1"/>
    </xf>
    <xf numFmtId="0" fontId="33" fillId="18" borderId="47" xfId="0" applyFont="1" applyFill="1" applyBorder="1" applyAlignment="1">
      <alignment vertical="center" wrapText="1"/>
    </xf>
    <xf numFmtId="0" fontId="33" fillId="17" borderId="47" xfId="0" applyFont="1" applyFill="1" applyBorder="1" applyAlignment="1">
      <alignment vertical="center" wrapText="1"/>
    </xf>
    <xf numFmtId="0" fontId="37" fillId="19" borderId="47" xfId="0" applyFont="1" applyFill="1" applyBorder="1" applyAlignment="1">
      <alignment vertical="center" wrapText="1"/>
    </xf>
    <xf numFmtId="0" fontId="8" fillId="0" borderId="47" xfId="20" applyBorder="1" applyAlignment="1">
      <alignment vertical="center" wrapText="1"/>
    </xf>
    <xf numFmtId="0" fontId="37" fillId="11" borderId="47" xfId="0" applyFont="1" applyFill="1" applyBorder="1" applyAlignment="1">
      <alignment vertical="center" wrapText="1"/>
    </xf>
    <xf numFmtId="0" fontId="35" fillId="17" borderId="47" xfId="0" applyFont="1" applyFill="1" applyBorder="1" applyAlignment="1">
      <alignment vertical="center" wrapText="1"/>
    </xf>
    <xf numFmtId="0" fontId="9" fillId="6" borderId="2" xfId="0" applyFont="1" applyFill="1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52" xfId="0" applyBorder="1">
      <alignment vertical="center"/>
    </xf>
    <xf numFmtId="0" fontId="30" fillId="0" borderId="1" xfId="22" applyFont="1" applyBorder="1" applyAlignment="1">
      <alignment horizontal="left" vertical="top"/>
    </xf>
    <xf numFmtId="0" fontId="30" fillId="0" borderId="6" xfId="22" applyFont="1" applyBorder="1" applyAlignment="1">
      <alignment horizontal="left" vertical="top"/>
    </xf>
    <xf numFmtId="0" fontId="2" fillId="0" borderId="0" xfId="22" quotePrefix="1"/>
    <xf numFmtId="0" fontId="2" fillId="14" borderId="1" xfId="22" applyFill="1" applyBorder="1"/>
    <xf numFmtId="0" fontId="1" fillId="14" borderId="1" xfId="22" applyFont="1" applyFill="1" applyBorder="1"/>
    <xf numFmtId="0" fontId="0" fillId="0" borderId="0" xfId="0">
      <alignment vertical="center"/>
    </xf>
    <xf numFmtId="0" fontId="2" fillId="0" borderId="0" xfId="22"/>
    <xf numFmtId="0" fontId="14" fillId="0" borderId="1" xfId="2" applyFont="1" applyBorder="1" applyAlignment="1">
      <alignment horizontal="left" vertical="center" wrapText="1"/>
    </xf>
    <xf numFmtId="0" fontId="14" fillId="0" borderId="35" xfId="2" applyFont="1" applyBorder="1" applyAlignment="1">
      <alignment horizontal="left" vertical="center" wrapText="1"/>
    </xf>
    <xf numFmtId="0" fontId="14" fillId="0" borderId="36" xfId="2" applyFont="1" applyBorder="1" applyAlignment="1">
      <alignment horizontal="left" vertical="center" wrapText="1"/>
    </xf>
    <xf numFmtId="0" fontId="14" fillId="3" borderId="14" xfId="1" applyNumberFormat="1" applyFont="1" applyFill="1" applyBorder="1" applyAlignment="1">
      <alignment horizontal="center" vertical="center" wrapText="1"/>
    </xf>
    <xf numFmtId="0" fontId="14" fillId="3" borderId="17" xfId="2" applyFont="1" applyFill="1" applyBorder="1" applyAlignment="1">
      <alignment horizontal="center" vertical="center" wrapText="1"/>
    </xf>
    <xf numFmtId="0" fontId="14" fillId="4" borderId="5" xfId="1" applyNumberFormat="1" applyFont="1" applyFill="1" applyBorder="1" applyAlignment="1">
      <alignment horizontal="center" vertical="center" wrapText="1"/>
    </xf>
    <xf numFmtId="0" fontId="14" fillId="4" borderId="6" xfId="2" applyFont="1" applyFill="1" applyBorder="1" applyAlignment="1">
      <alignment horizontal="center" vertical="center" wrapText="1"/>
    </xf>
    <xf numFmtId="0" fontId="14" fillId="4" borderId="18" xfId="1" applyNumberFormat="1" applyFont="1" applyFill="1" applyBorder="1" applyAlignment="1">
      <alignment horizontal="center" vertical="center" wrapText="1"/>
    </xf>
    <xf numFmtId="0" fontId="14" fillId="3" borderId="9" xfId="1" applyNumberFormat="1" applyFont="1" applyFill="1" applyBorder="1" applyAlignment="1">
      <alignment horizontal="center" vertical="center" wrapText="1"/>
    </xf>
    <xf numFmtId="0" fontId="14" fillId="3" borderId="15" xfId="2" applyFont="1" applyFill="1" applyBorder="1" applyAlignment="1">
      <alignment horizontal="center" vertical="center" wrapText="1"/>
    </xf>
    <xf numFmtId="0" fontId="14" fillId="3" borderId="10" xfId="1" applyNumberFormat="1" applyFont="1" applyFill="1" applyBorder="1" applyAlignment="1">
      <alignment horizontal="center" vertical="center" wrapText="1"/>
    </xf>
    <xf numFmtId="0" fontId="14" fillId="3" borderId="6" xfId="2" applyFont="1" applyFill="1" applyBorder="1" applyAlignment="1">
      <alignment horizontal="center" vertical="center" wrapText="1"/>
    </xf>
    <xf numFmtId="0" fontId="14" fillId="3" borderId="6" xfId="1" applyNumberFormat="1" applyFont="1" applyFill="1" applyBorder="1" applyAlignment="1">
      <alignment horizontal="center" vertical="center" wrapText="1"/>
    </xf>
    <xf numFmtId="0" fontId="14" fillId="3" borderId="11" xfId="2" applyFont="1" applyFill="1" applyBorder="1" applyAlignment="1">
      <alignment horizontal="center" vertical="center"/>
    </xf>
    <xf numFmtId="0" fontId="14" fillId="3" borderId="12" xfId="2" applyFont="1" applyFill="1" applyBorder="1" applyAlignment="1">
      <alignment horizontal="center" vertical="center"/>
    </xf>
    <xf numFmtId="0" fontId="14" fillId="0" borderId="12" xfId="2" applyFont="1" applyBorder="1" applyAlignment="1">
      <alignment horizontal="center" vertical="center"/>
    </xf>
    <xf numFmtId="0" fontId="15" fillId="2" borderId="2" xfId="1" applyNumberFormat="1" applyFont="1" applyFill="1" applyBorder="1" applyAlignment="1">
      <alignment wrapText="1"/>
    </xf>
    <xf numFmtId="0" fontId="15" fillId="2" borderId="4" xfId="1" applyNumberFormat="1" applyFont="1" applyFill="1" applyBorder="1" applyAlignment="1">
      <alignment wrapText="1"/>
    </xf>
    <xf numFmtId="165" fontId="15" fillId="2" borderId="2" xfId="1" applyFont="1" applyFill="1" applyBorder="1" applyAlignment="1">
      <alignment horizontal="left" wrapText="1"/>
    </xf>
    <xf numFmtId="165" fontId="15" fillId="2" borderId="3" xfId="1" applyFont="1" applyFill="1" applyBorder="1" applyAlignment="1">
      <alignment horizontal="left" wrapText="1"/>
    </xf>
    <xf numFmtId="165" fontId="15" fillId="2" borderId="4" xfId="1" applyFont="1" applyFill="1" applyBorder="1" applyAlignment="1">
      <alignment horizontal="left" wrapText="1"/>
    </xf>
    <xf numFmtId="0" fontId="14" fillId="5" borderId="31" xfId="1" applyNumberFormat="1" applyFont="1" applyFill="1" applyBorder="1" applyAlignment="1">
      <alignment horizontal="center" wrapText="1"/>
    </xf>
    <xf numFmtId="0" fontId="14" fillId="5" borderId="32" xfId="1" applyNumberFormat="1" applyFont="1" applyFill="1" applyBorder="1" applyAlignment="1">
      <alignment horizontal="center" wrapText="1"/>
    </xf>
    <xf numFmtId="0" fontId="14" fillId="5" borderId="11" xfId="1" applyNumberFormat="1" applyFont="1" applyFill="1" applyBorder="1" applyAlignment="1">
      <alignment horizontal="center" wrapText="1"/>
    </xf>
    <xf numFmtId="0" fontId="14" fillId="5" borderId="12" xfId="1" applyNumberFormat="1" applyFont="1" applyFill="1" applyBorder="1" applyAlignment="1">
      <alignment horizontal="center" wrapText="1"/>
    </xf>
    <xf numFmtId="0" fontId="14" fillId="4" borderId="8" xfId="1" applyNumberFormat="1" applyFont="1" applyFill="1" applyBorder="1" applyAlignment="1">
      <alignment horizontal="center" vertical="center" wrapText="1"/>
    </xf>
    <xf numFmtId="0" fontId="14" fillId="5" borderId="27" xfId="1" applyNumberFormat="1" applyFont="1" applyFill="1" applyBorder="1" applyAlignment="1">
      <alignment horizontal="center" wrapText="1"/>
    </xf>
    <xf numFmtId="0" fontId="14" fillId="5" borderId="34" xfId="1" applyNumberFormat="1" applyFont="1" applyFill="1" applyBorder="1" applyAlignment="1">
      <alignment horizontal="center" wrapText="1"/>
    </xf>
    <xf numFmtId="165" fontId="20" fillId="3" borderId="2" xfId="1" applyFont="1" applyFill="1" applyBorder="1" applyAlignment="1">
      <alignment horizontal="center" vertical="center" wrapText="1"/>
    </xf>
    <xf numFmtId="165" fontId="20" fillId="3" borderId="4" xfId="1" applyFont="1" applyFill="1" applyBorder="1" applyAlignment="1">
      <alignment horizontal="center" vertical="center" wrapText="1"/>
    </xf>
    <xf numFmtId="165" fontId="20" fillId="3" borderId="3" xfId="1" applyFont="1" applyFill="1" applyBorder="1" applyAlignment="1">
      <alignment horizontal="center" vertical="center" wrapText="1"/>
    </xf>
    <xf numFmtId="165" fontId="20" fillId="4" borderId="2" xfId="1" applyFont="1" applyFill="1" applyBorder="1" applyAlignment="1">
      <alignment horizontal="left" vertical="center" wrapText="1"/>
    </xf>
    <xf numFmtId="165" fontId="20" fillId="4" borderId="4" xfId="1" applyFont="1" applyFill="1" applyBorder="1" applyAlignment="1">
      <alignment horizontal="left" vertical="center" wrapText="1"/>
    </xf>
    <xf numFmtId="165" fontId="20" fillId="4" borderId="3" xfId="1" applyFont="1" applyFill="1" applyBorder="1" applyAlignment="1">
      <alignment horizontal="left" vertical="center" wrapText="1"/>
    </xf>
    <xf numFmtId="0" fontId="31" fillId="0" borderId="1" xfId="22" applyFont="1" applyBorder="1" applyAlignment="1">
      <alignment horizontal="left"/>
    </xf>
    <xf numFmtId="0" fontId="31" fillId="0" borderId="2" xfId="22" applyFont="1" applyBorder="1" applyAlignment="1">
      <alignment horizontal="left"/>
    </xf>
    <xf numFmtId="0" fontId="31" fillId="0" borderId="1" xfId="22" applyFont="1" applyBorder="1" applyAlignment="1">
      <alignment horizontal="left" wrapText="1"/>
    </xf>
    <xf numFmtId="0" fontId="31" fillId="0" borderId="5" xfId="22" applyFont="1" applyBorder="1" applyAlignment="1">
      <alignment horizontal="left" wrapText="1"/>
    </xf>
    <xf numFmtId="0" fontId="31" fillId="0" borderId="6" xfId="22" applyFont="1" applyBorder="1" applyAlignment="1">
      <alignment horizontal="left" wrapText="1"/>
    </xf>
    <xf numFmtId="0" fontId="31" fillId="0" borderId="8" xfId="22" applyFont="1" applyBorder="1" applyAlignment="1">
      <alignment horizontal="left" vertical="center" wrapText="1"/>
    </xf>
    <xf numFmtId="0" fontId="31" fillId="0" borderId="35" xfId="22" applyFont="1" applyBorder="1" applyAlignment="1">
      <alignment horizontal="left" vertical="center"/>
    </xf>
    <xf numFmtId="0" fontId="31" fillId="0" borderId="42" xfId="22" applyFont="1" applyBorder="1" applyAlignment="1">
      <alignment horizontal="left" vertical="center" wrapText="1"/>
    </xf>
    <xf numFmtId="0" fontId="31" fillId="0" borderId="6" xfId="22" applyFont="1" applyBorder="1" applyAlignment="1">
      <alignment horizontal="left"/>
    </xf>
    <xf numFmtId="0" fontId="31" fillId="0" borderId="8" xfId="22" applyFont="1" applyBorder="1" applyAlignment="1">
      <alignment horizontal="left" vertical="center"/>
    </xf>
    <xf numFmtId="0" fontId="31" fillId="0" borderId="5" xfId="22" applyFont="1" applyBorder="1" applyAlignment="1">
      <alignment horizontal="left"/>
    </xf>
    <xf numFmtId="0" fontId="38" fillId="9" borderId="1" xfId="22" applyFont="1" applyFill="1" applyBorder="1" applyAlignment="1">
      <alignment horizontal="left" vertical="center"/>
    </xf>
    <xf numFmtId="0" fontId="39" fillId="9" borderId="1" xfId="22" applyFont="1" applyFill="1" applyBorder="1" applyAlignment="1">
      <alignment horizontal="left"/>
    </xf>
    <xf numFmtId="0" fontId="39" fillId="9" borderId="16" xfId="22" applyFont="1" applyFill="1" applyBorder="1" applyAlignment="1">
      <alignment horizontal="left"/>
    </xf>
    <xf numFmtId="0" fontId="39" fillId="9" borderId="0" xfId="22" applyFont="1" applyFill="1" applyAlignment="1">
      <alignment horizontal="left"/>
    </xf>
    <xf numFmtId="0" fontId="31" fillId="0" borderId="0" xfId="22" applyFont="1" applyAlignment="1">
      <alignment horizontal="left"/>
    </xf>
    <xf numFmtId="0" fontId="39" fillId="10" borderId="16" xfId="22" applyFont="1" applyFill="1" applyBorder="1" applyAlignment="1">
      <alignment horizontal="left" vertical="center"/>
    </xf>
    <xf numFmtId="0" fontId="31" fillId="10" borderId="2" xfId="22" applyFont="1" applyFill="1" applyBorder="1" applyAlignment="1">
      <alignment horizontal="left" vertical="center"/>
    </xf>
    <xf numFmtId="0" fontId="31" fillId="10" borderId="3" xfId="22" applyFont="1" applyFill="1" applyBorder="1" applyAlignment="1">
      <alignment horizontal="left" vertical="center"/>
    </xf>
    <xf numFmtId="0" fontId="31" fillId="10" borderId="3" xfId="22" applyFont="1" applyFill="1" applyBorder="1" applyAlignment="1">
      <alignment horizontal="left"/>
    </xf>
    <xf numFmtId="0" fontId="31" fillId="0" borderId="16" xfId="22" applyFont="1" applyBorder="1" applyAlignment="1">
      <alignment horizontal="left"/>
    </xf>
    <xf numFmtId="0" fontId="31" fillId="0" borderId="0" xfId="22" applyFont="1" applyAlignment="1">
      <alignment horizontal="left"/>
    </xf>
    <xf numFmtId="0" fontId="31" fillId="0" borderId="38" xfId="22" applyFont="1" applyBorder="1" applyAlignment="1">
      <alignment horizontal="left"/>
    </xf>
    <xf numFmtId="0" fontId="31" fillId="2" borderId="5" xfId="22" applyFont="1" applyFill="1" applyBorder="1" applyAlignment="1">
      <alignment horizontal="left" vertical="center"/>
    </xf>
    <xf numFmtId="0" fontId="31" fillId="12" borderId="4" xfId="22" applyFont="1" applyFill="1" applyBorder="1" applyAlignment="1">
      <alignment horizontal="left" vertical="center"/>
    </xf>
    <xf numFmtId="0" fontId="31" fillId="12" borderId="1" xfId="22" applyFont="1" applyFill="1" applyBorder="1" applyAlignment="1">
      <alignment horizontal="left" vertical="center"/>
    </xf>
    <xf numFmtId="0" fontId="31" fillId="12" borderId="1" xfId="22" applyFont="1" applyFill="1" applyBorder="1" applyAlignment="1">
      <alignment horizontal="left"/>
    </xf>
    <xf numFmtId="0" fontId="31" fillId="12" borderId="2" xfId="22" applyFont="1" applyFill="1" applyBorder="1" applyAlignment="1">
      <alignment horizontal="left"/>
    </xf>
    <xf numFmtId="0" fontId="31" fillId="2" borderId="6" xfId="22" applyFont="1" applyFill="1" applyBorder="1" applyAlignment="1">
      <alignment horizontal="left" vertical="center"/>
    </xf>
    <xf numFmtId="0" fontId="31" fillId="0" borderId="6" xfId="22" applyFont="1" applyBorder="1" applyAlignment="1">
      <alignment horizontal="left" vertical="center"/>
    </xf>
    <xf numFmtId="0" fontId="31" fillId="0" borderId="1" xfId="22" applyFont="1" applyBorder="1" applyAlignment="1">
      <alignment horizontal="left" vertical="center"/>
    </xf>
    <xf numFmtId="0" fontId="31" fillId="0" borderId="5" xfId="22" applyFont="1" applyBorder="1" applyAlignment="1">
      <alignment horizontal="left" vertical="center"/>
    </xf>
    <xf numFmtId="0" fontId="31" fillId="0" borderId="41" xfId="22" applyFont="1" applyBorder="1" applyAlignment="1">
      <alignment horizontal="left"/>
    </xf>
    <xf numFmtId="0" fontId="31" fillId="0" borderId="16" xfId="22" applyFont="1" applyBorder="1" applyAlignment="1">
      <alignment horizontal="left"/>
    </xf>
    <xf numFmtId="0" fontId="31" fillId="0" borderId="38" xfId="22" applyFont="1" applyBorder="1" applyAlignment="1">
      <alignment horizontal="left"/>
    </xf>
    <xf numFmtId="0" fontId="31" fillId="2" borderId="8" xfId="22" applyFont="1" applyFill="1" applyBorder="1" applyAlignment="1">
      <alignment horizontal="left" vertical="center"/>
    </xf>
    <xf numFmtId="0" fontId="31" fillId="0" borderId="36" xfId="22" applyFont="1" applyBorder="1" applyAlignment="1">
      <alignment horizontal="left"/>
    </xf>
    <xf numFmtId="0" fontId="31" fillId="0" borderId="8" xfId="22" applyFont="1" applyBorder="1" applyAlignment="1">
      <alignment horizontal="left"/>
    </xf>
    <xf numFmtId="0" fontId="31" fillId="0" borderId="35" xfId="22" applyFont="1" applyBorder="1" applyAlignment="1">
      <alignment horizontal="left"/>
    </xf>
    <xf numFmtId="0" fontId="31" fillId="0" borderId="36" xfId="22" applyFont="1" applyBorder="1" applyAlignment="1">
      <alignment horizontal="left"/>
    </xf>
    <xf numFmtId="0" fontId="31" fillId="0" borderId="42" xfId="22" applyFont="1" applyBorder="1" applyAlignment="1">
      <alignment horizontal="left"/>
    </xf>
    <xf numFmtId="0" fontId="31" fillId="2" borderId="41" xfId="22" applyFont="1" applyFill="1" applyBorder="1" applyAlignment="1">
      <alignment horizontal="left" vertical="center"/>
    </xf>
    <xf numFmtId="0" fontId="31" fillId="2" borderId="40" xfId="22" applyFont="1" applyFill="1" applyBorder="1" applyAlignment="1">
      <alignment horizontal="left" vertical="center"/>
    </xf>
    <xf numFmtId="0" fontId="31" fillId="2" borderId="39" xfId="22" applyFont="1" applyFill="1" applyBorder="1" applyAlignment="1">
      <alignment horizontal="left" vertical="center"/>
    </xf>
    <xf numFmtId="0" fontId="31" fillId="0" borderId="1" xfId="22" quotePrefix="1" applyFont="1" applyBorder="1" applyAlignment="1">
      <alignment horizontal="left" vertical="top" wrapText="1"/>
    </xf>
    <xf numFmtId="0" fontId="31" fillId="2" borderId="16" xfId="22" applyFont="1" applyFill="1" applyBorder="1" applyAlignment="1">
      <alignment horizontal="left" vertical="center"/>
    </xf>
    <xf numFmtId="0" fontId="31" fillId="2" borderId="0" xfId="22" applyFont="1" applyFill="1" applyAlignment="1">
      <alignment horizontal="left" vertical="center"/>
    </xf>
    <xf numFmtId="0" fontId="31" fillId="2" borderId="38" xfId="22" applyFont="1" applyFill="1" applyBorder="1" applyAlignment="1">
      <alignment horizontal="left" vertical="center"/>
    </xf>
    <xf numFmtId="0" fontId="31" fillId="2" borderId="35" xfId="22" applyFont="1" applyFill="1" applyBorder="1" applyAlignment="1">
      <alignment horizontal="left" vertical="center"/>
    </xf>
    <xf numFmtId="0" fontId="31" fillId="2" borderId="36" xfId="22" applyFont="1" applyFill="1" applyBorder="1" applyAlignment="1">
      <alignment horizontal="left" vertical="center"/>
    </xf>
    <xf numFmtId="0" fontId="31" fillId="2" borderId="42" xfId="22" applyFont="1" applyFill="1" applyBorder="1" applyAlignment="1">
      <alignment horizontal="left" vertical="center"/>
    </xf>
    <xf numFmtId="0" fontId="31" fillId="13" borderId="4" xfId="22" applyFont="1" applyFill="1" applyBorder="1" applyAlignment="1">
      <alignment horizontal="left" vertical="center"/>
    </xf>
    <xf numFmtId="0" fontId="31" fillId="13" borderId="1" xfId="22" applyFont="1" applyFill="1" applyBorder="1" applyAlignment="1">
      <alignment horizontal="left" vertical="center"/>
    </xf>
    <xf numFmtId="0" fontId="31" fillId="13" borderId="1" xfId="22" applyFont="1" applyFill="1" applyBorder="1" applyAlignment="1">
      <alignment horizontal="left"/>
    </xf>
    <xf numFmtId="0" fontId="31" fillId="13" borderId="2" xfId="22" applyFont="1" applyFill="1" applyBorder="1" applyAlignment="1">
      <alignment horizontal="left"/>
    </xf>
    <xf numFmtId="0" fontId="40" fillId="0" borderId="5" xfId="0" applyFont="1" applyBorder="1" applyAlignment="1">
      <alignment horizontal="left"/>
    </xf>
    <xf numFmtId="0" fontId="31" fillId="13" borderId="8" xfId="22" applyFont="1" applyFill="1" applyBorder="1" applyAlignment="1">
      <alignment horizontal="left"/>
    </xf>
    <xf numFmtId="0" fontId="31" fillId="0" borderId="38" xfId="22" applyFont="1" applyBorder="1" applyAlignment="1">
      <alignment horizontal="left" vertical="center"/>
    </xf>
    <xf numFmtId="0" fontId="31" fillId="0" borderId="16" xfId="22" applyFont="1" applyBorder="1" applyAlignment="1">
      <alignment horizontal="left" vertical="center"/>
    </xf>
    <xf numFmtId="0" fontId="31" fillId="0" borderId="6" xfId="22" applyFont="1" applyBorder="1" applyAlignment="1">
      <alignment horizontal="left" vertical="top" wrapText="1"/>
    </xf>
    <xf numFmtId="0" fontId="31" fillId="2" borderId="35" xfId="22" applyFont="1" applyFill="1" applyBorder="1" applyAlignment="1">
      <alignment horizontal="left" vertical="center"/>
    </xf>
    <xf numFmtId="0" fontId="31" fillId="2" borderId="39" xfId="22" applyFont="1" applyFill="1" applyBorder="1" applyAlignment="1">
      <alignment horizontal="left" vertical="center"/>
    </xf>
    <xf numFmtId="0" fontId="39" fillId="10" borderId="1" xfId="22" applyFont="1" applyFill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0" borderId="4" xfId="0" applyFont="1" applyBorder="1" applyAlignment="1">
      <alignment horizontal="left"/>
    </xf>
    <xf numFmtId="0" fontId="31" fillId="0" borderId="35" xfId="22" applyFont="1" applyBorder="1" applyAlignment="1">
      <alignment horizontal="left"/>
    </xf>
    <xf numFmtId="0" fontId="31" fillId="0" borderId="39" xfId="22" applyFont="1" applyBorder="1" applyAlignment="1">
      <alignment horizontal="left"/>
    </xf>
    <xf numFmtId="0" fontId="31" fillId="0" borderId="42" xfId="22" applyFont="1" applyBorder="1" applyAlignment="1">
      <alignment horizontal="left"/>
    </xf>
    <xf numFmtId="0" fontId="40" fillId="0" borderId="1" xfId="0" applyFont="1" applyBorder="1" applyAlignment="1">
      <alignment horizontal="left"/>
    </xf>
    <xf numFmtId="0" fontId="31" fillId="7" borderId="1" xfId="22" applyFont="1" applyFill="1" applyBorder="1" applyAlignment="1">
      <alignment horizontal="left"/>
    </xf>
    <xf numFmtId="0" fontId="39" fillId="10" borderId="41" xfId="22" applyFont="1" applyFill="1" applyBorder="1" applyAlignment="1">
      <alignment horizontal="left" vertical="center"/>
    </xf>
    <xf numFmtId="0" fontId="31" fillId="0" borderId="40" xfId="22" applyFont="1" applyBorder="1" applyAlignment="1">
      <alignment horizontal="left"/>
    </xf>
    <xf numFmtId="0" fontId="31" fillId="2" borderId="41" xfId="22" applyFont="1" applyFill="1" applyBorder="1" applyAlignment="1">
      <alignment vertical="center"/>
    </xf>
    <xf numFmtId="0" fontId="31" fillId="2" borderId="40" xfId="22" applyFont="1" applyFill="1" applyBorder="1" applyAlignment="1">
      <alignment vertical="center"/>
    </xf>
    <xf numFmtId="0" fontId="31" fillId="2" borderId="39" xfId="22" applyFont="1" applyFill="1" applyBorder="1" applyAlignment="1">
      <alignment vertical="center"/>
    </xf>
    <xf numFmtId="0" fontId="31" fillId="2" borderId="16" xfId="22" applyFont="1" applyFill="1" applyBorder="1" applyAlignment="1">
      <alignment vertical="center"/>
    </xf>
    <xf numFmtId="0" fontId="31" fillId="2" borderId="0" xfId="22" applyFont="1" applyFill="1" applyAlignment="1">
      <alignment vertical="center"/>
    </xf>
    <xf numFmtId="0" fontId="31" fillId="2" borderId="38" xfId="22" applyFont="1" applyFill="1" applyBorder="1" applyAlignment="1">
      <alignment vertical="center"/>
    </xf>
    <xf numFmtId="0" fontId="31" fillId="2" borderId="35" xfId="22" applyFont="1" applyFill="1" applyBorder="1" applyAlignment="1">
      <alignment vertical="center"/>
    </xf>
    <xf numFmtId="0" fontId="31" fillId="2" borderId="36" xfId="22" applyFont="1" applyFill="1" applyBorder="1" applyAlignment="1">
      <alignment vertical="center"/>
    </xf>
    <xf numFmtId="0" fontId="31" fillId="2" borderId="42" xfId="22" applyFont="1" applyFill="1" applyBorder="1" applyAlignment="1">
      <alignment vertical="center"/>
    </xf>
  </cellXfs>
  <cellStyles count="24">
    <cellStyle name="Hyperlink" xfId="20" builtinId="8"/>
    <cellStyle name="Hyperlink 2" xfId="10" xr:uid="{00000000-0005-0000-0000-000001000000}"/>
    <cellStyle name="Hyperlink 2 2" xfId="14" xr:uid="{00000000-0005-0000-0000-000002000000}"/>
    <cellStyle name="Hyperlink 3" xfId="23" xr:uid="{00000000-0005-0000-0000-000003000000}"/>
    <cellStyle name="Normal" xfId="0" builtinId="0"/>
    <cellStyle name="Normal 2" xfId="2" xr:uid="{00000000-0005-0000-0000-000005000000}"/>
    <cellStyle name="Normal 2 2" xfId="9" xr:uid="{00000000-0005-0000-0000-000006000000}"/>
    <cellStyle name="Normal 2 2 2" xfId="11" xr:uid="{00000000-0005-0000-0000-000007000000}"/>
    <cellStyle name="Normal 2 3" xfId="22" xr:uid="{00000000-0005-0000-0000-000008000000}"/>
    <cellStyle name="Normal 3" xfId="15" xr:uid="{00000000-0005-0000-0000-000009000000}"/>
    <cellStyle name="Normal 4" xfId="19" xr:uid="{00000000-0005-0000-0000-00000A000000}"/>
    <cellStyle name="Normal_SSS-3_Estimation&amp;Schedule_v1.0" xfId="1" xr:uid="{00000000-0005-0000-0000-00000B000000}"/>
    <cellStyle name="Percent 2" xfId="8" xr:uid="{00000000-0005-0000-0000-00000C000000}"/>
    <cellStyle name="ハイパーリンク 2" xfId="18" xr:uid="{00000000-0005-0000-0000-00000D000000}"/>
    <cellStyle name="標準 10" xfId="4" xr:uid="{00000000-0005-0000-0000-00000E000000}"/>
    <cellStyle name="標準 11" xfId="3" xr:uid="{00000000-0005-0000-0000-00000F000000}"/>
    <cellStyle name="標準 12" xfId="5" xr:uid="{00000000-0005-0000-0000-000010000000}"/>
    <cellStyle name="標準 2" xfId="12" xr:uid="{00000000-0005-0000-0000-000011000000}"/>
    <cellStyle name="標準 2 2" xfId="21" xr:uid="{00000000-0005-0000-0000-000012000000}"/>
    <cellStyle name="標準 4" xfId="17" xr:uid="{00000000-0005-0000-0000-000013000000}"/>
    <cellStyle name="標準 5 2 2" xfId="7" xr:uid="{00000000-0005-0000-0000-000014000000}"/>
    <cellStyle name="標準 5 2 2 2" xfId="6" xr:uid="{00000000-0005-0000-0000-000015000000}"/>
    <cellStyle name="標準 8 2" xfId="13" xr:uid="{00000000-0005-0000-0000-000016000000}"/>
    <cellStyle name="標準 8 2 2" xfId="16" xr:uid="{00000000-0005-0000-0000-000017000000}"/>
  </cellStyles>
  <dxfs count="1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18" Type="http://schemas.openxmlformats.org/officeDocument/2006/relationships/image" Target="../media/image21.png"/><Relationship Id="rId26" Type="http://schemas.openxmlformats.org/officeDocument/2006/relationships/image" Target="../media/image29.png"/><Relationship Id="rId3" Type="http://schemas.openxmlformats.org/officeDocument/2006/relationships/image" Target="../media/image6.png"/><Relationship Id="rId21" Type="http://schemas.openxmlformats.org/officeDocument/2006/relationships/image" Target="../media/image24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17" Type="http://schemas.openxmlformats.org/officeDocument/2006/relationships/image" Target="../media/image20.png"/><Relationship Id="rId25" Type="http://schemas.openxmlformats.org/officeDocument/2006/relationships/image" Target="../media/image28.png"/><Relationship Id="rId2" Type="http://schemas.openxmlformats.org/officeDocument/2006/relationships/image" Target="../media/image5.png"/><Relationship Id="rId16" Type="http://schemas.openxmlformats.org/officeDocument/2006/relationships/image" Target="../media/image19.png"/><Relationship Id="rId20" Type="http://schemas.openxmlformats.org/officeDocument/2006/relationships/image" Target="../media/image23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24" Type="http://schemas.openxmlformats.org/officeDocument/2006/relationships/image" Target="../media/image27.png"/><Relationship Id="rId5" Type="http://schemas.openxmlformats.org/officeDocument/2006/relationships/image" Target="../media/image8.png"/><Relationship Id="rId15" Type="http://schemas.openxmlformats.org/officeDocument/2006/relationships/image" Target="../media/image18.png"/><Relationship Id="rId23" Type="http://schemas.openxmlformats.org/officeDocument/2006/relationships/image" Target="../media/image26.png"/><Relationship Id="rId10" Type="http://schemas.openxmlformats.org/officeDocument/2006/relationships/image" Target="../media/image13.png"/><Relationship Id="rId19" Type="http://schemas.openxmlformats.org/officeDocument/2006/relationships/image" Target="../media/image22.png"/><Relationship Id="rId4" Type="http://schemas.openxmlformats.org/officeDocument/2006/relationships/image" Target="../media/image7.png"/><Relationship Id="rId9" Type="http://schemas.openxmlformats.org/officeDocument/2006/relationships/image" Target="../media/image12.png"/><Relationship Id="rId14" Type="http://schemas.openxmlformats.org/officeDocument/2006/relationships/image" Target="../media/image17.png"/><Relationship Id="rId22" Type="http://schemas.openxmlformats.org/officeDocument/2006/relationships/image" Target="../media/image25.png"/><Relationship Id="rId27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291353</xdr:colOff>
      <xdr:row>2</xdr:row>
      <xdr:rowOff>156882</xdr:rowOff>
    </xdr:from>
    <xdr:to>
      <xdr:col>3</xdr:col>
      <xdr:colOff>5318454</xdr:colOff>
      <xdr:row>23</xdr:row>
      <xdr:rowOff>89646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3B74456-FE34-FF2C-5EE0-DA01D6159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353" y="537882"/>
          <a:ext cx="5027101" cy="4157382"/>
        </a:xfrm>
        <a:prstGeom prst="rect">
          <a:avLst/>
        </a:prstGeom>
      </xdr:spPr>
    </xdr:pic>
    <xdr:clientData/>
  </xdr:twoCellAnchor>
  <xdr:twoCellAnchor editAs="oneCell">
    <xdr:from>
      <xdr:col>3</xdr:col>
      <xdr:colOff>280146</xdr:colOff>
      <xdr:row>25</xdr:row>
      <xdr:rowOff>100853</xdr:rowOff>
    </xdr:from>
    <xdr:to>
      <xdr:col>3</xdr:col>
      <xdr:colOff>5289176</xdr:colOff>
      <xdr:row>39</xdr:row>
      <xdr:rowOff>22790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4B51B6B-A98F-9324-875C-39F2B96A9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3146" y="4863353"/>
          <a:ext cx="5009030" cy="2588937"/>
        </a:xfrm>
        <a:prstGeom prst="rect">
          <a:avLst/>
        </a:prstGeom>
      </xdr:spPr>
    </xdr:pic>
    <xdr:clientData/>
  </xdr:twoCellAnchor>
  <xdr:twoCellAnchor editAs="oneCell">
    <xdr:from>
      <xdr:col>3</xdr:col>
      <xdr:colOff>89648</xdr:colOff>
      <xdr:row>42</xdr:row>
      <xdr:rowOff>11205</xdr:rowOff>
    </xdr:from>
    <xdr:to>
      <xdr:col>3</xdr:col>
      <xdr:colOff>5273440</xdr:colOff>
      <xdr:row>56</xdr:row>
      <xdr:rowOff>33618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28FAC5B-09D4-DC89-49A6-4024A49C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2648" y="8012205"/>
          <a:ext cx="5183792" cy="2689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</xdr:row>
      <xdr:rowOff>66675</xdr:rowOff>
    </xdr:from>
    <xdr:to>
      <xdr:col>15</xdr:col>
      <xdr:colOff>198661</xdr:colOff>
      <xdr:row>9</xdr:row>
      <xdr:rowOff>47475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C365EA-3E0A-1F02-48E5-ED9DC4481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219075"/>
          <a:ext cx="10914286" cy="1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10</xdr:row>
      <xdr:rowOff>133350</xdr:rowOff>
    </xdr:from>
    <xdr:to>
      <xdr:col>16</xdr:col>
      <xdr:colOff>8124</xdr:colOff>
      <xdr:row>24</xdr:row>
      <xdr:rowOff>47369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54EDD2-1B33-1578-6EB2-3DD1399A0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0" y="1657350"/>
          <a:ext cx="11209524" cy="2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78442</xdr:colOff>
      <xdr:row>25</xdr:row>
      <xdr:rowOff>145676</xdr:rowOff>
    </xdr:from>
    <xdr:to>
      <xdr:col>15</xdr:col>
      <xdr:colOff>340956</xdr:colOff>
      <xdr:row>29</xdr:row>
      <xdr:rowOff>16181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863FFB-66E2-2D0B-EBA9-1067B7740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8257"/>
        <a:stretch/>
      </xdr:blipFill>
      <xdr:spPr>
        <a:xfrm>
          <a:off x="7989795" y="4067735"/>
          <a:ext cx="11076190" cy="498034"/>
        </a:xfrm>
        <a:prstGeom prst="rect">
          <a:avLst/>
        </a:prstGeom>
      </xdr:spPr>
    </xdr:pic>
    <xdr:clientData/>
  </xdr:twoCellAnchor>
  <xdr:twoCellAnchor editAs="oneCell">
    <xdr:from>
      <xdr:col>5</xdr:col>
      <xdr:colOff>145677</xdr:colOff>
      <xdr:row>29</xdr:row>
      <xdr:rowOff>56029</xdr:rowOff>
    </xdr:from>
    <xdr:to>
      <xdr:col>16</xdr:col>
      <xdr:colOff>368342</xdr:colOff>
      <xdr:row>32</xdr:row>
      <xdr:rowOff>54845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779AC5-C1B3-0D3F-0499-6C8AA74950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8716"/>
        <a:stretch/>
      </xdr:blipFill>
      <xdr:spPr>
        <a:xfrm>
          <a:off x="8057030" y="4605617"/>
          <a:ext cx="11619047" cy="469463"/>
        </a:xfrm>
        <a:prstGeom prst="rect">
          <a:avLst/>
        </a:prstGeom>
      </xdr:spPr>
    </xdr:pic>
    <xdr:clientData/>
  </xdr:twoCellAnchor>
  <xdr:twoCellAnchor editAs="oneCell">
    <xdr:from>
      <xdr:col>5</xdr:col>
      <xdr:colOff>156883</xdr:colOff>
      <xdr:row>32</xdr:row>
      <xdr:rowOff>100853</xdr:rowOff>
    </xdr:from>
    <xdr:to>
      <xdr:col>16</xdr:col>
      <xdr:colOff>322406</xdr:colOff>
      <xdr:row>36</xdr:row>
      <xdr:rowOff>16180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39D5E8-B20D-7CA3-3B5E-E1D7BB7CA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68236" y="5121088"/>
          <a:ext cx="11561905" cy="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145676</xdr:colOff>
      <xdr:row>36</xdr:row>
      <xdr:rowOff>11205</xdr:rowOff>
    </xdr:from>
    <xdr:to>
      <xdr:col>16</xdr:col>
      <xdr:colOff>6437</xdr:colOff>
      <xdr:row>39</xdr:row>
      <xdr:rowOff>64368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BE845C-572F-9CEC-D60F-4565E5315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57029" y="5658970"/>
          <a:ext cx="11257143" cy="523810"/>
        </a:xfrm>
        <a:prstGeom prst="rect">
          <a:avLst/>
        </a:prstGeom>
      </xdr:spPr>
    </xdr:pic>
    <xdr:clientData/>
  </xdr:twoCellAnchor>
  <xdr:twoCellAnchor editAs="oneCell">
    <xdr:from>
      <xdr:col>5</xdr:col>
      <xdr:colOff>134470</xdr:colOff>
      <xdr:row>39</xdr:row>
      <xdr:rowOff>89646</xdr:rowOff>
    </xdr:from>
    <xdr:to>
      <xdr:col>15</xdr:col>
      <xdr:colOff>482699</xdr:colOff>
      <xdr:row>43</xdr:row>
      <xdr:rowOff>4974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287E17-8BA8-D4BA-C4B4-73C7E04C5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45823" y="6208058"/>
          <a:ext cx="11161905" cy="5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145676</xdr:colOff>
      <xdr:row>49</xdr:row>
      <xdr:rowOff>89647</xdr:rowOff>
    </xdr:from>
    <xdr:to>
      <xdr:col>14</xdr:col>
      <xdr:colOff>347382</xdr:colOff>
      <xdr:row>78</xdr:row>
      <xdr:rowOff>17073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D7C5000-9E05-47AF-C5F3-57344394E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57029" y="7776882"/>
          <a:ext cx="10432677" cy="4477015"/>
        </a:xfrm>
        <a:prstGeom prst="rect">
          <a:avLst/>
        </a:prstGeom>
      </xdr:spPr>
    </xdr:pic>
    <xdr:clientData/>
  </xdr:twoCellAnchor>
  <xdr:twoCellAnchor editAs="oneCell">
    <xdr:from>
      <xdr:col>5</xdr:col>
      <xdr:colOff>212912</xdr:colOff>
      <xdr:row>79</xdr:row>
      <xdr:rowOff>123265</xdr:rowOff>
    </xdr:from>
    <xdr:to>
      <xdr:col>7</xdr:col>
      <xdr:colOff>145677</xdr:colOff>
      <xdr:row>100</xdr:row>
      <xdr:rowOff>142686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2F0579-E402-07EE-49D2-AED2E27D8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24265" y="12516971"/>
          <a:ext cx="6084794" cy="3313950"/>
        </a:xfrm>
        <a:prstGeom prst="rect">
          <a:avLst/>
        </a:prstGeom>
      </xdr:spPr>
    </xdr:pic>
    <xdr:clientData/>
  </xdr:twoCellAnchor>
  <xdr:twoCellAnchor editAs="oneCell">
    <xdr:from>
      <xdr:col>7</xdr:col>
      <xdr:colOff>78442</xdr:colOff>
      <xdr:row>80</xdr:row>
      <xdr:rowOff>56031</xdr:rowOff>
    </xdr:from>
    <xdr:to>
      <xdr:col>17</xdr:col>
      <xdr:colOff>176629</xdr:colOff>
      <xdr:row>100</xdr:row>
      <xdr:rowOff>123266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B88678E-C64D-897B-7F11-6D799D45D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141824" y="12606619"/>
          <a:ext cx="5925246" cy="3204882"/>
        </a:xfrm>
        <a:prstGeom prst="rect">
          <a:avLst/>
        </a:prstGeom>
      </xdr:spPr>
    </xdr:pic>
    <xdr:clientData/>
  </xdr:twoCellAnchor>
  <xdr:twoCellAnchor editAs="oneCell">
    <xdr:from>
      <xdr:col>5</xdr:col>
      <xdr:colOff>112058</xdr:colOff>
      <xdr:row>201</xdr:row>
      <xdr:rowOff>44823</xdr:rowOff>
    </xdr:from>
    <xdr:to>
      <xdr:col>12</xdr:col>
      <xdr:colOff>436975</xdr:colOff>
      <xdr:row>203</xdr:row>
      <xdr:rowOff>45344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ED231F-F9D5-3F01-6532-A03D1C3B4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23411" y="16360588"/>
          <a:ext cx="9390476" cy="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156883</xdr:colOff>
      <xdr:row>203</xdr:row>
      <xdr:rowOff>123265</xdr:rowOff>
    </xdr:from>
    <xdr:to>
      <xdr:col>10</xdr:col>
      <xdr:colOff>275784</xdr:colOff>
      <xdr:row>224</xdr:row>
      <xdr:rowOff>9688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C9CA936-051B-3197-63B0-79B1F7C0C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68236" y="16752794"/>
          <a:ext cx="8019048" cy="3180952"/>
        </a:xfrm>
        <a:prstGeom prst="rect">
          <a:avLst/>
        </a:prstGeom>
      </xdr:spPr>
    </xdr:pic>
    <xdr:clientData/>
  </xdr:twoCellAnchor>
  <xdr:twoCellAnchor editAs="oneCell">
    <xdr:from>
      <xdr:col>5</xdr:col>
      <xdr:colOff>89647</xdr:colOff>
      <xdr:row>227</xdr:row>
      <xdr:rowOff>78441</xdr:rowOff>
    </xdr:from>
    <xdr:to>
      <xdr:col>10</xdr:col>
      <xdr:colOff>179976</xdr:colOff>
      <xdr:row>248</xdr:row>
      <xdr:rowOff>50578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04B882E-67DF-9583-1FD2-6A6C82DA4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01000" y="20473147"/>
          <a:ext cx="7990476" cy="3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123265</xdr:colOff>
      <xdr:row>250</xdr:row>
      <xdr:rowOff>100853</xdr:rowOff>
    </xdr:from>
    <xdr:to>
      <xdr:col>25</xdr:col>
      <xdr:colOff>320625</xdr:colOff>
      <xdr:row>269</xdr:row>
      <xdr:rowOff>129612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23882B-3DFB-0C4C-1484-BC67C5EEE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34618" y="24103853"/>
          <a:ext cx="16838095" cy="30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204106</xdr:colOff>
      <xdr:row>275</xdr:row>
      <xdr:rowOff>13608</xdr:rowOff>
    </xdr:from>
    <xdr:to>
      <xdr:col>20</xdr:col>
      <xdr:colOff>394606</xdr:colOff>
      <xdr:row>304</xdr:row>
      <xdr:rowOff>117810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0C1672A-9E8B-0E26-1825-4EEAA9DEF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23463" y="26656394"/>
          <a:ext cx="13960929" cy="4444880"/>
        </a:xfrm>
        <a:prstGeom prst="rect">
          <a:avLst/>
        </a:prstGeom>
      </xdr:spPr>
    </xdr:pic>
    <xdr:clientData/>
  </xdr:twoCellAnchor>
  <xdr:twoCellAnchor editAs="oneCell">
    <xdr:from>
      <xdr:col>5</xdr:col>
      <xdr:colOff>108857</xdr:colOff>
      <xdr:row>306</xdr:row>
      <xdr:rowOff>108857</xdr:rowOff>
    </xdr:from>
    <xdr:to>
      <xdr:col>6</xdr:col>
      <xdr:colOff>491833</xdr:colOff>
      <xdr:row>316</xdr:row>
      <xdr:rowOff>59689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488C0C-B1F5-65C8-3A26-60C518C37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28214" y="31391678"/>
          <a:ext cx="5961905" cy="14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707572</xdr:colOff>
      <xdr:row>322</xdr:row>
      <xdr:rowOff>122464</xdr:rowOff>
    </xdr:from>
    <xdr:to>
      <xdr:col>15</xdr:col>
      <xdr:colOff>443631</xdr:colOff>
      <xdr:row>341</xdr:row>
      <xdr:rowOff>78573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7190572-12B7-162C-05A3-EC681791D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26929" y="33800143"/>
          <a:ext cx="10580952" cy="28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258536</xdr:colOff>
      <xdr:row>350</xdr:row>
      <xdr:rowOff>27214</xdr:rowOff>
    </xdr:from>
    <xdr:to>
      <xdr:col>14</xdr:col>
      <xdr:colOff>246369</xdr:colOff>
      <xdr:row>353</xdr:row>
      <xdr:rowOff>111512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5629174-BE8B-2D49-B2A9-EAA04D18B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177893" y="37895893"/>
          <a:ext cx="10247619" cy="5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353786</xdr:colOff>
      <xdr:row>354</xdr:row>
      <xdr:rowOff>136071</xdr:rowOff>
    </xdr:from>
    <xdr:to>
      <xdr:col>12</xdr:col>
      <xdr:colOff>64214</xdr:colOff>
      <xdr:row>368</xdr:row>
      <xdr:rowOff>69142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6A4AFD8-2CCF-09EB-BB43-363B9C5D4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273143" y="38603464"/>
          <a:ext cx="8800000" cy="20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370</xdr:row>
      <xdr:rowOff>122464</xdr:rowOff>
    </xdr:from>
    <xdr:to>
      <xdr:col>11</xdr:col>
      <xdr:colOff>351345</xdr:colOff>
      <xdr:row>376</xdr:row>
      <xdr:rowOff>52964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840444E-AC22-DA08-1BE1-EBAED94CB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137071" y="40984714"/>
          <a:ext cx="8638095" cy="8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285749</xdr:colOff>
      <xdr:row>380</xdr:row>
      <xdr:rowOff>116417</xdr:rowOff>
    </xdr:from>
    <xdr:to>
      <xdr:col>8</xdr:col>
      <xdr:colOff>105832</xdr:colOff>
      <xdr:row>406</xdr:row>
      <xdr:rowOff>21759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0DFE2A5-0BE6-A138-3925-D397D721E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202082" y="42047584"/>
          <a:ext cx="6561667" cy="3757675"/>
        </a:xfrm>
        <a:prstGeom prst="rect">
          <a:avLst/>
        </a:prstGeom>
      </xdr:spPr>
    </xdr:pic>
    <xdr:clientData/>
  </xdr:twoCellAnchor>
  <xdr:twoCellAnchor editAs="oneCell">
    <xdr:from>
      <xdr:col>7</xdr:col>
      <xdr:colOff>84043</xdr:colOff>
      <xdr:row>380</xdr:row>
      <xdr:rowOff>26770</xdr:rowOff>
    </xdr:from>
    <xdr:to>
      <xdr:col>21</xdr:col>
      <xdr:colOff>311655</xdr:colOff>
      <xdr:row>401</xdr:row>
      <xdr:rowOff>114462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50B1F59-0A3B-0324-6822-875407F17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4147425" y="44424476"/>
          <a:ext cx="8385495" cy="3382222"/>
        </a:xfrm>
        <a:prstGeom prst="rect">
          <a:avLst/>
        </a:prstGeom>
      </xdr:spPr>
    </xdr:pic>
    <xdr:clientData/>
  </xdr:twoCellAnchor>
  <xdr:twoCellAnchor editAs="oneCell">
    <xdr:from>
      <xdr:col>5</xdr:col>
      <xdr:colOff>870858</xdr:colOff>
      <xdr:row>103</xdr:row>
      <xdr:rowOff>81643</xdr:rowOff>
    </xdr:from>
    <xdr:to>
      <xdr:col>15</xdr:col>
      <xdr:colOff>321203</xdr:colOff>
      <xdr:row>109</xdr:row>
      <xdr:rowOff>69286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9837AA4-4424-6E4D-0B2A-DC32296D4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790215" y="15498536"/>
          <a:ext cx="10295238" cy="8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299358</xdr:colOff>
      <xdr:row>112</xdr:row>
      <xdr:rowOff>27214</xdr:rowOff>
    </xdr:from>
    <xdr:to>
      <xdr:col>22</xdr:col>
      <xdr:colOff>180699</xdr:colOff>
      <xdr:row>139</xdr:row>
      <xdr:rowOff>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4EE688F-E101-F529-1812-98F6E373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218715" y="16791214"/>
          <a:ext cx="14821984" cy="4014107"/>
        </a:xfrm>
        <a:prstGeom prst="rect">
          <a:avLst/>
        </a:prstGeom>
      </xdr:spPr>
    </xdr:pic>
    <xdr:clientData/>
  </xdr:twoCellAnchor>
  <xdr:twoCellAnchor editAs="oneCell">
    <xdr:from>
      <xdr:col>5</xdr:col>
      <xdr:colOff>470647</xdr:colOff>
      <xdr:row>141</xdr:row>
      <xdr:rowOff>56029</xdr:rowOff>
    </xdr:from>
    <xdr:to>
      <xdr:col>10</xdr:col>
      <xdr:colOff>541928</xdr:colOff>
      <xdr:row>145</xdr:row>
      <xdr:rowOff>85643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E31490A-FB39-2020-67AA-8E976C8DE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382000" y="22176441"/>
          <a:ext cx="7971428" cy="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149</xdr:row>
      <xdr:rowOff>44823</xdr:rowOff>
    </xdr:from>
    <xdr:to>
      <xdr:col>10</xdr:col>
      <xdr:colOff>290401</xdr:colOff>
      <xdr:row>154</xdr:row>
      <xdr:rowOff>12793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8B29632-6FF5-BDCC-C003-C2DFD8C01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482853" y="23420294"/>
          <a:ext cx="7619048" cy="7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179293</xdr:colOff>
      <xdr:row>159</xdr:row>
      <xdr:rowOff>1</xdr:rowOff>
    </xdr:from>
    <xdr:to>
      <xdr:col>16</xdr:col>
      <xdr:colOff>49578</xdr:colOff>
      <xdr:row>199</xdr:row>
      <xdr:rowOff>96136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0192A14-4124-D6E6-C713-B1B6698E3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090646" y="24944295"/>
          <a:ext cx="11266667" cy="637142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31.102.22\dcs-is211\&#26085;&#21830;&#20849;&#26377;\&#65296;&#65294;&#26410;&#27770;&#20107;&#38917;\DB%20QA%20&#12471;&#12540;&#12488;\&#26696;&#20214;&#25505;&#30058;&#65411;&#65392;&#65420;&#65438;&#65433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Documents%20and%20Settings\sasaki_c_help\&#12487;&#12473;&#12463;&#12488;&#12483;&#12503;\&#35373;&#35336;&#2636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65432;&#65422;&#65439;&#65404;&#65438;&#65412;&#65432;\&#12450;&#12488;&#12522;&#12499;&#12517;&#12540;&#12488;&#19968;&#35239;&#31532;9.1&#29256;\&#21442;&#29031;&#29992;&#65317;&#65330;&#22259;&#65288;&#20849;&#36890;&#12384;&#12369;&#21512;&#20307;&#652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PYFA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mr_ueda/Desktop/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0.4\share\500_&#26032;&#27083;&#24819;&#38283;&#30330;\04_&#35373;&#35336;\60_UI&#35373;&#35336;\K_&#23601;&#26989;\KSU_&#20491;&#20154;&#12473;&#12465;&#12472;&#12517;&#12540;&#12523;&#20462;&#27491;\KSU003_&#20491;&#20154;&#12473;&#12465;&#12472;&#12517;&#12540;&#12523;&#20462;&#27491;(&#26085;&#20184;&#21029;)\ver4&#65374;\&#20316;&#26989;\&#30011;&#38754;&#35373;&#35336;&#26360;-KSU003_&#20491;&#20154;&#12473;&#12465;&#12472;&#12517;&#12540;&#12523;&#20462;&#27491;(&#26085;&#20184;&#21029;)_&#20316;&#26989;&#21029;_A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ltax\H17_paytax\DSIN9808\SS&#35373;&#35336;&#26360;\01-GW\&#65396;&#65437;&#65412;&#65438;&#65429;&#65392;&#65403;&#65438;\EXCEL\COPYFAN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NIPG025&#24180;&#20491;&#12456;&#12521;&#12540;&#30906;&#35469;&#12487;&#12540;&#12479;&#20316;&#25104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J01017\tornado\&#12488;&#12523;&#12493;&#12540;&#12489;&#26412;&#30058;&#29992;\&#12503;&#12525;&#12464;&#12521;&#12512;&#20181;&#27096;&#26360;\xIPG\BIPG024_&#24460;&#26085;&#22793;&#26356;&#30906;&#35469;&#12522;&#12473;&#1248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K\&#23601;&#26989;\KSU003_&#20491;&#20154;&#12473;&#12465;&#12472;&#12517;&#12540;&#12523;&#20462;&#27491;(&#26085;&#20184;&#21029;)_&#20316;&#26989;&#21029;\&#30011;&#38754;&#35373;&#35336;&#26360;-KSU003_&#20491;&#20154;&#12473;&#12465;&#12472;&#12517;&#12540;&#12523;&#20462;&#27491;(&#26085;&#20184;&#21029;)_&#20316;&#26989;&#2102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Tools\&#23481;&#37327;&#35211;&#31309;\&#35211;&#31309;&#25903;&#255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-NS-004\&#65315;&#65295;&#65316;&#22806;\&#35373;&#35336;&#38306;&#36899;\&#26041;&#24335;&#65319;\&#65411;&#65438;&#65392;&#65408;&#20998;&#26512;\&#23481;&#37327;\&#32034;&#24341;\&#24773;&#22577;&#21029;&#65403;&#65392;&#65418;&#65438;&#21029;INDEX&#23481;&#37327;1.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ーブル定義書（案件番号採番）"/>
      <sheetName val="案件採番ﾃｰﾌﾞﾙ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収印ﾓﾆﾀｰ"/>
      <sheetName val="収印ﾓﾆﾀｰ.XLS"/>
      <sheetName val="%E5%8F%8E%E5%8D%B0%EF%BE%93%EF%"/>
      <sheetName val="JOB一覧表"/>
    </sheetNames>
    <definedNames>
      <definedName name="PrintDaicho"/>
      <definedName name="QuitDaicho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帳票一覧"/>
      <sheetName val="出力資料定義書"/>
      <sheetName val="帳票レイアウト"/>
      <sheetName val="SAMPLE"/>
      <sheetName val="帳票項目一覧"/>
      <sheetName val="FILE一覧"/>
      <sheetName val="FILE項目定義"/>
      <sheetName val="プログラム一覧"/>
      <sheetName val="ＪＯＢフロー"/>
      <sheetName val="内部コード定義書"/>
      <sheetName val="プログラム仕様書==&gt;"/>
      <sheetName val="表紙"/>
      <sheetName val="変更履歴"/>
      <sheetName val="定義書"/>
      <sheetName val="処理記述"/>
      <sheetName val="データ編集(GIPA013)"/>
      <sheetName val="データ編集(GIPZ018)"/>
      <sheetName val="データ編集(GIPA023)"/>
      <sheetName val="オペ表示項目一覧"/>
      <sheetName val="エラーメッセージ"/>
      <sheetName val="補足説明（ｾｸﾞﾒﾝﾄ構造図）"/>
      <sheetName val="補足説明（２）"/>
      <sheetName val="補足説明（３）"/>
      <sheetName val="補足説明（４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項目定義書"/>
      <sheetName val="テーブル設計991127"/>
      <sheetName val="仕切価格"/>
      <sheetName val="１．社内ﾈｯﾄﾜｰｸﾊｰﾄﾞｳｪｱ"/>
      <sheetName val="sheet1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 xml:space="preserve">'0':未処理、'1':仮処理、'2':本処理、'3':出力不要 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参照用ＥＲ図（共通だけ合体）"/>
      <sheetName val="Sheet3"/>
      <sheetName val="基幹DB対応シート"/>
      <sheetName val="調査シート作成用マクロ"/>
      <sheetName val="Sheet5"/>
      <sheetName val="マクロ"/>
      <sheetName val="Sheet1"/>
      <sheetName val="マスターシート"/>
      <sheetName val="入力テーブルの一覧"/>
      <sheetName val="テーブル作成時の考慮点"/>
      <sheetName val="参考　並び順検討"/>
      <sheetName val="資料１　内部資料（検討資料再鑑後再修正）"/>
      <sheetName val="資料２　内部資料（検討資料再鑑後再修正）"/>
      <sheetName val="資料２　内部資料（検討資料再鑑後修正）  "/>
      <sheetName val="資料１　内部資料（項目ベース再鑑前） "/>
      <sheetName val="資料２　内部資料（検討資料再鑑前）"/>
      <sheetName val="資料１　内部資料（項目ベース再鑑前） (2)"/>
      <sheetName val="資料２　内部資料（コメント入り検討資料） "/>
      <sheetName val="作業用（変更するときはまずこれから）"/>
      <sheetName val="マスターシート（作業用）"/>
      <sheetName val="口座開設実績情報＿日次"/>
      <sheetName val="商品ファンド情報＿日次"/>
      <sheetName val="投信定時定額購入情報＿日次"/>
      <sheetName val="合体"/>
      <sheetName val="債券保護預り明細情報＿日次・月次"/>
      <sheetName val="外貨固定性預金明細情報＿日次・月次"/>
      <sheetName val="外貨流動性預金口座情報＿日次・月次"/>
      <sheetName val="債券保護預り口座情報＿日次・月次"/>
      <sheetName val="債券銘柄情報＿月次･日次"/>
      <sheetName val="顧客生命保険明細情報＿日次"/>
      <sheetName val="顧客別残高情報＿日次"/>
      <sheetName val="投信顧客別商品情報＿日次"/>
      <sheetName val="投信顧客口座情報＿日次"/>
      <sheetName val="投信ファンドマスタ情報＿日次"/>
      <sheetName val="銘柄別残高情報＿日次"/>
      <sheetName val="ユニット保有残高情報＿日次"/>
      <sheetName val="店顧客＿インデクス＿日次"/>
      <sheetName val="顧客＿共通属性＿月次"/>
      <sheetName val="Sheet2"/>
      <sheetName val="共同利用システム修正⇒目的別手順書（間接入力）"/>
      <sheetName val="（別紙１）変更内容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  <sheetName val="参照シート"/>
      <sheetName val="table詳細"/>
    </sheetNames>
    <definedNames>
      <definedName name="ワイドに"/>
      <definedName name="見やすく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FAN"/>
    </sheetNames>
    <definedNames>
      <definedName name="印刷"/>
    </defined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説明用Sheet"/>
      <sheetName val="項目移送"/>
      <sheetName val="補足資料"/>
      <sheetName val="作業Sheet"/>
      <sheetName val="作業②"/>
      <sheetName val="Sheet1"/>
      <sheetName val="Sheet3"/>
    </sheetNames>
    <sheetDataSet>
      <sheetData sheetId="0">
        <row r="1">
          <cell r="Y1" t="str">
            <v>就業システム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PYFAN"/>
    </sheetNames>
    <definedNames>
      <definedName name="終了"/>
    </defined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変更履歴"/>
      <sheetName val="定義書"/>
      <sheetName val="処理記述"/>
      <sheetName val="データ項目記述（HEN001)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定義書"/>
      <sheetName val="変更履歴"/>
      <sheetName val="処理記述"/>
      <sheetName val="IPZ017"/>
      <sheetName val="IPA013"/>
      <sheetName val="IPA022"/>
      <sheetName val="IPA023"/>
      <sheetName val="オペ表示項目一覧"/>
      <sheetName val="エラーメッセージ"/>
      <sheetName val="補足説明（ｾｸﾞﾒﾝﾄ構造図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修正履歴"/>
      <sheetName val="画面遷移図"/>
      <sheetName val="画面状態遷移図"/>
      <sheetName val="設計事項"/>
      <sheetName val="画面イメージ"/>
      <sheetName val="項目定義"/>
      <sheetName val="【固有部品】作業リストパレット"/>
      <sheetName val="【固有部品】グリッド定義"/>
      <sheetName val="項目制御"/>
      <sheetName val="処理概要"/>
      <sheetName val="UI処理"/>
      <sheetName val="項目移送"/>
      <sheetName val="補足資料"/>
      <sheetName val="作業Sheet"/>
      <sheetName val="作業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  <sheetName val="master"/>
      <sheetName val="Sheet1"/>
    </sheetNames>
    <sheetDataSet>
      <sheetData sheetId="0"/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支援"/>
      <sheetName val="Sheet1"/>
      <sheetName val="業務（自動）_NET"/>
      <sheetName val="業務（自動）_JOB"/>
    </sheetNames>
    <definedNames>
      <definedName name="cal_index_size"/>
      <definedName name="cal_table_size"/>
    </definedNames>
    <sheetDataSet>
      <sheetData sheetId="0" refreshError="1"/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情報別ｻｰﾊﾞ別INDEX容量1.5"/>
      <sheetName val="前提条件一覧ひながた"/>
      <sheetName val="前提条件一覧記入例"/>
      <sheetName val="要因・前提条件パターン分類表"/>
      <sheetName val="共同利用システム修正⇒目的別手順書（間接入力）"/>
      <sheetName val="（別紙１）変更内容"/>
      <sheetName val="預り資産共通明細＿日次・月次"/>
      <sheetName val="Sheet1"/>
      <sheetName val="１"/>
      <sheetName val="２"/>
      <sheetName val="３"/>
      <sheetName val="４"/>
      <sheetName val="５"/>
      <sheetName val="６"/>
      <sheetName val="７"/>
      <sheetName val="８"/>
      <sheetName val="９"/>
      <sheetName val="１０"/>
      <sheetName val="１１"/>
      <sheetName val="１２"/>
      <sheetName val="１３"/>
      <sheetName val="１４"/>
      <sheetName val="１５"/>
      <sheetName val="１６"/>
      <sheetName val="１７"/>
      <sheetName val="１８"/>
      <sheetName val="１９"/>
      <sheetName val="２０"/>
      <sheetName val="２１"/>
      <sheetName val="別紙１（全体ｼｽﾃﾑ構成）"/>
      <sheetName val="別紙２｢営業店収益管理表｣項目別編集一覧"/>
      <sheetName val="別紙３（全体概要ﾌﾛｰ1）"/>
      <sheetName val="別紙３（全体概要ﾌﾛｰ2）"/>
      <sheetName val="データ授受一覧"/>
    </sheetNames>
    <definedNames>
      <definedName name="CULC.cal_index_siz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  <sheetName val="master"/>
      <sheetName val="１．社内ﾈｯﾄﾜｰｸﾊｰﾄﾞｳｪｱ"/>
      <sheetName val="工数0511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仕切価格"/>
      <sheetName val="１．社内ﾈｯﾄﾜｰｸﾊｰﾄﾞｳｪｱ"/>
      <sheetName val="テーブル定義書（案件番号採番）"/>
      <sheetName val="WBS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 xml:space="preserve">製品名 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 xml:space="preserve">M6754-5 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社内ﾈｯﾄﾜｰｸﾊｰﾄﾞｳｪｱ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spreadsheets/60_UI%E8%A8%AD%E8%A8%88/K_%E5%B0%B1%E6%A5%AD/KDW_%E6%97%A5%E5%88%A5%E5%AE%9F%E7%B8%BE/KDW006_%E5%89%8D%E6%BA%96%E5%82%99/ver4/%E3%83%9E%E3%82%B9%E3%82%BF%E3%83%AA%E3%82%B9%E3%83%88/KDW006%E5%8B%A4%E6%80%A0%E9%A0%85%E7%9B%AE%E5%89%8D%E6%BA%96%E5%82%99" TargetMode="External"/><Relationship Id="rId1" Type="http://schemas.openxmlformats.org/officeDocument/2006/relationships/hyperlink" Target="http://192.168.50.14:81/domain/?type=dom&amp;dom=&#26412;&#20154;&#30906;&#35469;&#20966;&#29702;&#12398;&#21033;&#29992;&#35373;&#23450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7"/>
  <sheetViews>
    <sheetView showGridLines="0" zoomScaleNormal="100" workbookViewId="0">
      <pane ySplit="1" topLeftCell="A2" activePane="bottomLeft" state="frozen"/>
      <selection pane="bottomLeft" activeCell="F26" sqref="F26"/>
    </sheetView>
  </sheetViews>
  <sheetFormatPr defaultRowHeight="15.75" customHeight="1" outlineLevelRow="1"/>
  <cols>
    <col min="1" max="1" width="18.85546875" customWidth="1"/>
    <col min="2" max="2" width="15" customWidth="1"/>
    <col min="3" max="3" width="15.28515625" customWidth="1"/>
    <col min="4" max="4" width="139.5703125" customWidth="1"/>
    <col min="7" max="7" width="30.7109375" customWidth="1"/>
  </cols>
  <sheetData>
    <row r="1" spans="1:7" ht="27" customHeight="1"/>
    <row r="2" spans="1:7" ht="34.5" customHeight="1">
      <c r="A2" s="89" t="s">
        <v>68</v>
      </c>
      <c r="B2" s="89"/>
      <c r="C2" s="89"/>
      <c r="D2" s="89" t="s">
        <v>69</v>
      </c>
      <c r="E2" s="90" t="s">
        <v>80</v>
      </c>
      <c r="F2" s="121" t="s">
        <v>81</v>
      </c>
    </row>
    <row r="3" spans="1:7" ht="15.75" customHeight="1" outlineLevel="1" thickBot="1">
      <c r="A3" s="91" t="s">
        <v>82</v>
      </c>
      <c r="B3" s="91"/>
      <c r="C3" s="91"/>
      <c r="D3" s="91"/>
      <c r="E3" s="91"/>
      <c r="F3" s="91"/>
      <c r="G3" s="122"/>
    </row>
    <row r="4" spans="1:7" ht="15.75" customHeight="1" outlineLevel="1" thickBot="1">
      <c r="A4" s="92" t="s">
        <v>87</v>
      </c>
      <c r="B4" s="93"/>
      <c r="C4" s="93"/>
      <c r="D4" s="94" t="s">
        <v>88</v>
      </c>
      <c r="E4" s="95"/>
      <c r="F4" s="95"/>
    </row>
    <row r="5" spans="1:7" ht="15.75" customHeight="1" outlineLevel="1" thickBot="1">
      <c r="A5" s="96"/>
      <c r="B5" s="97"/>
      <c r="C5" s="97"/>
      <c r="D5" s="98" t="s">
        <v>89</v>
      </c>
      <c r="E5" s="99" t="s">
        <v>90</v>
      </c>
      <c r="F5" s="100" t="s">
        <v>91</v>
      </c>
    </row>
    <row r="6" spans="1:7" ht="15.75" customHeight="1" outlineLevel="1" thickBot="1">
      <c r="A6" s="101" t="s">
        <v>92</v>
      </c>
      <c r="B6" s="102"/>
      <c r="C6" s="102"/>
      <c r="D6" s="103"/>
      <c r="E6" s="103"/>
      <c r="F6" s="103"/>
    </row>
    <row r="7" spans="1:7" ht="15.75" customHeight="1" outlineLevel="1" thickBot="1">
      <c r="A7" s="104" t="s">
        <v>93</v>
      </c>
      <c r="B7" s="105"/>
      <c r="C7" s="105"/>
      <c r="D7" s="106" t="s">
        <v>94</v>
      </c>
      <c r="E7" s="107"/>
      <c r="F7" s="107"/>
      <c r="G7" s="123"/>
    </row>
    <row r="8" spans="1:7" ht="15.75" customHeight="1" outlineLevel="1" thickBot="1">
      <c r="A8" s="96"/>
      <c r="B8" s="97"/>
      <c r="C8" s="97"/>
      <c r="D8" s="98" t="s">
        <v>95</v>
      </c>
      <c r="E8" s="99" t="s">
        <v>90</v>
      </c>
      <c r="F8" s="100" t="s">
        <v>96</v>
      </c>
    </row>
    <row r="9" spans="1:7" ht="15.75" customHeight="1" outlineLevel="1" thickBot="1">
      <c r="A9" s="101" t="s">
        <v>92</v>
      </c>
      <c r="B9" s="102"/>
      <c r="C9" s="102"/>
      <c r="D9" s="103"/>
      <c r="E9" s="103"/>
      <c r="F9" s="103"/>
    </row>
    <row r="10" spans="1:7" ht="15.75" customHeight="1" outlineLevel="1" thickBot="1">
      <c r="A10" s="104" t="s">
        <v>97</v>
      </c>
      <c r="B10" s="105"/>
      <c r="C10" s="105"/>
      <c r="D10" s="106" t="s">
        <v>98</v>
      </c>
      <c r="E10" s="107"/>
      <c r="F10" s="107"/>
    </row>
    <row r="11" spans="1:7" ht="15.75" customHeight="1" outlineLevel="1" thickBot="1">
      <c r="A11" s="96"/>
      <c r="B11" s="97"/>
      <c r="C11" s="97"/>
      <c r="D11" s="98" t="s">
        <v>99</v>
      </c>
      <c r="E11" s="99" t="s">
        <v>90</v>
      </c>
      <c r="F11" s="100" t="s">
        <v>100</v>
      </c>
    </row>
    <row r="12" spans="1:7" ht="15.75" customHeight="1" outlineLevel="1" thickBot="1">
      <c r="A12" s="108"/>
      <c r="B12" s="103"/>
      <c r="C12" s="103"/>
      <c r="D12" s="103"/>
      <c r="E12" s="103"/>
      <c r="F12" s="103"/>
    </row>
    <row r="13" spans="1:7" ht="15.75" customHeight="1" outlineLevel="1" thickBot="1">
      <c r="A13" s="104" t="s">
        <v>101</v>
      </c>
      <c r="B13" s="109" t="s">
        <v>102</v>
      </c>
      <c r="C13" s="110"/>
      <c r="D13" s="110"/>
      <c r="E13" s="111"/>
      <c r="F13" s="111"/>
    </row>
    <row r="14" spans="1:7" ht="15.75" customHeight="1" outlineLevel="1" thickBot="1">
      <c r="A14" s="112"/>
      <c r="B14" s="113"/>
      <c r="C14" s="113"/>
      <c r="D14" s="114" t="s">
        <v>103</v>
      </c>
      <c r="E14" s="115"/>
      <c r="F14" s="115"/>
    </row>
    <row r="15" spans="1:7" ht="15.75" customHeight="1" outlineLevel="1" thickBot="1">
      <c r="A15" s="105"/>
      <c r="B15" s="116"/>
      <c r="C15" s="116"/>
      <c r="D15" s="114" t="s">
        <v>104</v>
      </c>
      <c r="E15" s="117" t="s">
        <v>90</v>
      </c>
      <c r="F15" s="114" t="s">
        <v>105</v>
      </c>
    </row>
    <row r="16" spans="1:7" ht="15.75" customHeight="1" outlineLevel="1" thickBot="1">
      <c r="A16" s="105"/>
      <c r="B16" s="109" t="s">
        <v>106</v>
      </c>
      <c r="C16" s="110"/>
      <c r="D16" s="110"/>
      <c r="E16" s="111"/>
      <c r="F16" s="111"/>
    </row>
    <row r="17" spans="1:6" ht="15.75" customHeight="1" outlineLevel="1" thickBot="1">
      <c r="A17" s="105"/>
      <c r="B17" s="116"/>
      <c r="C17" s="116"/>
      <c r="D17" s="118" t="s">
        <v>107</v>
      </c>
      <c r="E17" s="117" t="s">
        <v>90</v>
      </c>
      <c r="F17" s="114" t="s">
        <v>108</v>
      </c>
    </row>
    <row r="18" spans="1:6" ht="15.75" customHeight="1" outlineLevel="1" thickBot="1">
      <c r="A18" s="105"/>
      <c r="B18" s="119" t="s">
        <v>109</v>
      </c>
      <c r="C18" s="110"/>
      <c r="D18" s="110"/>
      <c r="E18" s="111"/>
      <c r="F18" s="111"/>
    </row>
    <row r="19" spans="1:6" ht="15.75" customHeight="1" thickBot="1">
      <c r="A19" s="105"/>
      <c r="B19" s="113"/>
      <c r="C19" s="113"/>
      <c r="D19" s="114" t="s">
        <v>110</v>
      </c>
      <c r="E19" s="115"/>
      <c r="F19" s="115"/>
    </row>
    <row r="20" spans="1:6" ht="15.75" customHeight="1" thickBot="1">
      <c r="A20" s="105"/>
      <c r="B20" s="113"/>
      <c r="C20" s="113"/>
      <c r="D20" s="114" t="s">
        <v>111</v>
      </c>
      <c r="E20" s="117" t="s">
        <v>90</v>
      </c>
      <c r="F20" s="97"/>
    </row>
    <row r="21" spans="1:6" ht="15.75" customHeight="1" thickBot="1">
      <c r="A21" s="105"/>
      <c r="B21" s="119" t="s">
        <v>112</v>
      </c>
      <c r="C21" s="110"/>
      <c r="D21" s="120" t="s">
        <v>113</v>
      </c>
      <c r="E21" s="111"/>
      <c r="F21" s="111"/>
    </row>
    <row r="22" spans="1:6" ht="15.75" customHeight="1" thickBot="1">
      <c r="A22" s="105"/>
      <c r="B22" s="119" t="s">
        <v>92</v>
      </c>
      <c r="C22" s="110"/>
      <c r="D22" s="110"/>
      <c r="E22" s="111"/>
      <c r="F22" s="111"/>
    </row>
    <row r="23" spans="1:6" ht="15.75" customHeight="1" thickBot="1">
      <c r="A23" s="105"/>
      <c r="B23" s="113"/>
      <c r="C23" s="113"/>
      <c r="D23" s="106" t="s">
        <v>114</v>
      </c>
      <c r="E23" s="115"/>
      <c r="F23" s="115"/>
    </row>
    <row r="24" spans="1:6" ht="15.75" customHeight="1" thickBot="1">
      <c r="A24" s="105"/>
      <c r="B24" s="113"/>
      <c r="C24" s="113"/>
      <c r="D24" s="114" t="s">
        <v>115</v>
      </c>
      <c r="E24" s="117" t="s">
        <v>90</v>
      </c>
      <c r="F24" s="114" t="s">
        <v>116</v>
      </c>
    </row>
    <row r="25" spans="1:6" ht="15.75" customHeight="1" thickBot="1">
      <c r="A25" s="105"/>
      <c r="B25" s="113"/>
      <c r="C25" s="113"/>
      <c r="D25" s="118" t="s">
        <v>117</v>
      </c>
      <c r="E25" s="115"/>
      <c r="F25" s="115"/>
    </row>
    <row r="26" spans="1:6" ht="15.75" customHeight="1" thickBot="1">
      <c r="A26" s="97"/>
      <c r="B26" s="116"/>
      <c r="C26" s="116"/>
      <c r="D26" s="114" t="s">
        <v>118</v>
      </c>
      <c r="E26" s="117" t="s">
        <v>90</v>
      </c>
      <c r="F26" s="114" t="s">
        <v>119</v>
      </c>
    </row>
    <row r="27" spans="1:6" ht="15.75" customHeight="1">
      <c r="A27" s="129"/>
    </row>
    <row r="28" spans="1:6" ht="15.75" customHeight="1">
      <c r="A28" s="129"/>
    </row>
    <row r="29" spans="1:6" ht="15.75" customHeight="1">
      <c r="A29" s="129"/>
    </row>
    <row r="30" spans="1:6" ht="15.75" customHeight="1">
      <c r="A30" s="129"/>
      <c r="B30" s="129"/>
    </row>
    <row r="31" spans="1:6" ht="15.75" customHeight="1">
      <c r="A31" s="129"/>
      <c r="B31" s="129"/>
    </row>
    <row r="32" spans="1:6" ht="15.75" customHeight="1">
      <c r="A32" s="129"/>
    </row>
    <row r="33" spans="1:2" ht="15.75" customHeight="1">
      <c r="A33" s="129"/>
    </row>
    <row r="37" spans="1:2" ht="15.75" customHeight="1">
      <c r="B37" s="74"/>
    </row>
  </sheetData>
  <mergeCells count="3">
    <mergeCell ref="A30:A33"/>
    <mergeCell ref="B30:B31"/>
    <mergeCell ref="A27:A29"/>
  </mergeCells>
  <phoneticPr fontId="7"/>
  <conditionalFormatting sqref="A3:C3">
    <cfRule type="expression" dxfId="9" priority="3">
      <formula>$A3&lt;&gt;""</formula>
    </cfRule>
  </conditionalFormatting>
  <conditionalFormatting sqref="A2:G2">
    <cfRule type="expression" dxfId="8" priority="2">
      <formula>$A2&lt;&gt;""</formula>
    </cfRule>
  </conditionalFormatting>
  <hyperlinks>
    <hyperlink ref="D17" r:id="rId1" xr:uid="{27D5D4C1-7FDF-46D9-8A9D-0FFA1F594654}"/>
    <hyperlink ref="D25" r:id="rId2" display="https://docs.google.com/spreadsheets/60_UI%E8%A8%AD%E8%A8%88/K_%E5%B0%B1%E6%A5%AD/KDW_%E6%97%A5%E5%88%A5%E5%AE%9F%E7%B8%BE/KDW006_%E5%89%8D%E6%BA%96%E5%82%99/ver4/%E3%83%9E%E3%82%B9%E3%82%BF%E3%83%AA%E3%82%B9%E3%83%88/KDW006%E5%8B%A4%E6%80%A0%E9%A0%85%E7%9B%AE%E5%89%8D%E6%BA%96%E5%82%99" xr:uid="{EE0BBD71-88EB-49D1-A722-3BF54B8833D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757"/>
  <sheetViews>
    <sheetView showGridLines="0" zoomScaleNormal="100" zoomScaleSheetLayoutView="55" zoomScalePageLayoutView="85" workbookViewId="0">
      <pane ySplit="1" topLeftCell="A45" activePane="bottomLeft" state="frozen"/>
      <selection pane="bottomLeft" activeCell="E60" sqref="E60:F60"/>
    </sheetView>
  </sheetViews>
  <sheetFormatPr defaultColWidth="8.28515625" defaultRowHeight="15" outlineLevelRow="1"/>
  <cols>
    <col min="1" max="1" width="1.42578125" style="85" customWidth="1"/>
    <col min="2" max="2" width="6.5703125" style="85" customWidth="1"/>
    <col min="3" max="3" width="9.140625" style="85" customWidth="1"/>
    <col min="4" max="4" width="83" style="85" customWidth="1"/>
    <col min="5" max="5" width="79.28515625" style="85" bestFit="1" customWidth="1"/>
    <col min="6" max="6" width="10.28515625" style="85" customWidth="1"/>
    <col min="7" max="7" width="9" style="85" customWidth="1"/>
    <col min="8" max="16384" width="8.28515625" style="85"/>
  </cols>
  <sheetData>
    <row r="1" spans="2:7">
      <c r="B1" s="87" t="s">
        <v>73</v>
      </c>
      <c r="C1" s="87" t="s">
        <v>70</v>
      </c>
      <c r="D1" s="87" t="s">
        <v>74</v>
      </c>
      <c r="E1" s="88" t="s">
        <v>71</v>
      </c>
      <c r="F1" s="88" t="s">
        <v>72</v>
      </c>
      <c r="G1" s="88" t="s">
        <v>75</v>
      </c>
    </row>
    <row r="2" spans="2:7" outlineLevel="1">
      <c r="B2" s="79">
        <v>1</v>
      </c>
      <c r="C2" s="76" t="s">
        <v>101</v>
      </c>
      <c r="D2" s="77"/>
      <c r="E2" s="78"/>
      <c r="F2" s="78"/>
      <c r="G2" s="79"/>
    </row>
    <row r="3" spans="2:7" ht="24" outlineLevel="1">
      <c r="B3" s="79"/>
      <c r="C3" s="79"/>
      <c r="D3" s="79"/>
      <c r="E3" s="80" t="s">
        <v>120</v>
      </c>
      <c r="F3" s="124">
        <v>1</v>
      </c>
      <c r="G3" s="79"/>
    </row>
    <row r="4" spans="2:7" ht="24" outlineLevel="1">
      <c r="B4" s="79"/>
      <c r="C4" s="79"/>
      <c r="D4" s="79"/>
      <c r="E4" s="80" t="s">
        <v>121</v>
      </c>
      <c r="F4" s="124">
        <v>0.5</v>
      </c>
      <c r="G4" s="79"/>
    </row>
    <row r="5" spans="2:7" outlineLevel="1">
      <c r="B5" s="79"/>
      <c r="C5" s="79"/>
      <c r="D5" s="79"/>
      <c r="E5" s="84"/>
      <c r="F5" s="125"/>
      <c r="G5" s="79"/>
    </row>
    <row r="6" spans="2:7" outlineLevel="1">
      <c r="B6" s="79"/>
      <c r="C6" s="79"/>
      <c r="D6" s="79"/>
      <c r="E6" s="81"/>
      <c r="F6" s="125"/>
      <c r="G6" s="79"/>
    </row>
    <row r="7" spans="2:7" outlineLevel="1">
      <c r="B7" s="79"/>
      <c r="C7" s="79"/>
      <c r="D7" s="79"/>
      <c r="E7" s="81"/>
      <c r="F7" s="125"/>
      <c r="G7" s="79"/>
    </row>
    <row r="8" spans="2:7" outlineLevel="1">
      <c r="B8" s="79"/>
      <c r="C8" s="79"/>
      <c r="D8" s="79"/>
      <c r="E8" s="81"/>
      <c r="F8" s="125"/>
      <c r="G8" s="79"/>
    </row>
    <row r="9" spans="2:7" outlineLevel="1">
      <c r="B9" s="79"/>
      <c r="C9" s="79"/>
      <c r="D9" s="79"/>
      <c r="E9" s="81"/>
      <c r="F9" s="125"/>
      <c r="G9" s="79"/>
    </row>
    <row r="10" spans="2:7" outlineLevel="1">
      <c r="B10" s="79"/>
      <c r="C10" s="79"/>
      <c r="D10" s="79"/>
      <c r="E10" s="81"/>
      <c r="F10" s="125"/>
      <c r="G10" s="79"/>
    </row>
    <row r="11" spans="2:7" outlineLevel="1">
      <c r="B11" s="79"/>
      <c r="C11" s="79"/>
      <c r="D11" s="79"/>
      <c r="E11" s="81"/>
      <c r="F11" s="125"/>
      <c r="G11" s="79"/>
    </row>
    <row r="12" spans="2:7" outlineLevel="1">
      <c r="B12" s="79"/>
      <c r="C12" s="79"/>
      <c r="D12" s="79"/>
      <c r="E12" s="81"/>
      <c r="F12" s="125"/>
      <c r="G12" s="79"/>
    </row>
    <row r="13" spans="2:7" outlineLevel="1">
      <c r="B13" s="79"/>
      <c r="C13" s="79"/>
      <c r="D13" s="79"/>
      <c r="E13" s="81"/>
      <c r="F13" s="125"/>
      <c r="G13" s="79"/>
    </row>
    <row r="14" spans="2:7" outlineLevel="1">
      <c r="B14" s="79"/>
      <c r="C14" s="79"/>
      <c r="D14" s="79"/>
      <c r="E14" s="81"/>
      <c r="F14" s="125"/>
      <c r="G14" s="79"/>
    </row>
    <row r="15" spans="2:7" outlineLevel="1">
      <c r="B15" s="79"/>
      <c r="C15" s="79"/>
      <c r="D15" s="79"/>
      <c r="E15" s="81"/>
      <c r="F15" s="125"/>
      <c r="G15" s="79"/>
    </row>
    <row r="16" spans="2:7" outlineLevel="1">
      <c r="B16" s="79"/>
      <c r="C16" s="79"/>
      <c r="D16" s="79"/>
      <c r="E16" s="81"/>
      <c r="F16" s="125"/>
      <c r="G16" s="79"/>
    </row>
    <row r="17" spans="2:7" outlineLevel="1">
      <c r="B17" s="79"/>
      <c r="C17" s="79"/>
      <c r="D17" s="79"/>
      <c r="E17" s="81"/>
      <c r="F17" s="125"/>
      <c r="G17" s="79"/>
    </row>
    <row r="18" spans="2:7" outlineLevel="1">
      <c r="B18" s="79"/>
      <c r="C18" s="79"/>
      <c r="D18" s="79"/>
      <c r="E18" s="81"/>
      <c r="F18" s="125"/>
      <c r="G18" s="79"/>
    </row>
    <row r="19" spans="2:7" outlineLevel="1">
      <c r="B19" s="79"/>
      <c r="C19" s="79"/>
      <c r="D19" s="79"/>
      <c r="E19" s="81"/>
      <c r="F19" s="125"/>
      <c r="G19" s="79"/>
    </row>
    <row r="20" spans="2:7" outlineLevel="1">
      <c r="B20" s="79"/>
      <c r="C20" s="79"/>
      <c r="D20" s="79"/>
      <c r="E20" s="81"/>
      <c r="F20" s="125"/>
      <c r="G20" s="79"/>
    </row>
    <row r="21" spans="2:7" outlineLevel="1">
      <c r="B21" s="79"/>
      <c r="C21" s="79"/>
      <c r="D21" s="79"/>
      <c r="E21" s="81"/>
      <c r="F21" s="125"/>
      <c r="G21" s="79"/>
    </row>
    <row r="22" spans="2:7" outlineLevel="1">
      <c r="B22" s="79"/>
      <c r="C22" s="79"/>
      <c r="D22" s="79"/>
      <c r="E22" s="81"/>
      <c r="F22" s="125"/>
      <c r="G22" s="79"/>
    </row>
    <row r="23" spans="2:7" outlineLevel="1">
      <c r="B23" s="79"/>
      <c r="C23" s="79"/>
      <c r="D23" s="79"/>
      <c r="E23" s="81"/>
      <c r="F23" s="125"/>
      <c r="G23" s="79"/>
    </row>
    <row r="24" spans="2:7" outlineLevel="1">
      <c r="B24" s="79"/>
      <c r="C24" s="79"/>
      <c r="D24" s="79"/>
      <c r="E24" s="81"/>
      <c r="F24" s="125"/>
      <c r="G24" s="79"/>
    </row>
    <row r="25" spans="2:7" outlineLevel="1">
      <c r="B25" s="79"/>
      <c r="C25" s="79"/>
      <c r="D25" s="79"/>
      <c r="E25" s="81"/>
      <c r="F25" s="125"/>
      <c r="G25" s="79"/>
    </row>
    <row r="26" spans="2:7" outlineLevel="1">
      <c r="B26" s="79"/>
      <c r="C26" s="79"/>
      <c r="D26" s="79"/>
      <c r="E26" s="81"/>
      <c r="F26" s="125"/>
      <c r="G26" s="79"/>
    </row>
    <row r="27" spans="2:7" outlineLevel="1">
      <c r="B27" s="79"/>
      <c r="C27" s="79"/>
      <c r="D27" s="79"/>
      <c r="E27" s="81"/>
      <c r="F27" s="125"/>
      <c r="G27" s="79"/>
    </row>
    <row r="28" spans="2:7" outlineLevel="1">
      <c r="B28" s="79"/>
      <c r="C28" s="79"/>
      <c r="D28" s="79"/>
      <c r="E28" s="81"/>
      <c r="F28" s="125"/>
      <c r="G28" s="79"/>
    </row>
    <row r="29" spans="2:7" outlineLevel="1">
      <c r="B29" s="79"/>
      <c r="C29" s="79"/>
      <c r="D29" s="79"/>
      <c r="E29" s="81"/>
      <c r="F29" s="125"/>
      <c r="G29" s="79"/>
    </row>
    <row r="30" spans="2:7" outlineLevel="1">
      <c r="B30" s="79"/>
      <c r="C30" s="79"/>
      <c r="D30" s="79"/>
      <c r="E30" s="81"/>
      <c r="F30" s="125"/>
      <c r="G30" s="79"/>
    </row>
    <row r="31" spans="2:7" outlineLevel="1">
      <c r="B31" s="79"/>
      <c r="C31" s="79"/>
      <c r="D31" s="79"/>
      <c r="E31" s="81"/>
      <c r="F31" s="125"/>
      <c r="G31" s="79"/>
    </row>
    <row r="32" spans="2:7" outlineLevel="1">
      <c r="B32" s="79"/>
      <c r="C32" s="79"/>
      <c r="D32" s="79"/>
      <c r="E32" s="81"/>
      <c r="F32" s="125"/>
      <c r="G32" s="79"/>
    </row>
    <row r="33" spans="2:7" outlineLevel="1">
      <c r="B33" s="79"/>
      <c r="C33" s="79"/>
      <c r="D33" s="79"/>
      <c r="E33" s="81"/>
      <c r="F33" s="125"/>
      <c r="G33" s="79"/>
    </row>
    <row r="34" spans="2:7" outlineLevel="1">
      <c r="B34" s="79"/>
      <c r="C34" s="79"/>
      <c r="D34" s="79"/>
      <c r="E34" s="81"/>
      <c r="F34" s="125"/>
      <c r="G34" s="79"/>
    </row>
    <row r="35" spans="2:7" outlineLevel="1">
      <c r="B35" s="79"/>
      <c r="C35" s="79"/>
      <c r="D35" s="79"/>
      <c r="E35" s="81"/>
      <c r="F35" s="125"/>
      <c r="G35" s="79"/>
    </row>
    <row r="36" spans="2:7" outlineLevel="1">
      <c r="B36" s="79"/>
      <c r="C36" s="79"/>
      <c r="D36" s="79"/>
      <c r="E36" s="81"/>
      <c r="F36" s="125"/>
      <c r="G36" s="79"/>
    </row>
    <row r="37" spans="2:7" outlineLevel="1">
      <c r="B37" s="79"/>
      <c r="C37" s="79"/>
      <c r="D37" s="79"/>
      <c r="E37" s="81"/>
      <c r="F37" s="125"/>
      <c r="G37" s="79"/>
    </row>
    <row r="38" spans="2:7" outlineLevel="1">
      <c r="B38" s="79"/>
      <c r="C38" s="79"/>
      <c r="D38" s="79"/>
      <c r="E38" s="81"/>
      <c r="F38" s="125"/>
      <c r="G38" s="79"/>
    </row>
    <row r="39" spans="2:7" outlineLevel="1">
      <c r="B39" s="79"/>
      <c r="C39" s="79"/>
      <c r="D39" s="79"/>
      <c r="E39" s="81"/>
      <c r="F39" s="125"/>
      <c r="G39" s="79"/>
    </row>
    <row r="40" spans="2:7" outlineLevel="1">
      <c r="B40" s="79"/>
      <c r="C40" s="79"/>
      <c r="D40" s="79"/>
      <c r="E40" s="81"/>
      <c r="F40" s="125"/>
      <c r="G40" s="79"/>
    </row>
    <row r="41" spans="2:7" outlineLevel="1">
      <c r="B41" s="79"/>
      <c r="C41" s="79"/>
      <c r="D41" s="79"/>
      <c r="E41" s="81"/>
      <c r="F41" s="125"/>
      <c r="G41" s="79"/>
    </row>
    <row r="42" spans="2:7" outlineLevel="1">
      <c r="B42" s="79"/>
      <c r="C42" s="79"/>
      <c r="D42" s="79"/>
      <c r="E42" s="81"/>
      <c r="F42" s="125"/>
      <c r="G42" s="79"/>
    </row>
    <row r="43" spans="2:7" outlineLevel="1">
      <c r="B43" s="79"/>
      <c r="C43" s="79"/>
      <c r="D43" s="79"/>
      <c r="E43" s="81"/>
      <c r="F43" s="125"/>
      <c r="G43" s="79"/>
    </row>
    <row r="44" spans="2:7" outlineLevel="1">
      <c r="B44" s="79"/>
      <c r="C44" s="79"/>
      <c r="D44" s="79"/>
      <c r="E44" s="81"/>
      <c r="F44" s="125"/>
      <c r="G44" s="79"/>
    </row>
    <row r="45" spans="2:7" outlineLevel="1">
      <c r="B45" s="79"/>
      <c r="C45" s="79"/>
      <c r="D45" s="79"/>
      <c r="E45" s="81"/>
      <c r="F45" s="125"/>
      <c r="G45" s="79"/>
    </row>
    <row r="46" spans="2:7" outlineLevel="1">
      <c r="B46" s="79"/>
      <c r="C46" s="79"/>
      <c r="D46" s="79"/>
      <c r="E46" s="81"/>
      <c r="F46" s="125"/>
      <c r="G46" s="79"/>
    </row>
    <row r="47" spans="2:7" outlineLevel="1">
      <c r="B47" s="79"/>
      <c r="C47" s="79"/>
      <c r="D47" s="79"/>
      <c r="E47" s="81"/>
      <c r="F47" s="125"/>
      <c r="G47" s="79"/>
    </row>
    <row r="48" spans="2:7" outlineLevel="1">
      <c r="B48" s="79"/>
      <c r="C48" s="79"/>
      <c r="D48" s="79"/>
      <c r="E48" s="81"/>
      <c r="F48" s="125"/>
      <c r="G48" s="79"/>
    </row>
    <row r="49" spans="2:7" outlineLevel="1">
      <c r="B49" s="79"/>
      <c r="C49" s="79"/>
      <c r="D49" s="79"/>
      <c r="E49" s="81"/>
      <c r="F49" s="125"/>
      <c r="G49" s="79"/>
    </row>
    <row r="50" spans="2:7" outlineLevel="1">
      <c r="B50" s="79"/>
      <c r="C50" s="79"/>
      <c r="D50" s="79"/>
      <c r="E50" s="81"/>
      <c r="F50" s="125"/>
      <c r="G50" s="79"/>
    </row>
    <row r="51" spans="2:7" outlineLevel="1">
      <c r="B51" s="79"/>
      <c r="C51" s="79"/>
      <c r="D51" s="79"/>
      <c r="E51" s="81"/>
      <c r="F51" s="125"/>
      <c r="G51" s="79"/>
    </row>
    <row r="52" spans="2:7" outlineLevel="1">
      <c r="B52" s="79"/>
      <c r="C52" s="79"/>
      <c r="D52" s="79"/>
      <c r="E52" s="81"/>
      <c r="F52" s="125"/>
      <c r="G52" s="79"/>
    </row>
    <row r="53" spans="2:7" outlineLevel="1">
      <c r="B53" s="79"/>
      <c r="C53" s="79"/>
      <c r="D53" s="79"/>
      <c r="E53" s="81"/>
      <c r="F53" s="125"/>
      <c r="G53" s="79"/>
    </row>
    <row r="54" spans="2:7" outlineLevel="1">
      <c r="B54" s="79"/>
      <c r="C54" s="79"/>
      <c r="D54" s="79"/>
      <c r="E54" s="81"/>
      <c r="F54" s="125"/>
      <c r="G54" s="79"/>
    </row>
    <row r="55" spans="2:7" outlineLevel="1">
      <c r="B55" s="79"/>
      <c r="C55" s="79"/>
      <c r="D55" s="79"/>
      <c r="E55" s="81"/>
      <c r="F55" s="125"/>
      <c r="G55" s="79"/>
    </row>
    <row r="56" spans="2:7" outlineLevel="1">
      <c r="B56" s="79"/>
      <c r="C56" s="79"/>
      <c r="D56" s="79"/>
      <c r="E56" s="81"/>
      <c r="F56" s="125"/>
      <c r="G56" s="79"/>
    </row>
    <row r="57" spans="2:7" outlineLevel="1">
      <c r="B57" s="79"/>
      <c r="C57" s="79"/>
      <c r="D57" s="79"/>
      <c r="E57" s="81"/>
      <c r="F57" s="125"/>
      <c r="G57" s="79"/>
    </row>
    <row r="58" spans="2:7" outlineLevel="1">
      <c r="B58" s="79"/>
      <c r="C58" s="79"/>
      <c r="D58" s="79"/>
      <c r="E58" s="82"/>
      <c r="F58" s="79"/>
      <c r="G58" s="79"/>
    </row>
    <row r="59" spans="2:7" outlineLevel="1">
      <c r="B59" s="86"/>
      <c r="C59" s="86"/>
      <c r="D59" s="86"/>
      <c r="E59" s="83"/>
      <c r="F59" s="86"/>
      <c r="G59" s="86"/>
    </row>
    <row r="60" spans="2:7" s="75" customFormat="1" outlineLevel="1">
      <c r="E60" s="128" t="s">
        <v>86</v>
      </c>
      <c r="F60" s="127">
        <f>SUM(F3:F58)</f>
        <v>1.5</v>
      </c>
    </row>
    <row r="61" spans="2:7" s="75" customFormat="1" outlineLevel="1"/>
    <row r="62" spans="2:7" s="75" customFormat="1" outlineLevel="1"/>
    <row r="63" spans="2:7" s="75" customFormat="1" outlineLevel="1"/>
    <row r="64" spans="2:7" s="75" customFormat="1" outlineLevel="1"/>
    <row r="65" s="75" customFormat="1" outlineLevel="1"/>
    <row r="66" s="75" customFormat="1" outlineLevel="1"/>
    <row r="67" s="75" customFormat="1" outlineLevel="1"/>
    <row r="68" s="75" customFormat="1" outlineLevel="1"/>
    <row r="69" s="75" customFormat="1" outlineLevel="1"/>
    <row r="70" s="75" customFormat="1" outlineLevel="1"/>
    <row r="71" s="75" customFormat="1" outlineLevel="1"/>
    <row r="72" s="75" customFormat="1" outlineLevel="1"/>
    <row r="73" s="75" customFormat="1" outlineLevel="1"/>
    <row r="74" s="75" customFormat="1" outlineLevel="1"/>
    <row r="75" s="75" customFormat="1" ht="15.6" customHeight="1" outlineLevel="1"/>
    <row r="76" s="75" customFormat="1" ht="15.6" customHeight="1" outlineLevel="1"/>
    <row r="77" s="75" customFormat="1" ht="15.6" customHeight="1" outlineLevel="1"/>
    <row r="78" s="75" customFormat="1" ht="15.6" customHeight="1" outlineLevel="1"/>
    <row r="79" s="75" customFormat="1" outlineLevel="1"/>
    <row r="80" s="75" customFormat="1" outlineLevel="1"/>
    <row r="81" s="75" customFormat="1" outlineLevel="1"/>
    <row r="82" s="75" customFormat="1" outlineLevel="1"/>
    <row r="83" s="75" customFormat="1" outlineLevel="1"/>
    <row r="84" s="75" customFormat="1" outlineLevel="1"/>
    <row r="85" s="75" customFormat="1" outlineLevel="1"/>
    <row r="86" s="75" customFormat="1" outlineLevel="1"/>
    <row r="87" s="75" customFormat="1" ht="15" customHeight="1" outlineLevel="1"/>
    <row r="88" s="75" customFormat="1" ht="16.5" customHeight="1" outlineLevel="1"/>
    <row r="89" s="75" customFormat="1" ht="16.5" customHeight="1" outlineLevel="1"/>
    <row r="90" s="75" customFormat="1" ht="16.5" customHeight="1" outlineLevel="1"/>
    <row r="91" s="75" customFormat="1" ht="16.5" customHeight="1" outlineLevel="1"/>
    <row r="92" s="75" customFormat="1" ht="16.899999999999999" customHeight="1" outlineLevel="1"/>
    <row r="93" s="75" customFormat="1" ht="16.5" customHeight="1" outlineLevel="1"/>
    <row r="94" s="75" customFormat="1" ht="16.5" customHeight="1" outlineLevel="1"/>
    <row r="95" s="75" customFormat="1" ht="16.5" customHeight="1" outlineLevel="1"/>
    <row r="96" s="75" customFormat="1" ht="16.5" customHeight="1" outlineLevel="1"/>
    <row r="97" s="75" customFormat="1" ht="16.5" customHeight="1" outlineLevel="1"/>
    <row r="98" s="75" customFormat="1" ht="16.5" customHeight="1" outlineLevel="1"/>
    <row r="99" s="75" customFormat="1" ht="16.5" customHeight="1" outlineLevel="1"/>
    <row r="100" s="75" customFormat="1" ht="16.5" customHeight="1" outlineLevel="1"/>
    <row r="101" s="75" customFormat="1" ht="16.5" customHeight="1" outlineLevel="1"/>
    <row r="102" s="75" customFormat="1" ht="16.5" customHeight="1" outlineLevel="1"/>
    <row r="103" s="75" customFormat="1" ht="16.5" customHeight="1" outlineLevel="1"/>
    <row r="104" s="75" customFormat="1" ht="16.5" customHeight="1" outlineLevel="1"/>
    <row r="105" s="75" customFormat="1" ht="16.5" customHeight="1" outlineLevel="1"/>
    <row r="106" s="75" customFormat="1" ht="16.5" customHeight="1" outlineLevel="1"/>
    <row r="107" s="75" customFormat="1" ht="16.5" customHeight="1" outlineLevel="1"/>
    <row r="108" s="75" customFormat="1" ht="16.5" customHeight="1" outlineLevel="1"/>
    <row r="109" s="75" customFormat="1" ht="16.5" customHeight="1" outlineLevel="1"/>
    <row r="110" s="75" customFormat="1" ht="16.5" customHeight="1" outlineLevel="1"/>
    <row r="111" s="75" customFormat="1" ht="16.5" customHeight="1" outlineLevel="1"/>
    <row r="112" s="75" customFormat="1" ht="16.5" customHeight="1" outlineLevel="1"/>
    <row r="113" s="75" customFormat="1" ht="15" customHeight="1" outlineLevel="1"/>
    <row r="114" s="75" customFormat="1" outlineLevel="1"/>
    <row r="115" s="75" customFormat="1" outlineLevel="1"/>
    <row r="116" s="75" customFormat="1" outlineLevel="1"/>
    <row r="117" s="75" customFormat="1" outlineLevel="1"/>
    <row r="118" s="75" customFormat="1" outlineLevel="1"/>
    <row r="119" s="75" customFormat="1" outlineLevel="1"/>
    <row r="120" s="75" customFormat="1" outlineLevel="1"/>
    <row r="121" s="75" customFormat="1" outlineLevel="1"/>
    <row r="122" s="75" customFormat="1" outlineLevel="1"/>
    <row r="123" s="75" customFormat="1" outlineLevel="1"/>
    <row r="124" s="75" customFormat="1" outlineLevel="1"/>
    <row r="125" s="75" customFormat="1" outlineLevel="1"/>
    <row r="126" s="75" customFormat="1" outlineLevel="1"/>
    <row r="127" s="75" customFormat="1" outlineLevel="1"/>
    <row r="128" s="75" customFormat="1" outlineLevel="1"/>
    <row r="129" s="75" customFormat="1" outlineLevel="1"/>
    <row r="130" s="75" customFormat="1" outlineLevel="1"/>
    <row r="131" s="75" customFormat="1" outlineLevel="1"/>
    <row r="132" s="75" customFormat="1" outlineLevel="1"/>
    <row r="133" s="75" customFormat="1" outlineLevel="1"/>
    <row r="134" s="75" customFormat="1" outlineLevel="1"/>
    <row r="135" s="75" customFormat="1" outlineLevel="1"/>
    <row r="136" s="75" customFormat="1" outlineLevel="1"/>
    <row r="137" s="75" customFormat="1" outlineLevel="1"/>
    <row r="138" s="75" customFormat="1" outlineLevel="1"/>
    <row r="139" s="75" customFormat="1" outlineLevel="1"/>
    <row r="140" s="75" customFormat="1" outlineLevel="1"/>
    <row r="141" s="75" customFormat="1" outlineLevel="1"/>
    <row r="142" s="75" customFormat="1" outlineLevel="1"/>
    <row r="143" s="75" customFormat="1" outlineLevel="1"/>
    <row r="144" s="75" customFormat="1" outlineLevel="1"/>
    <row r="145" s="75" customFormat="1" outlineLevel="1"/>
    <row r="146" s="75" customFormat="1" outlineLevel="1"/>
    <row r="147" s="75" customFormat="1" outlineLevel="1"/>
    <row r="148" s="75" customFormat="1" outlineLevel="1"/>
    <row r="149" s="75" customFormat="1" outlineLevel="1"/>
    <row r="150" s="75" customFormat="1" outlineLevel="1"/>
    <row r="151" s="75" customFormat="1" outlineLevel="1"/>
    <row r="152" s="75" customFormat="1" outlineLevel="1"/>
    <row r="153" s="75" customFormat="1" outlineLevel="1"/>
    <row r="154" s="75" customFormat="1" outlineLevel="1"/>
    <row r="155" s="75" customFormat="1" outlineLevel="1"/>
    <row r="156" s="75" customFormat="1" outlineLevel="1"/>
    <row r="157" s="75" customFormat="1" outlineLevel="1"/>
    <row r="158" s="75" customFormat="1" outlineLevel="1"/>
    <row r="159" s="75" customFormat="1" outlineLevel="1"/>
    <row r="160" s="75" customFormat="1" outlineLevel="1"/>
    <row r="161" s="75" customFormat="1" outlineLevel="1"/>
    <row r="162" s="75" customFormat="1" outlineLevel="1"/>
    <row r="163" s="75" customFormat="1" outlineLevel="1"/>
    <row r="164" s="75" customFormat="1" outlineLevel="1"/>
    <row r="165" s="75" customFormat="1" outlineLevel="1"/>
    <row r="166" s="75" customFormat="1" outlineLevel="1"/>
    <row r="167" s="75" customFormat="1" outlineLevel="1"/>
    <row r="168" s="75" customFormat="1" outlineLevel="1"/>
    <row r="169" s="75" customFormat="1" outlineLevel="1"/>
    <row r="170" s="75" customFormat="1" outlineLevel="1"/>
    <row r="171" s="75" customFormat="1" outlineLevel="1"/>
    <row r="172" s="75" customFormat="1" outlineLevel="1"/>
    <row r="173" s="75" customFormat="1" outlineLevel="1"/>
    <row r="174" s="75" customFormat="1" outlineLevel="1"/>
    <row r="175" s="75" customFormat="1" outlineLevel="1"/>
    <row r="176" s="75" customFormat="1" outlineLevel="1"/>
    <row r="177" s="75" customFormat="1" outlineLevel="1"/>
    <row r="178" s="75" customFormat="1" outlineLevel="1"/>
    <row r="179" s="75" customFormat="1" outlineLevel="1"/>
    <row r="180" s="75" customFormat="1" outlineLevel="1"/>
    <row r="181" s="75" customFormat="1" outlineLevel="1"/>
    <row r="182" s="75" customFormat="1" outlineLevel="1"/>
    <row r="183" s="75" customFormat="1" outlineLevel="1"/>
    <row r="184" s="75" customFormat="1" outlineLevel="1"/>
    <row r="185" s="75" customFormat="1" outlineLevel="1"/>
    <row r="186" s="75" customFormat="1" outlineLevel="1"/>
    <row r="187" s="75" customFormat="1" outlineLevel="1"/>
    <row r="188" s="75" customFormat="1" outlineLevel="1"/>
    <row r="189" s="75" customFormat="1" outlineLevel="1"/>
    <row r="190" s="75" customFormat="1" outlineLevel="1"/>
    <row r="191" s="75" customFormat="1" outlineLevel="1"/>
    <row r="192" s="75" customFormat="1" outlineLevel="1"/>
    <row r="193" s="75" customFormat="1" outlineLevel="1"/>
    <row r="194" s="75" customFormat="1" outlineLevel="1"/>
    <row r="195" s="75" customFormat="1" outlineLevel="1"/>
    <row r="196" s="75" customFormat="1" outlineLevel="1"/>
    <row r="197" s="75" customFormat="1" outlineLevel="1"/>
    <row r="198" s="75" customFormat="1" outlineLevel="1"/>
    <row r="199" s="75" customFormat="1" outlineLevel="1"/>
    <row r="200" s="75" customFormat="1" outlineLevel="1"/>
    <row r="201" s="75" customFormat="1" outlineLevel="1"/>
    <row r="202" s="75" customFormat="1" outlineLevel="1"/>
    <row r="203" s="75" customFormat="1" outlineLevel="1"/>
    <row r="204" s="75" customFormat="1" outlineLevel="1"/>
    <row r="205" s="75" customFormat="1" outlineLevel="1"/>
    <row r="206" s="75" customFormat="1" outlineLevel="1"/>
    <row r="207" s="75" customFormat="1" outlineLevel="1"/>
    <row r="208" s="75" customFormat="1" outlineLevel="1"/>
    <row r="209" s="75" customFormat="1" outlineLevel="1"/>
    <row r="210" s="75" customFormat="1" outlineLevel="1"/>
    <row r="211" s="75" customFormat="1" outlineLevel="1"/>
    <row r="212" s="75" customFormat="1" outlineLevel="1"/>
    <row r="213" s="75" customFormat="1" outlineLevel="1"/>
    <row r="214" s="75" customFormat="1" outlineLevel="1"/>
    <row r="215" s="75" customFormat="1" outlineLevel="1"/>
    <row r="216" s="75" customFormat="1" outlineLevel="1"/>
    <row r="217" s="75" customFormat="1" outlineLevel="1"/>
    <row r="218" s="75" customFormat="1" outlineLevel="1"/>
    <row r="219" s="75" customFormat="1" outlineLevel="1"/>
    <row r="220" s="75" customFormat="1" outlineLevel="1"/>
    <row r="221" s="75" customFormat="1" outlineLevel="1"/>
    <row r="222" s="75" customFormat="1" outlineLevel="1"/>
    <row r="223" s="75" customFormat="1" outlineLevel="1"/>
    <row r="224" s="75" customFormat="1" outlineLevel="1"/>
    <row r="225" spans="8:8" s="75" customFormat="1" outlineLevel="1"/>
    <row r="226" spans="8:8" s="75" customFormat="1" outlineLevel="1"/>
    <row r="227" spans="8:8" s="75" customFormat="1" outlineLevel="1"/>
    <row r="228" spans="8:8" s="75" customFormat="1" outlineLevel="1"/>
    <row r="229" spans="8:8" s="75" customFormat="1" outlineLevel="1">
      <c r="H229" s="126"/>
    </row>
    <row r="230" spans="8:8" s="75" customFormat="1" outlineLevel="1"/>
    <row r="231" spans="8:8" s="75" customFormat="1" outlineLevel="1"/>
    <row r="232" spans="8:8" s="75" customFormat="1" outlineLevel="1"/>
    <row r="233" spans="8:8" s="75" customFormat="1" outlineLevel="1"/>
    <row r="234" spans="8:8" s="75" customFormat="1" outlineLevel="1"/>
    <row r="235" spans="8:8" s="75" customFormat="1" outlineLevel="1"/>
    <row r="236" spans="8:8" s="75" customFormat="1" outlineLevel="1"/>
    <row r="237" spans="8:8" s="75" customFormat="1" outlineLevel="1"/>
    <row r="238" spans="8:8" s="75" customFormat="1" outlineLevel="1"/>
    <row r="239" spans="8:8" s="75" customFormat="1" outlineLevel="1"/>
    <row r="240" spans="8:8" s="75" customFormat="1" outlineLevel="1"/>
    <row r="241" s="75" customFormat="1" outlineLevel="1"/>
    <row r="242" s="75" customFormat="1" outlineLevel="1"/>
    <row r="243" s="75" customFormat="1" outlineLevel="1"/>
    <row r="244" s="75" customFormat="1" outlineLevel="1"/>
    <row r="245" s="75" customFormat="1" outlineLevel="1"/>
    <row r="246" s="75" customFormat="1" outlineLevel="1"/>
    <row r="247" s="75" customFormat="1" outlineLevel="1"/>
    <row r="248" s="75" customFormat="1" outlineLevel="1"/>
    <row r="249" s="75" customFormat="1" outlineLevel="1"/>
    <row r="250" s="75" customFormat="1" outlineLevel="1"/>
    <row r="251" s="75" customFormat="1" outlineLevel="1"/>
    <row r="252" s="75" customFormat="1" outlineLevel="1"/>
    <row r="253" s="75" customFormat="1" outlineLevel="1"/>
    <row r="254" s="75" customFormat="1" outlineLevel="1"/>
    <row r="255" s="75" customFormat="1" outlineLevel="1"/>
    <row r="256" s="75" customFormat="1" outlineLevel="1"/>
    <row r="257" s="75" customFormat="1" outlineLevel="1"/>
    <row r="258" s="75" customFormat="1" outlineLevel="1"/>
    <row r="259" s="75" customFormat="1" outlineLevel="1"/>
    <row r="260" s="75" customFormat="1" outlineLevel="1"/>
    <row r="261" s="75" customFormat="1" outlineLevel="1"/>
    <row r="262" s="75" customFormat="1" outlineLevel="1"/>
    <row r="263" s="75" customFormat="1" outlineLevel="1"/>
    <row r="264" s="75" customFormat="1" outlineLevel="1"/>
    <row r="265" s="75" customFormat="1" outlineLevel="1"/>
    <row r="266" s="75" customFormat="1" outlineLevel="1"/>
    <row r="267" s="75" customFormat="1" outlineLevel="1"/>
    <row r="268" s="75" customFormat="1" outlineLevel="1"/>
    <row r="269" s="75" customFormat="1" outlineLevel="1"/>
    <row r="270" s="75" customFormat="1" outlineLevel="1"/>
    <row r="271" s="75" customFormat="1" outlineLevel="1"/>
    <row r="272" s="75" customFormat="1" outlineLevel="1"/>
    <row r="273" s="75" customFormat="1" outlineLevel="1"/>
    <row r="274" s="75" customFormat="1" outlineLevel="1"/>
    <row r="275" s="75" customFormat="1" outlineLevel="1"/>
    <row r="276" s="75" customFormat="1" outlineLevel="1"/>
    <row r="277" s="75" customFormat="1" outlineLevel="1"/>
    <row r="278" s="75" customFormat="1" outlineLevel="1"/>
    <row r="279" s="75" customFormat="1" outlineLevel="1"/>
    <row r="280" s="75" customFormat="1" outlineLevel="1"/>
    <row r="281" s="75" customFormat="1" outlineLevel="1"/>
    <row r="282" s="75" customFormat="1" outlineLevel="1"/>
    <row r="283" s="75" customFormat="1" outlineLevel="1"/>
    <row r="284" s="75" customFormat="1" outlineLevel="1"/>
    <row r="285" s="75" customFormat="1" outlineLevel="1"/>
    <row r="286" s="75" customFormat="1" outlineLevel="1"/>
    <row r="287" s="75" customFormat="1" outlineLevel="1"/>
    <row r="288" s="75" customFormat="1" outlineLevel="1"/>
    <row r="289" s="75" customFormat="1" outlineLevel="1"/>
    <row r="290" s="75" customFormat="1" outlineLevel="1"/>
    <row r="291" s="75" customFormat="1" outlineLevel="1"/>
    <row r="292" s="75" customFormat="1" outlineLevel="1"/>
    <row r="293" s="75" customFormat="1" outlineLevel="1"/>
    <row r="294" s="75" customFormat="1" outlineLevel="1"/>
    <row r="295" s="75" customFormat="1" outlineLevel="1"/>
    <row r="296" s="75" customFormat="1" outlineLevel="1"/>
    <row r="297" s="75" customFormat="1" outlineLevel="1"/>
    <row r="298" s="75" customFormat="1" outlineLevel="1"/>
    <row r="299" s="75" customFormat="1" outlineLevel="1"/>
    <row r="300" s="75" customFormat="1" outlineLevel="1"/>
    <row r="301" s="75" customFormat="1" outlineLevel="1"/>
    <row r="302" s="75" customFormat="1" outlineLevel="1"/>
    <row r="303" s="75" customFormat="1" outlineLevel="1"/>
    <row r="304" s="75" customFormat="1" outlineLevel="1"/>
    <row r="305" spans="8:8" s="75" customFormat="1" outlineLevel="1"/>
    <row r="306" spans="8:8" s="75" customFormat="1" outlineLevel="1"/>
    <row r="307" spans="8:8" s="75" customFormat="1" outlineLevel="1"/>
    <row r="308" spans="8:8" s="75" customFormat="1" outlineLevel="1"/>
    <row r="309" spans="8:8" s="75" customFormat="1" outlineLevel="1"/>
    <row r="310" spans="8:8" s="75" customFormat="1" outlineLevel="1"/>
    <row r="311" spans="8:8" s="75" customFormat="1" outlineLevel="1"/>
    <row r="312" spans="8:8" s="75" customFormat="1" outlineLevel="1"/>
    <row r="313" spans="8:8" s="75" customFormat="1" outlineLevel="1"/>
    <row r="314" spans="8:8" s="75" customFormat="1" outlineLevel="1">
      <c r="H314" s="126"/>
    </row>
    <row r="315" spans="8:8" s="75" customFormat="1" outlineLevel="1"/>
    <row r="316" spans="8:8" s="75" customFormat="1" outlineLevel="1"/>
    <row r="317" spans="8:8" s="75" customFormat="1" outlineLevel="1"/>
    <row r="318" spans="8:8" s="75" customFormat="1" outlineLevel="1"/>
    <row r="319" spans="8:8" s="75" customFormat="1" outlineLevel="1"/>
    <row r="320" spans="8:8" s="75" customFormat="1" outlineLevel="1"/>
    <row r="321" s="75" customFormat="1" outlineLevel="1"/>
    <row r="322" s="75" customFormat="1" outlineLevel="1"/>
    <row r="323" s="75" customFormat="1" outlineLevel="1"/>
    <row r="324" s="75" customFormat="1" outlineLevel="1"/>
    <row r="325" s="75" customFormat="1" outlineLevel="1"/>
    <row r="326" s="75" customFormat="1" outlineLevel="1"/>
    <row r="327" s="75" customFormat="1" outlineLevel="1"/>
    <row r="328" s="75" customFormat="1" outlineLevel="1"/>
    <row r="329" s="75" customFormat="1" outlineLevel="1"/>
    <row r="330" s="75" customFormat="1" outlineLevel="1"/>
    <row r="331" s="75" customFormat="1" outlineLevel="1"/>
    <row r="332" s="75" customFormat="1" outlineLevel="1"/>
    <row r="333" s="75" customFormat="1" outlineLevel="1"/>
    <row r="334" s="75" customFormat="1" outlineLevel="1"/>
    <row r="335" s="75" customFormat="1" outlineLevel="1"/>
    <row r="336" s="75" customFormat="1" outlineLevel="1"/>
    <row r="337" s="75" customFormat="1" outlineLevel="1"/>
    <row r="338" s="75" customFormat="1" outlineLevel="1"/>
    <row r="339" s="75" customFormat="1" outlineLevel="1"/>
    <row r="340" s="75" customFormat="1" outlineLevel="1"/>
    <row r="341" s="75" customFormat="1" outlineLevel="1"/>
    <row r="342" s="75" customFormat="1" outlineLevel="1"/>
    <row r="343" s="75" customFormat="1" outlineLevel="1"/>
    <row r="344" s="75" customFormat="1" outlineLevel="1"/>
    <row r="345" s="75" customFormat="1" outlineLevel="1"/>
    <row r="346" s="75" customFormat="1" outlineLevel="1"/>
    <row r="347" s="75" customFormat="1" outlineLevel="1"/>
    <row r="348" s="75" customFormat="1" outlineLevel="1"/>
    <row r="349" s="75" customFormat="1" outlineLevel="1"/>
    <row r="350" s="75" customFormat="1" outlineLevel="1"/>
    <row r="351" s="75" customFormat="1" outlineLevel="1"/>
    <row r="352" s="75" customFormat="1" outlineLevel="1"/>
    <row r="353" s="75" customFormat="1" outlineLevel="1"/>
    <row r="354" s="75" customFormat="1" outlineLevel="1"/>
    <row r="355" s="75" customFormat="1" outlineLevel="1"/>
    <row r="356" s="75" customFormat="1" outlineLevel="1"/>
    <row r="357" s="75" customFormat="1" outlineLevel="1"/>
    <row r="358" s="75" customFormat="1" outlineLevel="1"/>
    <row r="359" s="75" customFormat="1" outlineLevel="1"/>
    <row r="360" s="75" customFormat="1" outlineLevel="1"/>
    <row r="361" s="75" customFormat="1" outlineLevel="1"/>
    <row r="362" s="75" customFormat="1" outlineLevel="1"/>
    <row r="363" s="75" customFormat="1" outlineLevel="1"/>
    <row r="364" s="75" customFormat="1" outlineLevel="1"/>
    <row r="365" s="75" customFormat="1" outlineLevel="1"/>
    <row r="366" s="75" customFormat="1" outlineLevel="1"/>
    <row r="367" s="75" customFormat="1" outlineLevel="1"/>
    <row r="368" s="75" customFormat="1" outlineLevel="1"/>
    <row r="369" spans="3:4" s="75" customFormat="1" outlineLevel="1"/>
    <row r="370" spans="3:4" s="75" customFormat="1" outlineLevel="1"/>
    <row r="371" spans="3:4" s="75" customFormat="1" outlineLevel="1"/>
    <row r="372" spans="3:4" s="75" customFormat="1" outlineLevel="1"/>
    <row r="373" spans="3:4" s="75" customFormat="1" outlineLevel="1"/>
    <row r="374" spans="3:4" s="75" customFormat="1" outlineLevel="1"/>
    <row r="375" spans="3:4" s="75" customFormat="1" outlineLevel="1"/>
    <row r="376" spans="3:4" s="75" customFormat="1" outlineLevel="1"/>
    <row r="377" spans="3:4" s="75" customFormat="1" outlineLevel="1"/>
    <row r="378" spans="3:4" s="75" customFormat="1" outlineLevel="1"/>
    <row r="379" spans="3:4" s="75" customFormat="1" outlineLevel="1">
      <c r="C379" s="130"/>
      <c r="D379" s="130"/>
    </row>
    <row r="380" spans="3:4" s="75" customFormat="1" outlineLevel="1"/>
    <row r="381" spans="3:4" s="75" customFormat="1" outlineLevel="1"/>
    <row r="382" spans="3:4" s="75" customFormat="1" outlineLevel="1"/>
    <row r="383" spans="3:4" s="75" customFormat="1" outlineLevel="1"/>
    <row r="384" spans="3:4" s="75" customFormat="1" outlineLevel="1"/>
    <row r="385" s="75" customFormat="1" outlineLevel="1"/>
    <row r="386" s="75" customFormat="1" outlineLevel="1"/>
    <row r="387" s="75" customFormat="1" outlineLevel="1"/>
    <row r="388" s="75" customFormat="1" outlineLevel="1"/>
    <row r="389" s="75" customFormat="1" outlineLevel="1"/>
    <row r="390" s="75" customFormat="1" outlineLevel="1"/>
    <row r="391" s="75" customFormat="1" outlineLevel="1"/>
    <row r="392" s="75" customFormat="1" outlineLevel="1"/>
    <row r="393" s="75" customFormat="1" outlineLevel="1"/>
    <row r="394" s="75" customFormat="1" outlineLevel="1"/>
    <row r="395" s="75" customFormat="1" outlineLevel="1"/>
    <row r="396" s="75" customFormat="1" outlineLevel="1"/>
    <row r="397" s="75" customFormat="1" outlineLevel="1"/>
    <row r="398" s="75" customFormat="1" outlineLevel="1"/>
    <row r="399" s="75" customFormat="1" outlineLevel="1"/>
    <row r="400" s="75" customFormat="1" outlineLevel="1"/>
    <row r="401" spans="3:4" s="75" customFormat="1" outlineLevel="1"/>
    <row r="402" spans="3:4" s="75" customFormat="1" outlineLevel="1"/>
    <row r="403" spans="3:4" s="75" customFormat="1" outlineLevel="1"/>
    <row r="404" spans="3:4" s="75" customFormat="1"/>
    <row r="405" spans="3:4" s="75" customFormat="1" outlineLevel="1"/>
    <row r="406" spans="3:4" s="75" customFormat="1" outlineLevel="1"/>
    <row r="407" spans="3:4" s="75" customFormat="1" outlineLevel="1"/>
    <row r="408" spans="3:4" s="75" customFormat="1" outlineLevel="1"/>
    <row r="409" spans="3:4" s="75" customFormat="1" outlineLevel="1"/>
    <row r="410" spans="3:4" s="75" customFormat="1" outlineLevel="1"/>
    <row r="411" spans="3:4" s="75" customFormat="1" outlineLevel="1"/>
    <row r="412" spans="3:4" s="75" customFormat="1" outlineLevel="1"/>
    <row r="413" spans="3:4" s="75" customFormat="1" outlineLevel="1">
      <c r="C413" s="130"/>
      <c r="D413" s="130"/>
    </row>
    <row r="414" spans="3:4" s="75" customFormat="1" outlineLevel="1"/>
    <row r="415" spans="3:4" s="75" customFormat="1" outlineLevel="1"/>
    <row r="416" spans="3:4" s="75" customFormat="1" outlineLevel="1"/>
    <row r="417" s="75" customFormat="1" outlineLevel="1"/>
    <row r="418" s="75" customFormat="1" outlineLevel="1"/>
    <row r="419" s="75" customFormat="1" outlineLevel="1"/>
    <row r="420" s="75" customFormat="1" outlineLevel="1"/>
    <row r="421" s="75" customFormat="1" outlineLevel="1"/>
    <row r="422" s="75" customFormat="1" outlineLevel="1"/>
    <row r="423" s="75" customFormat="1" outlineLevel="1"/>
    <row r="424" s="75" customFormat="1" outlineLevel="1"/>
    <row r="425" s="75" customFormat="1" outlineLevel="1"/>
    <row r="426" s="75" customFormat="1" outlineLevel="1"/>
    <row r="427" s="75" customFormat="1" outlineLevel="1"/>
    <row r="428" s="75" customFormat="1" outlineLevel="1"/>
    <row r="429" s="75" customFormat="1" outlineLevel="1"/>
    <row r="430" s="75" customFormat="1" outlineLevel="1"/>
    <row r="431" s="75" customFormat="1" outlineLevel="1"/>
    <row r="432" s="75" customFormat="1" outlineLevel="1"/>
    <row r="433" s="75" customFormat="1" outlineLevel="1"/>
    <row r="434" s="75" customFormat="1" outlineLevel="1"/>
    <row r="435" s="75" customFormat="1" outlineLevel="1"/>
    <row r="436" s="75" customFormat="1" outlineLevel="1"/>
    <row r="437" s="75" customFormat="1" outlineLevel="1"/>
    <row r="438" s="75" customFormat="1" outlineLevel="1"/>
    <row r="439" s="75" customFormat="1" outlineLevel="1"/>
    <row r="440" s="75" customFormat="1" outlineLevel="1"/>
    <row r="441" s="75" customFormat="1" outlineLevel="1"/>
    <row r="442" s="75" customFormat="1" outlineLevel="1"/>
    <row r="443" s="75" customFormat="1" outlineLevel="1"/>
    <row r="444" s="75" customFormat="1" outlineLevel="1"/>
    <row r="445" s="75" customFormat="1" outlineLevel="1"/>
    <row r="446" s="75" customFormat="1" outlineLevel="1"/>
    <row r="447" s="75" customFormat="1" outlineLevel="1"/>
    <row r="448" s="75" customFormat="1" outlineLevel="1"/>
    <row r="449" s="75" customFormat="1" outlineLevel="1"/>
    <row r="450" s="75" customFormat="1" outlineLevel="1"/>
    <row r="451" s="75" customFormat="1" outlineLevel="1"/>
    <row r="452" s="75" customFormat="1" outlineLevel="1"/>
    <row r="453" s="75" customFormat="1" outlineLevel="1"/>
    <row r="454" s="75" customFormat="1" outlineLevel="1"/>
    <row r="455" s="75" customFormat="1" outlineLevel="1"/>
    <row r="456" s="75" customFormat="1" outlineLevel="1"/>
    <row r="457" s="75" customFormat="1" outlineLevel="1"/>
    <row r="458" s="75" customFormat="1" outlineLevel="1"/>
    <row r="459" s="75" customFormat="1" outlineLevel="1"/>
    <row r="460" s="75" customFormat="1" outlineLevel="1"/>
    <row r="461" s="75" customFormat="1" outlineLevel="1"/>
    <row r="462" s="75" customFormat="1" outlineLevel="1"/>
    <row r="463" s="75" customFormat="1" outlineLevel="1"/>
    <row r="464" s="75" customFormat="1" outlineLevel="1"/>
    <row r="465" spans="3:4" s="75" customFormat="1" outlineLevel="1"/>
    <row r="466" spans="3:4" s="75" customFormat="1" outlineLevel="1"/>
    <row r="467" spans="3:4" s="75" customFormat="1" outlineLevel="1"/>
    <row r="468" spans="3:4" s="75" customFormat="1" outlineLevel="1"/>
    <row r="469" spans="3:4" s="75" customFormat="1" outlineLevel="1"/>
    <row r="470" spans="3:4" s="75" customFormat="1" outlineLevel="1"/>
    <row r="471" spans="3:4" s="75" customFormat="1" outlineLevel="1"/>
    <row r="472" spans="3:4" s="75" customFormat="1" outlineLevel="1"/>
    <row r="473" spans="3:4" s="75" customFormat="1" outlineLevel="1"/>
    <row r="474" spans="3:4" s="75" customFormat="1" outlineLevel="1"/>
    <row r="475" spans="3:4" s="75" customFormat="1"/>
    <row r="476" spans="3:4" s="75" customFormat="1"/>
    <row r="477" spans="3:4" s="75" customFormat="1">
      <c r="C477" s="130"/>
      <c r="D477" s="130"/>
    </row>
    <row r="478" spans="3:4" s="75" customFormat="1"/>
    <row r="479" spans="3:4" s="75" customFormat="1"/>
    <row r="480" spans="3:4" s="75" customFormat="1"/>
    <row r="481" s="75" customFormat="1"/>
    <row r="482" s="75" customFormat="1"/>
    <row r="483" s="75" customFormat="1"/>
    <row r="484" s="75" customFormat="1"/>
    <row r="485" s="75" customFormat="1"/>
    <row r="486" s="75" customFormat="1"/>
    <row r="487" s="75" customFormat="1"/>
    <row r="488" s="75" customFormat="1"/>
    <row r="489" s="75" customFormat="1"/>
    <row r="490" s="75" customFormat="1"/>
    <row r="491" s="75" customFormat="1"/>
    <row r="492" s="75" customFormat="1"/>
    <row r="493" s="75" customFormat="1"/>
    <row r="494" s="75" customFormat="1"/>
    <row r="495" s="75" customFormat="1"/>
    <row r="496" s="75" customFormat="1"/>
    <row r="497" s="75" customFormat="1"/>
    <row r="498" s="75" customFormat="1"/>
    <row r="499" s="75" customFormat="1"/>
    <row r="500" s="75" customFormat="1"/>
    <row r="501" s="75" customFormat="1"/>
    <row r="502" s="75" customFormat="1"/>
    <row r="503" s="75" customFormat="1"/>
    <row r="504" s="75" customFormat="1"/>
    <row r="505" s="75" customFormat="1"/>
    <row r="506" s="75" customFormat="1"/>
    <row r="507" s="75" customFormat="1"/>
    <row r="508" s="75" customFormat="1"/>
    <row r="509" s="75" customFormat="1"/>
    <row r="510" s="75" customFormat="1"/>
    <row r="511" s="75" customFormat="1"/>
    <row r="512" s="75" customFormat="1"/>
    <row r="513" s="75" customFormat="1"/>
    <row r="514" s="75" customFormat="1"/>
    <row r="515" s="75" customFormat="1"/>
    <row r="516" s="75" customFormat="1"/>
    <row r="517" s="75" customFormat="1"/>
    <row r="518" s="75" customFormat="1"/>
    <row r="519" s="75" customFormat="1"/>
    <row r="520" s="75" customFormat="1"/>
    <row r="521" s="75" customFormat="1"/>
    <row r="522" s="75" customFormat="1"/>
    <row r="523" s="75" customFormat="1"/>
    <row r="524" s="75" customFormat="1"/>
    <row r="525" s="75" customFormat="1"/>
    <row r="526" s="75" customFormat="1"/>
    <row r="527" s="75" customFormat="1"/>
    <row r="528" s="75" customFormat="1"/>
    <row r="529" spans="3:4" s="75" customFormat="1"/>
    <row r="530" spans="3:4" s="75" customFormat="1"/>
    <row r="531" spans="3:4" s="75" customFormat="1"/>
    <row r="532" spans="3:4" s="75" customFormat="1"/>
    <row r="533" spans="3:4" s="75" customFormat="1"/>
    <row r="534" spans="3:4" s="75" customFormat="1"/>
    <row r="535" spans="3:4" s="75" customFormat="1"/>
    <row r="536" spans="3:4" s="75" customFormat="1"/>
    <row r="537" spans="3:4" s="75" customFormat="1"/>
    <row r="538" spans="3:4" s="75" customFormat="1"/>
    <row r="539" spans="3:4" s="75" customFormat="1"/>
    <row r="540" spans="3:4" s="75" customFormat="1"/>
    <row r="541" spans="3:4" s="75" customFormat="1">
      <c r="C541" s="130"/>
      <c r="D541" s="130"/>
    </row>
    <row r="542" spans="3:4" s="75" customFormat="1">
      <c r="C542" s="130"/>
      <c r="D542" s="130"/>
    </row>
    <row r="543" spans="3:4" s="75" customFormat="1"/>
    <row r="544" spans="3:4" s="75" customFormat="1"/>
    <row r="545" s="75" customFormat="1"/>
    <row r="546" s="75" customFormat="1"/>
    <row r="547" s="75" customFormat="1"/>
    <row r="548" s="75" customFormat="1"/>
    <row r="549" s="75" customFormat="1"/>
    <row r="550" s="75" customFormat="1"/>
    <row r="551" s="75" customFormat="1"/>
    <row r="552" s="75" customFormat="1"/>
    <row r="553" s="75" customFormat="1"/>
    <row r="554" s="75" customFormat="1"/>
    <row r="555" s="75" customFormat="1"/>
    <row r="556" s="75" customFormat="1"/>
    <row r="557" s="75" customFormat="1"/>
    <row r="558" s="75" customFormat="1"/>
    <row r="559" s="75" customFormat="1"/>
    <row r="560" s="75" customFormat="1"/>
    <row r="561" spans="3:4" s="75" customFormat="1"/>
    <row r="562" spans="3:4" s="75" customFormat="1"/>
    <row r="563" spans="3:4" s="75" customFormat="1"/>
    <row r="564" spans="3:4" s="75" customFormat="1"/>
    <row r="565" spans="3:4" s="75" customFormat="1"/>
    <row r="566" spans="3:4" s="75" customFormat="1"/>
    <row r="567" spans="3:4" s="75" customFormat="1"/>
    <row r="568" spans="3:4" s="75" customFormat="1"/>
    <row r="569" spans="3:4" s="75" customFormat="1"/>
    <row r="570" spans="3:4" s="75" customFormat="1"/>
    <row r="571" spans="3:4" s="75" customFormat="1"/>
    <row r="572" spans="3:4" s="75" customFormat="1"/>
    <row r="573" spans="3:4" s="75" customFormat="1"/>
    <row r="574" spans="3:4" s="75" customFormat="1">
      <c r="C574" s="130"/>
      <c r="D574" s="130"/>
    </row>
    <row r="575" spans="3:4" s="75" customFormat="1"/>
    <row r="576" spans="3:4" s="75" customFormat="1"/>
    <row r="577" s="75" customFormat="1"/>
    <row r="578" s="75" customFormat="1"/>
    <row r="579" s="75" customFormat="1"/>
    <row r="580" s="75" customFormat="1"/>
    <row r="581" s="75" customFormat="1"/>
    <row r="582" s="75" customFormat="1"/>
    <row r="583" s="75" customFormat="1"/>
    <row r="584" s="75" customFormat="1"/>
    <row r="585" s="75" customFormat="1"/>
    <row r="586" s="75" customFormat="1"/>
    <row r="587" s="75" customFormat="1"/>
    <row r="588" s="75" customFormat="1"/>
    <row r="589" s="75" customFormat="1"/>
    <row r="590" s="75" customFormat="1"/>
    <row r="591" s="75" customFormat="1"/>
    <row r="592" s="75" customFormat="1"/>
    <row r="593" s="75" customFormat="1"/>
    <row r="594" s="75" customFormat="1"/>
    <row r="595" s="75" customFormat="1"/>
    <row r="596" s="75" customFormat="1"/>
    <row r="597" s="75" customFormat="1"/>
    <row r="598" s="75" customFormat="1"/>
    <row r="599" s="75" customFormat="1"/>
    <row r="600" s="75" customFormat="1"/>
    <row r="601" s="75" customFormat="1"/>
    <row r="602" s="75" customFormat="1"/>
    <row r="603" s="75" customFormat="1"/>
    <row r="604" s="75" customFormat="1"/>
    <row r="605" s="75" customFormat="1"/>
    <row r="606" s="75" customFormat="1"/>
    <row r="607" s="75" customFormat="1"/>
    <row r="608" s="75" customFormat="1"/>
    <row r="609" spans="3:4" s="75" customFormat="1"/>
    <row r="610" spans="3:4" s="75" customFormat="1"/>
    <row r="611" spans="3:4" s="75" customFormat="1"/>
    <row r="612" spans="3:4" s="75" customFormat="1"/>
    <row r="613" spans="3:4" s="75" customFormat="1"/>
    <row r="614" spans="3:4" s="75" customFormat="1"/>
    <row r="615" spans="3:4" s="75" customFormat="1"/>
    <row r="616" spans="3:4" s="75" customFormat="1"/>
    <row r="617" spans="3:4" s="75" customFormat="1"/>
    <row r="618" spans="3:4" s="75" customFormat="1"/>
    <row r="619" spans="3:4" s="75" customFormat="1"/>
    <row r="620" spans="3:4" s="75" customFormat="1">
      <c r="C620" s="130"/>
      <c r="D620" s="130"/>
    </row>
    <row r="621" spans="3:4" s="75" customFormat="1"/>
    <row r="622" spans="3:4" s="75" customFormat="1"/>
    <row r="623" spans="3:4" s="75" customFormat="1"/>
    <row r="624" spans="3:4" s="75" customFormat="1"/>
    <row r="625" s="75" customFormat="1"/>
    <row r="626" s="75" customFormat="1"/>
    <row r="627" s="75" customFormat="1"/>
    <row r="628" s="75" customFormat="1"/>
    <row r="629" s="75" customFormat="1"/>
    <row r="630" s="75" customFormat="1"/>
    <row r="631" s="75" customFormat="1"/>
    <row r="632" s="75" customFormat="1"/>
    <row r="633" s="75" customFormat="1"/>
    <row r="634" s="75" customFormat="1"/>
    <row r="635" s="75" customFormat="1"/>
    <row r="636" s="75" customFormat="1"/>
    <row r="637" s="75" customFormat="1"/>
    <row r="638" s="75" customFormat="1"/>
    <row r="639" s="75" customFormat="1"/>
    <row r="640" s="75" customFormat="1"/>
    <row r="641" s="75" customFormat="1"/>
    <row r="642" s="75" customFormat="1"/>
    <row r="643" s="75" customFormat="1"/>
    <row r="644" s="75" customFormat="1"/>
    <row r="645" s="75" customFormat="1"/>
    <row r="646" s="75" customFormat="1"/>
    <row r="647" s="75" customFormat="1"/>
    <row r="648" s="75" customFormat="1"/>
    <row r="649" s="75" customFormat="1"/>
    <row r="650" s="75" customFormat="1"/>
    <row r="651" s="75" customFormat="1"/>
    <row r="652" s="75" customFormat="1"/>
    <row r="653" s="75" customFormat="1"/>
    <row r="654" s="75" customFormat="1"/>
    <row r="655" s="75" customFormat="1"/>
    <row r="656" s="75" customFormat="1"/>
    <row r="657" s="75" customFormat="1"/>
    <row r="658" s="75" customFormat="1"/>
    <row r="659" s="75" customFormat="1"/>
    <row r="660" s="75" customFormat="1"/>
    <row r="661" s="75" customFormat="1"/>
    <row r="662" s="75" customFormat="1"/>
    <row r="663" s="75" customFormat="1"/>
    <row r="664" s="75" customFormat="1"/>
    <row r="665" s="75" customFormat="1"/>
    <row r="666" s="75" customFormat="1"/>
    <row r="667" s="75" customFormat="1"/>
    <row r="668" s="75" customFormat="1"/>
    <row r="669" s="75" customFormat="1"/>
    <row r="670" s="75" customFormat="1"/>
    <row r="671" s="75" customFormat="1"/>
    <row r="672" s="75" customFormat="1"/>
    <row r="673" s="75" customFormat="1"/>
    <row r="674" s="75" customFormat="1"/>
    <row r="675" s="75" customFormat="1"/>
    <row r="676" s="75" customFormat="1"/>
    <row r="677" s="75" customFormat="1"/>
    <row r="678" s="75" customFormat="1"/>
    <row r="679" s="75" customFormat="1"/>
    <row r="680" s="75" customFormat="1"/>
    <row r="681" s="75" customFormat="1"/>
    <row r="682" s="75" customFormat="1"/>
    <row r="683" s="75" customFormat="1"/>
    <row r="684" s="75" customFormat="1"/>
    <row r="685" s="75" customFormat="1"/>
    <row r="686" s="75" customFormat="1"/>
    <row r="687" s="75" customFormat="1"/>
    <row r="688" s="75" customFormat="1"/>
    <row r="689" s="75" customFormat="1"/>
    <row r="690" s="75" customFormat="1"/>
    <row r="691" s="75" customFormat="1"/>
    <row r="692" s="75" customFormat="1"/>
    <row r="693" s="75" customFormat="1"/>
    <row r="694" s="75" customFormat="1"/>
    <row r="695" s="75" customFormat="1"/>
    <row r="696" s="75" customFormat="1"/>
    <row r="697" s="75" customFormat="1"/>
    <row r="698" s="75" customFormat="1"/>
    <row r="699" s="75" customFormat="1"/>
    <row r="700" s="75" customFormat="1"/>
    <row r="701" s="75" customFormat="1"/>
    <row r="702" s="75" customFormat="1"/>
    <row r="703" s="75" customFormat="1"/>
    <row r="704" s="75" customFormat="1"/>
    <row r="705" s="75" customFormat="1"/>
    <row r="706" s="75" customFormat="1"/>
    <row r="707" s="75" customFormat="1"/>
    <row r="708" s="75" customFormat="1"/>
    <row r="709" s="75" customFormat="1"/>
    <row r="710" s="75" customFormat="1"/>
    <row r="711" s="75" customFormat="1"/>
    <row r="712" s="75" customFormat="1"/>
    <row r="713" s="75" customFormat="1"/>
    <row r="714" s="75" customFormat="1"/>
    <row r="715" s="75" customFormat="1"/>
    <row r="716" s="75" customFormat="1"/>
    <row r="717" s="75" customFormat="1"/>
    <row r="718" s="75" customFormat="1"/>
    <row r="719" s="75" customFormat="1"/>
    <row r="720" s="75" customFormat="1"/>
    <row r="721" s="75" customFormat="1"/>
    <row r="722" s="75" customFormat="1"/>
    <row r="723" s="75" customFormat="1"/>
    <row r="724" s="75" customFormat="1"/>
    <row r="725" s="75" customFormat="1"/>
    <row r="726" s="75" customFormat="1"/>
    <row r="727" s="75" customFormat="1"/>
    <row r="728" s="75" customFormat="1"/>
    <row r="729" s="75" customFormat="1"/>
    <row r="730" s="75" customFormat="1"/>
    <row r="731" s="75" customFormat="1"/>
    <row r="732" s="75" customFormat="1"/>
    <row r="733" s="75" customFormat="1"/>
    <row r="734" s="75" customFormat="1"/>
    <row r="735" s="75" customFormat="1"/>
    <row r="736" s="75" customFormat="1"/>
    <row r="737" s="75" customFormat="1"/>
    <row r="738" s="75" customFormat="1"/>
    <row r="739" s="75" customFormat="1"/>
    <row r="740" s="75" customFormat="1"/>
    <row r="741" s="75" customFormat="1"/>
    <row r="742" s="75" customFormat="1"/>
    <row r="743" s="75" customFormat="1"/>
    <row r="744" s="75" customFormat="1"/>
    <row r="745" s="75" customFormat="1"/>
    <row r="746" s="75" customFormat="1"/>
    <row r="747" s="75" customFormat="1"/>
    <row r="748" s="75" customFormat="1"/>
    <row r="749" s="75" customFormat="1"/>
    <row r="750" s="75" customFormat="1"/>
    <row r="751" s="75" customFormat="1"/>
    <row r="752" s="75" customFormat="1"/>
    <row r="753" spans="5:6" s="75" customFormat="1"/>
    <row r="754" spans="5:6" s="75" customFormat="1"/>
    <row r="755" spans="5:6" s="75" customFormat="1"/>
    <row r="756" spans="5:6" s="75" customFormat="1"/>
    <row r="757" spans="5:6">
      <c r="E757" s="75"/>
      <c r="F757" s="75"/>
    </row>
  </sheetData>
  <mergeCells count="7">
    <mergeCell ref="C574:D574"/>
    <mergeCell ref="C620:D620"/>
    <mergeCell ref="C379:D379"/>
    <mergeCell ref="C413:D413"/>
    <mergeCell ref="C477:D477"/>
    <mergeCell ref="C541:D541"/>
    <mergeCell ref="C542:D542"/>
  </mergeCells>
  <phoneticPr fontId="7"/>
  <conditionalFormatting sqref="B1:D1">
    <cfRule type="expression" dxfId="7" priority="4">
      <formula>$E1&lt;&gt;""</formula>
    </cfRule>
  </conditionalFormatting>
  <conditionalFormatting sqref="C167:D167">
    <cfRule type="expression" dxfId="6" priority="1">
      <formula>$E167&lt;&gt;""</formula>
    </cfRule>
  </conditionalFormatting>
  <pageMargins left="0.39583333333333331" right="0.25" top="0.75" bottom="0.75" header="0.3" footer="0.3"/>
  <pageSetup paperSize="9" scale="80" orientation="landscape" r:id="rId1"/>
  <rowBreaks count="2" manualBreakCount="2">
    <brk id="494" max="6" man="1"/>
    <brk id="556" max="142" man="1"/>
  </rowBreaks>
  <colBreaks count="1" manualBreakCount="1">
    <brk id="7" max="33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CBE4-371E-44A6-9165-09BC8C0B3009}">
  <dimension ref="A1:W409"/>
  <sheetViews>
    <sheetView showGridLines="0" tabSelected="1" topLeftCell="A382" zoomScale="85" zoomScaleNormal="85" workbookViewId="0">
      <selection activeCell="C415" sqref="C415"/>
    </sheetView>
  </sheetViews>
  <sheetFormatPr defaultColWidth="8.7109375" defaultRowHeight="12"/>
  <cols>
    <col min="1" max="1" width="9.140625" style="180" customWidth="1"/>
    <col min="2" max="2" width="13.7109375" style="180" customWidth="1"/>
    <col min="3" max="3" width="47.42578125" style="180" customWidth="1"/>
    <col min="4" max="4" width="35.85546875" style="180" customWidth="1"/>
    <col min="5" max="5" width="12.5703125" style="180" customWidth="1"/>
    <col min="6" max="6" width="83.5703125" style="180" customWidth="1"/>
    <col min="7" max="16384" width="8.7109375" style="180"/>
  </cols>
  <sheetData>
    <row r="1" spans="1:23">
      <c r="A1" s="176" t="s">
        <v>70</v>
      </c>
      <c r="B1" s="176" t="s">
        <v>83</v>
      </c>
      <c r="C1" s="176" t="s">
        <v>84</v>
      </c>
      <c r="D1" s="177" t="s">
        <v>71</v>
      </c>
      <c r="E1" s="177" t="s">
        <v>72</v>
      </c>
      <c r="F1" s="178" t="s">
        <v>85</v>
      </c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</row>
    <row r="2" spans="1:23">
      <c r="A2" s="181" t="s">
        <v>101</v>
      </c>
      <c r="B2" s="182"/>
      <c r="C2" s="183"/>
      <c r="D2" s="184"/>
      <c r="E2" s="184"/>
      <c r="F2" s="185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7"/>
    </row>
    <row r="3" spans="1:23">
      <c r="A3" s="188"/>
      <c r="B3" s="189" t="s">
        <v>122</v>
      </c>
      <c r="C3" s="190"/>
      <c r="D3" s="191"/>
      <c r="E3" s="192"/>
      <c r="F3" s="185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7"/>
    </row>
    <row r="4" spans="1:23">
      <c r="A4" s="193"/>
      <c r="B4" s="194"/>
      <c r="C4" s="195" t="s">
        <v>123</v>
      </c>
      <c r="D4" s="165" t="s">
        <v>124</v>
      </c>
      <c r="E4" s="166">
        <f>0.25*9</f>
        <v>2.25</v>
      </c>
      <c r="F4" s="185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7"/>
    </row>
    <row r="5" spans="1:23">
      <c r="A5" s="193"/>
      <c r="B5" s="194"/>
      <c r="C5" s="195" t="s">
        <v>126</v>
      </c>
      <c r="D5" s="165"/>
      <c r="E5" s="166">
        <v>2</v>
      </c>
      <c r="F5" s="185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7"/>
    </row>
    <row r="6" spans="1:23">
      <c r="A6" s="193"/>
      <c r="B6" s="194"/>
      <c r="C6" s="195" t="s">
        <v>127</v>
      </c>
      <c r="D6" s="165"/>
      <c r="E6" s="166">
        <v>0.5</v>
      </c>
      <c r="F6" s="185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7"/>
    </row>
    <row r="7" spans="1:23">
      <c r="A7" s="193"/>
      <c r="B7" s="194"/>
      <c r="C7" s="195"/>
      <c r="D7" s="167"/>
      <c r="E7" s="166"/>
      <c r="F7" s="185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6"/>
      <c r="U7" s="186"/>
      <c r="V7" s="186"/>
      <c r="W7" s="187"/>
    </row>
    <row r="8" spans="1:23">
      <c r="A8" s="193"/>
      <c r="B8" s="194"/>
      <c r="C8" s="165"/>
      <c r="D8" s="165"/>
      <c r="F8" s="185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7"/>
    </row>
    <row r="9" spans="1:23">
      <c r="A9" s="193"/>
      <c r="B9" s="194"/>
      <c r="C9" s="196"/>
      <c r="D9" s="168"/>
      <c r="E9" s="197"/>
      <c r="F9" s="185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7"/>
    </row>
    <row r="10" spans="1:23">
      <c r="A10" s="193"/>
      <c r="B10" s="194"/>
      <c r="C10" s="194"/>
      <c r="D10" s="169"/>
      <c r="E10" s="198"/>
      <c r="F10" s="185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6"/>
      <c r="S10" s="186"/>
      <c r="T10" s="186"/>
      <c r="U10" s="186"/>
      <c r="V10" s="186"/>
      <c r="W10" s="187"/>
    </row>
    <row r="11" spans="1:23">
      <c r="A11" s="193"/>
      <c r="B11" s="194"/>
      <c r="C11" s="194"/>
      <c r="D11" s="169"/>
      <c r="E11" s="198"/>
      <c r="F11" s="185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6"/>
      <c r="U11" s="186"/>
      <c r="V11" s="186"/>
      <c r="W11" s="187"/>
    </row>
    <row r="12" spans="1:23">
      <c r="A12" s="193"/>
      <c r="B12" s="194"/>
      <c r="C12" s="194"/>
      <c r="D12" s="169"/>
      <c r="E12" s="198"/>
      <c r="F12" s="185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7"/>
    </row>
    <row r="13" spans="1:23">
      <c r="A13" s="193"/>
      <c r="B13" s="194"/>
      <c r="C13" s="194"/>
      <c r="D13" s="169"/>
      <c r="E13" s="198"/>
      <c r="F13" s="185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6"/>
      <c r="S13" s="186"/>
      <c r="T13" s="186"/>
      <c r="U13" s="186"/>
      <c r="V13" s="186"/>
      <c r="W13" s="187"/>
    </row>
    <row r="14" spans="1:23">
      <c r="A14" s="193"/>
      <c r="B14" s="194"/>
      <c r="C14" s="194"/>
      <c r="D14" s="169"/>
      <c r="E14" s="198"/>
      <c r="F14" s="185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7"/>
    </row>
    <row r="15" spans="1:23">
      <c r="A15" s="193"/>
      <c r="B15" s="194"/>
      <c r="C15" s="194"/>
      <c r="D15" s="169"/>
      <c r="E15" s="198"/>
      <c r="F15" s="185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7"/>
    </row>
    <row r="16" spans="1:23">
      <c r="A16" s="193"/>
      <c r="B16" s="194"/>
      <c r="C16" s="194"/>
      <c r="D16" s="169"/>
      <c r="E16" s="198"/>
      <c r="F16" s="185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7"/>
    </row>
    <row r="17" spans="1:23">
      <c r="A17" s="193"/>
      <c r="B17" s="194"/>
      <c r="C17" s="194"/>
      <c r="D17" s="169"/>
      <c r="E17" s="198"/>
      <c r="F17" s="185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7"/>
    </row>
    <row r="18" spans="1:23">
      <c r="A18" s="193"/>
      <c r="B18" s="194"/>
      <c r="C18" s="194"/>
      <c r="D18" s="169"/>
      <c r="E18" s="198"/>
      <c r="F18" s="185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6"/>
      <c r="W18" s="187"/>
    </row>
    <row r="19" spans="1:23">
      <c r="A19" s="193"/>
      <c r="B19" s="194"/>
      <c r="C19" s="194"/>
      <c r="D19" s="169"/>
      <c r="E19" s="198"/>
      <c r="F19" s="185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6"/>
      <c r="W19" s="187"/>
    </row>
    <row r="20" spans="1:23">
      <c r="A20" s="193"/>
      <c r="B20" s="194"/>
      <c r="C20" s="194"/>
      <c r="D20" s="169"/>
      <c r="E20" s="198"/>
      <c r="F20" s="185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7"/>
    </row>
    <row r="21" spans="1:23">
      <c r="A21" s="193"/>
      <c r="B21" s="194"/>
      <c r="C21" s="194"/>
      <c r="D21" s="169"/>
      <c r="E21" s="198"/>
      <c r="F21" s="185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7"/>
    </row>
    <row r="22" spans="1:23">
      <c r="A22" s="193"/>
      <c r="B22" s="194"/>
      <c r="C22" s="194"/>
      <c r="D22" s="169"/>
      <c r="E22" s="198"/>
      <c r="F22" s="185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6"/>
      <c r="W22" s="187"/>
    </row>
    <row r="23" spans="1:23">
      <c r="A23" s="193"/>
      <c r="B23" s="194"/>
      <c r="C23" s="194"/>
      <c r="D23" s="169"/>
      <c r="E23" s="198"/>
      <c r="F23" s="185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86"/>
      <c r="T23" s="186"/>
      <c r="U23" s="186"/>
      <c r="V23" s="186"/>
      <c r="W23" s="187"/>
    </row>
    <row r="24" spans="1:23">
      <c r="A24" s="193"/>
      <c r="B24" s="194"/>
      <c r="C24" s="194"/>
      <c r="D24" s="169"/>
      <c r="E24" s="198"/>
      <c r="F24" s="185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6"/>
      <c r="W24" s="187"/>
    </row>
    <row r="25" spans="1:23">
      <c r="A25" s="193"/>
      <c r="B25" s="194"/>
      <c r="C25" s="194"/>
      <c r="D25" s="169"/>
      <c r="E25" s="198"/>
      <c r="F25" s="185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  <c r="S25" s="186"/>
      <c r="T25" s="186"/>
      <c r="U25" s="186"/>
      <c r="V25" s="186"/>
      <c r="W25" s="187"/>
    </row>
    <row r="26" spans="1:23">
      <c r="A26" s="193"/>
      <c r="B26" s="194"/>
      <c r="C26" s="194"/>
      <c r="D26" s="169"/>
      <c r="E26" s="198"/>
      <c r="F26" s="185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7"/>
    </row>
    <row r="27" spans="1:23">
      <c r="A27" s="193"/>
      <c r="B27" s="194"/>
      <c r="C27" s="194"/>
      <c r="D27" s="169"/>
      <c r="E27" s="198"/>
      <c r="F27" s="185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7"/>
    </row>
    <row r="28" spans="1:23">
      <c r="A28" s="193"/>
      <c r="B28" s="194"/>
      <c r="C28" s="194"/>
      <c r="D28" s="169"/>
      <c r="E28" s="198"/>
      <c r="F28" s="185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7"/>
    </row>
    <row r="29" spans="1:23">
      <c r="A29" s="193"/>
      <c r="B29" s="194"/>
      <c r="C29" s="194"/>
      <c r="D29" s="169"/>
      <c r="E29" s="198"/>
      <c r="F29" s="185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7"/>
    </row>
    <row r="30" spans="1:23">
      <c r="A30" s="193"/>
      <c r="B30" s="194"/>
      <c r="C30" s="194"/>
      <c r="D30" s="169"/>
      <c r="E30" s="198"/>
      <c r="F30" s="185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7"/>
    </row>
    <row r="31" spans="1:23">
      <c r="A31" s="193"/>
      <c r="B31" s="194"/>
      <c r="C31" s="194"/>
      <c r="D31" s="169"/>
      <c r="E31" s="198"/>
      <c r="F31" s="185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7"/>
    </row>
    <row r="32" spans="1:23">
      <c r="A32" s="193"/>
      <c r="B32" s="194"/>
      <c r="C32" s="194"/>
      <c r="D32" s="169"/>
      <c r="E32" s="198"/>
      <c r="F32" s="185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  <c r="S32" s="186"/>
      <c r="T32" s="186"/>
      <c r="U32" s="186"/>
      <c r="V32" s="186"/>
      <c r="W32" s="187"/>
    </row>
    <row r="33" spans="1:23">
      <c r="A33" s="193"/>
      <c r="B33" s="194"/>
      <c r="C33" s="194"/>
      <c r="D33" s="169"/>
      <c r="E33" s="198"/>
      <c r="F33" s="185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  <c r="S33" s="186"/>
      <c r="T33" s="186"/>
      <c r="U33" s="186"/>
      <c r="V33" s="186"/>
      <c r="W33" s="187"/>
    </row>
    <row r="34" spans="1:23">
      <c r="A34" s="193"/>
      <c r="B34" s="194"/>
      <c r="C34" s="194"/>
      <c r="D34" s="169"/>
      <c r="E34" s="198"/>
      <c r="F34" s="185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  <c r="S34" s="186"/>
      <c r="T34" s="186"/>
      <c r="U34" s="186"/>
      <c r="V34" s="186"/>
      <c r="W34" s="187"/>
    </row>
    <row r="35" spans="1:23">
      <c r="A35" s="193"/>
      <c r="B35" s="194"/>
      <c r="C35" s="194"/>
      <c r="D35" s="169"/>
      <c r="E35" s="198"/>
      <c r="F35" s="185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  <c r="S35" s="186"/>
      <c r="T35" s="186"/>
      <c r="U35" s="186"/>
      <c r="V35" s="186"/>
      <c r="W35" s="187"/>
    </row>
    <row r="36" spans="1:23">
      <c r="A36" s="193"/>
      <c r="B36" s="194"/>
      <c r="C36" s="194"/>
      <c r="D36" s="169"/>
      <c r="E36" s="198"/>
      <c r="F36" s="185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86"/>
      <c r="T36" s="186"/>
      <c r="U36" s="186"/>
      <c r="V36" s="186"/>
      <c r="W36" s="187"/>
    </row>
    <row r="37" spans="1:23">
      <c r="A37" s="193"/>
      <c r="B37" s="194"/>
      <c r="C37" s="194"/>
      <c r="D37" s="169"/>
      <c r="E37" s="198"/>
      <c r="F37" s="185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86"/>
      <c r="T37" s="186"/>
      <c r="U37" s="186"/>
      <c r="V37" s="186"/>
      <c r="W37" s="187"/>
    </row>
    <row r="38" spans="1:23">
      <c r="A38" s="193"/>
      <c r="B38" s="194"/>
      <c r="C38" s="194"/>
      <c r="D38" s="169"/>
      <c r="E38" s="198"/>
      <c r="F38" s="185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  <c r="V38" s="186"/>
      <c r="W38" s="187"/>
    </row>
    <row r="39" spans="1:23">
      <c r="A39" s="193"/>
      <c r="B39" s="194"/>
      <c r="C39" s="194"/>
      <c r="D39" s="169"/>
      <c r="E39" s="198"/>
      <c r="F39" s="185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  <c r="V39" s="186"/>
      <c r="W39" s="187"/>
    </row>
    <row r="40" spans="1:23">
      <c r="A40" s="193"/>
      <c r="B40" s="194"/>
      <c r="C40" s="194"/>
      <c r="D40" s="169"/>
      <c r="E40" s="198"/>
      <c r="F40" s="185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7"/>
    </row>
    <row r="41" spans="1:23">
      <c r="A41" s="193"/>
      <c r="B41" s="194"/>
      <c r="C41" s="194"/>
      <c r="D41" s="169"/>
      <c r="E41" s="198"/>
      <c r="F41" s="185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7"/>
    </row>
    <row r="42" spans="1:23">
      <c r="A42" s="193"/>
      <c r="B42" s="194"/>
      <c r="C42" s="194"/>
      <c r="D42" s="169"/>
      <c r="E42" s="198"/>
      <c r="F42" s="185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7"/>
    </row>
    <row r="43" spans="1:23">
      <c r="A43" s="193"/>
      <c r="B43" s="194"/>
      <c r="C43" s="194"/>
      <c r="D43" s="169"/>
      <c r="E43" s="198"/>
      <c r="F43" s="185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7"/>
    </row>
    <row r="44" spans="1:23">
      <c r="A44" s="193"/>
      <c r="B44" s="194"/>
      <c r="C44" s="194"/>
      <c r="D44" s="169"/>
      <c r="E44" s="198"/>
      <c r="F44" s="185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6"/>
      <c r="V44" s="186"/>
      <c r="W44" s="187"/>
    </row>
    <row r="45" spans="1:23">
      <c r="A45" s="193"/>
      <c r="B45" s="194"/>
      <c r="C45" s="194"/>
      <c r="D45" s="169"/>
      <c r="E45" s="198"/>
      <c r="F45" s="185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7"/>
    </row>
    <row r="46" spans="1:23">
      <c r="A46" s="193"/>
      <c r="B46" s="194"/>
      <c r="C46" s="194"/>
      <c r="D46" s="173"/>
      <c r="E46" s="194"/>
      <c r="F46" s="185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7"/>
    </row>
    <row r="47" spans="1:23">
      <c r="A47" s="193"/>
      <c r="B47" s="194"/>
      <c r="C47" s="194"/>
      <c r="D47" s="199"/>
      <c r="E47" s="194"/>
      <c r="F47" s="185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7"/>
    </row>
    <row r="48" spans="1:23">
      <c r="A48" s="193"/>
      <c r="B48" s="194"/>
      <c r="C48" s="194"/>
      <c r="E48" s="194"/>
      <c r="F48" s="185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7"/>
    </row>
    <row r="49" spans="1:23">
      <c r="A49" s="200"/>
      <c r="B49" s="194"/>
      <c r="C49" s="174"/>
      <c r="D49" s="201"/>
      <c r="E49" s="202"/>
      <c r="F49" s="203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5"/>
    </row>
    <row r="50" spans="1:23">
      <c r="A50" s="188"/>
      <c r="B50" s="189" t="s">
        <v>125</v>
      </c>
      <c r="C50" s="190"/>
      <c r="D50" s="191"/>
      <c r="E50" s="192"/>
      <c r="F50" s="206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8"/>
    </row>
    <row r="51" spans="1:23">
      <c r="A51" s="193"/>
      <c r="B51" s="194"/>
      <c r="C51" s="195" t="s">
        <v>128</v>
      </c>
      <c r="D51" s="209" t="s">
        <v>129</v>
      </c>
      <c r="E51" s="166">
        <v>1</v>
      </c>
      <c r="F51" s="210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2"/>
    </row>
    <row r="52" spans="1:23">
      <c r="A52" s="193"/>
      <c r="B52" s="194"/>
      <c r="C52" s="173"/>
      <c r="D52" s="194"/>
      <c r="E52" s="194"/>
      <c r="F52" s="210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2"/>
    </row>
    <row r="53" spans="1:23">
      <c r="A53" s="193"/>
      <c r="B53" s="194"/>
      <c r="C53" s="194"/>
      <c r="D53" s="194"/>
      <c r="E53" s="194"/>
      <c r="F53" s="210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2"/>
    </row>
    <row r="54" spans="1:23">
      <c r="A54" s="193"/>
      <c r="B54" s="194"/>
      <c r="C54" s="194"/>
      <c r="D54" s="194"/>
      <c r="E54" s="194"/>
      <c r="F54" s="210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2"/>
    </row>
    <row r="55" spans="1:23">
      <c r="A55" s="193"/>
      <c r="B55" s="194"/>
      <c r="C55" s="194"/>
      <c r="D55" s="194"/>
      <c r="E55" s="194"/>
      <c r="F55" s="210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2"/>
    </row>
    <row r="56" spans="1:23">
      <c r="A56" s="193"/>
      <c r="B56" s="194"/>
      <c r="C56" s="194"/>
      <c r="D56" s="194"/>
      <c r="E56" s="194"/>
      <c r="F56" s="210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2"/>
    </row>
    <row r="57" spans="1:23">
      <c r="A57" s="193"/>
      <c r="B57" s="194"/>
      <c r="C57" s="194"/>
      <c r="D57" s="194"/>
      <c r="E57" s="194"/>
      <c r="F57" s="210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2"/>
    </row>
    <row r="58" spans="1:23">
      <c r="A58" s="193"/>
      <c r="B58" s="194"/>
      <c r="C58" s="194"/>
      <c r="D58" s="194"/>
      <c r="E58" s="194"/>
      <c r="F58" s="210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2"/>
    </row>
    <row r="59" spans="1:23">
      <c r="A59" s="193"/>
      <c r="B59" s="194"/>
      <c r="C59" s="194"/>
      <c r="D59" s="194"/>
      <c r="E59" s="194"/>
      <c r="F59" s="210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2"/>
    </row>
    <row r="60" spans="1:23">
      <c r="A60" s="193"/>
      <c r="B60" s="194"/>
      <c r="C60" s="194"/>
      <c r="D60" s="194"/>
      <c r="E60" s="194"/>
      <c r="F60" s="210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2"/>
    </row>
    <row r="61" spans="1:23">
      <c r="A61" s="193"/>
      <c r="B61" s="194"/>
      <c r="C61" s="194"/>
      <c r="D61" s="194"/>
      <c r="E61" s="194"/>
      <c r="F61" s="210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2"/>
    </row>
    <row r="62" spans="1:23">
      <c r="A62" s="193"/>
      <c r="B62" s="194"/>
      <c r="C62" s="194"/>
      <c r="D62" s="194"/>
      <c r="E62" s="194"/>
      <c r="F62" s="210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2"/>
    </row>
    <row r="63" spans="1:23">
      <c r="A63" s="193"/>
      <c r="B63" s="194"/>
      <c r="C63" s="194"/>
      <c r="D63" s="194"/>
      <c r="E63" s="194"/>
      <c r="F63" s="210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2"/>
    </row>
    <row r="64" spans="1:23">
      <c r="A64" s="193"/>
      <c r="B64" s="194"/>
      <c r="C64" s="194"/>
      <c r="D64" s="194"/>
      <c r="E64" s="194"/>
      <c r="F64" s="210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2"/>
    </row>
    <row r="65" spans="1:23">
      <c r="A65" s="193"/>
      <c r="B65" s="194"/>
      <c r="C65" s="194"/>
      <c r="D65" s="194"/>
      <c r="E65" s="194"/>
      <c r="F65" s="210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2"/>
    </row>
    <row r="66" spans="1:23">
      <c r="A66" s="193"/>
      <c r="B66" s="194"/>
      <c r="C66" s="194"/>
      <c r="D66" s="194"/>
      <c r="E66" s="194"/>
      <c r="F66" s="210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2"/>
    </row>
    <row r="67" spans="1:23">
      <c r="A67" s="193"/>
      <c r="B67" s="194"/>
      <c r="C67" s="194"/>
      <c r="D67" s="194"/>
      <c r="E67" s="194"/>
      <c r="F67" s="210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2"/>
    </row>
    <row r="68" spans="1:23">
      <c r="A68" s="193"/>
      <c r="B68" s="194"/>
      <c r="C68" s="194"/>
      <c r="D68" s="194"/>
      <c r="E68" s="194"/>
      <c r="F68" s="210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2"/>
    </row>
    <row r="69" spans="1:23">
      <c r="A69" s="193"/>
      <c r="B69" s="194"/>
      <c r="C69" s="194"/>
      <c r="D69" s="194"/>
      <c r="E69" s="194"/>
      <c r="F69" s="210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2"/>
    </row>
    <row r="70" spans="1:23">
      <c r="A70" s="193"/>
      <c r="B70" s="194"/>
      <c r="C70" s="194"/>
      <c r="D70" s="194"/>
      <c r="E70" s="194"/>
      <c r="F70" s="210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2"/>
    </row>
    <row r="71" spans="1:23">
      <c r="A71" s="193"/>
      <c r="B71" s="194"/>
      <c r="C71" s="194"/>
      <c r="D71" s="194"/>
      <c r="E71" s="194"/>
      <c r="F71" s="210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2"/>
    </row>
    <row r="72" spans="1:23">
      <c r="A72" s="193"/>
      <c r="B72" s="194"/>
      <c r="C72" s="194"/>
      <c r="D72" s="194"/>
      <c r="E72" s="194"/>
      <c r="F72" s="210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2"/>
    </row>
    <row r="73" spans="1:23">
      <c r="A73" s="193"/>
      <c r="B73" s="194"/>
      <c r="C73" s="194"/>
      <c r="D73" s="194"/>
      <c r="E73" s="194"/>
      <c r="F73" s="210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2"/>
    </row>
    <row r="74" spans="1:23">
      <c r="A74" s="193"/>
      <c r="B74" s="194"/>
      <c r="C74" s="194"/>
      <c r="D74" s="194"/>
      <c r="E74" s="194"/>
      <c r="F74" s="210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2"/>
    </row>
    <row r="75" spans="1:23">
      <c r="A75" s="193"/>
      <c r="B75" s="194"/>
      <c r="C75" s="194"/>
      <c r="D75" s="194"/>
      <c r="E75" s="194"/>
      <c r="F75" s="210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2"/>
    </row>
    <row r="76" spans="1:23">
      <c r="A76" s="193"/>
      <c r="B76" s="194"/>
      <c r="C76" s="173"/>
      <c r="D76" s="173"/>
      <c r="E76" s="173"/>
      <c r="F76" s="210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2"/>
    </row>
    <row r="77" spans="1:23">
      <c r="A77" s="193"/>
      <c r="B77" s="194"/>
      <c r="C77" s="194"/>
      <c r="D77" s="194"/>
      <c r="E77" s="194"/>
      <c r="F77" s="210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2"/>
    </row>
    <row r="78" spans="1:23">
      <c r="A78" s="193"/>
      <c r="B78" s="194"/>
      <c r="C78" s="194"/>
      <c r="D78" s="194"/>
      <c r="E78" s="194"/>
      <c r="F78" s="210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2"/>
    </row>
    <row r="79" spans="1:23">
      <c r="A79" s="200"/>
      <c r="B79" s="194"/>
      <c r="C79" s="194"/>
      <c r="D79" s="202"/>
      <c r="F79" s="213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5"/>
    </row>
    <row r="80" spans="1:23">
      <c r="A80" s="188"/>
      <c r="B80" s="189" t="s">
        <v>130</v>
      </c>
      <c r="C80" s="190"/>
      <c r="D80" s="191"/>
      <c r="E80" s="192"/>
      <c r="F80" s="237"/>
      <c r="G80" s="238"/>
      <c r="H80" s="238"/>
      <c r="I80" s="238"/>
      <c r="J80" s="238"/>
      <c r="K80" s="238"/>
      <c r="L80" s="238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9"/>
    </row>
    <row r="81" spans="1:23">
      <c r="A81" s="193"/>
      <c r="B81" s="194"/>
      <c r="C81" s="195" t="s">
        <v>131</v>
      </c>
      <c r="D81" s="209"/>
      <c r="E81" s="166">
        <v>1</v>
      </c>
      <c r="F81" s="240"/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2"/>
    </row>
    <row r="82" spans="1:23">
      <c r="A82" s="193"/>
      <c r="B82" s="194"/>
      <c r="C82" s="194"/>
      <c r="D82" s="194"/>
      <c r="E82" s="194"/>
      <c r="F82" s="240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2"/>
    </row>
    <row r="83" spans="1:23">
      <c r="A83" s="193"/>
      <c r="B83" s="194"/>
      <c r="C83" s="194"/>
      <c r="D83" s="194"/>
      <c r="E83" s="194"/>
      <c r="F83" s="240"/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2"/>
    </row>
    <row r="84" spans="1:23">
      <c r="A84" s="193"/>
      <c r="B84" s="194"/>
      <c r="C84" s="194"/>
      <c r="D84" s="194"/>
      <c r="E84" s="194"/>
      <c r="F84" s="240"/>
      <c r="G84" s="241"/>
      <c r="H84" s="241"/>
      <c r="I84" s="241"/>
      <c r="J84" s="241"/>
      <c r="K84" s="241"/>
      <c r="L84" s="241"/>
      <c r="M84" s="241"/>
      <c r="N84" s="241"/>
      <c r="O84" s="241"/>
      <c r="P84" s="241"/>
      <c r="Q84" s="241"/>
      <c r="R84" s="241"/>
      <c r="S84" s="241"/>
      <c r="T84" s="241"/>
      <c r="U84" s="241"/>
      <c r="V84" s="241"/>
      <c r="W84" s="242"/>
    </row>
    <row r="85" spans="1:23">
      <c r="A85" s="193"/>
      <c r="B85" s="194"/>
      <c r="C85" s="194"/>
      <c r="D85" s="194"/>
      <c r="E85" s="194"/>
      <c r="F85" s="240"/>
      <c r="G85" s="241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2"/>
    </row>
    <row r="86" spans="1:23">
      <c r="A86" s="193"/>
      <c r="B86" s="194"/>
      <c r="C86" s="194"/>
      <c r="D86" s="194"/>
      <c r="E86" s="194"/>
      <c r="F86" s="240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2"/>
    </row>
    <row r="87" spans="1:23">
      <c r="A87" s="193"/>
      <c r="B87" s="194"/>
      <c r="C87" s="194"/>
      <c r="D87" s="194"/>
      <c r="E87" s="194"/>
      <c r="F87" s="240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2"/>
    </row>
    <row r="88" spans="1:23">
      <c r="A88" s="193"/>
      <c r="B88" s="194"/>
      <c r="C88" s="194"/>
      <c r="D88" s="194"/>
      <c r="E88" s="194"/>
      <c r="F88" s="240"/>
      <c r="G88" s="241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2"/>
    </row>
    <row r="89" spans="1:23">
      <c r="A89" s="193"/>
      <c r="B89" s="194"/>
      <c r="C89" s="194"/>
      <c r="D89" s="194"/>
      <c r="E89" s="194"/>
      <c r="F89" s="240"/>
      <c r="G89" s="241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2"/>
    </row>
    <row r="90" spans="1:23">
      <c r="A90" s="193"/>
      <c r="B90" s="194"/>
      <c r="C90" s="194"/>
      <c r="D90" s="194"/>
      <c r="E90" s="194"/>
      <c r="F90" s="240"/>
      <c r="G90" s="241"/>
      <c r="H90" s="241"/>
      <c r="I90" s="241"/>
      <c r="J90" s="241"/>
      <c r="K90" s="241"/>
      <c r="L90" s="241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2"/>
    </row>
    <row r="91" spans="1:23">
      <c r="A91" s="193"/>
      <c r="B91" s="194"/>
      <c r="C91" s="194"/>
      <c r="D91" s="194"/>
      <c r="E91" s="194"/>
      <c r="F91" s="240"/>
      <c r="G91" s="241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2"/>
    </row>
    <row r="92" spans="1:23">
      <c r="A92" s="193"/>
      <c r="B92" s="194"/>
      <c r="C92" s="194"/>
      <c r="D92" s="194"/>
      <c r="E92" s="194"/>
      <c r="F92" s="240"/>
      <c r="G92" s="241"/>
      <c r="H92" s="241"/>
      <c r="I92" s="241"/>
      <c r="J92" s="241"/>
      <c r="K92" s="241"/>
      <c r="L92" s="241"/>
      <c r="M92" s="241"/>
      <c r="N92" s="241"/>
      <c r="O92" s="241"/>
      <c r="P92" s="241"/>
      <c r="Q92" s="241"/>
      <c r="R92" s="241"/>
      <c r="S92" s="241"/>
      <c r="T92" s="241"/>
      <c r="U92" s="241"/>
      <c r="V92" s="241"/>
      <c r="W92" s="242"/>
    </row>
    <row r="93" spans="1:23">
      <c r="A93" s="193"/>
      <c r="B93" s="194"/>
      <c r="C93" s="194"/>
      <c r="D93" s="194"/>
      <c r="E93" s="194"/>
      <c r="F93" s="240"/>
      <c r="G93" s="241"/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  <c r="U93" s="241"/>
      <c r="V93" s="241"/>
      <c r="W93" s="242"/>
    </row>
    <row r="94" spans="1:23">
      <c r="A94" s="193"/>
      <c r="B94" s="194"/>
      <c r="C94" s="194"/>
      <c r="D94" s="194"/>
      <c r="E94" s="194"/>
      <c r="F94" s="240"/>
      <c r="G94" s="241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2"/>
    </row>
    <row r="95" spans="1:23">
      <c r="A95" s="193"/>
      <c r="B95" s="194"/>
      <c r="C95" s="194"/>
      <c r="D95" s="194"/>
      <c r="E95" s="194"/>
      <c r="F95" s="240"/>
      <c r="G95" s="241"/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  <c r="U95" s="241"/>
      <c r="V95" s="241"/>
      <c r="W95" s="242"/>
    </row>
    <row r="96" spans="1:23">
      <c r="A96" s="193"/>
      <c r="B96" s="194"/>
      <c r="C96" s="194"/>
      <c r="D96" s="194"/>
      <c r="E96" s="194"/>
      <c r="F96" s="240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2"/>
    </row>
    <row r="97" spans="1:23">
      <c r="A97" s="193"/>
      <c r="B97" s="194"/>
      <c r="C97" s="194"/>
      <c r="D97" s="194"/>
      <c r="E97" s="194"/>
      <c r="F97" s="240"/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2"/>
    </row>
    <row r="98" spans="1:23">
      <c r="A98" s="193"/>
      <c r="B98" s="194"/>
      <c r="C98" s="194"/>
      <c r="D98" s="194"/>
      <c r="E98" s="194"/>
      <c r="F98" s="240"/>
      <c r="G98" s="241"/>
      <c r="H98" s="241"/>
      <c r="I98" s="241"/>
      <c r="J98" s="241"/>
      <c r="K98" s="241"/>
      <c r="L98" s="241"/>
      <c r="M98" s="241"/>
      <c r="N98" s="241"/>
      <c r="O98" s="241"/>
      <c r="P98" s="241"/>
      <c r="Q98" s="241"/>
      <c r="R98" s="241"/>
      <c r="S98" s="241"/>
      <c r="T98" s="241"/>
      <c r="U98" s="241"/>
      <c r="V98" s="241"/>
      <c r="W98" s="242"/>
    </row>
    <row r="99" spans="1:23">
      <c r="A99" s="193"/>
      <c r="B99" s="194"/>
      <c r="C99" s="194"/>
      <c r="D99" s="194"/>
      <c r="E99" s="194"/>
      <c r="F99" s="240"/>
      <c r="G99" s="241"/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  <c r="U99" s="241"/>
      <c r="V99" s="241"/>
      <c r="W99" s="242"/>
    </row>
    <row r="100" spans="1:23">
      <c r="A100" s="193"/>
      <c r="B100" s="194"/>
      <c r="C100" s="173"/>
      <c r="D100" s="173"/>
      <c r="E100" s="173"/>
      <c r="F100" s="240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2"/>
    </row>
    <row r="101" spans="1:23">
      <c r="A101" s="193"/>
      <c r="B101" s="194"/>
      <c r="C101" s="194"/>
      <c r="D101" s="194"/>
      <c r="E101" s="194"/>
      <c r="F101" s="240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2"/>
    </row>
    <row r="102" spans="1:23">
      <c r="A102" s="193"/>
      <c r="B102" s="194"/>
      <c r="C102" s="194"/>
      <c r="D102" s="194"/>
      <c r="E102" s="194"/>
      <c r="F102" s="240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2"/>
    </row>
    <row r="103" spans="1:23" s="236" customFormat="1">
      <c r="A103" s="235" t="s">
        <v>145</v>
      </c>
      <c r="B103" s="182"/>
      <c r="C103" s="183"/>
      <c r="D103" s="184"/>
      <c r="E103" s="184"/>
      <c r="F103" s="237"/>
      <c r="G103" s="238"/>
      <c r="H103" s="238"/>
      <c r="I103" s="238"/>
      <c r="J103" s="238"/>
      <c r="K103" s="238"/>
      <c r="L103" s="238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9"/>
    </row>
    <row r="104" spans="1:23">
      <c r="A104" s="188"/>
      <c r="B104" s="189" t="s">
        <v>146</v>
      </c>
      <c r="C104" s="190"/>
      <c r="D104" s="191"/>
      <c r="E104" s="192"/>
      <c r="F104" s="240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  <c r="U104" s="241"/>
      <c r="V104" s="241"/>
      <c r="W104" s="242"/>
    </row>
    <row r="105" spans="1:23">
      <c r="A105" s="193"/>
      <c r="B105" s="194"/>
      <c r="C105" s="195" t="s">
        <v>148</v>
      </c>
      <c r="D105" s="165"/>
      <c r="E105" s="166">
        <v>0.5</v>
      </c>
      <c r="F105" s="240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1"/>
      <c r="S105" s="241"/>
      <c r="T105" s="241"/>
      <c r="U105" s="241"/>
      <c r="V105" s="241"/>
      <c r="W105" s="242"/>
    </row>
    <row r="106" spans="1:23">
      <c r="A106" s="193"/>
      <c r="B106" s="194"/>
      <c r="C106" s="195" t="s">
        <v>147</v>
      </c>
      <c r="D106" s="165"/>
      <c r="E106" s="166">
        <v>0.5</v>
      </c>
      <c r="F106" s="240"/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2"/>
    </row>
    <row r="107" spans="1:23">
      <c r="A107" s="193"/>
      <c r="B107" s="194"/>
      <c r="C107" s="195"/>
      <c r="D107" s="165"/>
      <c r="E107" s="166"/>
      <c r="F107" s="240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  <c r="U107" s="241"/>
      <c r="V107" s="241"/>
      <c r="W107" s="242"/>
    </row>
    <row r="108" spans="1:23">
      <c r="A108" s="193"/>
      <c r="B108" s="194"/>
      <c r="C108" s="195"/>
      <c r="D108" s="167"/>
      <c r="E108" s="166"/>
      <c r="F108" s="240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2"/>
    </row>
    <row r="109" spans="1:23">
      <c r="A109" s="193"/>
      <c r="B109" s="194"/>
      <c r="C109" s="165"/>
      <c r="D109" s="165"/>
      <c r="F109" s="240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2"/>
    </row>
    <row r="110" spans="1:23">
      <c r="A110" s="193"/>
      <c r="B110" s="194"/>
      <c r="C110" s="196"/>
      <c r="D110" s="168"/>
      <c r="E110" s="197"/>
      <c r="F110" s="240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2"/>
    </row>
    <row r="111" spans="1:23">
      <c r="A111" s="193"/>
      <c r="B111" s="194"/>
      <c r="C111" s="194"/>
      <c r="D111" s="169"/>
      <c r="E111" s="198"/>
      <c r="F111" s="240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2"/>
    </row>
    <row r="112" spans="1:23">
      <c r="A112" s="193"/>
      <c r="B112" s="194"/>
      <c r="C112" s="194"/>
      <c r="D112" s="169"/>
      <c r="E112" s="198"/>
      <c r="F112" s="240"/>
      <c r="G112" s="241"/>
      <c r="H112" s="241"/>
      <c r="I112" s="241"/>
      <c r="J112" s="241"/>
      <c r="K112" s="241"/>
      <c r="L112" s="241"/>
      <c r="M112" s="241"/>
      <c r="N112" s="241"/>
      <c r="O112" s="241"/>
      <c r="P112" s="241"/>
      <c r="Q112" s="241"/>
      <c r="R112" s="241"/>
      <c r="S112" s="241"/>
      <c r="T112" s="241"/>
      <c r="U112" s="241"/>
      <c r="V112" s="241"/>
      <c r="W112" s="242"/>
    </row>
    <row r="113" spans="1:23">
      <c r="A113" s="193"/>
      <c r="B113" s="194"/>
      <c r="C113" s="194"/>
      <c r="D113" s="169"/>
      <c r="E113" s="198"/>
      <c r="F113" s="240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2"/>
    </row>
    <row r="114" spans="1:23">
      <c r="A114" s="193"/>
      <c r="B114" s="194"/>
      <c r="C114" s="194"/>
      <c r="D114" s="169"/>
      <c r="E114" s="198"/>
      <c r="F114" s="240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2"/>
    </row>
    <row r="115" spans="1:23">
      <c r="A115" s="193"/>
      <c r="B115" s="194"/>
      <c r="C115" s="194"/>
      <c r="D115" s="169"/>
      <c r="E115" s="198"/>
      <c r="F115" s="240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2"/>
    </row>
    <row r="116" spans="1:23">
      <c r="A116" s="193"/>
      <c r="B116" s="194"/>
      <c r="C116" s="194"/>
      <c r="D116" s="169"/>
      <c r="E116" s="198"/>
      <c r="F116" s="240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2"/>
    </row>
    <row r="117" spans="1:23">
      <c r="A117" s="193"/>
      <c r="B117" s="194"/>
      <c r="C117" s="194"/>
      <c r="D117" s="169"/>
      <c r="E117" s="198"/>
      <c r="F117" s="240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2"/>
    </row>
    <row r="118" spans="1:23">
      <c r="A118" s="193"/>
      <c r="B118" s="194"/>
      <c r="C118" s="194"/>
      <c r="D118" s="169"/>
      <c r="E118" s="198"/>
      <c r="F118" s="240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2"/>
    </row>
    <row r="119" spans="1:23">
      <c r="A119" s="193"/>
      <c r="B119" s="194"/>
      <c r="C119" s="194"/>
      <c r="D119" s="169"/>
      <c r="E119" s="198"/>
      <c r="F119" s="240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2"/>
    </row>
    <row r="120" spans="1:23">
      <c r="A120" s="193"/>
      <c r="B120" s="194"/>
      <c r="C120" s="194"/>
      <c r="D120" s="169"/>
      <c r="E120" s="198"/>
      <c r="F120" s="240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2"/>
    </row>
    <row r="121" spans="1:23">
      <c r="A121" s="193"/>
      <c r="B121" s="194"/>
      <c r="C121" s="194"/>
      <c r="D121" s="169"/>
      <c r="E121" s="198"/>
      <c r="F121" s="240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2"/>
    </row>
    <row r="122" spans="1:23">
      <c r="A122" s="193"/>
      <c r="B122" s="194"/>
      <c r="C122" s="194"/>
      <c r="D122" s="169"/>
      <c r="E122" s="198"/>
      <c r="F122" s="240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2"/>
    </row>
    <row r="123" spans="1:23">
      <c r="A123" s="193"/>
      <c r="B123" s="194"/>
      <c r="C123" s="194"/>
      <c r="D123" s="169"/>
      <c r="E123" s="198"/>
      <c r="F123" s="240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2"/>
    </row>
    <row r="124" spans="1:23">
      <c r="A124" s="193"/>
      <c r="B124" s="194"/>
      <c r="C124" s="194"/>
      <c r="D124" s="169"/>
      <c r="E124" s="198"/>
      <c r="F124" s="240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2"/>
    </row>
    <row r="125" spans="1:23">
      <c r="A125" s="193"/>
      <c r="B125" s="194"/>
      <c r="C125" s="194"/>
      <c r="D125" s="169"/>
      <c r="E125" s="198"/>
      <c r="F125" s="240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2"/>
    </row>
    <row r="126" spans="1:23">
      <c r="A126" s="193"/>
      <c r="B126" s="194"/>
      <c r="C126" s="194"/>
      <c r="D126" s="169"/>
      <c r="E126" s="198"/>
      <c r="F126" s="240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2"/>
    </row>
    <row r="127" spans="1:23">
      <c r="A127" s="193"/>
      <c r="B127" s="194"/>
      <c r="C127" s="194"/>
      <c r="D127" s="169"/>
      <c r="E127" s="198"/>
      <c r="F127" s="240"/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  <c r="Q127" s="241"/>
      <c r="R127" s="241"/>
      <c r="S127" s="241"/>
      <c r="T127" s="241"/>
      <c r="U127" s="241"/>
      <c r="V127" s="241"/>
      <c r="W127" s="242"/>
    </row>
    <row r="128" spans="1:23">
      <c r="A128" s="193"/>
      <c r="B128" s="194"/>
      <c r="C128" s="194"/>
      <c r="D128" s="169"/>
      <c r="E128" s="198"/>
      <c r="F128" s="240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2"/>
    </row>
    <row r="129" spans="1:23">
      <c r="A129" s="193"/>
      <c r="B129" s="194"/>
      <c r="C129" s="194"/>
      <c r="D129" s="169"/>
      <c r="E129" s="198"/>
      <c r="F129" s="240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2"/>
    </row>
    <row r="130" spans="1:23">
      <c r="A130" s="193"/>
      <c r="B130" s="194"/>
      <c r="C130" s="194"/>
      <c r="D130" s="169"/>
      <c r="E130" s="198"/>
      <c r="F130" s="240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2"/>
    </row>
    <row r="131" spans="1:23">
      <c r="A131" s="193"/>
      <c r="B131" s="194"/>
      <c r="C131" s="194"/>
      <c r="D131" s="169"/>
      <c r="E131" s="198"/>
      <c r="F131" s="240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2"/>
    </row>
    <row r="132" spans="1:23">
      <c r="A132" s="193"/>
      <c r="B132" s="194"/>
      <c r="C132" s="194"/>
      <c r="D132" s="169"/>
      <c r="E132" s="198"/>
      <c r="F132" s="240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2"/>
    </row>
    <row r="133" spans="1:23">
      <c r="A133" s="193"/>
      <c r="B133" s="194"/>
      <c r="C133" s="194"/>
      <c r="D133" s="169"/>
      <c r="E133" s="198"/>
      <c r="F133" s="240"/>
      <c r="G133" s="241"/>
      <c r="H133" s="241"/>
      <c r="I133" s="241"/>
      <c r="J133" s="241"/>
      <c r="K133" s="241"/>
      <c r="L133" s="241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2"/>
    </row>
    <row r="134" spans="1:23">
      <c r="A134" s="193"/>
      <c r="B134" s="194"/>
      <c r="C134" s="194"/>
      <c r="D134" s="169"/>
      <c r="E134" s="198"/>
      <c r="F134" s="240"/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2"/>
    </row>
    <row r="135" spans="1:23">
      <c r="A135" s="193"/>
      <c r="B135" s="194"/>
      <c r="C135" s="194"/>
      <c r="D135" s="169"/>
      <c r="E135" s="198"/>
      <c r="F135" s="240"/>
      <c r="G135" s="241"/>
      <c r="H135" s="241"/>
      <c r="I135" s="241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2"/>
    </row>
    <row r="136" spans="1:23">
      <c r="A136" s="193"/>
      <c r="B136" s="194"/>
      <c r="C136" s="194"/>
      <c r="D136" s="169"/>
      <c r="E136" s="198"/>
      <c r="F136" s="240"/>
      <c r="G136" s="241"/>
      <c r="H136" s="241"/>
      <c r="I136" s="241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2"/>
    </row>
    <row r="137" spans="1:23">
      <c r="A137" s="193"/>
      <c r="B137" s="194"/>
      <c r="C137" s="194"/>
      <c r="D137" s="169"/>
      <c r="E137" s="198"/>
      <c r="F137" s="240"/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2"/>
    </row>
    <row r="138" spans="1:23">
      <c r="A138" s="193"/>
      <c r="B138" s="194"/>
      <c r="C138" s="194"/>
      <c r="D138" s="169"/>
      <c r="E138" s="198"/>
      <c r="F138" s="240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2"/>
    </row>
    <row r="139" spans="1:23">
      <c r="A139" s="193"/>
      <c r="B139" s="194"/>
      <c r="C139" s="194"/>
      <c r="D139" s="169"/>
      <c r="E139" s="198"/>
      <c r="F139" s="240"/>
      <c r="G139" s="241"/>
      <c r="H139" s="241"/>
      <c r="I139" s="241"/>
      <c r="J139" s="241"/>
      <c r="K139" s="241"/>
      <c r="L139" s="241"/>
      <c r="M139" s="241"/>
      <c r="N139" s="241"/>
      <c r="O139" s="241"/>
      <c r="P139" s="241"/>
      <c r="Q139" s="241"/>
      <c r="R139" s="241"/>
      <c r="S139" s="241"/>
      <c r="T139" s="241"/>
      <c r="U139" s="241"/>
      <c r="V139" s="241"/>
      <c r="W139" s="242"/>
    </row>
    <row r="140" spans="1:23">
      <c r="A140" s="193"/>
      <c r="B140" s="194"/>
      <c r="C140" s="194"/>
      <c r="D140" s="169"/>
      <c r="E140" s="198"/>
      <c r="F140" s="240"/>
      <c r="G140" s="241"/>
      <c r="H140" s="241"/>
      <c r="I140" s="241"/>
      <c r="J140" s="241"/>
      <c r="K140" s="241"/>
      <c r="L140" s="241"/>
      <c r="M140" s="241"/>
      <c r="N140" s="241"/>
      <c r="O140" s="241"/>
      <c r="P140" s="241"/>
      <c r="Q140" s="241"/>
      <c r="R140" s="241"/>
      <c r="S140" s="241"/>
      <c r="T140" s="241"/>
      <c r="U140" s="241"/>
      <c r="V140" s="241"/>
      <c r="W140" s="242"/>
    </row>
    <row r="141" spans="1:23" s="236" customFormat="1">
      <c r="A141" s="193"/>
      <c r="B141" s="189" t="s">
        <v>149</v>
      </c>
      <c r="C141" s="190"/>
      <c r="D141" s="191"/>
      <c r="E141" s="192"/>
      <c r="F141" s="237"/>
      <c r="G141" s="238"/>
      <c r="H141" s="238"/>
      <c r="I141" s="238"/>
      <c r="J141" s="238"/>
      <c r="K141" s="238"/>
      <c r="L141" s="238"/>
      <c r="M141" s="238"/>
      <c r="N141" s="238"/>
      <c r="O141" s="238"/>
      <c r="P141" s="238"/>
      <c r="Q141" s="238"/>
      <c r="R141" s="238"/>
      <c r="S141" s="238"/>
      <c r="T141" s="238"/>
      <c r="U141" s="238"/>
      <c r="V141" s="238"/>
      <c r="W141" s="239"/>
    </row>
    <row r="142" spans="1:23">
      <c r="A142" s="193"/>
      <c r="B142" s="194"/>
      <c r="C142" s="195" t="s">
        <v>150</v>
      </c>
      <c r="D142" s="165"/>
      <c r="E142" s="166">
        <v>0.5</v>
      </c>
      <c r="F142" s="240"/>
      <c r="G142" s="241"/>
      <c r="H142" s="241"/>
      <c r="I142" s="241"/>
      <c r="J142" s="241"/>
      <c r="K142" s="241"/>
      <c r="L142" s="241"/>
      <c r="M142" s="241"/>
      <c r="N142" s="241"/>
      <c r="O142" s="241"/>
      <c r="P142" s="241"/>
      <c r="Q142" s="241"/>
      <c r="R142" s="241"/>
      <c r="S142" s="241"/>
      <c r="T142" s="241"/>
      <c r="U142" s="241"/>
      <c r="V142" s="241"/>
      <c r="W142" s="242"/>
    </row>
    <row r="143" spans="1:23">
      <c r="A143" s="193"/>
      <c r="B143" s="194"/>
      <c r="C143" s="195" t="s">
        <v>151</v>
      </c>
      <c r="D143" s="165"/>
      <c r="E143" s="166">
        <v>0.5</v>
      </c>
      <c r="F143" s="240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2"/>
    </row>
    <row r="144" spans="1:23">
      <c r="A144" s="193"/>
      <c r="B144" s="194"/>
      <c r="C144" s="194"/>
      <c r="D144" s="169"/>
      <c r="E144" s="198"/>
      <c r="F144" s="240"/>
      <c r="G144" s="241"/>
      <c r="H144" s="241"/>
      <c r="I144" s="241"/>
      <c r="J144" s="241"/>
      <c r="K144" s="241"/>
      <c r="L144" s="241"/>
      <c r="M144" s="241"/>
      <c r="N144" s="241"/>
      <c r="O144" s="241"/>
      <c r="P144" s="241"/>
      <c r="Q144" s="241"/>
      <c r="R144" s="241"/>
      <c r="S144" s="241"/>
      <c r="T144" s="241"/>
      <c r="U144" s="241"/>
      <c r="V144" s="241"/>
      <c r="W144" s="242"/>
    </row>
    <row r="145" spans="1:23">
      <c r="A145" s="193"/>
      <c r="B145" s="194"/>
      <c r="C145" s="194"/>
      <c r="D145" s="169"/>
      <c r="E145" s="198"/>
      <c r="F145" s="240"/>
      <c r="G145" s="241"/>
      <c r="H145" s="241"/>
      <c r="I145" s="241"/>
      <c r="J145" s="241"/>
      <c r="K145" s="241"/>
      <c r="L145" s="241"/>
      <c r="M145" s="241"/>
      <c r="N145" s="241"/>
      <c r="O145" s="241"/>
      <c r="P145" s="241"/>
      <c r="Q145" s="241"/>
      <c r="R145" s="241"/>
      <c r="S145" s="241"/>
      <c r="T145" s="241"/>
      <c r="U145" s="241"/>
      <c r="V145" s="241"/>
      <c r="W145" s="242"/>
    </row>
    <row r="146" spans="1:23">
      <c r="A146" s="193"/>
      <c r="B146" s="194"/>
      <c r="C146" s="194"/>
      <c r="D146" s="169"/>
      <c r="E146" s="198"/>
      <c r="F146" s="240"/>
      <c r="G146" s="241"/>
      <c r="H146" s="241"/>
      <c r="I146" s="241"/>
      <c r="J146" s="241"/>
      <c r="K146" s="241"/>
      <c r="L146" s="241"/>
      <c r="M146" s="241"/>
      <c r="N146" s="241"/>
      <c r="O146" s="241"/>
      <c r="P146" s="241"/>
      <c r="Q146" s="241"/>
      <c r="R146" s="241"/>
      <c r="S146" s="241"/>
      <c r="T146" s="241"/>
      <c r="U146" s="241"/>
      <c r="V146" s="241"/>
      <c r="W146" s="242"/>
    </row>
    <row r="147" spans="1:23">
      <c r="A147" s="193"/>
      <c r="B147" s="194"/>
      <c r="C147" s="194"/>
      <c r="D147" s="169"/>
      <c r="E147" s="198"/>
      <c r="F147" s="240"/>
      <c r="G147" s="241"/>
      <c r="H147" s="241"/>
      <c r="I147" s="241"/>
      <c r="J147" s="241"/>
      <c r="K147" s="241"/>
      <c r="L147" s="241"/>
      <c r="M147" s="241"/>
      <c r="N147" s="241"/>
      <c r="O147" s="241"/>
      <c r="P147" s="241"/>
      <c r="Q147" s="241"/>
      <c r="R147" s="241"/>
      <c r="S147" s="241"/>
      <c r="T147" s="241"/>
      <c r="U147" s="241"/>
      <c r="V147" s="241"/>
      <c r="W147" s="242"/>
    </row>
    <row r="148" spans="1:23">
      <c r="A148" s="193"/>
      <c r="B148" s="194"/>
      <c r="C148" s="194"/>
      <c r="D148" s="169"/>
      <c r="E148" s="198"/>
      <c r="F148" s="240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2"/>
    </row>
    <row r="149" spans="1:23">
      <c r="A149" s="193"/>
      <c r="B149" s="194"/>
      <c r="C149" s="194"/>
      <c r="D149" s="169"/>
      <c r="E149" s="198"/>
      <c r="F149" s="240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2"/>
    </row>
    <row r="150" spans="1:23">
      <c r="A150" s="193"/>
      <c r="B150" s="194"/>
      <c r="C150" s="194"/>
      <c r="D150" s="169"/>
      <c r="E150" s="198"/>
      <c r="F150" s="240"/>
      <c r="G150" s="241"/>
      <c r="H150" s="241"/>
      <c r="I150" s="241"/>
      <c r="J150" s="241"/>
      <c r="K150" s="241"/>
      <c r="L150" s="241"/>
      <c r="M150" s="241"/>
      <c r="N150" s="241"/>
      <c r="O150" s="241"/>
      <c r="P150" s="241"/>
      <c r="Q150" s="241"/>
      <c r="R150" s="241"/>
      <c r="S150" s="241"/>
      <c r="T150" s="241"/>
      <c r="U150" s="241"/>
      <c r="V150" s="241"/>
      <c r="W150" s="242"/>
    </row>
    <row r="151" spans="1:23">
      <c r="A151" s="193"/>
      <c r="B151" s="194"/>
      <c r="C151" s="194"/>
      <c r="D151" s="169"/>
      <c r="E151" s="198"/>
      <c r="F151" s="240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2"/>
    </row>
    <row r="152" spans="1:23">
      <c r="A152" s="193"/>
      <c r="B152" s="194"/>
      <c r="C152" s="194"/>
      <c r="D152" s="169"/>
      <c r="E152" s="198"/>
      <c r="F152" s="240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2"/>
    </row>
    <row r="153" spans="1:23">
      <c r="A153" s="193"/>
      <c r="B153" s="194"/>
      <c r="C153" s="194"/>
      <c r="D153" s="169"/>
      <c r="E153" s="198"/>
      <c r="F153" s="240"/>
      <c r="G153" s="241"/>
      <c r="H153" s="241"/>
      <c r="I153" s="241"/>
      <c r="J153" s="241"/>
      <c r="K153" s="241"/>
      <c r="L153" s="241"/>
      <c r="M153" s="241"/>
      <c r="N153" s="241"/>
      <c r="O153" s="241"/>
      <c r="P153" s="241"/>
      <c r="Q153" s="241"/>
      <c r="R153" s="241"/>
      <c r="S153" s="241"/>
      <c r="T153" s="241"/>
      <c r="U153" s="241"/>
      <c r="V153" s="241"/>
      <c r="W153" s="242"/>
    </row>
    <row r="154" spans="1:23">
      <c r="A154" s="193"/>
      <c r="B154" s="194"/>
      <c r="C154" s="194"/>
      <c r="D154" s="169"/>
      <c r="E154" s="198"/>
      <c r="F154" s="240"/>
      <c r="G154" s="241"/>
      <c r="H154" s="241"/>
      <c r="I154" s="241"/>
      <c r="J154" s="241"/>
      <c r="K154" s="241"/>
      <c r="L154" s="241"/>
      <c r="M154" s="241"/>
      <c r="N154" s="241"/>
      <c r="O154" s="241"/>
      <c r="P154" s="241"/>
      <c r="Q154" s="241"/>
      <c r="R154" s="241"/>
      <c r="S154" s="241"/>
      <c r="T154" s="241"/>
      <c r="U154" s="241"/>
      <c r="V154" s="241"/>
      <c r="W154" s="242"/>
    </row>
    <row r="155" spans="1:23">
      <c r="A155" s="193"/>
      <c r="B155" s="194"/>
      <c r="C155" s="194"/>
      <c r="D155" s="169"/>
      <c r="E155" s="198"/>
      <c r="F155" s="240"/>
      <c r="G155" s="241"/>
      <c r="H155" s="241"/>
      <c r="I155" s="241"/>
      <c r="J155" s="241"/>
      <c r="K155" s="241"/>
      <c r="L155" s="241"/>
      <c r="M155" s="241"/>
      <c r="N155" s="241"/>
      <c r="O155" s="241"/>
      <c r="P155" s="241"/>
      <c r="Q155" s="241"/>
      <c r="R155" s="241"/>
      <c r="S155" s="241"/>
      <c r="T155" s="241"/>
      <c r="U155" s="241"/>
      <c r="V155" s="241"/>
      <c r="W155" s="242"/>
    </row>
    <row r="156" spans="1:23" s="236" customFormat="1">
      <c r="A156" s="193"/>
      <c r="B156" s="189" t="s">
        <v>152</v>
      </c>
      <c r="C156" s="190"/>
      <c r="D156" s="191"/>
      <c r="E156" s="192"/>
      <c r="F156" s="237"/>
      <c r="G156" s="238"/>
      <c r="H156" s="238"/>
      <c r="I156" s="238"/>
      <c r="J156" s="238"/>
      <c r="K156" s="238"/>
      <c r="L156" s="238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9"/>
    </row>
    <row r="157" spans="1:23">
      <c r="A157" s="193"/>
      <c r="B157" s="194"/>
      <c r="C157" s="195" t="s">
        <v>153</v>
      </c>
      <c r="D157" s="165"/>
      <c r="E157" s="166">
        <v>0.5</v>
      </c>
      <c r="F157" s="240"/>
      <c r="G157" s="241"/>
      <c r="H157" s="241"/>
      <c r="I157" s="241"/>
      <c r="J157" s="241"/>
      <c r="K157" s="241"/>
      <c r="L157" s="241"/>
      <c r="M157" s="241"/>
      <c r="N157" s="241"/>
      <c r="O157" s="241"/>
      <c r="P157" s="241"/>
      <c r="Q157" s="241"/>
      <c r="R157" s="241"/>
      <c r="S157" s="241"/>
      <c r="T157" s="241"/>
      <c r="U157" s="241"/>
      <c r="V157" s="241"/>
      <c r="W157" s="242"/>
    </row>
    <row r="158" spans="1:23">
      <c r="A158" s="193"/>
      <c r="B158" s="194"/>
      <c r="C158" s="196"/>
      <c r="D158" s="175"/>
      <c r="E158" s="175"/>
      <c r="F158" s="240"/>
      <c r="G158" s="241"/>
      <c r="H158" s="241"/>
      <c r="I158" s="241"/>
      <c r="J158" s="241"/>
      <c r="K158" s="241"/>
      <c r="L158" s="241"/>
      <c r="M158" s="241"/>
      <c r="N158" s="241"/>
      <c r="O158" s="241"/>
      <c r="P158" s="241"/>
      <c r="Q158" s="241"/>
      <c r="R158" s="241"/>
      <c r="S158" s="241"/>
      <c r="T158" s="241"/>
      <c r="U158" s="241"/>
      <c r="V158" s="241"/>
      <c r="W158" s="242"/>
    </row>
    <row r="159" spans="1:23">
      <c r="A159" s="193"/>
      <c r="B159" s="194"/>
      <c r="C159" s="194"/>
      <c r="D159" s="169"/>
      <c r="E159" s="198"/>
      <c r="F159" s="240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2"/>
    </row>
    <row r="160" spans="1:23">
      <c r="A160" s="193"/>
      <c r="B160" s="194"/>
      <c r="C160" s="194"/>
      <c r="D160" s="169"/>
      <c r="E160" s="198"/>
      <c r="F160" s="240"/>
      <c r="G160" s="241"/>
      <c r="H160" s="241"/>
      <c r="I160" s="241"/>
      <c r="J160" s="241"/>
      <c r="K160" s="241"/>
      <c r="L160" s="241"/>
      <c r="M160" s="241"/>
      <c r="N160" s="241"/>
      <c r="O160" s="241"/>
      <c r="P160" s="241"/>
      <c r="Q160" s="241"/>
      <c r="R160" s="241"/>
      <c r="S160" s="241"/>
      <c r="T160" s="241"/>
      <c r="U160" s="241"/>
      <c r="V160" s="241"/>
      <c r="W160" s="242"/>
    </row>
    <row r="161" spans="1:23">
      <c r="A161" s="193"/>
      <c r="B161" s="194"/>
      <c r="C161" s="194"/>
      <c r="D161" s="169"/>
      <c r="E161" s="198"/>
      <c r="F161" s="240"/>
      <c r="G161" s="241"/>
      <c r="H161" s="241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2"/>
    </row>
    <row r="162" spans="1:23">
      <c r="A162" s="193"/>
      <c r="B162" s="194"/>
      <c r="C162" s="194"/>
      <c r="D162" s="169"/>
      <c r="E162" s="198"/>
      <c r="F162" s="240"/>
      <c r="G162" s="241"/>
      <c r="H162" s="241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2"/>
    </row>
    <row r="163" spans="1:23">
      <c r="A163" s="193"/>
      <c r="B163" s="194"/>
      <c r="C163" s="194"/>
      <c r="D163" s="169"/>
      <c r="E163" s="198"/>
      <c r="F163" s="240"/>
      <c r="G163" s="241"/>
      <c r="H163" s="241"/>
      <c r="I163" s="241"/>
      <c r="J163" s="241"/>
      <c r="K163" s="241"/>
      <c r="L163" s="241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2"/>
    </row>
    <row r="164" spans="1:23">
      <c r="A164" s="193"/>
      <c r="B164" s="194"/>
      <c r="C164" s="194"/>
      <c r="D164" s="169"/>
      <c r="E164" s="198"/>
      <c r="F164" s="240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2"/>
    </row>
    <row r="165" spans="1:23">
      <c r="A165" s="193"/>
      <c r="B165" s="194"/>
      <c r="C165" s="194"/>
      <c r="D165" s="169"/>
      <c r="E165" s="198"/>
      <c r="F165" s="240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2"/>
    </row>
    <row r="166" spans="1:23">
      <c r="A166" s="193"/>
      <c r="B166" s="194"/>
      <c r="C166" s="194"/>
      <c r="D166" s="169"/>
      <c r="E166" s="198"/>
      <c r="F166" s="240"/>
      <c r="G166" s="241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2"/>
    </row>
    <row r="167" spans="1:23">
      <c r="A167" s="193"/>
      <c r="B167" s="194"/>
      <c r="C167" s="194"/>
      <c r="D167" s="169"/>
      <c r="E167" s="198"/>
      <c r="F167" s="240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2"/>
    </row>
    <row r="168" spans="1:23">
      <c r="A168" s="193"/>
      <c r="B168" s="194"/>
      <c r="C168" s="194"/>
      <c r="D168" s="169"/>
      <c r="E168" s="198"/>
      <c r="F168" s="240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2"/>
    </row>
    <row r="169" spans="1:23">
      <c r="A169" s="193"/>
      <c r="B169" s="194"/>
      <c r="C169" s="194"/>
      <c r="D169" s="169"/>
      <c r="E169" s="198"/>
      <c r="F169" s="240"/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2"/>
    </row>
    <row r="170" spans="1:23">
      <c r="A170" s="193"/>
      <c r="B170" s="194"/>
      <c r="C170" s="194"/>
      <c r="D170" s="169"/>
      <c r="E170" s="198"/>
      <c r="F170" s="240"/>
      <c r="G170" s="241"/>
      <c r="H170" s="241"/>
      <c r="I170" s="241"/>
      <c r="J170" s="241"/>
      <c r="K170" s="241"/>
      <c r="L170" s="241"/>
      <c r="M170" s="241"/>
      <c r="N170" s="241"/>
      <c r="O170" s="241"/>
      <c r="P170" s="241"/>
      <c r="Q170" s="241"/>
      <c r="R170" s="241"/>
      <c r="S170" s="241"/>
      <c r="T170" s="241"/>
      <c r="U170" s="241"/>
      <c r="V170" s="241"/>
      <c r="W170" s="242"/>
    </row>
    <row r="171" spans="1:23">
      <c r="A171" s="193"/>
      <c r="B171" s="194"/>
      <c r="C171" s="194"/>
      <c r="D171" s="169"/>
      <c r="E171" s="198"/>
      <c r="F171" s="240"/>
      <c r="G171" s="241"/>
      <c r="H171" s="241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2"/>
    </row>
    <row r="172" spans="1:23">
      <c r="A172" s="193"/>
      <c r="B172" s="194"/>
      <c r="C172" s="194"/>
      <c r="D172" s="169"/>
      <c r="E172" s="198"/>
      <c r="F172" s="240"/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2"/>
    </row>
    <row r="173" spans="1:23">
      <c r="A173" s="193"/>
      <c r="B173" s="194"/>
      <c r="C173" s="194"/>
      <c r="D173" s="169"/>
      <c r="E173" s="198"/>
      <c r="F173" s="240"/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2"/>
    </row>
    <row r="174" spans="1:23">
      <c r="A174" s="193"/>
      <c r="B174" s="194"/>
      <c r="C174" s="194"/>
      <c r="D174" s="169"/>
      <c r="E174" s="198"/>
      <c r="F174" s="240"/>
      <c r="G174" s="241"/>
      <c r="H174" s="241"/>
      <c r="I174" s="241"/>
      <c r="J174" s="241"/>
      <c r="K174" s="241"/>
      <c r="L174" s="241"/>
      <c r="M174" s="241"/>
      <c r="N174" s="241"/>
      <c r="O174" s="241"/>
      <c r="P174" s="241"/>
      <c r="Q174" s="241"/>
      <c r="R174" s="241"/>
      <c r="S174" s="241"/>
      <c r="T174" s="241"/>
      <c r="U174" s="241"/>
      <c r="V174" s="241"/>
      <c r="W174" s="242"/>
    </row>
    <row r="175" spans="1:23">
      <c r="A175" s="193"/>
      <c r="B175" s="194"/>
      <c r="C175" s="194"/>
      <c r="D175" s="169"/>
      <c r="E175" s="198"/>
      <c r="F175" s="240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2"/>
    </row>
    <row r="176" spans="1:23">
      <c r="A176" s="193"/>
      <c r="B176" s="194"/>
      <c r="C176" s="194"/>
      <c r="D176" s="169"/>
      <c r="E176" s="198"/>
      <c r="F176" s="240"/>
      <c r="G176" s="241"/>
      <c r="H176" s="241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2"/>
    </row>
    <row r="177" spans="1:23">
      <c r="A177" s="193"/>
      <c r="B177" s="194"/>
      <c r="C177" s="194"/>
      <c r="D177" s="169"/>
      <c r="E177" s="198"/>
      <c r="F177" s="240"/>
      <c r="G177" s="241"/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2"/>
    </row>
    <row r="178" spans="1:23">
      <c r="A178" s="193"/>
      <c r="B178" s="194"/>
      <c r="C178" s="194"/>
      <c r="D178" s="169"/>
      <c r="E178" s="198"/>
      <c r="F178" s="240"/>
      <c r="G178" s="241"/>
      <c r="H178" s="24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2"/>
    </row>
    <row r="179" spans="1:23">
      <c r="A179" s="193"/>
      <c r="B179" s="194"/>
      <c r="C179" s="194"/>
      <c r="D179" s="169"/>
      <c r="E179" s="198"/>
      <c r="F179" s="240"/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2"/>
    </row>
    <row r="180" spans="1:23">
      <c r="A180" s="193"/>
      <c r="B180" s="194"/>
      <c r="C180" s="194"/>
      <c r="D180" s="169"/>
      <c r="E180" s="198"/>
      <c r="F180" s="240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2"/>
    </row>
    <row r="181" spans="1:23">
      <c r="A181" s="193"/>
      <c r="B181" s="194"/>
      <c r="C181" s="194"/>
      <c r="D181" s="169"/>
      <c r="E181" s="198"/>
      <c r="F181" s="240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2"/>
    </row>
    <row r="182" spans="1:23">
      <c r="A182" s="193"/>
      <c r="B182" s="194"/>
      <c r="C182" s="194"/>
      <c r="D182" s="169"/>
      <c r="E182" s="198"/>
      <c r="F182" s="240"/>
      <c r="G182" s="241"/>
      <c r="H182" s="241"/>
      <c r="I182" s="241"/>
      <c r="J182" s="241"/>
      <c r="K182" s="241"/>
      <c r="L182" s="241"/>
      <c r="M182" s="241"/>
      <c r="N182" s="241"/>
      <c r="O182" s="241"/>
      <c r="P182" s="241"/>
      <c r="Q182" s="241"/>
      <c r="R182" s="241"/>
      <c r="S182" s="241"/>
      <c r="T182" s="241"/>
      <c r="U182" s="241"/>
      <c r="V182" s="241"/>
      <c r="W182" s="242"/>
    </row>
    <row r="183" spans="1:23">
      <c r="A183" s="193"/>
      <c r="B183" s="194"/>
      <c r="C183" s="194"/>
      <c r="D183" s="169"/>
      <c r="E183" s="198"/>
      <c r="F183" s="240"/>
      <c r="G183" s="241"/>
      <c r="H183" s="241"/>
      <c r="I183" s="241"/>
      <c r="J183" s="241"/>
      <c r="K183" s="241"/>
      <c r="L183" s="241"/>
      <c r="M183" s="241"/>
      <c r="N183" s="241"/>
      <c r="O183" s="241"/>
      <c r="P183" s="241"/>
      <c r="Q183" s="241"/>
      <c r="R183" s="241"/>
      <c r="S183" s="241"/>
      <c r="T183" s="241"/>
      <c r="U183" s="241"/>
      <c r="V183" s="241"/>
      <c r="W183" s="242"/>
    </row>
    <row r="184" spans="1:23">
      <c r="A184" s="193"/>
      <c r="B184" s="194"/>
      <c r="C184" s="194"/>
      <c r="D184" s="169"/>
      <c r="E184" s="198"/>
      <c r="F184" s="240"/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2"/>
    </row>
    <row r="185" spans="1:23">
      <c r="A185" s="193"/>
      <c r="B185" s="194"/>
      <c r="C185" s="194"/>
      <c r="D185" s="169"/>
      <c r="E185" s="198"/>
      <c r="F185" s="240"/>
      <c r="G185" s="241"/>
      <c r="H185" s="241"/>
      <c r="I185" s="241"/>
      <c r="J185" s="241"/>
      <c r="K185" s="241"/>
      <c r="L185" s="241"/>
      <c r="M185" s="241"/>
      <c r="N185" s="241"/>
      <c r="O185" s="241"/>
      <c r="P185" s="241"/>
      <c r="Q185" s="241"/>
      <c r="R185" s="241"/>
      <c r="S185" s="241"/>
      <c r="T185" s="241"/>
      <c r="U185" s="241"/>
      <c r="V185" s="241"/>
      <c r="W185" s="242"/>
    </row>
    <row r="186" spans="1:23">
      <c r="A186" s="193"/>
      <c r="B186" s="194"/>
      <c r="C186" s="194"/>
      <c r="D186" s="194"/>
      <c r="E186" s="194"/>
      <c r="F186" s="240"/>
      <c r="G186" s="241"/>
      <c r="H186" s="241"/>
      <c r="I186" s="241"/>
      <c r="J186" s="241"/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2"/>
    </row>
    <row r="187" spans="1:23">
      <c r="A187" s="193"/>
      <c r="B187" s="194"/>
      <c r="C187" s="194"/>
      <c r="D187" s="194"/>
      <c r="E187" s="194"/>
      <c r="F187" s="240"/>
      <c r="G187" s="241"/>
      <c r="H187" s="241"/>
      <c r="I187" s="241"/>
      <c r="J187" s="241"/>
      <c r="K187" s="241"/>
      <c r="L187" s="241"/>
      <c r="M187" s="241"/>
      <c r="N187" s="241"/>
      <c r="O187" s="241"/>
      <c r="P187" s="241"/>
      <c r="Q187" s="241"/>
      <c r="R187" s="241"/>
      <c r="S187" s="241"/>
      <c r="T187" s="241"/>
      <c r="U187" s="241"/>
      <c r="V187" s="241"/>
      <c r="W187" s="242"/>
    </row>
    <row r="188" spans="1:23">
      <c r="A188" s="193"/>
      <c r="B188" s="194"/>
      <c r="C188" s="194"/>
      <c r="D188" s="194"/>
      <c r="E188" s="194"/>
      <c r="F188" s="240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2"/>
    </row>
    <row r="189" spans="1:23">
      <c r="A189" s="193"/>
      <c r="B189" s="194"/>
      <c r="C189" s="194"/>
      <c r="D189" s="194"/>
      <c r="E189" s="194"/>
      <c r="F189" s="240"/>
      <c r="G189" s="241"/>
      <c r="H189" s="241"/>
      <c r="I189" s="241"/>
      <c r="J189" s="241"/>
      <c r="K189" s="241"/>
      <c r="L189" s="241"/>
      <c r="M189" s="241"/>
      <c r="N189" s="241"/>
      <c r="O189" s="241"/>
      <c r="P189" s="241"/>
      <c r="Q189" s="241"/>
      <c r="R189" s="241"/>
      <c r="S189" s="241"/>
      <c r="T189" s="241"/>
      <c r="U189" s="241"/>
      <c r="V189" s="241"/>
      <c r="W189" s="242"/>
    </row>
    <row r="190" spans="1:23">
      <c r="A190" s="193"/>
      <c r="B190" s="194"/>
      <c r="C190" s="194"/>
      <c r="D190" s="194"/>
      <c r="E190" s="194"/>
      <c r="F190" s="240"/>
      <c r="G190" s="241"/>
      <c r="H190" s="241"/>
      <c r="I190" s="241"/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  <c r="U190" s="241"/>
      <c r="V190" s="241"/>
      <c r="W190" s="242"/>
    </row>
    <row r="191" spans="1:23">
      <c r="A191" s="193"/>
      <c r="B191" s="194"/>
      <c r="C191" s="194"/>
      <c r="D191" s="194"/>
      <c r="E191" s="194"/>
      <c r="F191" s="240"/>
      <c r="G191" s="241"/>
      <c r="H191" s="241"/>
      <c r="I191" s="241"/>
      <c r="J191" s="241"/>
      <c r="K191" s="241"/>
      <c r="L191" s="241"/>
      <c r="M191" s="241"/>
      <c r="N191" s="241"/>
      <c r="O191" s="241"/>
      <c r="P191" s="241"/>
      <c r="Q191" s="241"/>
      <c r="R191" s="241"/>
      <c r="S191" s="241"/>
      <c r="T191" s="241"/>
      <c r="U191" s="241"/>
      <c r="V191" s="241"/>
      <c r="W191" s="242"/>
    </row>
    <row r="192" spans="1:23">
      <c r="A192" s="193"/>
      <c r="B192" s="194"/>
      <c r="C192" s="194"/>
      <c r="D192" s="194"/>
      <c r="E192" s="194"/>
      <c r="F192" s="240"/>
      <c r="G192" s="241"/>
      <c r="H192" s="241"/>
      <c r="I192" s="241"/>
      <c r="J192" s="241"/>
      <c r="K192" s="241"/>
      <c r="L192" s="241"/>
      <c r="M192" s="241"/>
      <c r="N192" s="241"/>
      <c r="O192" s="241"/>
      <c r="P192" s="241"/>
      <c r="Q192" s="241"/>
      <c r="R192" s="241"/>
      <c r="S192" s="241"/>
      <c r="T192" s="241"/>
      <c r="U192" s="241"/>
      <c r="V192" s="241"/>
      <c r="W192" s="242"/>
    </row>
    <row r="193" spans="1:23">
      <c r="A193" s="193"/>
      <c r="B193" s="194"/>
      <c r="C193" s="194"/>
      <c r="D193" s="194"/>
      <c r="E193" s="194"/>
      <c r="F193" s="240"/>
      <c r="G193" s="241"/>
      <c r="H193" s="241"/>
      <c r="I193" s="241"/>
      <c r="J193" s="241"/>
      <c r="K193" s="241"/>
      <c r="L193" s="241"/>
      <c r="M193" s="241"/>
      <c r="N193" s="241"/>
      <c r="O193" s="241"/>
      <c r="P193" s="241"/>
      <c r="Q193" s="241"/>
      <c r="R193" s="241"/>
      <c r="S193" s="241"/>
      <c r="T193" s="241"/>
      <c r="U193" s="241"/>
      <c r="V193" s="241"/>
      <c r="W193" s="242"/>
    </row>
    <row r="194" spans="1:23">
      <c r="A194" s="193"/>
      <c r="B194" s="194"/>
      <c r="C194" s="194"/>
      <c r="D194" s="194"/>
      <c r="E194" s="194"/>
      <c r="F194" s="240"/>
      <c r="G194" s="241"/>
      <c r="H194" s="241"/>
      <c r="I194" s="241"/>
      <c r="J194" s="241"/>
      <c r="K194" s="241"/>
      <c r="L194" s="241"/>
      <c r="M194" s="241"/>
      <c r="N194" s="241"/>
      <c r="O194" s="241"/>
      <c r="P194" s="241"/>
      <c r="Q194" s="241"/>
      <c r="R194" s="241"/>
      <c r="S194" s="241"/>
      <c r="T194" s="241"/>
      <c r="U194" s="241"/>
      <c r="V194" s="241"/>
      <c r="W194" s="242"/>
    </row>
    <row r="195" spans="1:23">
      <c r="A195" s="193"/>
      <c r="B195" s="194"/>
      <c r="C195" s="194"/>
      <c r="D195" s="194"/>
      <c r="E195" s="194"/>
      <c r="F195" s="240"/>
      <c r="G195" s="241"/>
      <c r="H195" s="241"/>
      <c r="I195" s="241"/>
      <c r="J195" s="241"/>
      <c r="K195" s="241"/>
      <c r="L195" s="241"/>
      <c r="M195" s="241"/>
      <c r="N195" s="241"/>
      <c r="O195" s="241"/>
      <c r="P195" s="241"/>
      <c r="Q195" s="241"/>
      <c r="R195" s="241"/>
      <c r="S195" s="241"/>
      <c r="T195" s="241"/>
      <c r="U195" s="241"/>
      <c r="V195" s="241"/>
      <c r="W195" s="242"/>
    </row>
    <row r="196" spans="1:23">
      <c r="A196" s="193"/>
      <c r="B196" s="194"/>
      <c r="C196" s="194"/>
      <c r="D196" s="194"/>
      <c r="E196" s="194"/>
      <c r="F196" s="240"/>
      <c r="G196" s="241"/>
      <c r="H196" s="241"/>
      <c r="I196" s="241"/>
      <c r="J196" s="241"/>
      <c r="K196" s="241"/>
      <c r="L196" s="241"/>
      <c r="M196" s="241"/>
      <c r="N196" s="241"/>
      <c r="O196" s="241"/>
      <c r="P196" s="241"/>
      <c r="Q196" s="241"/>
      <c r="R196" s="241"/>
      <c r="S196" s="241"/>
      <c r="T196" s="241"/>
      <c r="U196" s="241"/>
      <c r="V196" s="241"/>
      <c r="W196" s="242"/>
    </row>
    <row r="197" spans="1:23">
      <c r="A197" s="193"/>
      <c r="B197" s="194"/>
      <c r="C197" s="194"/>
      <c r="D197" s="194"/>
      <c r="E197" s="194"/>
      <c r="F197" s="240"/>
      <c r="G197" s="241"/>
      <c r="H197" s="241"/>
      <c r="I197" s="241"/>
      <c r="J197" s="241"/>
      <c r="K197" s="241"/>
      <c r="L197" s="241"/>
      <c r="M197" s="241"/>
      <c r="N197" s="241"/>
      <c r="O197" s="241"/>
      <c r="P197" s="241"/>
      <c r="Q197" s="241"/>
      <c r="R197" s="241"/>
      <c r="S197" s="241"/>
      <c r="T197" s="241"/>
      <c r="U197" s="241"/>
      <c r="V197" s="241"/>
      <c r="W197" s="242"/>
    </row>
    <row r="198" spans="1:23">
      <c r="A198" s="193"/>
      <c r="B198" s="194"/>
      <c r="C198" s="194"/>
      <c r="D198" s="194"/>
      <c r="E198" s="194"/>
      <c r="F198" s="240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2"/>
    </row>
    <row r="199" spans="1:23">
      <c r="A199" s="193"/>
      <c r="B199" s="194"/>
      <c r="C199" s="194"/>
      <c r="D199" s="194"/>
      <c r="E199" s="194"/>
      <c r="F199" s="240"/>
      <c r="G199" s="241"/>
      <c r="H199" s="241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2"/>
    </row>
    <row r="200" spans="1:23">
      <c r="A200" s="193"/>
      <c r="B200" s="194"/>
      <c r="C200" s="194"/>
      <c r="D200" s="194"/>
      <c r="E200" s="194"/>
      <c r="F200" s="240"/>
      <c r="G200" s="241"/>
      <c r="H200" s="241"/>
      <c r="I200" s="241"/>
      <c r="J200" s="241"/>
      <c r="K200" s="241"/>
      <c r="L200" s="241"/>
      <c r="M200" s="241"/>
      <c r="N200" s="241"/>
      <c r="O200" s="241"/>
      <c r="P200" s="241"/>
      <c r="Q200" s="241"/>
      <c r="R200" s="241"/>
      <c r="S200" s="241"/>
      <c r="T200" s="241"/>
      <c r="U200" s="241"/>
      <c r="V200" s="241"/>
      <c r="W200" s="242"/>
    </row>
    <row r="201" spans="1:23">
      <c r="A201" s="200"/>
      <c r="B201" s="194"/>
      <c r="C201" s="173"/>
      <c r="D201" s="173"/>
      <c r="E201" s="173"/>
      <c r="F201" s="243"/>
      <c r="G201" s="244"/>
      <c r="H201" s="244"/>
      <c r="I201" s="244"/>
      <c r="J201" s="244"/>
      <c r="K201" s="244"/>
      <c r="L201" s="244"/>
      <c r="M201" s="244"/>
      <c r="N201" s="244"/>
      <c r="O201" s="244"/>
      <c r="P201" s="244"/>
      <c r="Q201" s="244"/>
      <c r="R201" s="244"/>
      <c r="S201" s="244"/>
      <c r="T201" s="244"/>
      <c r="U201" s="244"/>
      <c r="V201" s="244"/>
      <c r="W201" s="245"/>
    </row>
    <row r="202" spans="1:23">
      <c r="A202" s="181" t="s">
        <v>132</v>
      </c>
      <c r="B202" s="182"/>
      <c r="C202" s="183"/>
      <c r="D202" s="184"/>
      <c r="E202" s="184"/>
      <c r="F202" s="206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8"/>
    </row>
    <row r="203" spans="1:23">
      <c r="A203" s="193"/>
      <c r="B203" s="216" t="s">
        <v>125</v>
      </c>
      <c r="C203" s="217"/>
      <c r="D203" s="218"/>
      <c r="E203" s="219"/>
      <c r="F203" s="210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2"/>
    </row>
    <row r="204" spans="1:23">
      <c r="A204" s="193"/>
      <c r="B204" s="194"/>
      <c r="C204" s="195" t="s">
        <v>133</v>
      </c>
      <c r="D204" s="165"/>
      <c r="E204" s="166">
        <v>1.5</v>
      </c>
      <c r="F204" s="210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2"/>
    </row>
    <row r="205" spans="1:23">
      <c r="A205" s="193"/>
      <c r="B205" s="194"/>
      <c r="C205" s="195" t="s">
        <v>134</v>
      </c>
      <c r="D205" s="165"/>
      <c r="E205" s="166">
        <v>1</v>
      </c>
      <c r="F205" s="210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2"/>
    </row>
    <row r="206" spans="1:23">
      <c r="A206" s="193"/>
      <c r="B206" s="194"/>
      <c r="C206" s="196"/>
      <c r="D206" s="220"/>
      <c r="E206" s="197"/>
      <c r="F206" s="210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2"/>
    </row>
    <row r="207" spans="1:23">
      <c r="A207" s="193"/>
      <c r="B207" s="194"/>
      <c r="C207" s="194"/>
      <c r="D207" s="194"/>
      <c r="E207" s="194"/>
      <c r="F207" s="210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2"/>
    </row>
    <row r="208" spans="1:23">
      <c r="A208" s="193"/>
      <c r="B208" s="194"/>
      <c r="C208" s="194"/>
      <c r="D208" s="194"/>
      <c r="E208" s="194"/>
      <c r="F208" s="210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2"/>
    </row>
    <row r="209" spans="1:23">
      <c r="A209" s="193"/>
      <c r="B209" s="194"/>
      <c r="C209" s="194"/>
      <c r="D209" s="194"/>
      <c r="E209" s="194"/>
      <c r="F209" s="210"/>
      <c r="G209" s="211"/>
      <c r="H209" s="211"/>
      <c r="I209" s="211"/>
      <c r="J209" s="211"/>
      <c r="K209" s="211"/>
      <c r="L209" s="211"/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2"/>
    </row>
    <row r="210" spans="1:23">
      <c r="A210" s="193"/>
      <c r="B210" s="194"/>
      <c r="C210" s="194"/>
      <c r="D210" s="194"/>
      <c r="E210" s="194"/>
      <c r="F210" s="210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2"/>
    </row>
    <row r="211" spans="1:23">
      <c r="A211" s="193"/>
      <c r="B211" s="194"/>
      <c r="C211" s="194"/>
      <c r="D211" s="194"/>
      <c r="E211" s="194"/>
      <c r="F211" s="210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2"/>
    </row>
    <row r="212" spans="1:23">
      <c r="A212" s="193"/>
      <c r="B212" s="194"/>
      <c r="C212" s="194"/>
      <c r="D212" s="194"/>
      <c r="E212" s="194"/>
      <c r="F212" s="210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2"/>
    </row>
    <row r="213" spans="1:23">
      <c r="A213" s="193"/>
      <c r="B213" s="194"/>
      <c r="C213" s="194"/>
      <c r="D213" s="194"/>
      <c r="E213" s="194"/>
      <c r="F213" s="210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2"/>
    </row>
    <row r="214" spans="1:23">
      <c r="A214" s="193"/>
      <c r="B214" s="194"/>
      <c r="C214" s="194"/>
      <c r="D214" s="194"/>
      <c r="E214" s="194"/>
      <c r="F214" s="210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2"/>
    </row>
    <row r="215" spans="1:23">
      <c r="A215" s="193"/>
      <c r="B215" s="194"/>
      <c r="C215" s="194"/>
      <c r="D215" s="194"/>
      <c r="E215" s="194"/>
      <c r="F215" s="210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2"/>
    </row>
    <row r="216" spans="1:23">
      <c r="A216" s="193"/>
      <c r="B216" s="194"/>
      <c r="C216" s="194"/>
      <c r="D216" s="194"/>
      <c r="E216" s="194"/>
      <c r="F216" s="210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2"/>
    </row>
    <row r="217" spans="1:23">
      <c r="A217" s="193"/>
      <c r="B217" s="194"/>
      <c r="C217" s="194"/>
      <c r="D217" s="194"/>
      <c r="E217" s="194"/>
      <c r="F217" s="210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2"/>
    </row>
    <row r="218" spans="1:23">
      <c r="A218" s="193"/>
      <c r="B218" s="194"/>
      <c r="C218" s="194"/>
      <c r="D218" s="194"/>
      <c r="E218" s="194"/>
      <c r="F218" s="210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2"/>
    </row>
    <row r="219" spans="1:23">
      <c r="A219" s="193"/>
      <c r="B219" s="194"/>
      <c r="C219" s="194"/>
      <c r="D219" s="194"/>
      <c r="E219" s="194"/>
      <c r="F219" s="210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2"/>
    </row>
    <row r="220" spans="1:23">
      <c r="A220" s="193"/>
      <c r="B220" s="194"/>
      <c r="C220" s="194"/>
      <c r="D220" s="194"/>
      <c r="E220" s="194"/>
      <c r="F220" s="210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2"/>
    </row>
    <row r="221" spans="1:23">
      <c r="A221" s="193"/>
      <c r="B221" s="194"/>
      <c r="C221" s="194"/>
      <c r="D221" s="194"/>
      <c r="E221" s="194"/>
      <c r="F221" s="210"/>
      <c r="G221" s="211"/>
      <c r="H221" s="211"/>
      <c r="I221" s="211"/>
      <c r="J221" s="211"/>
      <c r="K221" s="211"/>
      <c r="L221" s="211"/>
      <c r="M221" s="211"/>
      <c r="N221" s="211"/>
      <c r="O221" s="211"/>
      <c r="P221" s="211"/>
      <c r="Q221" s="211"/>
      <c r="R221" s="211"/>
      <c r="S221" s="211"/>
      <c r="T221" s="211"/>
      <c r="U221" s="211"/>
      <c r="V221" s="211"/>
      <c r="W221" s="212"/>
    </row>
    <row r="222" spans="1:23">
      <c r="A222" s="193"/>
      <c r="B222" s="194"/>
      <c r="C222" s="194"/>
      <c r="D222" s="194"/>
      <c r="E222" s="194"/>
      <c r="F222" s="210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2"/>
    </row>
    <row r="223" spans="1:23">
      <c r="A223" s="193"/>
      <c r="B223" s="194"/>
      <c r="C223" s="194"/>
      <c r="D223" s="194"/>
      <c r="E223" s="194"/>
      <c r="F223" s="210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2"/>
    </row>
    <row r="224" spans="1:23">
      <c r="A224" s="193"/>
      <c r="B224" s="194"/>
      <c r="C224" s="194"/>
      <c r="D224" s="194"/>
      <c r="E224" s="194"/>
      <c r="F224" s="210"/>
      <c r="G224" s="211"/>
      <c r="H224" s="211"/>
      <c r="I224" s="211"/>
      <c r="J224" s="211"/>
      <c r="K224" s="211"/>
      <c r="L224" s="211"/>
      <c r="M224" s="211"/>
      <c r="N224" s="211"/>
      <c r="O224" s="211"/>
      <c r="P224" s="211"/>
      <c r="Q224" s="211"/>
      <c r="R224" s="211"/>
      <c r="S224" s="211"/>
      <c r="T224" s="211"/>
      <c r="U224" s="211"/>
      <c r="V224" s="211"/>
      <c r="W224" s="212"/>
    </row>
    <row r="225" spans="1:23">
      <c r="A225" s="193"/>
      <c r="B225" s="194"/>
      <c r="C225" s="173"/>
      <c r="D225" s="173"/>
      <c r="E225" s="173"/>
      <c r="F225" s="210"/>
      <c r="G225" s="211"/>
      <c r="H225" s="211"/>
      <c r="I225" s="211"/>
      <c r="J225" s="211"/>
      <c r="K225" s="211"/>
      <c r="L225" s="211"/>
      <c r="M225" s="211"/>
      <c r="N225" s="211"/>
      <c r="O225" s="211"/>
      <c r="P225" s="211"/>
      <c r="Q225" s="211"/>
      <c r="R225" s="211"/>
      <c r="S225" s="211"/>
      <c r="T225" s="211"/>
      <c r="U225" s="211"/>
      <c r="V225" s="211"/>
      <c r="W225" s="212"/>
    </row>
    <row r="226" spans="1:23">
      <c r="A226" s="193"/>
      <c r="B226" s="194"/>
      <c r="C226" s="173"/>
      <c r="D226" s="173"/>
      <c r="E226" s="173"/>
      <c r="F226" s="210"/>
      <c r="G226" s="211"/>
      <c r="H226" s="211"/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2"/>
    </row>
    <row r="227" spans="1:23">
      <c r="A227" s="200"/>
      <c r="B227" s="194"/>
      <c r="C227" s="174"/>
      <c r="D227" s="174"/>
      <c r="E227" s="174"/>
      <c r="F227" s="213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5"/>
    </row>
    <row r="228" spans="1:23">
      <c r="A228" s="188"/>
      <c r="B228" s="188"/>
      <c r="C228" s="195" t="s">
        <v>133</v>
      </c>
      <c r="D228" s="165"/>
      <c r="E228" s="166">
        <v>1.5</v>
      </c>
      <c r="F228" s="206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8"/>
    </row>
    <row r="229" spans="1:23">
      <c r="A229" s="193"/>
      <c r="B229" s="194"/>
      <c r="C229" s="195" t="s">
        <v>134</v>
      </c>
      <c r="D229" s="165"/>
      <c r="E229" s="166">
        <v>1</v>
      </c>
      <c r="F229" s="210"/>
      <c r="G229" s="211"/>
      <c r="H229" s="211"/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2"/>
    </row>
    <row r="230" spans="1:23">
      <c r="A230" s="193"/>
      <c r="B230" s="194"/>
      <c r="C230" s="196"/>
      <c r="D230" s="175"/>
      <c r="E230" s="197"/>
      <c r="F230" s="210"/>
      <c r="G230" s="211"/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2"/>
    </row>
    <row r="231" spans="1:23">
      <c r="A231" s="193"/>
      <c r="B231" s="194"/>
      <c r="C231" s="194"/>
      <c r="D231" s="173"/>
      <c r="E231" s="198"/>
      <c r="F231" s="210"/>
      <c r="G231" s="211"/>
      <c r="H231" s="211"/>
      <c r="I231" s="211"/>
      <c r="J231" s="211"/>
      <c r="K231" s="211"/>
      <c r="L231" s="211"/>
      <c r="M231" s="211"/>
      <c r="N231" s="211"/>
      <c r="O231" s="211"/>
      <c r="P231" s="211"/>
      <c r="Q231" s="211"/>
      <c r="R231" s="211"/>
      <c r="S231" s="211"/>
      <c r="T231" s="211"/>
      <c r="U231" s="211"/>
      <c r="V231" s="211"/>
      <c r="W231" s="212"/>
    </row>
    <row r="232" spans="1:23">
      <c r="A232" s="193"/>
      <c r="B232" s="194"/>
      <c r="C232" s="194"/>
      <c r="D232" s="173"/>
      <c r="E232" s="198"/>
      <c r="F232" s="210"/>
      <c r="G232" s="211"/>
      <c r="H232" s="211"/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2"/>
    </row>
    <row r="233" spans="1:23">
      <c r="A233" s="193"/>
      <c r="B233" s="194"/>
      <c r="C233" s="194"/>
      <c r="D233" s="173"/>
      <c r="E233" s="198"/>
      <c r="F233" s="210"/>
      <c r="G233" s="211"/>
      <c r="H233" s="211"/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2"/>
    </row>
    <row r="234" spans="1:23">
      <c r="A234" s="193"/>
      <c r="B234" s="194"/>
      <c r="C234" s="194"/>
      <c r="D234" s="173"/>
      <c r="E234" s="198"/>
      <c r="F234" s="210"/>
      <c r="G234" s="211"/>
      <c r="H234" s="211"/>
      <c r="I234" s="211"/>
      <c r="J234" s="211"/>
      <c r="K234" s="211"/>
      <c r="L234" s="211"/>
      <c r="M234" s="211"/>
      <c r="N234" s="211"/>
      <c r="O234" s="211"/>
      <c r="P234" s="211"/>
      <c r="Q234" s="211"/>
      <c r="R234" s="211"/>
      <c r="S234" s="211"/>
      <c r="T234" s="211"/>
      <c r="U234" s="211"/>
      <c r="V234" s="211"/>
      <c r="W234" s="212"/>
    </row>
    <row r="235" spans="1:23">
      <c r="A235" s="193"/>
      <c r="B235" s="194"/>
      <c r="C235" s="194"/>
      <c r="D235" s="173"/>
      <c r="E235" s="198"/>
      <c r="F235" s="210"/>
      <c r="G235" s="211"/>
      <c r="H235" s="211"/>
      <c r="I235" s="211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2"/>
    </row>
    <row r="236" spans="1:23">
      <c r="A236" s="193"/>
      <c r="B236" s="194"/>
      <c r="C236" s="194"/>
      <c r="D236" s="173"/>
      <c r="E236" s="198"/>
      <c r="F236" s="210"/>
      <c r="G236" s="211"/>
      <c r="H236" s="211"/>
      <c r="I236" s="211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2"/>
    </row>
    <row r="237" spans="1:23">
      <c r="A237" s="193"/>
      <c r="B237" s="194"/>
      <c r="C237" s="194"/>
      <c r="D237" s="173"/>
      <c r="E237" s="198"/>
      <c r="F237" s="210"/>
      <c r="G237" s="211"/>
      <c r="H237" s="211"/>
      <c r="I237" s="211"/>
      <c r="J237" s="211"/>
      <c r="K237" s="211"/>
      <c r="L237" s="211"/>
      <c r="M237" s="211"/>
      <c r="N237" s="211"/>
      <c r="O237" s="211"/>
      <c r="P237" s="211"/>
      <c r="Q237" s="211"/>
      <c r="R237" s="211"/>
      <c r="S237" s="211"/>
      <c r="T237" s="211"/>
      <c r="U237" s="211"/>
      <c r="V237" s="211"/>
      <c r="W237" s="212"/>
    </row>
    <row r="238" spans="1:23">
      <c r="A238" s="193"/>
      <c r="B238" s="194"/>
      <c r="C238" s="194"/>
      <c r="D238" s="173"/>
      <c r="E238" s="198"/>
      <c r="F238" s="210"/>
      <c r="G238" s="211"/>
      <c r="H238" s="211"/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2"/>
    </row>
    <row r="239" spans="1:23">
      <c r="A239" s="193"/>
      <c r="B239" s="194"/>
      <c r="C239" s="194"/>
      <c r="D239" s="173"/>
      <c r="E239" s="198"/>
      <c r="F239" s="210"/>
      <c r="G239" s="211"/>
      <c r="H239" s="211"/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2"/>
    </row>
    <row r="240" spans="1:23">
      <c r="A240" s="193"/>
      <c r="B240" s="194"/>
      <c r="C240" s="194"/>
      <c r="D240" s="173"/>
      <c r="E240" s="198"/>
      <c r="F240" s="210"/>
      <c r="G240" s="211"/>
      <c r="H240" s="211"/>
      <c r="I240" s="211"/>
      <c r="J240" s="211"/>
      <c r="K240" s="211"/>
      <c r="L240" s="211"/>
      <c r="M240" s="211"/>
      <c r="N240" s="211"/>
      <c r="O240" s="211"/>
      <c r="P240" s="211"/>
      <c r="Q240" s="211"/>
      <c r="R240" s="211"/>
      <c r="S240" s="211"/>
      <c r="T240" s="211"/>
      <c r="U240" s="211"/>
      <c r="V240" s="211"/>
      <c r="W240" s="212"/>
    </row>
    <row r="241" spans="1:23">
      <c r="A241" s="193"/>
      <c r="B241" s="194"/>
      <c r="C241" s="194"/>
      <c r="D241" s="173"/>
      <c r="E241" s="198"/>
      <c r="F241" s="210"/>
      <c r="G241" s="211"/>
      <c r="H241" s="211"/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2"/>
    </row>
    <row r="242" spans="1:23">
      <c r="A242" s="193"/>
      <c r="B242" s="194"/>
      <c r="C242" s="194"/>
      <c r="D242" s="173"/>
      <c r="E242" s="198"/>
      <c r="F242" s="210"/>
      <c r="G242" s="211"/>
      <c r="H242" s="211"/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2"/>
    </row>
    <row r="243" spans="1:23">
      <c r="A243" s="193"/>
      <c r="B243" s="194"/>
      <c r="C243" s="173"/>
      <c r="D243" s="173"/>
      <c r="E243" s="173"/>
      <c r="F243" s="210"/>
      <c r="G243" s="211"/>
      <c r="H243" s="211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2"/>
    </row>
    <row r="244" spans="1:23">
      <c r="A244" s="193"/>
      <c r="B244" s="194"/>
      <c r="C244" s="173"/>
      <c r="D244" s="173"/>
      <c r="E244" s="173"/>
      <c r="F244" s="210"/>
      <c r="G244" s="211"/>
      <c r="H244" s="211"/>
      <c r="I244" s="211"/>
      <c r="J244" s="211"/>
      <c r="K244" s="211"/>
      <c r="L244" s="211"/>
      <c r="M244" s="211"/>
      <c r="N244" s="211"/>
      <c r="O244" s="211"/>
      <c r="P244" s="211"/>
      <c r="Q244" s="211"/>
      <c r="R244" s="211"/>
      <c r="S244" s="211"/>
      <c r="T244" s="211"/>
      <c r="U244" s="211"/>
      <c r="V244" s="211"/>
      <c r="W244" s="212"/>
    </row>
    <row r="245" spans="1:23">
      <c r="A245" s="193"/>
      <c r="B245" s="194"/>
      <c r="C245" s="194"/>
      <c r="D245" s="194"/>
      <c r="E245" s="194"/>
      <c r="F245" s="210"/>
      <c r="G245" s="211"/>
      <c r="H245" s="211"/>
      <c r="I245" s="211"/>
      <c r="J245" s="211"/>
      <c r="K245" s="211"/>
      <c r="L245" s="211"/>
      <c r="M245" s="211"/>
      <c r="N245" s="211"/>
      <c r="O245" s="211"/>
      <c r="P245" s="211"/>
      <c r="Q245" s="211"/>
      <c r="R245" s="211"/>
      <c r="S245" s="211"/>
      <c r="T245" s="211"/>
      <c r="U245" s="211"/>
      <c r="V245" s="211"/>
      <c r="W245" s="212"/>
    </row>
    <row r="246" spans="1:23">
      <c r="A246" s="193"/>
      <c r="B246" s="194"/>
      <c r="C246" s="194"/>
      <c r="D246" s="194"/>
      <c r="E246" s="194"/>
      <c r="F246" s="210"/>
      <c r="G246" s="211"/>
      <c r="H246" s="211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2"/>
    </row>
    <row r="247" spans="1:23">
      <c r="A247" s="193"/>
      <c r="B247" s="194"/>
      <c r="C247" s="194"/>
      <c r="D247" s="194"/>
      <c r="E247" s="194"/>
      <c r="F247" s="210"/>
      <c r="G247" s="211"/>
      <c r="H247" s="211"/>
      <c r="I247" s="211"/>
      <c r="J247" s="211"/>
      <c r="K247" s="211"/>
      <c r="L247" s="211"/>
      <c r="M247" s="211"/>
      <c r="N247" s="211"/>
      <c r="O247" s="211"/>
      <c r="P247" s="211"/>
      <c r="Q247" s="211"/>
      <c r="R247" s="211"/>
      <c r="S247" s="211"/>
      <c r="T247" s="211"/>
      <c r="U247" s="211"/>
      <c r="V247" s="211"/>
      <c r="W247" s="212"/>
    </row>
    <row r="248" spans="1:23">
      <c r="A248" s="193"/>
      <c r="B248" s="194"/>
      <c r="C248" s="173"/>
      <c r="D248" s="173"/>
      <c r="E248" s="173"/>
      <c r="F248" s="210"/>
      <c r="G248" s="211"/>
      <c r="H248" s="211"/>
      <c r="I248" s="211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2"/>
    </row>
    <row r="249" spans="1:23">
      <c r="A249" s="200"/>
      <c r="B249" s="200"/>
      <c r="C249" s="174"/>
      <c r="D249" s="170"/>
      <c r="E249" s="171"/>
      <c r="F249" s="213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5"/>
    </row>
    <row r="250" spans="1:23">
      <c r="A250" s="181" t="s">
        <v>135</v>
      </c>
      <c r="B250" s="182"/>
      <c r="C250" s="183"/>
      <c r="D250" s="184"/>
      <c r="E250" s="184"/>
      <c r="F250" s="210"/>
      <c r="G250" s="211"/>
      <c r="H250" s="211"/>
      <c r="I250" s="211"/>
      <c r="J250" s="211"/>
      <c r="K250" s="211"/>
      <c r="L250" s="211"/>
      <c r="M250" s="211"/>
      <c r="N250" s="211"/>
      <c r="O250" s="211"/>
      <c r="P250" s="211"/>
      <c r="Q250" s="211"/>
      <c r="R250" s="211"/>
      <c r="S250" s="211"/>
      <c r="T250" s="211"/>
      <c r="U250" s="211"/>
      <c r="V250" s="211"/>
      <c r="W250" s="212"/>
    </row>
    <row r="251" spans="1:23">
      <c r="A251" s="193"/>
      <c r="B251" s="216" t="s">
        <v>125</v>
      </c>
      <c r="C251" s="217"/>
      <c r="D251" s="221"/>
      <c r="E251" s="219"/>
      <c r="F251" s="210"/>
      <c r="G251" s="211"/>
      <c r="H251" s="211"/>
      <c r="I251" s="211"/>
      <c r="J251" s="211"/>
      <c r="K251" s="211"/>
      <c r="L251" s="211"/>
      <c r="M251" s="211"/>
      <c r="N251" s="211"/>
      <c r="O251" s="211"/>
      <c r="P251" s="211"/>
      <c r="Q251" s="211"/>
      <c r="R251" s="211"/>
      <c r="S251" s="211"/>
      <c r="T251" s="211"/>
      <c r="U251" s="211"/>
      <c r="V251" s="211"/>
      <c r="W251" s="212"/>
    </row>
    <row r="252" spans="1:23">
      <c r="A252" s="193"/>
      <c r="B252" s="194"/>
      <c r="C252" s="195" t="s">
        <v>133</v>
      </c>
      <c r="D252" s="165" t="s">
        <v>136</v>
      </c>
      <c r="E252" s="165">
        <v>2</v>
      </c>
      <c r="F252" s="210"/>
      <c r="G252" s="211"/>
      <c r="H252" s="211"/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2"/>
    </row>
    <row r="253" spans="1:23">
      <c r="A253" s="193"/>
      <c r="B253" s="194"/>
      <c r="C253" s="165" t="s">
        <v>137</v>
      </c>
      <c r="D253" s="165"/>
      <c r="E253" s="195">
        <v>2</v>
      </c>
      <c r="F253" s="210"/>
      <c r="G253" s="211"/>
      <c r="H253" s="211"/>
      <c r="I253" s="211"/>
      <c r="J253" s="211"/>
      <c r="K253" s="211"/>
      <c r="L253" s="211"/>
      <c r="M253" s="211"/>
      <c r="N253" s="211"/>
      <c r="O253" s="211"/>
      <c r="P253" s="211"/>
      <c r="Q253" s="211"/>
      <c r="R253" s="211"/>
      <c r="S253" s="211"/>
      <c r="T253" s="211"/>
      <c r="U253" s="211"/>
      <c r="V253" s="211"/>
      <c r="W253" s="212"/>
    </row>
    <row r="254" spans="1:23">
      <c r="A254" s="193"/>
      <c r="B254" s="194"/>
      <c r="C254" s="173"/>
      <c r="D254" s="199"/>
      <c r="E254" s="194"/>
      <c r="F254" s="210"/>
      <c r="G254" s="211"/>
      <c r="H254" s="211"/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2"/>
    </row>
    <row r="255" spans="1:23">
      <c r="A255" s="193"/>
      <c r="B255" s="194"/>
      <c r="C255" s="173"/>
      <c r="D255" s="199"/>
      <c r="E255" s="194"/>
      <c r="F255" s="210"/>
      <c r="G255" s="211"/>
      <c r="H255" s="211"/>
      <c r="I255" s="211"/>
      <c r="J255" s="211"/>
      <c r="K255" s="211"/>
      <c r="L255" s="211"/>
      <c r="M255" s="211"/>
      <c r="N255" s="211"/>
      <c r="O255" s="211"/>
      <c r="P255" s="211"/>
      <c r="Q255" s="211"/>
      <c r="R255" s="211"/>
      <c r="S255" s="211"/>
      <c r="T255" s="211"/>
      <c r="U255" s="211"/>
      <c r="V255" s="211"/>
      <c r="W255" s="212"/>
    </row>
    <row r="256" spans="1:23">
      <c r="A256" s="193"/>
      <c r="B256" s="194"/>
      <c r="C256" s="173"/>
      <c r="D256" s="199"/>
      <c r="E256" s="194"/>
      <c r="F256" s="210"/>
      <c r="G256" s="211"/>
      <c r="H256" s="211"/>
      <c r="I256" s="211"/>
      <c r="J256" s="211"/>
      <c r="K256" s="211"/>
      <c r="L256" s="211"/>
      <c r="M256" s="211"/>
      <c r="N256" s="211"/>
      <c r="O256" s="211"/>
      <c r="P256" s="211"/>
      <c r="Q256" s="211"/>
      <c r="R256" s="211"/>
      <c r="S256" s="211"/>
      <c r="T256" s="211"/>
      <c r="U256" s="211"/>
      <c r="V256" s="211"/>
      <c r="W256" s="212"/>
    </row>
    <row r="257" spans="1:23">
      <c r="A257" s="193"/>
      <c r="B257" s="194"/>
      <c r="C257" s="173"/>
      <c r="D257" s="199"/>
      <c r="E257" s="194"/>
      <c r="F257" s="210"/>
      <c r="G257" s="211"/>
      <c r="H257" s="211"/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2"/>
    </row>
    <row r="258" spans="1:23">
      <c r="A258" s="193"/>
      <c r="B258" s="194"/>
      <c r="C258" s="173"/>
      <c r="D258" s="199"/>
      <c r="E258" s="194"/>
      <c r="F258" s="210"/>
      <c r="G258" s="211"/>
      <c r="H258" s="211"/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2"/>
    </row>
    <row r="259" spans="1:23">
      <c r="A259" s="193"/>
      <c r="B259" s="194"/>
      <c r="C259" s="173"/>
      <c r="D259" s="199"/>
      <c r="E259" s="194"/>
      <c r="F259" s="210"/>
      <c r="G259" s="211"/>
      <c r="H259" s="211"/>
      <c r="I259" s="211"/>
      <c r="J259" s="211"/>
      <c r="K259" s="211"/>
      <c r="L259" s="211"/>
      <c r="M259" s="211"/>
      <c r="N259" s="211"/>
      <c r="O259" s="211"/>
      <c r="P259" s="211"/>
      <c r="Q259" s="211"/>
      <c r="R259" s="211"/>
      <c r="S259" s="211"/>
      <c r="T259" s="211"/>
      <c r="U259" s="211"/>
      <c r="V259" s="211"/>
      <c r="W259" s="212"/>
    </row>
    <row r="260" spans="1:23">
      <c r="A260" s="193"/>
      <c r="B260" s="194"/>
      <c r="C260" s="173"/>
      <c r="D260" s="199"/>
      <c r="E260" s="194"/>
      <c r="F260" s="210"/>
      <c r="G260" s="211"/>
      <c r="H260" s="211"/>
      <c r="I260" s="211"/>
      <c r="J260" s="211"/>
      <c r="K260" s="211"/>
      <c r="L260" s="211"/>
      <c r="M260" s="211"/>
      <c r="N260" s="211"/>
      <c r="O260" s="211"/>
      <c r="P260" s="211"/>
      <c r="Q260" s="211"/>
      <c r="R260" s="211"/>
      <c r="S260" s="211"/>
      <c r="T260" s="211"/>
      <c r="U260" s="211"/>
      <c r="V260" s="211"/>
      <c r="W260" s="212"/>
    </row>
    <row r="261" spans="1:23">
      <c r="A261" s="193"/>
      <c r="B261" s="194"/>
      <c r="C261" s="173"/>
      <c r="D261" s="199"/>
      <c r="E261" s="194"/>
      <c r="F261" s="210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1"/>
      <c r="S261" s="211"/>
      <c r="T261" s="211"/>
      <c r="U261" s="211"/>
      <c r="V261" s="211"/>
      <c r="W261" s="212"/>
    </row>
    <row r="262" spans="1:23">
      <c r="A262" s="193"/>
      <c r="B262" s="194"/>
      <c r="C262" s="173"/>
      <c r="D262" s="199"/>
      <c r="E262" s="194"/>
      <c r="F262" s="210"/>
      <c r="G262" s="211"/>
      <c r="H262" s="211"/>
      <c r="I262" s="211"/>
      <c r="J262" s="211"/>
      <c r="K262" s="211"/>
      <c r="L262" s="211"/>
      <c r="M262" s="211"/>
      <c r="N262" s="211"/>
      <c r="O262" s="211"/>
      <c r="P262" s="211"/>
      <c r="Q262" s="211"/>
      <c r="R262" s="211"/>
      <c r="S262" s="211"/>
      <c r="T262" s="211"/>
      <c r="U262" s="211"/>
      <c r="V262" s="211"/>
      <c r="W262" s="212"/>
    </row>
    <row r="263" spans="1:23">
      <c r="A263" s="193"/>
      <c r="B263" s="194"/>
      <c r="C263" s="173"/>
      <c r="D263" s="199"/>
      <c r="E263" s="194"/>
      <c r="F263" s="210"/>
      <c r="G263" s="211"/>
      <c r="H263" s="211"/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2"/>
    </row>
    <row r="264" spans="1:23">
      <c r="A264" s="193"/>
      <c r="B264" s="194"/>
      <c r="C264" s="173"/>
      <c r="D264" s="199"/>
      <c r="E264" s="194"/>
      <c r="F264" s="210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2"/>
    </row>
    <row r="265" spans="1:23">
      <c r="A265" s="193"/>
      <c r="B265" s="194"/>
      <c r="C265" s="173"/>
      <c r="D265" s="199"/>
      <c r="E265" s="194"/>
      <c r="F265" s="210"/>
      <c r="G265" s="211"/>
      <c r="H265" s="211"/>
      <c r="I265" s="211"/>
      <c r="J265" s="211"/>
      <c r="K265" s="211"/>
      <c r="L265" s="211"/>
      <c r="M265" s="211"/>
      <c r="N265" s="211"/>
      <c r="O265" s="211"/>
      <c r="P265" s="211"/>
      <c r="Q265" s="211"/>
      <c r="R265" s="211"/>
      <c r="S265" s="211"/>
      <c r="T265" s="211"/>
      <c r="U265" s="211"/>
      <c r="V265" s="211"/>
      <c r="W265" s="212"/>
    </row>
    <row r="266" spans="1:23">
      <c r="A266" s="193"/>
      <c r="B266" s="194"/>
      <c r="C266" s="173"/>
      <c r="D266" s="199"/>
      <c r="E266" s="194"/>
      <c r="F266" s="210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2"/>
    </row>
    <row r="267" spans="1:23">
      <c r="A267" s="193"/>
      <c r="B267" s="194"/>
      <c r="C267" s="173"/>
      <c r="D267" s="199"/>
      <c r="E267" s="194"/>
      <c r="F267" s="210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1"/>
      <c r="T267" s="211"/>
      <c r="U267" s="211"/>
      <c r="V267" s="211"/>
      <c r="W267" s="212"/>
    </row>
    <row r="268" spans="1:23">
      <c r="A268" s="193"/>
      <c r="B268" s="194"/>
      <c r="C268" s="173"/>
      <c r="D268" s="199"/>
      <c r="E268" s="194"/>
      <c r="F268" s="210"/>
      <c r="G268" s="211"/>
      <c r="H268" s="211"/>
      <c r="I268" s="211"/>
      <c r="J268" s="211"/>
      <c r="K268" s="211"/>
      <c r="L268" s="211"/>
      <c r="M268" s="211"/>
      <c r="N268" s="211"/>
      <c r="O268" s="211"/>
      <c r="P268" s="211"/>
      <c r="Q268" s="211"/>
      <c r="R268" s="211"/>
      <c r="S268" s="211"/>
      <c r="T268" s="211"/>
      <c r="U268" s="211"/>
      <c r="V268" s="211"/>
      <c r="W268" s="212"/>
    </row>
    <row r="269" spans="1:23">
      <c r="A269" s="193"/>
      <c r="B269" s="194"/>
      <c r="C269" s="173"/>
      <c r="D269" s="199"/>
      <c r="E269" s="194"/>
      <c r="F269" s="210"/>
      <c r="G269" s="211"/>
      <c r="H269" s="211"/>
      <c r="I269" s="211"/>
      <c r="J269" s="211"/>
      <c r="K269" s="211"/>
      <c r="L269" s="211"/>
      <c r="M269" s="211"/>
      <c r="N269" s="211"/>
      <c r="O269" s="211"/>
      <c r="P269" s="211"/>
      <c r="Q269" s="211"/>
      <c r="R269" s="211"/>
      <c r="S269" s="211"/>
      <c r="T269" s="211"/>
      <c r="U269" s="211"/>
      <c r="V269" s="211"/>
      <c r="W269" s="212"/>
    </row>
    <row r="270" spans="1:23">
      <c r="A270" s="193"/>
      <c r="B270" s="194"/>
      <c r="C270" s="194"/>
      <c r="D270" s="222"/>
      <c r="E270" s="173"/>
      <c r="F270" s="210"/>
      <c r="G270" s="211"/>
      <c r="H270" s="211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2"/>
    </row>
    <row r="271" spans="1:23">
      <c r="A271" s="193"/>
      <c r="B271" s="194"/>
      <c r="C271" s="194"/>
      <c r="D271" s="222"/>
      <c r="E271" s="194"/>
      <c r="F271" s="210"/>
      <c r="G271" s="211"/>
      <c r="H271" s="211"/>
      <c r="I271" s="211"/>
      <c r="J271" s="211"/>
      <c r="K271" s="211"/>
      <c r="L271" s="211"/>
      <c r="M271" s="211"/>
      <c r="N271" s="211"/>
      <c r="O271" s="211"/>
      <c r="P271" s="211"/>
      <c r="Q271" s="211"/>
      <c r="R271" s="211"/>
      <c r="S271" s="211"/>
      <c r="T271" s="211"/>
      <c r="U271" s="211"/>
      <c r="V271" s="211"/>
      <c r="W271" s="212"/>
    </row>
    <row r="272" spans="1:23">
      <c r="A272" s="193"/>
      <c r="B272" s="194"/>
      <c r="C272" s="194"/>
      <c r="D272" s="222"/>
      <c r="E272" s="194"/>
      <c r="F272" s="210"/>
      <c r="G272" s="211"/>
      <c r="H272" s="211"/>
      <c r="I272" s="211"/>
      <c r="J272" s="211"/>
      <c r="K272" s="211"/>
      <c r="L272" s="211"/>
      <c r="M272" s="211"/>
      <c r="N272" s="211"/>
      <c r="O272" s="211"/>
      <c r="P272" s="211"/>
      <c r="Q272" s="211"/>
      <c r="R272" s="211"/>
      <c r="S272" s="211"/>
      <c r="T272" s="211"/>
      <c r="U272" s="211"/>
      <c r="V272" s="211"/>
      <c r="W272" s="212"/>
    </row>
    <row r="273" spans="1:23">
      <c r="A273" s="193"/>
      <c r="B273" s="194"/>
      <c r="C273" s="173"/>
      <c r="E273" s="194"/>
      <c r="F273" s="210"/>
      <c r="G273" s="211"/>
      <c r="H273" s="211"/>
      <c r="I273" s="211"/>
      <c r="J273" s="211"/>
      <c r="K273" s="211"/>
      <c r="L273" s="211"/>
      <c r="M273" s="211"/>
      <c r="N273" s="211"/>
      <c r="O273" s="211"/>
      <c r="P273" s="211"/>
      <c r="Q273" s="211"/>
      <c r="R273" s="211"/>
      <c r="S273" s="211"/>
      <c r="T273" s="211"/>
      <c r="U273" s="211"/>
      <c r="V273" s="211"/>
      <c r="W273" s="212"/>
    </row>
    <row r="274" spans="1:23">
      <c r="A274" s="200"/>
      <c r="B274" s="200"/>
      <c r="C274" s="174"/>
      <c r="D274" s="172"/>
      <c r="E274" s="171"/>
      <c r="F274" s="213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5"/>
    </row>
    <row r="275" spans="1:23">
      <c r="A275" s="193"/>
      <c r="B275" s="216" t="s">
        <v>138</v>
      </c>
      <c r="C275" s="217"/>
      <c r="D275" s="221"/>
      <c r="E275" s="219"/>
      <c r="F275" s="210"/>
      <c r="G275" s="211"/>
      <c r="H275" s="211"/>
      <c r="I275" s="211"/>
      <c r="J275" s="211"/>
      <c r="K275" s="211"/>
      <c r="L275" s="211"/>
      <c r="M275" s="211"/>
      <c r="N275" s="211"/>
      <c r="O275" s="211"/>
      <c r="P275" s="211"/>
      <c r="Q275" s="211"/>
      <c r="R275" s="211"/>
      <c r="S275" s="211"/>
      <c r="T275" s="211"/>
      <c r="U275" s="211"/>
      <c r="V275" s="211"/>
      <c r="W275" s="212"/>
    </row>
    <row r="276" spans="1:23">
      <c r="A276" s="193"/>
      <c r="B276" s="193"/>
      <c r="C276" s="195" t="s">
        <v>133</v>
      </c>
      <c r="D276" s="165" t="s">
        <v>140</v>
      </c>
      <c r="E276" s="165">
        <v>1</v>
      </c>
      <c r="F276" s="210"/>
      <c r="G276" s="211"/>
      <c r="H276" s="211"/>
      <c r="I276" s="211"/>
      <c r="J276" s="211"/>
      <c r="K276" s="211"/>
      <c r="L276" s="211"/>
      <c r="M276" s="211"/>
      <c r="N276" s="211"/>
      <c r="O276" s="211"/>
      <c r="P276" s="211"/>
      <c r="Q276" s="211"/>
      <c r="R276" s="211"/>
      <c r="S276" s="211"/>
      <c r="T276" s="211"/>
      <c r="U276" s="211"/>
      <c r="V276" s="211"/>
      <c r="W276" s="212"/>
    </row>
    <row r="277" spans="1:23">
      <c r="A277" s="193"/>
      <c r="B277" s="194"/>
      <c r="C277" s="165" t="s">
        <v>141</v>
      </c>
      <c r="D277" s="165"/>
      <c r="E277" s="195">
        <v>2</v>
      </c>
      <c r="F277" s="210"/>
      <c r="G277" s="211"/>
      <c r="H277" s="211"/>
      <c r="I277" s="211"/>
      <c r="J277" s="211"/>
      <c r="K277" s="211"/>
      <c r="L277" s="211"/>
      <c r="M277" s="211"/>
      <c r="N277" s="211"/>
      <c r="O277" s="211"/>
      <c r="P277" s="211"/>
      <c r="Q277" s="211"/>
      <c r="R277" s="211"/>
      <c r="S277" s="211"/>
      <c r="T277" s="211"/>
      <c r="U277" s="211"/>
      <c r="V277" s="211"/>
      <c r="W277" s="212"/>
    </row>
    <row r="278" spans="1:23">
      <c r="A278" s="193"/>
      <c r="B278" s="194"/>
      <c r="C278" s="194"/>
      <c r="D278" s="173"/>
      <c r="E278" s="199"/>
      <c r="F278" s="210"/>
      <c r="G278" s="211"/>
      <c r="H278" s="211"/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2"/>
    </row>
    <row r="279" spans="1:23">
      <c r="A279" s="193"/>
      <c r="B279" s="194"/>
      <c r="C279" s="194"/>
      <c r="D279" s="173"/>
      <c r="E279" s="199"/>
      <c r="F279" s="210"/>
      <c r="G279" s="211"/>
      <c r="H279" s="211"/>
      <c r="I279" s="211"/>
      <c r="J279" s="211"/>
      <c r="K279" s="211"/>
      <c r="L279" s="211"/>
      <c r="M279" s="211"/>
      <c r="N279" s="211"/>
      <c r="O279" s="211"/>
      <c r="P279" s="211"/>
      <c r="Q279" s="211"/>
      <c r="R279" s="211"/>
      <c r="S279" s="211"/>
      <c r="T279" s="211"/>
      <c r="U279" s="211"/>
      <c r="V279" s="211"/>
      <c r="W279" s="212"/>
    </row>
    <row r="280" spans="1:23">
      <c r="A280" s="193"/>
      <c r="B280" s="194"/>
      <c r="C280" s="194"/>
      <c r="D280" s="173"/>
      <c r="E280" s="199"/>
      <c r="F280" s="210"/>
      <c r="G280" s="211"/>
      <c r="H280" s="211"/>
      <c r="I280" s="211"/>
      <c r="J280" s="211"/>
      <c r="K280" s="211"/>
      <c r="L280" s="211"/>
      <c r="M280" s="211"/>
      <c r="N280" s="211"/>
      <c r="O280" s="211"/>
      <c r="P280" s="211"/>
      <c r="Q280" s="211"/>
      <c r="R280" s="211"/>
      <c r="S280" s="211"/>
      <c r="T280" s="211"/>
      <c r="U280" s="211"/>
      <c r="V280" s="211"/>
      <c r="W280" s="212"/>
    </row>
    <row r="281" spans="1:23">
      <c r="A281" s="193"/>
      <c r="B281" s="194"/>
      <c r="C281" s="194"/>
      <c r="D281" s="173"/>
      <c r="E281" s="199"/>
      <c r="F281" s="210"/>
      <c r="G281" s="211"/>
      <c r="H281" s="211"/>
      <c r="I281" s="211"/>
      <c r="J281" s="211"/>
      <c r="K281" s="211"/>
      <c r="L281" s="211"/>
      <c r="M281" s="211"/>
      <c r="N281" s="211"/>
      <c r="O281" s="211"/>
      <c r="P281" s="211"/>
      <c r="Q281" s="211"/>
      <c r="R281" s="211"/>
      <c r="S281" s="211"/>
      <c r="T281" s="211"/>
      <c r="U281" s="211"/>
      <c r="V281" s="211"/>
      <c r="W281" s="212"/>
    </row>
    <row r="282" spans="1:23">
      <c r="A282" s="193"/>
      <c r="B282" s="194"/>
      <c r="C282" s="194"/>
      <c r="D282" s="173"/>
      <c r="E282" s="199"/>
      <c r="F282" s="210"/>
      <c r="G282" s="211"/>
      <c r="H282" s="211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2"/>
    </row>
    <row r="283" spans="1:23">
      <c r="A283" s="193"/>
      <c r="B283" s="194"/>
      <c r="C283" s="194"/>
      <c r="D283" s="173"/>
      <c r="E283" s="199"/>
      <c r="F283" s="210"/>
      <c r="G283" s="211"/>
      <c r="H283" s="211"/>
      <c r="I283" s="211"/>
      <c r="J283" s="211"/>
      <c r="K283" s="211"/>
      <c r="L283" s="211"/>
      <c r="M283" s="211"/>
      <c r="N283" s="211"/>
      <c r="O283" s="211"/>
      <c r="P283" s="211"/>
      <c r="Q283" s="211"/>
      <c r="R283" s="211"/>
      <c r="S283" s="211"/>
      <c r="T283" s="211"/>
      <c r="U283" s="211"/>
      <c r="V283" s="211"/>
      <c r="W283" s="212"/>
    </row>
    <row r="284" spans="1:23">
      <c r="A284" s="193"/>
      <c r="B284" s="194"/>
      <c r="C284" s="194"/>
      <c r="D284" s="173"/>
      <c r="E284" s="199"/>
      <c r="F284" s="210"/>
      <c r="G284" s="211"/>
      <c r="H284" s="211"/>
      <c r="I284" s="211"/>
      <c r="J284" s="211"/>
      <c r="K284" s="211"/>
      <c r="L284" s="211"/>
      <c r="M284" s="211"/>
      <c r="N284" s="211"/>
      <c r="O284" s="211"/>
      <c r="P284" s="211"/>
      <c r="Q284" s="211"/>
      <c r="R284" s="211"/>
      <c r="S284" s="211"/>
      <c r="T284" s="211"/>
      <c r="U284" s="211"/>
      <c r="V284" s="211"/>
      <c r="W284" s="212"/>
    </row>
    <row r="285" spans="1:23">
      <c r="A285" s="193"/>
      <c r="B285" s="194"/>
      <c r="C285" s="194"/>
      <c r="D285" s="173"/>
      <c r="E285" s="199"/>
      <c r="F285" s="210"/>
      <c r="G285" s="211"/>
      <c r="H285" s="211"/>
      <c r="I285" s="211"/>
      <c r="J285" s="211"/>
      <c r="K285" s="211"/>
      <c r="L285" s="211"/>
      <c r="M285" s="211"/>
      <c r="N285" s="211"/>
      <c r="O285" s="211"/>
      <c r="P285" s="211"/>
      <c r="Q285" s="211"/>
      <c r="R285" s="211"/>
      <c r="S285" s="211"/>
      <c r="T285" s="211"/>
      <c r="U285" s="211"/>
      <c r="V285" s="211"/>
      <c r="W285" s="212"/>
    </row>
    <row r="286" spans="1:23">
      <c r="A286" s="193"/>
      <c r="B286" s="194"/>
      <c r="C286" s="194"/>
      <c r="D286" s="173"/>
      <c r="E286" s="199"/>
      <c r="F286" s="210"/>
      <c r="G286" s="211"/>
      <c r="H286" s="211"/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2"/>
    </row>
    <row r="287" spans="1:23">
      <c r="A287" s="193"/>
      <c r="B287" s="194"/>
      <c r="C287" s="194"/>
      <c r="D287" s="173"/>
      <c r="E287" s="199"/>
      <c r="F287" s="210"/>
      <c r="G287" s="211"/>
      <c r="H287" s="211"/>
      <c r="I287" s="211"/>
      <c r="J287" s="211"/>
      <c r="K287" s="211"/>
      <c r="L287" s="211"/>
      <c r="M287" s="211"/>
      <c r="N287" s="211"/>
      <c r="O287" s="211"/>
      <c r="P287" s="211"/>
      <c r="Q287" s="211"/>
      <c r="R287" s="211"/>
      <c r="S287" s="211"/>
      <c r="T287" s="211"/>
      <c r="U287" s="211"/>
      <c r="V287" s="211"/>
      <c r="W287" s="212"/>
    </row>
    <row r="288" spans="1:23">
      <c r="A288" s="193"/>
      <c r="B288" s="194"/>
      <c r="C288" s="194"/>
      <c r="D288" s="173"/>
      <c r="E288" s="199"/>
      <c r="F288" s="210"/>
      <c r="G288" s="211"/>
      <c r="H288" s="211"/>
      <c r="I288" s="211"/>
      <c r="J288" s="211"/>
      <c r="K288" s="211"/>
      <c r="L288" s="211"/>
      <c r="M288" s="211"/>
      <c r="N288" s="211"/>
      <c r="O288" s="211"/>
      <c r="P288" s="211"/>
      <c r="Q288" s="211"/>
      <c r="R288" s="211"/>
      <c r="S288" s="211"/>
      <c r="T288" s="211"/>
      <c r="U288" s="211"/>
      <c r="V288" s="211"/>
      <c r="W288" s="212"/>
    </row>
    <row r="289" spans="1:23">
      <c r="A289" s="193"/>
      <c r="B289" s="194"/>
      <c r="C289" s="194"/>
      <c r="D289" s="173"/>
      <c r="E289" s="199"/>
      <c r="F289" s="210"/>
      <c r="G289" s="211"/>
      <c r="H289" s="211"/>
      <c r="I289" s="211"/>
      <c r="J289" s="211"/>
      <c r="K289" s="211"/>
      <c r="L289" s="211"/>
      <c r="M289" s="211"/>
      <c r="N289" s="211"/>
      <c r="O289" s="211"/>
      <c r="P289" s="211"/>
      <c r="Q289" s="211"/>
      <c r="R289" s="211"/>
      <c r="S289" s="211"/>
      <c r="T289" s="211"/>
      <c r="U289" s="211"/>
      <c r="V289" s="211"/>
      <c r="W289" s="212"/>
    </row>
    <row r="290" spans="1:23">
      <c r="A290" s="193"/>
      <c r="B290" s="194"/>
      <c r="C290" s="194"/>
      <c r="D290" s="173"/>
      <c r="E290" s="199"/>
      <c r="F290" s="210"/>
      <c r="G290" s="211"/>
      <c r="H290" s="211"/>
      <c r="I290" s="211"/>
      <c r="J290" s="211"/>
      <c r="K290" s="211"/>
      <c r="L290" s="211"/>
      <c r="M290" s="211"/>
      <c r="N290" s="211"/>
      <c r="O290" s="211"/>
      <c r="P290" s="211"/>
      <c r="Q290" s="211"/>
      <c r="R290" s="211"/>
      <c r="S290" s="211"/>
      <c r="T290" s="211"/>
      <c r="U290" s="211"/>
      <c r="V290" s="211"/>
      <c r="W290" s="212"/>
    </row>
    <row r="291" spans="1:23">
      <c r="A291" s="193"/>
      <c r="B291" s="194"/>
      <c r="C291" s="194"/>
      <c r="D291" s="173"/>
      <c r="E291" s="199"/>
      <c r="F291" s="210"/>
      <c r="G291" s="211"/>
      <c r="H291" s="211"/>
      <c r="I291" s="211"/>
      <c r="J291" s="211"/>
      <c r="K291" s="211"/>
      <c r="L291" s="211"/>
      <c r="M291" s="211"/>
      <c r="N291" s="211"/>
      <c r="O291" s="211"/>
      <c r="P291" s="211"/>
      <c r="Q291" s="211"/>
      <c r="R291" s="211"/>
      <c r="S291" s="211"/>
      <c r="T291" s="211"/>
      <c r="U291" s="211"/>
      <c r="V291" s="211"/>
      <c r="W291" s="212"/>
    </row>
    <row r="292" spans="1:23">
      <c r="A292" s="193"/>
      <c r="B292" s="194"/>
      <c r="C292" s="194"/>
      <c r="D292" s="173"/>
      <c r="E292" s="199"/>
      <c r="F292" s="210"/>
      <c r="G292" s="211"/>
      <c r="H292" s="211"/>
      <c r="I292" s="211"/>
      <c r="J292" s="211"/>
      <c r="K292" s="211"/>
      <c r="L292" s="211"/>
      <c r="M292" s="211"/>
      <c r="N292" s="211"/>
      <c r="O292" s="211"/>
      <c r="P292" s="211"/>
      <c r="Q292" s="211"/>
      <c r="R292" s="211"/>
      <c r="S292" s="211"/>
      <c r="T292" s="211"/>
      <c r="U292" s="211"/>
      <c r="V292" s="211"/>
      <c r="W292" s="212"/>
    </row>
    <row r="293" spans="1:23">
      <c r="A293" s="193"/>
      <c r="B293" s="194"/>
      <c r="C293" s="194"/>
      <c r="D293" s="173"/>
      <c r="E293" s="199"/>
      <c r="F293" s="210"/>
      <c r="G293" s="211"/>
      <c r="H293" s="211"/>
      <c r="I293" s="211"/>
      <c r="J293" s="211"/>
      <c r="K293" s="211"/>
      <c r="L293" s="211"/>
      <c r="M293" s="211"/>
      <c r="N293" s="211"/>
      <c r="O293" s="211"/>
      <c r="P293" s="211"/>
      <c r="Q293" s="211"/>
      <c r="R293" s="211"/>
      <c r="S293" s="211"/>
      <c r="T293" s="211"/>
      <c r="U293" s="211"/>
      <c r="V293" s="211"/>
      <c r="W293" s="212"/>
    </row>
    <row r="294" spans="1:23">
      <c r="A294" s="193"/>
      <c r="B294" s="194"/>
      <c r="C294" s="194"/>
      <c r="D294" s="173"/>
      <c r="E294" s="199"/>
      <c r="F294" s="210"/>
      <c r="G294" s="211"/>
      <c r="H294" s="211"/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2"/>
    </row>
    <row r="295" spans="1:23">
      <c r="A295" s="193"/>
      <c r="B295" s="194"/>
      <c r="C295" s="194"/>
      <c r="D295" s="173"/>
      <c r="E295" s="199"/>
      <c r="F295" s="210"/>
      <c r="G295" s="211"/>
      <c r="H295" s="211"/>
      <c r="I295" s="211"/>
      <c r="J295" s="211"/>
      <c r="K295" s="211"/>
      <c r="L295" s="211"/>
      <c r="M295" s="211"/>
      <c r="N295" s="211"/>
      <c r="O295" s="211"/>
      <c r="P295" s="211"/>
      <c r="Q295" s="211"/>
      <c r="R295" s="211"/>
      <c r="S295" s="211"/>
      <c r="T295" s="211"/>
      <c r="U295" s="211"/>
      <c r="V295" s="211"/>
      <c r="W295" s="212"/>
    </row>
    <row r="296" spans="1:23">
      <c r="A296" s="193"/>
      <c r="B296" s="194"/>
      <c r="C296" s="194"/>
      <c r="D296" s="173"/>
      <c r="E296" s="199"/>
      <c r="F296" s="210"/>
      <c r="G296" s="211"/>
      <c r="H296" s="211"/>
      <c r="I296" s="211"/>
      <c r="J296" s="211"/>
      <c r="K296" s="211"/>
      <c r="L296" s="211"/>
      <c r="M296" s="211"/>
      <c r="N296" s="211"/>
      <c r="O296" s="211"/>
      <c r="P296" s="211"/>
      <c r="Q296" s="211"/>
      <c r="R296" s="211"/>
      <c r="S296" s="211"/>
      <c r="T296" s="211"/>
      <c r="U296" s="211"/>
      <c r="V296" s="211"/>
      <c r="W296" s="212"/>
    </row>
    <row r="297" spans="1:23">
      <c r="A297" s="193"/>
      <c r="B297" s="194"/>
      <c r="C297" s="194"/>
      <c r="D297" s="173"/>
      <c r="E297" s="199"/>
      <c r="F297" s="210"/>
      <c r="G297" s="211"/>
      <c r="H297" s="211"/>
      <c r="I297" s="211"/>
      <c r="J297" s="211"/>
      <c r="K297" s="211"/>
      <c r="L297" s="211"/>
      <c r="M297" s="211"/>
      <c r="N297" s="211"/>
      <c r="O297" s="211"/>
      <c r="P297" s="211"/>
      <c r="Q297" s="211"/>
      <c r="R297" s="211"/>
      <c r="S297" s="211"/>
      <c r="T297" s="211"/>
      <c r="U297" s="211"/>
      <c r="V297" s="211"/>
      <c r="W297" s="212"/>
    </row>
    <row r="298" spans="1:23">
      <c r="A298" s="193"/>
      <c r="B298" s="194"/>
      <c r="C298" s="194"/>
      <c r="D298" s="173"/>
      <c r="E298" s="199"/>
      <c r="F298" s="210"/>
      <c r="G298" s="211"/>
      <c r="H298" s="211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2"/>
    </row>
    <row r="299" spans="1:23">
      <c r="A299" s="193"/>
      <c r="B299" s="194"/>
      <c r="C299" s="194"/>
      <c r="D299" s="173"/>
      <c r="E299" s="199"/>
      <c r="F299" s="210"/>
      <c r="G299" s="211"/>
      <c r="H299" s="211"/>
      <c r="I299" s="211"/>
      <c r="J299" s="211"/>
      <c r="K299" s="211"/>
      <c r="L299" s="211"/>
      <c r="M299" s="211"/>
      <c r="N299" s="211"/>
      <c r="O299" s="211"/>
      <c r="P299" s="211"/>
      <c r="Q299" s="211"/>
      <c r="R299" s="211"/>
      <c r="S299" s="211"/>
      <c r="T299" s="211"/>
      <c r="U299" s="211"/>
      <c r="V299" s="211"/>
      <c r="W299" s="212"/>
    </row>
    <row r="300" spans="1:23">
      <c r="A300" s="193"/>
      <c r="B300" s="194"/>
      <c r="C300" s="194"/>
      <c r="D300" s="173"/>
      <c r="E300" s="199"/>
      <c r="F300" s="210"/>
      <c r="G300" s="211"/>
      <c r="H300" s="211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/>
      <c r="S300" s="211"/>
      <c r="T300" s="211"/>
      <c r="U300" s="211"/>
      <c r="V300" s="211"/>
      <c r="W300" s="212"/>
    </row>
    <row r="301" spans="1:23">
      <c r="A301" s="193"/>
      <c r="B301" s="194"/>
      <c r="C301" s="194"/>
      <c r="D301" s="173"/>
      <c r="E301" s="199"/>
      <c r="F301" s="210"/>
      <c r="G301" s="211"/>
      <c r="H301" s="211"/>
      <c r="I301" s="211"/>
      <c r="J301" s="211"/>
      <c r="K301" s="211"/>
      <c r="L301" s="211"/>
      <c r="M301" s="211"/>
      <c r="N301" s="211"/>
      <c r="O301" s="211"/>
      <c r="P301" s="211"/>
      <c r="Q301" s="211"/>
      <c r="R301" s="211"/>
      <c r="S301" s="211"/>
      <c r="T301" s="211"/>
      <c r="U301" s="211"/>
      <c r="V301" s="211"/>
      <c r="W301" s="212"/>
    </row>
    <row r="302" spans="1:23">
      <c r="A302" s="193"/>
      <c r="B302" s="194"/>
      <c r="C302" s="194"/>
      <c r="D302" s="173"/>
      <c r="E302" s="199"/>
      <c r="F302" s="210"/>
      <c r="G302" s="211"/>
      <c r="H302" s="211"/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2"/>
    </row>
    <row r="303" spans="1:23">
      <c r="A303" s="193"/>
      <c r="B303" s="194"/>
      <c r="C303" s="194"/>
      <c r="D303" s="173"/>
      <c r="E303" s="199"/>
      <c r="F303" s="210"/>
      <c r="G303" s="211"/>
      <c r="H303" s="211"/>
      <c r="I303" s="211"/>
      <c r="J303" s="211"/>
      <c r="K303" s="211"/>
      <c r="L303" s="211"/>
      <c r="M303" s="211"/>
      <c r="N303" s="211"/>
      <c r="O303" s="211"/>
      <c r="P303" s="211"/>
      <c r="Q303" s="211"/>
      <c r="R303" s="211"/>
      <c r="S303" s="211"/>
      <c r="T303" s="211"/>
      <c r="U303" s="211"/>
      <c r="V303" s="211"/>
      <c r="W303" s="212"/>
    </row>
    <row r="304" spans="1:23">
      <c r="A304" s="193"/>
      <c r="B304" s="194"/>
      <c r="C304" s="194"/>
      <c r="D304" s="173"/>
      <c r="E304" s="199"/>
      <c r="F304" s="210"/>
      <c r="G304" s="211"/>
      <c r="H304" s="211"/>
      <c r="I304" s="211"/>
      <c r="J304" s="211"/>
      <c r="K304" s="211"/>
      <c r="L304" s="211"/>
      <c r="M304" s="211"/>
      <c r="N304" s="211"/>
      <c r="O304" s="211"/>
      <c r="P304" s="211"/>
      <c r="Q304" s="211"/>
      <c r="R304" s="211"/>
      <c r="S304" s="211"/>
      <c r="T304" s="211"/>
      <c r="U304" s="211"/>
      <c r="V304" s="211"/>
      <c r="W304" s="212"/>
    </row>
    <row r="305" spans="1:23">
      <c r="A305" s="193"/>
      <c r="B305" s="194"/>
      <c r="C305" s="173"/>
      <c r="D305" s="173"/>
      <c r="E305" s="199"/>
      <c r="F305" s="210"/>
      <c r="G305" s="211"/>
      <c r="H305" s="211"/>
      <c r="I305" s="211"/>
      <c r="J305" s="211"/>
      <c r="K305" s="211"/>
      <c r="L305" s="211"/>
      <c r="M305" s="211"/>
      <c r="N305" s="211"/>
      <c r="O305" s="211"/>
      <c r="P305" s="211"/>
      <c r="Q305" s="211"/>
      <c r="R305" s="211"/>
      <c r="S305" s="211"/>
      <c r="T305" s="211"/>
      <c r="U305" s="211"/>
      <c r="V305" s="211"/>
      <c r="W305" s="212"/>
    </row>
    <row r="306" spans="1:23">
      <c r="A306" s="200"/>
      <c r="B306" s="223"/>
      <c r="C306" s="174"/>
      <c r="D306" s="174"/>
      <c r="E306" s="174"/>
      <c r="F306" s="213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5"/>
    </row>
    <row r="307" spans="1:23">
      <c r="A307" s="188"/>
      <c r="B307" s="226"/>
      <c r="C307" s="195" t="s">
        <v>133</v>
      </c>
      <c r="D307" s="165" t="s">
        <v>140</v>
      </c>
      <c r="E307" s="165">
        <v>1</v>
      </c>
      <c r="F307" s="206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  <c r="W307" s="208"/>
    </row>
    <row r="308" spans="1:23">
      <c r="A308" s="193"/>
      <c r="B308" s="194"/>
      <c r="C308" s="194"/>
      <c r="D308" s="173"/>
      <c r="E308" s="173"/>
      <c r="F308" s="210"/>
      <c r="G308" s="211"/>
      <c r="H308" s="211"/>
      <c r="I308" s="211"/>
      <c r="J308" s="211"/>
      <c r="K308" s="211"/>
      <c r="L308" s="211"/>
      <c r="M308" s="211"/>
      <c r="N308" s="211"/>
      <c r="O308" s="211"/>
      <c r="P308" s="211"/>
      <c r="Q308" s="211"/>
      <c r="R308" s="211"/>
      <c r="S308" s="211"/>
      <c r="T308" s="211"/>
      <c r="U308" s="211"/>
      <c r="V308" s="211"/>
      <c r="W308" s="212"/>
    </row>
    <row r="309" spans="1:23">
      <c r="A309" s="193"/>
      <c r="B309" s="223"/>
      <c r="C309" s="194"/>
      <c r="D309" s="173"/>
      <c r="E309" s="173"/>
      <c r="F309" s="211"/>
      <c r="G309" s="211"/>
      <c r="H309" s="211"/>
      <c r="I309" s="211"/>
      <c r="J309" s="211"/>
      <c r="K309" s="211"/>
      <c r="L309" s="211"/>
      <c r="M309" s="211"/>
      <c r="N309" s="211"/>
      <c r="O309" s="211"/>
      <c r="P309" s="211"/>
      <c r="Q309" s="211"/>
      <c r="R309" s="211"/>
      <c r="S309" s="211"/>
      <c r="T309" s="211"/>
      <c r="U309" s="211"/>
      <c r="V309" s="211"/>
      <c r="W309" s="212"/>
    </row>
    <row r="310" spans="1:23">
      <c r="A310" s="193"/>
      <c r="B310" s="223"/>
      <c r="C310" s="194"/>
      <c r="D310" s="173"/>
      <c r="E310" s="173"/>
      <c r="F310" s="211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2"/>
    </row>
    <row r="311" spans="1:23">
      <c r="A311" s="193"/>
      <c r="B311" s="223"/>
      <c r="C311" s="194"/>
      <c r="D311" s="173"/>
      <c r="E311" s="173"/>
      <c r="F311" s="211"/>
      <c r="G311" s="211"/>
      <c r="H311" s="211"/>
      <c r="I311" s="211"/>
      <c r="J311" s="211"/>
      <c r="K311" s="211"/>
      <c r="L311" s="211"/>
      <c r="M311" s="211"/>
      <c r="N311" s="211"/>
      <c r="O311" s="211"/>
      <c r="P311" s="211"/>
      <c r="Q311" s="211"/>
      <c r="R311" s="211"/>
      <c r="S311" s="211"/>
      <c r="T311" s="211"/>
      <c r="U311" s="211"/>
      <c r="V311" s="211"/>
      <c r="W311" s="212"/>
    </row>
    <row r="312" spans="1:23">
      <c r="A312" s="193"/>
      <c r="B312" s="223"/>
      <c r="C312" s="194"/>
      <c r="D312" s="173"/>
      <c r="E312" s="173"/>
      <c r="F312" s="211"/>
      <c r="G312" s="211"/>
      <c r="H312" s="211"/>
      <c r="I312" s="211"/>
      <c r="J312" s="211"/>
      <c r="K312" s="211"/>
      <c r="L312" s="211"/>
      <c r="M312" s="211"/>
      <c r="N312" s="211"/>
      <c r="O312" s="211"/>
      <c r="P312" s="211"/>
      <c r="Q312" s="211"/>
      <c r="R312" s="211"/>
      <c r="S312" s="211"/>
      <c r="T312" s="211"/>
      <c r="U312" s="211"/>
      <c r="V312" s="211"/>
      <c r="W312" s="212"/>
    </row>
    <row r="313" spans="1:23">
      <c r="A313" s="193"/>
      <c r="B313" s="223"/>
      <c r="C313" s="194"/>
      <c r="D313" s="173"/>
      <c r="E313" s="173"/>
      <c r="F313" s="211"/>
      <c r="G313" s="211"/>
      <c r="H313" s="211"/>
      <c r="I313" s="211"/>
      <c r="J313" s="211"/>
      <c r="K313" s="211"/>
      <c r="L313" s="211"/>
      <c r="M313" s="211"/>
      <c r="N313" s="211"/>
      <c r="O313" s="211"/>
      <c r="P313" s="211"/>
      <c r="Q313" s="211"/>
      <c r="R313" s="211"/>
      <c r="S313" s="211"/>
      <c r="T313" s="211"/>
      <c r="U313" s="211"/>
      <c r="V313" s="211"/>
      <c r="W313" s="212"/>
    </row>
    <row r="314" spans="1:23">
      <c r="A314" s="193"/>
      <c r="B314" s="223"/>
      <c r="C314" s="194"/>
      <c r="D314" s="173"/>
      <c r="E314" s="173"/>
      <c r="F314" s="211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2"/>
    </row>
    <row r="315" spans="1:23">
      <c r="A315" s="193"/>
      <c r="B315" s="223"/>
      <c r="C315" s="194"/>
      <c r="D315" s="173"/>
      <c r="E315" s="173"/>
      <c r="F315" s="211"/>
      <c r="G315" s="211"/>
      <c r="H315" s="211"/>
      <c r="I315" s="211"/>
      <c r="J315" s="211"/>
      <c r="K315" s="211"/>
      <c r="L315" s="211"/>
      <c r="M315" s="211"/>
      <c r="N315" s="211"/>
      <c r="O315" s="211"/>
      <c r="P315" s="211"/>
      <c r="Q315" s="211"/>
      <c r="R315" s="211"/>
      <c r="S315" s="211"/>
      <c r="T315" s="211"/>
      <c r="U315" s="211"/>
      <c r="V315" s="211"/>
      <c r="W315" s="212"/>
    </row>
    <row r="316" spans="1:23">
      <c r="A316" s="193"/>
      <c r="B316" s="223"/>
      <c r="C316" s="194"/>
      <c r="D316" s="224"/>
      <c r="E316" s="173"/>
      <c r="F316" s="211"/>
      <c r="G316" s="211"/>
      <c r="H316" s="211"/>
      <c r="I316" s="211"/>
      <c r="J316" s="211"/>
      <c r="K316" s="211"/>
      <c r="L316" s="211"/>
      <c r="M316" s="211"/>
      <c r="N316" s="211"/>
      <c r="O316" s="211"/>
      <c r="P316" s="211"/>
      <c r="Q316" s="211"/>
      <c r="R316" s="211"/>
      <c r="S316" s="211"/>
      <c r="T316" s="211"/>
      <c r="U316" s="211"/>
      <c r="V316" s="211"/>
      <c r="W316" s="212"/>
    </row>
    <row r="317" spans="1:23">
      <c r="A317" s="193"/>
      <c r="B317" s="223"/>
      <c r="C317" s="194"/>
      <c r="D317" s="173"/>
      <c r="E317" s="173"/>
      <c r="F317" s="211"/>
      <c r="G317" s="211"/>
      <c r="H317" s="211"/>
      <c r="I317" s="211"/>
      <c r="J317" s="211"/>
      <c r="K317" s="211"/>
      <c r="L317" s="211"/>
      <c r="M317" s="211"/>
      <c r="N317" s="211"/>
      <c r="O317" s="211"/>
      <c r="P317" s="211"/>
      <c r="Q317" s="211"/>
      <c r="R317" s="211"/>
      <c r="S317" s="211"/>
      <c r="T317" s="211"/>
      <c r="U317" s="211"/>
      <c r="V317" s="211"/>
      <c r="W317" s="212"/>
    </row>
    <row r="318" spans="1:23">
      <c r="A318" s="193"/>
      <c r="B318" s="223"/>
      <c r="C318" s="194"/>
      <c r="D318" s="173"/>
      <c r="E318" s="173"/>
      <c r="F318" s="211"/>
      <c r="G318" s="211"/>
      <c r="H318" s="211"/>
      <c r="I318" s="211"/>
      <c r="J318" s="211"/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2"/>
    </row>
    <row r="319" spans="1:23">
      <c r="A319" s="193"/>
      <c r="B319" s="223"/>
      <c r="C319" s="194"/>
      <c r="D319" s="173"/>
      <c r="E319" s="173"/>
      <c r="F319" s="211"/>
      <c r="G319" s="211"/>
      <c r="H319" s="211"/>
      <c r="I319" s="211"/>
      <c r="J319" s="211"/>
      <c r="K319" s="211"/>
      <c r="L319" s="211"/>
      <c r="M319" s="211"/>
      <c r="N319" s="211"/>
      <c r="O319" s="211"/>
      <c r="P319" s="211"/>
      <c r="Q319" s="211"/>
      <c r="R319" s="211"/>
      <c r="S319" s="211"/>
      <c r="T319" s="211"/>
      <c r="U319" s="211"/>
      <c r="V319" s="211"/>
      <c r="W319" s="212"/>
    </row>
    <row r="320" spans="1:23">
      <c r="A320" s="193"/>
      <c r="B320" s="223"/>
      <c r="C320" s="194"/>
      <c r="D320" s="173"/>
      <c r="E320" s="173"/>
      <c r="F320" s="211"/>
      <c r="G320" s="211"/>
      <c r="H320" s="211"/>
      <c r="I320" s="211"/>
      <c r="J320" s="211"/>
      <c r="K320" s="211"/>
      <c r="L320" s="211"/>
      <c r="M320" s="211"/>
      <c r="N320" s="211"/>
      <c r="O320" s="211"/>
      <c r="P320" s="211"/>
      <c r="Q320" s="211"/>
      <c r="R320" s="211"/>
      <c r="S320" s="211"/>
      <c r="T320" s="211"/>
      <c r="U320" s="211"/>
      <c r="V320" s="211"/>
      <c r="W320" s="212"/>
    </row>
    <row r="321" spans="1:23">
      <c r="A321" s="200"/>
      <c r="B321" s="225"/>
      <c r="C321" s="174"/>
      <c r="D321" s="170"/>
      <c r="E321" s="17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5"/>
    </row>
    <row r="322" spans="1:23">
      <c r="A322" s="188"/>
      <c r="B322" s="216" t="s">
        <v>142</v>
      </c>
      <c r="C322" s="217"/>
      <c r="D322" s="221"/>
      <c r="E322" s="219"/>
      <c r="F322" s="206"/>
      <c r="G322" s="207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7"/>
      <c r="V322" s="207"/>
      <c r="W322" s="208"/>
    </row>
    <row r="323" spans="1:23">
      <c r="A323" s="193"/>
      <c r="B323" s="223"/>
      <c r="C323" s="195" t="s">
        <v>133</v>
      </c>
      <c r="D323" s="165"/>
      <c r="E323" s="165">
        <v>2</v>
      </c>
      <c r="F323" s="210"/>
      <c r="G323" s="211"/>
      <c r="H323" s="211"/>
      <c r="I323" s="211"/>
      <c r="J323" s="211"/>
      <c r="K323" s="211"/>
      <c r="L323" s="211"/>
      <c r="M323" s="211"/>
      <c r="N323" s="211"/>
      <c r="O323" s="211"/>
      <c r="P323" s="211"/>
      <c r="Q323" s="211"/>
      <c r="R323" s="211"/>
      <c r="S323" s="211"/>
      <c r="T323" s="211"/>
      <c r="U323" s="211"/>
      <c r="V323" s="211"/>
      <c r="W323" s="212"/>
    </row>
    <row r="324" spans="1:23">
      <c r="A324" s="193"/>
      <c r="B324" s="223"/>
      <c r="C324" s="194"/>
      <c r="D324" s="173"/>
      <c r="E324" s="173"/>
      <c r="F324" s="211"/>
      <c r="G324" s="211"/>
      <c r="H324" s="211"/>
      <c r="I324" s="211"/>
      <c r="J324" s="211"/>
      <c r="K324" s="211"/>
      <c r="L324" s="211"/>
      <c r="M324" s="211"/>
      <c r="N324" s="211"/>
      <c r="O324" s="211"/>
      <c r="P324" s="211"/>
      <c r="Q324" s="211"/>
      <c r="R324" s="211"/>
      <c r="S324" s="211"/>
      <c r="T324" s="211"/>
      <c r="U324" s="211"/>
      <c r="V324" s="211"/>
      <c r="W324" s="212"/>
    </row>
    <row r="325" spans="1:23">
      <c r="A325" s="193"/>
      <c r="B325" s="223"/>
      <c r="C325" s="194"/>
      <c r="D325" s="173"/>
      <c r="E325" s="173"/>
      <c r="F325" s="211"/>
      <c r="G325" s="211"/>
      <c r="H325" s="211"/>
      <c r="I325" s="211"/>
      <c r="J325" s="211"/>
      <c r="K325" s="211"/>
      <c r="L325" s="211"/>
      <c r="M325" s="211"/>
      <c r="N325" s="211"/>
      <c r="O325" s="211"/>
      <c r="P325" s="211"/>
      <c r="Q325" s="211"/>
      <c r="R325" s="211"/>
      <c r="S325" s="211"/>
      <c r="T325" s="211"/>
      <c r="U325" s="211"/>
      <c r="V325" s="211"/>
      <c r="W325" s="212"/>
    </row>
    <row r="326" spans="1:23">
      <c r="A326" s="193"/>
      <c r="B326" s="223"/>
      <c r="C326" s="194"/>
      <c r="D326" s="173"/>
      <c r="E326" s="173"/>
      <c r="F326" s="211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2"/>
    </row>
    <row r="327" spans="1:23">
      <c r="A327" s="193"/>
      <c r="B327" s="223"/>
      <c r="C327" s="194"/>
      <c r="D327" s="173"/>
      <c r="E327" s="173"/>
      <c r="F327" s="211"/>
      <c r="G327" s="211"/>
      <c r="H327" s="211"/>
      <c r="I327" s="211"/>
      <c r="J327" s="211"/>
      <c r="K327" s="211"/>
      <c r="L327" s="211"/>
      <c r="M327" s="211"/>
      <c r="N327" s="211"/>
      <c r="O327" s="211"/>
      <c r="P327" s="211"/>
      <c r="Q327" s="211"/>
      <c r="R327" s="211"/>
      <c r="S327" s="211"/>
      <c r="T327" s="211"/>
      <c r="U327" s="211"/>
      <c r="V327" s="211"/>
      <c r="W327" s="212"/>
    </row>
    <row r="328" spans="1:23">
      <c r="A328" s="193"/>
      <c r="B328" s="223"/>
      <c r="C328" s="194"/>
      <c r="D328" s="173"/>
      <c r="E328" s="173"/>
      <c r="F328" s="211"/>
      <c r="G328" s="211"/>
      <c r="H328" s="211"/>
      <c r="I328" s="211"/>
      <c r="J328" s="211"/>
      <c r="K328" s="211"/>
      <c r="L328" s="211"/>
      <c r="M328" s="211"/>
      <c r="N328" s="211"/>
      <c r="O328" s="211"/>
      <c r="P328" s="211"/>
      <c r="Q328" s="211"/>
      <c r="R328" s="211"/>
      <c r="S328" s="211"/>
      <c r="T328" s="211"/>
      <c r="U328" s="211"/>
      <c r="V328" s="211"/>
      <c r="W328" s="212"/>
    </row>
    <row r="329" spans="1:23">
      <c r="A329" s="193"/>
      <c r="B329" s="223"/>
      <c r="C329" s="194"/>
      <c r="D329" s="173"/>
      <c r="E329" s="173"/>
      <c r="F329" s="211"/>
      <c r="G329" s="211"/>
      <c r="H329" s="211"/>
      <c r="I329" s="211"/>
      <c r="J329" s="211"/>
      <c r="K329" s="211"/>
      <c r="L329" s="211"/>
      <c r="M329" s="211"/>
      <c r="N329" s="211"/>
      <c r="O329" s="211"/>
      <c r="P329" s="211"/>
      <c r="Q329" s="211"/>
      <c r="R329" s="211"/>
      <c r="S329" s="211"/>
      <c r="T329" s="211"/>
      <c r="U329" s="211"/>
      <c r="V329" s="211"/>
      <c r="W329" s="212"/>
    </row>
    <row r="330" spans="1:23">
      <c r="A330" s="193"/>
      <c r="B330" s="223"/>
      <c r="C330" s="194"/>
      <c r="D330" s="173"/>
      <c r="E330" s="173"/>
      <c r="F330" s="211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2"/>
    </row>
    <row r="331" spans="1:23">
      <c r="A331" s="193"/>
      <c r="B331" s="223"/>
      <c r="C331" s="194"/>
      <c r="D331" s="173"/>
      <c r="E331" s="173"/>
      <c r="F331" s="211"/>
      <c r="G331" s="211"/>
      <c r="H331" s="211"/>
      <c r="I331" s="211"/>
      <c r="J331" s="211"/>
      <c r="K331" s="211"/>
      <c r="L331" s="211"/>
      <c r="M331" s="211"/>
      <c r="N331" s="211"/>
      <c r="O331" s="211"/>
      <c r="P331" s="211"/>
      <c r="Q331" s="211"/>
      <c r="R331" s="211"/>
      <c r="S331" s="211"/>
      <c r="T331" s="211"/>
      <c r="U331" s="211"/>
      <c r="V331" s="211"/>
      <c r="W331" s="212"/>
    </row>
    <row r="332" spans="1:23">
      <c r="A332" s="193"/>
      <c r="B332" s="223"/>
      <c r="C332" s="194"/>
      <c r="D332" s="173"/>
      <c r="E332" s="173"/>
      <c r="F332" s="211"/>
      <c r="G332" s="211"/>
      <c r="H332" s="211"/>
      <c r="I332" s="211"/>
      <c r="J332" s="211"/>
      <c r="K332" s="211"/>
      <c r="L332" s="211"/>
      <c r="M332" s="211"/>
      <c r="N332" s="211"/>
      <c r="O332" s="211"/>
      <c r="P332" s="211"/>
      <c r="Q332" s="211"/>
      <c r="R332" s="211"/>
      <c r="S332" s="211"/>
      <c r="T332" s="211"/>
      <c r="U332" s="211"/>
      <c r="V332" s="211"/>
      <c r="W332" s="212"/>
    </row>
    <row r="333" spans="1:23">
      <c r="A333" s="193"/>
      <c r="B333" s="223"/>
      <c r="C333" s="194"/>
      <c r="D333" s="173"/>
      <c r="E333" s="173"/>
      <c r="F333" s="211"/>
      <c r="G333" s="211"/>
      <c r="H333" s="211"/>
      <c r="I333" s="211"/>
      <c r="J333" s="211"/>
      <c r="K333" s="211"/>
      <c r="L333" s="211"/>
      <c r="M333" s="211"/>
      <c r="N333" s="211"/>
      <c r="O333" s="211"/>
      <c r="P333" s="211"/>
      <c r="Q333" s="211"/>
      <c r="R333" s="211"/>
      <c r="S333" s="211"/>
      <c r="T333" s="211"/>
      <c r="U333" s="211"/>
      <c r="V333" s="211"/>
      <c r="W333" s="212"/>
    </row>
    <row r="334" spans="1:23">
      <c r="A334" s="193"/>
      <c r="B334" s="223"/>
      <c r="C334" s="194"/>
      <c r="D334" s="173"/>
      <c r="E334" s="173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2"/>
    </row>
    <row r="335" spans="1:23">
      <c r="A335" s="193"/>
      <c r="B335" s="223"/>
      <c r="C335" s="194"/>
      <c r="D335" s="173"/>
      <c r="E335" s="173"/>
      <c r="F335" s="211"/>
      <c r="G335" s="211"/>
      <c r="H335" s="211"/>
      <c r="I335" s="211"/>
      <c r="J335" s="211"/>
      <c r="K335" s="211"/>
      <c r="L335" s="211"/>
      <c r="M335" s="211"/>
      <c r="N335" s="211"/>
      <c r="O335" s="211"/>
      <c r="P335" s="211"/>
      <c r="Q335" s="211"/>
      <c r="R335" s="211"/>
      <c r="S335" s="211"/>
      <c r="T335" s="211"/>
      <c r="U335" s="211"/>
      <c r="V335" s="211"/>
      <c r="W335" s="212"/>
    </row>
    <row r="336" spans="1:23">
      <c r="A336" s="193"/>
      <c r="B336" s="223"/>
      <c r="C336" s="194"/>
      <c r="D336" s="173"/>
      <c r="E336" s="173"/>
      <c r="F336" s="211"/>
      <c r="G336" s="211"/>
      <c r="H336" s="211"/>
      <c r="I336" s="211"/>
      <c r="J336" s="211"/>
      <c r="K336" s="211"/>
      <c r="L336" s="211"/>
      <c r="M336" s="211"/>
      <c r="N336" s="211"/>
      <c r="O336" s="211"/>
      <c r="P336" s="211"/>
      <c r="Q336" s="211"/>
      <c r="R336" s="211"/>
      <c r="S336" s="211"/>
      <c r="T336" s="211"/>
      <c r="U336" s="211"/>
      <c r="V336" s="211"/>
      <c r="W336" s="212"/>
    </row>
    <row r="337" spans="1:23">
      <c r="A337" s="193"/>
      <c r="B337" s="223"/>
      <c r="C337" s="194"/>
      <c r="D337" s="173"/>
      <c r="E337" s="173"/>
      <c r="F337" s="211"/>
      <c r="G337" s="211"/>
      <c r="H337" s="211"/>
      <c r="I337" s="211"/>
      <c r="J337" s="211"/>
      <c r="K337" s="211"/>
      <c r="L337" s="211"/>
      <c r="M337" s="211"/>
      <c r="N337" s="211"/>
      <c r="O337" s="211"/>
      <c r="P337" s="211"/>
      <c r="Q337" s="211"/>
      <c r="R337" s="211"/>
      <c r="S337" s="211"/>
      <c r="T337" s="211"/>
      <c r="U337" s="211"/>
      <c r="V337" s="211"/>
      <c r="W337" s="212"/>
    </row>
    <row r="338" spans="1:23">
      <c r="A338" s="193"/>
      <c r="B338" s="223"/>
      <c r="C338" s="194"/>
      <c r="D338" s="173"/>
      <c r="E338" s="173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2"/>
    </row>
    <row r="339" spans="1:23">
      <c r="A339" s="193"/>
      <c r="B339" s="223"/>
      <c r="C339" s="194"/>
      <c r="D339" s="173"/>
      <c r="E339" s="173"/>
      <c r="F339" s="211"/>
      <c r="G339" s="211"/>
      <c r="H339" s="211"/>
      <c r="I339" s="211"/>
      <c r="J339" s="211"/>
      <c r="K339" s="211"/>
      <c r="L339" s="211"/>
      <c r="M339" s="211"/>
      <c r="N339" s="211"/>
      <c r="O339" s="211"/>
      <c r="P339" s="211"/>
      <c r="Q339" s="211"/>
      <c r="R339" s="211"/>
      <c r="S339" s="211"/>
      <c r="T339" s="211"/>
      <c r="U339" s="211"/>
      <c r="V339" s="211"/>
      <c r="W339" s="212"/>
    </row>
    <row r="340" spans="1:23">
      <c r="A340" s="193"/>
      <c r="B340" s="223"/>
      <c r="C340" s="194"/>
      <c r="D340" s="173"/>
      <c r="E340" s="173"/>
      <c r="F340" s="211"/>
      <c r="G340" s="211"/>
      <c r="H340" s="211"/>
      <c r="I340" s="211"/>
      <c r="J340" s="211"/>
      <c r="K340" s="211"/>
      <c r="L340" s="211"/>
      <c r="M340" s="211"/>
      <c r="N340" s="211"/>
      <c r="O340" s="211"/>
      <c r="P340" s="211"/>
      <c r="Q340" s="211"/>
      <c r="R340" s="211"/>
      <c r="S340" s="211"/>
      <c r="T340" s="211"/>
      <c r="U340" s="211"/>
      <c r="V340" s="211"/>
      <c r="W340" s="212"/>
    </row>
    <row r="341" spans="1:23">
      <c r="A341" s="193"/>
      <c r="B341" s="223"/>
      <c r="C341" s="194"/>
      <c r="D341" s="173"/>
      <c r="E341" s="173"/>
      <c r="F341" s="211"/>
      <c r="G341" s="211"/>
      <c r="H341" s="211"/>
      <c r="I341" s="211"/>
      <c r="J341" s="211"/>
      <c r="K341" s="211"/>
      <c r="L341" s="211"/>
      <c r="M341" s="211"/>
      <c r="N341" s="211"/>
      <c r="O341" s="211"/>
      <c r="P341" s="211"/>
      <c r="Q341" s="211"/>
      <c r="R341" s="211"/>
      <c r="S341" s="211"/>
      <c r="T341" s="211"/>
      <c r="U341" s="211"/>
      <c r="V341" s="211"/>
      <c r="W341" s="212"/>
    </row>
    <row r="342" spans="1:23">
      <c r="A342" s="193"/>
      <c r="B342" s="223"/>
      <c r="C342" s="194"/>
      <c r="D342" s="173"/>
      <c r="E342" s="173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2"/>
    </row>
    <row r="343" spans="1:23">
      <c r="A343" s="193"/>
      <c r="B343" s="223"/>
      <c r="C343" s="194"/>
      <c r="D343" s="173"/>
      <c r="E343" s="173"/>
      <c r="F343" s="211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2"/>
    </row>
    <row r="344" spans="1:23">
      <c r="A344" s="193"/>
      <c r="B344" s="223"/>
      <c r="C344" s="194"/>
      <c r="D344" s="173"/>
      <c r="E344" s="173"/>
      <c r="F344" s="211"/>
      <c r="G344" s="211"/>
      <c r="H344" s="211"/>
      <c r="I344" s="211"/>
      <c r="J344" s="211"/>
      <c r="K344" s="211"/>
      <c r="L344" s="211"/>
      <c r="M344" s="211"/>
      <c r="N344" s="211"/>
      <c r="O344" s="211"/>
      <c r="P344" s="211"/>
      <c r="Q344" s="211"/>
      <c r="R344" s="211"/>
      <c r="S344" s="211"/>
      <c r="T344" s="211"/>
      <c r="U344" s="211"/>
      <c r="V344" s="211"/>
      <c r="W344" s="212"/>
    </row>
    <row r="345" spans="1:23">
      <c r="A345" s="193"/>
      <c r="B345" s="223"/>
      <c r="C345" s="194"/>
      <c r="D345" s="224"/>
      <c r="E345" s="173"/>
      <c r="F345" s="211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211"/>
      <c r="R345" s="211"/>
      <c r="S345" s="211"/>
      <c r="T345" s="211"/>
      <c r="U345" s="211"/>
      <c r="V345" s="211"/>
      <c r="W345" s="212"/>
    </row>
    <row r="346" spans="1:23">
      <c r="A346" s="193"/>
      <c r="B346" s="223"/>
      <c r="C346" s="194"/>
      <c r="D346" s="173"/>
      <c r="E346" s="173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2"/>
    </row>
    <row r="347" spans="1:23">
      <c r="A347" s="193"/>
      <c r="B347" s="223"/>
      <c r="C347" s="194"/>
      <c r="D347" s="173"/>
      <c r="E347" s="173"/>
      <c r="F347" s="211"/>
      <c r="G347" s="211"/>
      <c r="H347" s="211"/>
      <c r="I347" s="211"/>
      <c r="J347" s="211"/>
      <c r="K347" s="211"/>
      <c r="L347" s="211"/>
      <c r="M347" s="211"/>
      <c r="N347" s="211"/>
      <c r="O347" s="211"/>
      <c r="P347" s="211"/>
      <c r="Q347" s="211"/>
      <c r="R347" s="211"/>
      <c r="S347" s="211"/>
      <c r="T347" s="211"/>
      <c r="U347" s="211"/>
      <c r="V347" s="211"/>
      <c r="W347" s="212"/>
    </row>
    <row r="348" spans="1:23">
      <c r="A348" s="193"/>
      <c r="B348" s="223"/>
      <c r="C348" s="194"/>
      <c r="D348" s="173"/>
      <c r="E348" s="173"/>
      <c r="F348" s="211"/>
      <c r="G348" s="211"/>
      <c r="H348" s="211"/>
      <c r="I348" s="211"/>
      <c r="J348" s="211"/>
      <c r="K348" s="211"/>
      <c r="L348" s="211"/>
      <c r="M348" s="211"/>
      <c r="N348" s="211"/>
      <c r="O348" s="211"/>
      <c r="P348" s="211"/>
      <c r="Q348" s="211"/>
      <c r="R348" s="211"/>
      <c r="S348" s="211"/>
      <c r="T348" s="211"/>
      <c r="U348" s="211"/>
      <c r="V348" s="211"/>
      <c r="W348" s="212"/>
    </row>
    <row r="349" spans="1:23">
      <c r="A349" s="193"/>
      <c r="B349" s="223"/>
      <c r="C349" s="194"/>
      <c r="D349" s="173"/>
      <c r="E349" s="173"/>
      <c r="F349" s="211"/>
      <c r="G349" s="211"/>
      <c r="H349" s="211"/>
      <c r="I349" s="211"/>
      <c r="J349" s="211"/>
      <c r="K349" s="211"/>
      <c r="L349" s="211"/>
      <c r="M349" s="211"/>
      <c r="N349" s="211"/>
      <c r="O349" s="211"/>
      <c r="P349" s="211"/>
      <c r="Q349" s="211"/>
      <c r="R349" s="211"/>
      <c r="S349" s="211"/>
      <c r="T349" s="211"/>
      <c r="U349" s="211"/>
      <c r="V349" s="211"/>
      <c r="W349" s="212"/>
    </row>
    <row r="350" spans="1:23">
      <c r="A350" s="200"/>
      <c r="B350" s="225"/>
      <c r="C350" s="174"/>
      <c r="D350" s="170"/>
      <c r="E350" s="17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5"/>
    </row>
    <row r="351" spans="1:23">
      <c r="A351" s="227" t="s">
        <v>97</v>
      </c>
      <c r="B351" s="182"/>
      <c r="C351" s="183"/>
      <c r="D351" s="184"/>
      <c r="E351" s="184"/>
      <c r="F351" s="206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7"/>
      <c r="V351" s="207"/>
      <c r="W351" s="208"/>
    </row>
    <row r="352" spans="1:23">
      <c r="A352" s="193"/>
      <c r="B352" s="216" t="s">
        <v>125</v>
      </c>
      <c r="C352" s="217"/>
      <c r="D352" s="221"/>
      <c r="E352" s="219"/>
      <c r="F352" s="210"/>
      <c r="G352" s="211"/>
      <c r="H352" s="211"/>
      <c r="I352" s="211"/>
      <c r="J352" s="211"/>
      <c r="K352" s="211"/>
      <c r="L352" s="211"/>
      <c r="M352" s="211"/>
      <c r="N352" s="211"/>
      <c r="O352" s="211"/>
      <c r="P352" s="211"/>
      <c r="Q352" s="211"/>
      <c r="R352" s="211"/>
      <c r="S352" s="211"/>
      <c r="T352" s="211"/>
      <c r="U352" s="211"/>
      <c r="V352" s="211"/>
      <c r="W352" s="212"/>
    </row>
    <row r="353" spans="1:23">
      <c r="A353" s="193"/>
      <c r="B353" s="223"/>
      <c r="C353" s="195" t="s">
        <v>133</v>
      </c>
      <c r="D353" s="165" t="s">
        <v>140</v>
      </c>
      <c r="E353" s="165">
        <v>1.5</v>
      </c>
      <c r="F353" s="211"/>
      <c r="G353" s="211"/>
      <c r="H353" s="211"/>
      <c r="I353" s="211"/>
      <c r="J353" s="211"/>
      <c r="K353" s="211"/>
      <c r="L353" s="211"/>
      <c r="M353" s="211"/>
      <c r="N353" s="211"/>
      <c r="O353" s="211"/>
      <c r="P353" s="211"/>
      <c r="Q353" s="211"/>
      <c r="R353" s="211"/>
      <c r="S353" s="211"/>
      <c r="T353" s="211"/>
      <c r="U353" s="211"/>
      <c r="V353" s="211"/>
      <c r="W353" s="212"/>
    </row>
    <row r="354" spans="1:23">
      <c r="A354" s="193"/>
      <c r="B354" s="223"/>
      <c r="C354" s="195" t="s">
        <v>143</v>
      </c>
      <c r="D354" s="165"/>
      <c r="E354" s="165">
        <v>1</v>
      </c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2"/>
    </row>
    <row r="355" spans="1:23">
      <c r="A355" s="193"/>
      <c r="B355" s="223"/>
      <c r="C355" s="194"/>
      <c r="D355" s="173"/>
      <c r="E355" s="173"/>
      <c r="F355" s="211"/>
      <c r="G355" s="211"/>
      <c r="H355" s="211"/>
      <c r="I355" s="211"/>
      <c r="J355" s="211"/>
      <c r="K355" s="211"/>
      <c r="L355" s="211"/>
      <c r="M355" s="211"/>
      <c r="N355" s="211"/>
      <c r="O355" s="211"/>
      <c r="P355" s="211"/>
      <c r="Q355" s="211"/>
      <c r="R355" s="211"/>
      <c r="S355" s="211"/>
      <c r="T355" s="211"/>
      <c r="U355" s="211"/>
      <c r="V355" s="211"/>
      <c r="W355" s="212"/>
    </row>
    <row r="356" spans="1:23">
      <c r="A356" s="193"/>
      <c r="B356" s="223"/>
      <c r="C356" s="194"/>
      <c r="D356" s="173"/>
      <c r="E356" s="173"/>
      <c r="F356" s="211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2"/>
    </row>
    <row r="357" spans="1:23">
      <c r="A357" s="193"/>
      <c r="B357" s="223"/>
      <c r="C357" s="194"/>
      <c r="D357" s="173"/>
      <c r="E357" s="173"/>
      <c r="F357" s="211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211"/>
      <c r="R357" s="211"/>
      <c r="S357" s="211"/>
      <c r="T357" s="211"/>
      <c r="U357" s="211"/>
      <c r="V357" s="211"/>
      <c r="W357" s="212"/>
    </row>
    <row r="358" spans="1:23">
      <c r="A358" s="193"/>
      <c r="B358" s="223"/>
      <c r="C358" s="194"/>
      <c r="D358" s="173"/>
      <c r="E358" s="173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2"/>
    </row>
    <row r="359" spans="1:23">
      <c r="A359" s="193"/>
      <c r="B359" s="223"/>
      <c r="C359" s="194"/>
      <c r="D359" s="173"/>
      <c r="E359" s="173"/>
      <c r="F359" s="211"/>
      <c r="G359" s="211"/>
      <c r="H359" s="211"/>
      <c r="I359" s="211"/>
      <c r="J359" s="211"/>
      <c r="K359" s="211"/>
      <c r="L359" s="211"/>
      <c r="M359" s="211"/>
      <c r="N359" s="211"/>
      <c r="O359" s="211"/>
      <c r="P359" s="211"/>
      <c r="Q359" s="211"/>
      <c r="R359" s="211"/>
      <c r="S359" s="211"/>
      <c r="T359" s="211"/>
      <c r="U359" s="211"/>
      <c r="V359" s="211"/>
      <c r="W359" s="212"/>
    </row>
    <row r="360" spans="1:23">
      <c r="A360" s="193"/>
      <c r="B360" s="223"/>
      <c r="C360" s="194"/>
      <c r="D360" s="173"/>
      <c r="E360" s="173"/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2"/>
    </row>
    <row r="361" spans="1:23">
      <c r="A361" s="193"/>
      <c r="B361" s="223"/>
      <c r="C361" s="194"/>
      <c r="D361" s="173"/>
      <c r="E361" s="173"/>
      <c r="F361" s="211"/>
      <c r="G361" s="211"/>
      <c r="H361" s="211"/>
      <c r="I361" s="211"/>
      <c r="J361" s="211"/>
      <c r="K361" s="211"/>
      <c r="L361" s="211"/>
      <c r="M361" s="211"/>
      <c r="N361" s="211"/>
      <c r="O361" s="211"/>
      <c r="P361" s="211"/>
      <c r="Q361" s="211"/>
      <c r="R361" s="211"/>
      <c r="S361" s="211"/>
      <c r="T361" s="211"/>
      <c r="U361" s="211"/>
      <c r="V361" s="211"/>
      <c r="W361" s="212"/>
    </row>
    <row r="362" spans="1:23">
      <c r="A362" s="193"/>
      <c r="B362" s="223"/>
      <c r="C362" s="194"/>
      <c r="D362" s="173"/>
      <c r="E362" s="173"/>
      <c r="F362" s="211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211"/>
      <c r="R362" s="211"/>
      <c r="S362" s="211"/>
      <c r="T362" s="211"/>
      <c r="U362" s="211"/>
      <c r="V362" s="211"/>
      <c r="W362" s="212"/>
    </row>
    <row r="363" spans="1:23">
      <c r="A363" s="193"/>
      <c r="B363" s="223"/>
      <c r="C363" s="194"/>
      <c r="D363" s="173"/>
      <c r="E363" s="173"/>
      <c r="F363" s="211"/>
      <c r="G363" s="211"/>
      <c r="H363" s="211"/>
      <c r="I363" s="211"/>
      <c r="J363" s="211"/>
      <c r="K363" s="211"/>
      <c r="L363" s="211"/>
      <c r="M363" s="211"/>
      <c r="N363" s="211"/>
      <c r="O363" s="211"/>
      <c r="P363" s="211"/>
      <c r="Q363" s="211"/>
      <c r="R363" s="211"/>
      <c r="S363" s="211"/>
      <c r="T363" s="211"/>
      <c r="U363" s="211"/>
      <c r="V363" s="211"/>
      <c r="W363" s="212"/>
    </row>
    <row r="364" spans="1:23">
      <c r="A364" s="193"/>
      <c r="B364" s="223"/>
      <c r="C364" s="194"/>
      <c r="D364" s="173"/>
      <c r="E364" s="173"/>
      <c r="F364" s="211"/>
      <c r="G364" s="211"/>
      <c r="H364" s="211"/>
      <c r="I364" s="211"/>
      <c r="J364" s="211"/>
      <c r="K364" s="211"/>
      <c r="L364" s="211"/>
      <c r="M364" s="211"/>
      <c r="N364" s="211"/>
      <c r="O364" s="211"/>
      <c r="P364" s="211"/>
      <c r="Q364" s="211"/>
      <c r="R364" s="211"/>
      <c r="S364" s="211"/>
      <c r="T364" s="211"/>
      <c r="U364" s="211"/>
      <c r="V364" s="211"/>
      <c r="W364" s="212"/>
    </row>
    <row r="365" spans="1:23">
      <c r="A365" s="193"/>
      <c r="B365" s="223"/>
      <c r="C365" s="194"/>
      <c r="D365" s="173"/>
      <c r="E365" s="173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2"/>
    </row>
    <row r="366" spans="1:23">
      <c r="A366" s="193"/>
      <c r="B366" s="223"/>
      <c r="C366" s="194"/>
      <c r="D366" s="173"/>
      <c r="E366" s="173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2"/>
    </row>
    <row r="367" spans="1:23">
      <c r="A367" s="193"/>
      <c r="B367" s="223"/>
      <c r="C367" s="194"/>
      <c r="D367" s="173"/>
      <c r="E367" s="173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2"/>
    </row>
    <row r="368" spans="1:23">
      <c r="A368" s="193"/>
      <c r="B368" s="223"/>
      <c r="C368" s="194"/>
      <c r="D368" s="173"/>
      <c r="E368" s="173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2"/>
    </row>
    <row r="369" spans="1:23">
      <c r="A369" s="193"/>
      <c r="B369" s="223"/>
      <c r="C369" s="194"/>
      <c r="D369" s="173"/>
      <c r="E369" s="173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2"/>
    </row>
    <row r="370" spans="1:23">
      <c r="A370" s="193"/>
      <c r="B370" s="223"/>
      <c r="C370" s="194"/>
      <c r="D370" s="173"/>
      <c r="E370" s="173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2"/>
    </row>
    <row r="371" spans="1:23">
      <c r="A371" s="193"/>
      <c r="B371" s="223"/>
      <c r="C371" s="194"/>
      <c r="D371" s="173"/>
      <c r="E371" s="173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2"/>
    </row>
    <row r="372" spans="1:23">
      <c r="A372" s="193"/>
      <c r="B372" s="223"/>
      <c r="C372" s="194"/>
      <c r="D372" s="173"/>
      <c r="E372" s="173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2"/>
    </row>
    <row r="373" spans="1:23">
      <c r="A373" s="193"/>
      <c r="B373" s="223"/>
      <c r="C373" s="194"/>
      <c r="D373" s="173"/>
      <c r="E373" s="173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2"/>
    </row>
    <row r="374" spans="1:23">
      <c r="A374" s="193"/>
      <c r="B374" s="223"/>
      <c r="C374" s="194"/>
      <c r="D374" s="224"/>
      <c r="E374" s="173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2"/>
    </row>
    <row r="375" spans="1:23">
      <c r="A375" s="193"/>
      <c r="B375" s="223"/>
      <c r="C375" s="194"/>
      <c r="D375" s="173"/>
      <c r="E375" s="173"/>
      <c r="F375" s="211"/>
      <c r="G375" s="211"/>
      <c r="H375" s="211"/>
      <c r="I375" s="211"/>
      <c r="J375" s="211"/>
      <c r="K375" s="211"/>
      <c r="L375" s="211"/>
      <c r="M375" s="211"/>
      <c r="N375" s="211"/>
      <c r="O375" s="211"/>
      <c r="P375" s="211"/>
      <c r="Q375" s="211"/>
      <c r="R375" s="211"/>
      <c r="S375" s="211"/>
      <c r="T375" s="211"/>
      <c r="U375" s="211"/>
      <c r="V375" s="211"/>
      <c r="W375" s="212"/>
    </row>
    <row r="376" spans="1:23">
      <c r="A376" s="193"/>
      <c r="B376" s="223"/>
      <c r="C376" s="194"/>
      <c r="D376" s="173"/>
      <c r="E376" s="173"/>
      <c r="F376" s="211"/>
      <c r="G376" s="211"/>
      <c r="H376" s="211"/>
      <c r="I376" s="211"/>
      <c r="J376" s="211"/>
      <c r="K376" s="211"/>
      <c r="L376" s="211"/>
      <c r="M376" s="211"/>
      <c r="N376" s="211"/>
      <c r="O376" s="211"/>
      <c r="P376" s="211"/>
      <c r="Q376" s="211"/>
      <c r="R376" s="211"/>
      <c r="S376" s="211"/>
      <c r="T376" s="211"/>
      <c r="U376" s="211"/>
      <c r="V376" s="211"/>
      <c r="W376" s="212"/>
    </row>
    <row r="377" spans="1:23">
      <c r="A377" s="193"/>
      <c r="B377" s="223"/>
      <c r="C377" s="194"/>
      <c r="D377" s="173"/>
      <c r="E377" s="173"/>
      <c r="F377" s="211"/>
      <c r="G377" s="211"/>
      <c r="H377" s="211"/>
      <c r="I377" s="211"/>
      <c r="J377" s="211"/>
      <c r="K377" s="211"/>
      <c r="L377" s="211"/>
      <c r="M377" s="211"/>
      <c r="N377" s="211"/>
      <c r="O377" s="211"/>
      <c r="P377" s="211"/>
      <c r="Q377" s="211"/>
      <c r="R377" s="211"/>
      <c r="S377" s="211"/>
      <c r="T377" s="211"/>
      <c r="U377" s="211"/>
      <c r="V377" s="211"/>
      <c r="W377" s="212"/>
    </row>
    <row r="378" spans="1:23">
      <c r="A378" s="193"/>
      <c r="B378" s="223"/>
      <c r="C378" s="194"/>
      <c r="D378" s="173"/>
      <c r="E378" s="173"/>
      <c r="F378" s="211"/>
      <c r="G378" s="211"/>
      <c r="H378" s="211"/>
      <c r="I378" s="211"/>
      <c r="J378" s="211"/>
      <c r="K378" s="211"/>
      <c r="L378" s="211"/>
      <c r="M378" s="211"/>
      <c r="N378" s="211"/>
      <c r="O378" s="211"/>
      <c r="P378" s="211"/>
      <c r="Q378" s="211"/>
      <c r="R378" s="211"/>
      <c r="S378" s="211"/>
      <c r="T378" s="211"/>
      <c r="U378" s="211"/>
      <c r="V378" s="211"/>
      <c r="W378" s="212"/>
    </row>
    <row r="379" spans="1:23">
      <c r="A379" s="200"/>
      <c r="B379" s="225"/>
      <c r="C379" s="174"/>
      <c r="D379" s="170"/>
      <c r="E379" s="17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5"/>
    </row>
    <row r="380" spans="1:23">
      <c r="A380" s="188"/>
      <c r="B380" s="223"/>
      <c r="C380" s="228" t="s">
        <v>133</v>
      </c>
      <c r="D380" s="229" t="s">
        <v>139</v>
      </c>
      <c r="E380" s="229">
        <v>3</v>
      </c>
      <c r="W380" s="231"/>
    </row>
    <row r="381" spans="1:23">
      <c r="A381" s="193"/>
      <c r="B381" s="223"/>
      <c r="C381" s="228" t="s">
        <v>144</v>
      </c>
      <c r="D381" s="233"/>
      <c r="E381" s="233">
        <v>1</v>
      </c>
      <c r="W381" s="199"/>
    </row>
    <row r="382" spans="1:23">
      <c r="A382" s="193"/>
      <c r="B382" s="223"/>
      <c r="C382" s="194"/>
      <c r="D382" s="173"/>
      <c r="E382" s="173"/>
      <c r="W382" s="199"/>
    </row>
    <row r="383" spans="1:23">
      <c r="A383" s="193"/>
      <c r="B383" s="223"/>
      <c r="C383" s="194"/>
      <c r="D383" s="173"/>
      <c r="E383" s="173"/>
      <c r="W383" s="199"/>
    </row>
    <row r="384" spans="1:23">
      <c r="A384" s="193"/>
      <c r="B384" s="223"/>
      <c r="C384" s="194"/>
      <c r="D384" s="173"/>
      <c r="E384" s="173"/>
      <c r="W384" s="199"/>
    </row>
    <row r="385" spans="1:23">
      <c r="A385" s="193"/>
      <c r="B385" s="223"/>
      <c r="C385" s="194"/>
      <c r="D385" s="173"/>
      <c r="E385" s="173"/>
      <c r="W385" s="199"/>
    </row>
    <row r="386" spans="1:23">
      <c r="A386" s="193"/>
      <c r="B386" s="223"/>
      <c r="C386" s="194"/>
      <c r="D386" s="173"/>
      <c r="E386" s="173"/>
      <c r="W386" s="199"/>
    </row>
    <row r="387" spans="1:23">
      <c r="A387" s="193"/>
      <c r="B387" s="223"/>
      <c r="C387" s="194"/>
      <c r="D387" s="173"/>
      <c r="E387" s="173"/>
      <c r="W387" s="199"/>
    </row>
    <row r="388" spans="1:23">
      <c r="A388" s="193"/>
      <c r="B388" s="223"/>
      <c r="C388" s="194"/>
      <c r="D388" s="173"/>
      <c r="E388" s="173"/>
      <c r="W388" s="199"/>
    </row>
    <row r="389" spans="1:23">
      <c r="A389" s="193"/>
      <c r="B389" s="223"/>
      <c r="C389" s="194"/>
      <c r="D389" s="173"/>
      <c r="E389" s="173"/>
      <c r="W389" s="199"/>
    </row>
    <row r="390" spans="1:23">
      <c r="A390" s="193"/>
      <c r="B390" s="223"/>
      <c r="C390" s="194"/>
      <c r="D390" s="173"/>
      <c r="E390" s="173"/>
      <c r="W390" s="199"/>
    </row>
    <row r="391" spans="1:23">
      <c r="A391" s="193"/>
      <c r="B391" s="223"/>
      <c r="C391" s="194"/>
      <c r="D391" s="173"/>
      <c r="E391" s="173"/>
      <c r="W391" s="199"/>
    </row>
    <row r="392" spans="1:23">
      <c r="A392" s="193"/>
      <c r="B392" s="223"/>
      <c r="C392" s="194"/>
      <c r="D392" s="173"/>
      <c r="E392" s="173"/>
      <c r="W392" s="199"/>
    </row>
    <row r="393" spans="1:23">
      <c r="A393" s="193"/>
      <c r="B393" s="223"/>
      <c r="C393" s="194"/>
      <c r="D393" s="173"/>
      <c r="E393" s="173"/>
      <c r="W393" s="199"/>
    </row>
    <row r="394" spans="1:23">
      <c r="A394" s="193"/>
      <c r="B394" s="223"/>
      <c r="C394" s="194"/>
      <c r="D394" s="173"/>
      <c r="E394" s="173"/>
      <c r="W394" s="199"/>
    </row>
    <row r="395" spans="1:23">
      <c r="A395" s="193"/>
      <c r="B395" s="223"/>
      <c r="C395" s="194"/>
      <c r="D395" s="173"/>
      <c r="E395" s="173"/>
      <c r="W395" s="199"/>
    </row>
    <row r="396" spans="1:23">
      <c r="A396" s="193"/>
      <c r="B396" s="223"/>
      <c r="C396" s="194"/>
      <c r="D396" s="173"/>
      <c r="E396" s="173"/>
      <c r="W396" s="199"/>
    </row>
    <row r="397" spans="1:23">
      <c r="A397" s="193"/>
      <c r="B397" s="223"/>
      <c r="C397" s="194"/>
      <c r="D397" s="173"/>
      <c r="E397" s="173"/>
      <c r="W397" s="199"/>
    </row>
    <row r="398" spans="1:23">
      <c r="A398" s="193"/>
      <c r="B398" s="223"/>
      <c r="C398" s="194"/>
      <c r="D398" s="173"/>
      <c r="E398" s="173"/>
      <c r="W398" s="199"/>
    </row>
    <row r="399" spans="1:23">
      <c r="A399" s="193"/>
      <c r="B399" s="223"/>
      <c r="C399" s="194"/>
      <c r="D399" s="173"/>
      <c r="E399" s="173"/>
      <c r="W399" s="199"/>
    </row>
    <row r="400" spans="1:23">
      <c r="A400" s="193"/>
      <c r="B400" s="223"/>
      <c r="C400" s="194"/>
      <c r="D400" s="173"/>
      <c r="E400" s="173"/>
      <c r="W400" s="199"/>
    </row>
    <row r="401" spans="1:23">
      <c r="A401" s="193"/>
      <c r="B401" s="223"/>
      <c r="C401" s="194"/>
      <c r="D401" s="173"/>
      <c r="E401" s="173"/>
      <c r="W401" s="199"/>
    </row>
    <row r="402" spans="1:23">
      <c r="A402" s="193"/>
      <c r="B402" s="223"/>
      <c r="C402" s="194"/>
      <c r="D402" s="173"/>
      <c r="E402" s="173"/>
      <c r="W402" s="199"/>
    </row>
    <row r="403" spans="1:23">
      <c r="A403" s="193"/>
      <c r="B403" s="223"/>
      <c r="C403" s="194"/>
      <c r="D403" s="224"/>
      <c r="E403" s="173"/>
      <c r="W403" s="199"/>
    </row>
    <row r="404" spans="1:23">
      <c r="A404" s="193"/>
      <c r="B404" s="223"/>
      <c r="C404" s="194"/>
      <c r="D404" s="173"/>
      <c r="E404" s="173"/>
      <c r="W404" s="199"/>
    </row>
    <row r="405" spans="1:23">
      <c r="A405" s="193"/>
      <c r="B405" s="223"/>
      <c r="C405" s="194"/>
      <c r="D405" s="173"/>
      <c r="E405" s="173"/>
      <c r="W405" s="199"/>
    </row>
    <row r="406" spans="1:23">
      <c r="A406" s="193"/>
      <c r="B406" s="223"/>
      <c r="C406" s="194"/>
      <c r="D406" s="173"/>
      <c r="E406" s="173"/>
      <c r="W406" s="199"/>
    </row>
    <row r="407" spans="1:23">
      <c r="A407" s="193"/>
      <c r="B407" s="223"/>
      <c r="C407" s="194"/>
      <c r="D407" s="173"/>
      <c r="E407" s="173"/>
      <c r="W407" s="199"/>
    </row>
    <row r="408" spans="1:23">
      <c r="A408" s="200"/>
      <c r="B408" s="225"/>
      <c r="C408" s="174"/>
      <c r="D408" s="170"/>
      <c r="E408" s="174"/>
      <c r="F408" s="230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32"/>
    </row>
    <row r="409" spans="1:23">
      <c r="D409" s="234" t="s">
        <v>86</v>
      </c>
      <c r="E409" s="234">
        <f>SUM(E3:E408)</f>
        <v>30.75</v>
      </c>
    </row>
  </sheetData>
  <mergeCells count="10">
    <mergeCell ref="F351:W379"/>
    <mergeCell ref="F250:W274"/>
    <mergeCell ref="F275:W306"/>
    <mergeCell ref="F307:W321"/>
    <mergeCell ref="F322:W350"/>
    <mergeCell ref="F1:W1"/>
    <mergeCell ref="F2:W49"/>
    <mergeCell ref="F50:W79"/>
    <mergeCell ref="F202:W227"/>
    <mergeCell ref="F228:W249"/>
  </mergeCells>
  <conditionalFormatting sqref="A2">
    <cfRule type="expression" dxfId="5" priority="5">
      <formula>$E2&lt;&gt;""</formula>
    </cfRule>
  </conditionalFormatting>
  <conditionalFormatting sqref="A1:C1">
    <cfRule type="expression" dxfId="4" priority="6">
      <formula>$E1&lt;&gt;""</formula>
    </cfRule>
  </conditionalFormatting>
  <conditionalFormatting sqref="A202">
    <cfRule type="expression" dxfId="3" priority="4">
      <formula>$E202&lt;&gt;""</formula>
    </cfRule>
  </conditionalFormatting>
  <conditionalFormatting sqref="A250">
    <cfRule type="expression" dxfId="2" priority="3">
      <formula>$E250&lt;&gt;""</formula>
    </cfRule>
  </conditionalFormatting>
  <conditionalFormatting sqref="A351">
    <cfRule type="expression" dxfId="1" priority="2">
      <formula>$E351&lt;&gt;""</formula>
    </cfRule>
  </conditionalFormatting>
  <conditionalFormatting sqref="A103">
    <cfRule type="expression" dxfId="0" priority="1">
      <formula>$E103&lt;&gt;""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7"/>
  <sheetViews>
    <sheetView topLeftCell="A9" workbookViewId="0">
      <selection activeCell="D8" sqref="D8"/>
    </sheetView>
  </sheetViews>
  <sheetFormatPr defaultColWidth="8" defaultRowHeight="15.75"/>
  <cols>
    <col min="1" max="1" width="4" style="58" customWidth="1"/>
    <col min="2" max="3" width="9.28515625" style="58" customWidth="1"/>
    <col min="4" max="4" width="33.140625" style="58" customWidth="1"/>
    <col min="5" max="5" width="15.5703125" style="58" bestFit="1" customWidth="1"/>
    <col min="6" max="8" width="9.5703125" style="58" customWidth="1"/>
    <col min="9" max="9" width="9.42578125" style="58" customWidth="1"/>
    <col min="10" max="10" width="11" style="58" customWidth="1"/>
    <col min="11" max="11" width="9.42578125" style="58" customWidth="1"/>
    <col min="12" max="12" width="0.28515625" style="58" hidden="1" customWidth="1"/>
    <col min="13" max="13" width="0.42578125" style="58" hidden="1" customWidth="1"/>
    <col min="14" max="14" width="0.140625" style="58" hidden="1" customWidth="1"/>
    <col min="15" max="15" width="0.28515625" style="58" hidden="1" customWidth="1"/>
    <col min="16" max="16" width="5.5703125" style="58" customWidth="1"/>
    <col min="17" max="17" width="4.85546875" style="58" customWidth="1"/>
    <col min="18" max="18" width="11.7109375" style="58" bestFit="1" customWidth="1"/>
    <col min="19" max="19" width="16.28515625" style="58" bestFit="1" customWidth="1"/>
    <col min="20" max="21" width="14" style="58" bestFit="1" customWidth="1"/>
    <col min="22" max="23" width="14" style="58" customWidth="1"/>
    <col min="24" max="25" width="14" style="58" bestFit="1" customWidth="1"/>
    <col min="26" max="26" width="23.85546875" style="58" hidden="1" customWidth="1"/>
    <col min="27" max="28" width="14" style="58" hidden="1" customWidth="1"/>
    <col min="29" max="29" width="10.5703125" style="60" customWidth="1"/>
    <col min="30" max="30" width="8.42578125" style="58" bestFit="1" customWidth="1"/>
    <col min="31" max="16384" width="8" style="58"/>
  </cols>
  <sheetData>
    <row r="1" spans="1:29" s="4" customFormat="1" ht="16.5" thickBo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s="4" customFormat="1">
      <c r="A2" s="5"/>
      <c r="B2" s="139" t="s">
        <v>1</v>
      </c>
      <c r="C2" s="139" t="s">
        <v>2</v>
      </c>
      <c r="D2" s="141" t="s">
        <v>3</v>
      </c>
      <c r="E2" s="141" t="s">
        <v>4</v>
      </c>
      <c r="F2" s="144" t="s">
        <v>5</v>
      </c>
      <c r="G2" s="145"/>
      <c r="H2" s="145"/>
      <c r="I2" s="145"/>
      <c r="J2" s="145"/>
      <c r="K2" s="145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6"/>
      <c r="AB2" s="6"/>
      <c r="AC2" s="134" t="s">
        <v>6</v>
      </c>
    </row>
    <row r="3" spans="1:29" s="4" customFormat="1">
      <c r="A3" s="5"/>
      <c r="B3" s="140"/>
      <c r="C3" s="140"/>
      <c r="D3" s="142"/>
      <c r="E3" s="143"/>
      <c r="F3" s="136" t="s">
        <v>7</v>
      </c>
      <c r="G3" s="7"/>
      <c r="H3" s="7"/>
      <c r="I3" s="136" t="s">
        <v>8</v>
      </c>
      <c r="J3" s="136" t="s">
        <v>9</v>
      </c>
      <c r="K3" s="136" t="s">
        <v>10</v>
      </c>
      <c r="L3" s="136" t="s">
        <v>11</v>
      </c>
      <c r="M3" s="136" t="s">
        <v>12</v>
      </c>
      <c r="N3" s="136" t="s">
        <v>13</v>
      </c>
      <c r="O3" s="136" t="s">
        <v>14</v>
      </c>
      <c r="P3" s="136" t="s">
        <v>15</v>
      </c>
      <c r="Q3" s="136" t="s">
        <v>16</v>
      </c>
      <c r="R3" s="136" t="s">
        <v>17</v>
      </c>
      <c r="S3" s="136" t="s">
        <v>18</v>
      </c>
      <c r="T3" s="136" t="s">
        <v>19</v>
      </c>
      <c r="U3" s="136" t="s">
        <v>20</v>
      </c>
      <c r="V3" s="136" t="s">
        <v>21</v>
      </c>
      <c r="W3" s="136" t="s">
        <v>22</v>
      </c>
      <c r="X3" s="136" t="s">
        <v>23</v>
      </c>
      <c r="Y3" s="136" t="s">
        <v>24</v>
      </c>
      <c r="Z3" s="136" t="s">
        <v>25</v>
      </c>
      <c r="AA3" s="8"/>
      <c r="AB3" s="8"/>
      <c r="AC3" s="135"/>
    </row>
    <row r="4" spans="1:29" s="4" customFormat="1" ht="48" customHeight="1" thickBot="1">
      <c r="A4" s="5"/>
      <c r="B4" s="140"/>
      <c r="C4" s="140"/>
      <c r="D4" s="142"/>
      <c r="E4" s="143"/>
      <c r="F4" s="137"/>
      <c r="G4" s="9" t="s">
        <v>26</v>
      </c>
      <c r="H4" s="9" t="s">
        <v>27</v>
      </c>
      <c r="I4" s="138"/>
      <c r="J4" s="138"/>
      <c r="K4" s="138"/>
      <c r="L4" s="138"/>
      <c r="M4" s="138"/>
      <c r="N4" s="138"/>
      <c r="O4" s="137"/>
      <c r="P4" s="137"/>
      <c r="Q4" s="137"/>
      <c r="R4" s="137"/>
      <c r="S4" s="137"/>
      <c r="T4" s="137"/>
      <c r="U4" s="156"/>
      <c r="V4" s="137"/>
      <c r="W4" s="137"/>
      <c r="X4" s="137"/>
      <c r="Y4" s="137"/>
      <c r="Z4" s="137"/>
      <c r="AA4" s="10" t="s">
        <v>28</v>
      </c>
      <c r="AB4" s="10" t="s">
        <v>29</v>
      </c>
      <c r="AC4" s="135"/>
    </row>
    <row r="5" spans="1:29" s="4" customFormat="1">
      <c r="A5" s="5"/>
      <c r="B5" s="11"/>
      <c r="C5" s="11"/>
      <c r="D5" s="12" t="s">
        <v>30</v>
      </c>
      <c r="E5" s="12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  <c r="AB5" s="14"/>
      <c r="AC5" s="15"/>
    </row>
    <row r="6" spans="1:29" s="4" customFormat="1">
      <c r="A6" s="16"/>
      <c r="B6" s="17">
        <v>1</v>
      </c>
      <c r="C6" s="18" t="s">
        <v>76</v>
      </c>
      <c r="D6" s="19" t="s">
        <v>77</v>
      </c>
      <c r="E6" s="20" t="s">
        <v>31</v>
      </c>
      <c r="F6" s="21">
        <f>IF($E6="超高",SUM(L6:S6)*0.3,IF($E6="高", SUM(L6:S6)*0.25,IF($E6="中", SUM(L6:S6)*0.2, SUM(L6:S6)*0.15)))</f>
        <v>17</v>
      </c>
      <c r="G6" s="21">
        <f>F6*2/3</f>
        <v>11.333333333333334</v>
      </c>
      <c r="H6" s="21">
        <f>F6*1/3</f>
        <v>5.666666666666667</v>
      </c>
      <c r="I6" s="22"/>
      <c r="J6" s="23"/>
      <c r="K6" s="22"/>
      <c r="L6" s="24"/>
      <c r="M6" s="25"/>
      <c r="N6" s="24"/>
      <c r="O6" s="26">
        <v>0</v>
      </c>
      <c r="P6" s="22"/>
      <c r="Q6" s="22"/>
      <c r="R6" s="22">
        <v>45</v>
      </c>
      <c r="S6" s="27">
        <v>40</v>
      </c>
      <c r="T6" s="28">
        <f>SUM(P6:S6)*0.1</f>
        <v>8.5</v>
      </c>
      <c r="U6" s="29">
        <f>SUM(R6:S6)*0.15</f>
        <v>12.75</v>
      </c>
      <c r="V6" s="30">
        <f>SUM(R6:S6)*0.4</f>
        <v>34</v>
      </c>
      <c r="W6" s="30">
        <f>V6*0.1</f>
        <v>3.4000000000000004</v>
      </c>
      <c r="X6" s="29">
        <f>SUM(R6:S6)*0.4</f>
        <v>34</v>
      </c>
      <c r="Y6" s="31">
        <v>4</v>
      </c>
      <c r="Z6" s="29">
        <v>0</v>
      </c>
      <c r="AA6" s="32">
        <v>0</v>
      </c>
      <c r="AB6" s="32">
        <v>0</v>
      </c>
      <c r="AC6" s="33">
        <f>F6+SUM(I6:Z6)</f>
        <v>198.65</v>
      </c>
    </row>
    <row r="7" spans="1:29" s="4" customFormat="1">
      <c r="A7" s="16"/>
      <c r="B7" s="17">
        <v>2</v>
      </c>
      <c r="C7" s="18" t="s">
        <v>78</v>
      </c>
      <c r="D7" s="19" t="s">
        <v>79</v>
      </c>
      <c r="E7" s="20" t="s">
        <v>31</v>
      </c>
      <c r="F7" s="21">
        <f>IF($E7="超高",SUM(L7:S7)*0.3,IF($E7="高", SUM(L7:S7)*0.25,IF($E7="中", SUM(L7:S7)*0.2, SUM(L7:S7)*0.15)))</f>
        <v>0.60000000000000009</v>
      </c>
      <c r="G7" s="21">
        <f>F7*2/3</f>
        <v>0.40000000000000008</v>
      </c>
      <c r="H7" s="21">
        <f>F7*1/3</f>
        <v>0.20000000000000004</v>
      </c>
      <c r="I7" s="22"/>
      <c r="J7" s="23"/>
      <c r="K7" s="22"/>
      <c r="L7" s="24"/>
      <c r="M7" s="25"/>
      <c r="N7" s="24"/>
      <c r="O7" s="26">
        <v>0</v>
      </c>
      <c r="P7" s="22"/>
      <c r="Q7" s="22"/>
      <c r="R7" s="22">
        <v>1</v>
      </c>
      <c r="S7" s="27">
        <v>2</v>
      </c>
      <c r="T7" s="28">
        <f>SUM(P7:S7)*0.1</f>
        <v>0.30000000000000004</v>
      </c>
      <c r="U7" s="29">
        <f>SUM(R7:S7)*0.15</f>
        <v>0.44999999999999996</v>
      </c>
      <c r="V7" s="30">
        <f>SUM(R7:S7)*0.4</f>
        <v>1.2000000000000002</v>
      </c>
      <c r="W7" s="30">
        <f>V7*0.1</f>
        <v>0.12000000000000002</v>
      </c>
      <c r="X7" s="29">
        <f>SUM(R7:S7)*0.35</f>
        <v>1.0499999999999998</v>
      </c>
      <c r="Y7" s="31">
        <v>1</v>
      </c>
      <c r="Z7" s="29">
        <v>0</v>
      </c>
      <c r="AA7" s="32">
        <v>0</v>
      </c>
      <c r="AB7" s="32">
        <v>0</v>
      </c>
      <c r="AC7" s="33">
        <f>F7+SUM(I7:Z7)</f>
        <v>7.7200000000000006</v>
      </c>
    </row>
    <row r="8" spans="1:29" s="4" customFormat="1">
      <c r="A8" s="16"/>
      <c r="B8" s="17">
        <v>3</v>
      </c>
      <c r="C8" s="18"/>
      <c r="D8" s="19"/>
      <c r="E8" s="20" t="s">
        <v>31</v>
      </c>
      <c r="F8" s="21">
        <f>IF($E8="超高",SUM(L8:S8)*0.3,IF($E8="高", SUM(L8:S8)*0.25,IF($E8="中", SUM(L8:S8)*0.2, SUM(L8:S8)*0.15)))</f>
        <v>0</v>
      </c>
      <c r="G8" s="21">
        <f>F8*2/3</f>
        <v>0</v>
      </c>
      <c r="H8" s="21">
        <f>F8*1/3</f>
        <v>0</v>
      </c>
      <c r="I8" s="22"/>
      <c r="J8" s="23"/>
      <c r="K8" s="22"/>
      <c r="L8" s="24"/>
      <c r="M8" s="25"/>
      <c r="N8" s="24"/>
      <c r="O8" s="26">
        <v>0</v>
      </c>
      <c r="P8" s="22"/>
      <c r="Q8" s="22"/>
      <c r="R8" s="22"/>
      <c r="S8" s="27"/>
      <c r="T8" s="28">
        <f>SUM(P8:S8)*0.1</f>
        <v>0</v>
      </c>
      <c r="U8" s="29">
        <f>SUM(R8:S8)*0.15</f>
        <v>0</v>
      </c>
      <c r="V8" s="30">
        <f>SUM(R8:S8)*0.4</f>
        <v>0</v>
      </c>
      <c r="W8" s="30">
        <f>V8*0.1</f>
        <v>0</v>
      </c>
      <c r="X8" s="29">
        <f>SUM(R8:S8)*0.35</f>
        <v>0</v>
      </c>
      <c r="Y8" s="31"/>
      <c r="Z8" s="29">
        <v>0</v>
      </c>
      <c r="AA8" s="32">
        <v>0</v>
      </c>
      <c r="AB8" s="32">
        <v>0</v>
      </c>
      <c r="AC8" s="33">
        <f>F8+SUM(I8:Z8)</f>
        <v>0</v>
      </c>
    </row>
    <row r="9" spans="1:29" s="4" customFormat="1">
      <c r="A9" s="16"/>
      <c r="B9" s="17">
        <v>4</v>
      </c>
      <c r="C9" s="18"/>
      <c r="D9" s="19"/>
      <c r="E9" s="20" t="s">
        <v>31</v>
      </c>
      <c r="F9" s="21">
        <f>IF($E9="超高",SUM(L9:S9)*0.3,IF($E9="高", SUM(L9:S9)*0.25,IF($E9="中", SUM(L9:S9)*0.2, SUM(L9:S9)*0.15)))</f>
        <v>0</v>
      </c>
      <c r="G9" s="21">
        <f>F9*2/3</f>
        <v>0</v>
      </c>
      <c r="H9" s="21">
        <f>F9*1/3</f>
        <v>0</v>
      </c>
      <c r="I9" s="22"/>
      <c r="J9" s="23"/>
      <c r="K9" s="22"/>
      <c r="L9" s="24"/>
      <c r="M9" s="25"/>
      <c r="N9" s="24"/>
      <c r="O9" s="26">
        <v>0</v>
      </c>
      <c r="P9" s="22"/>
      <c r="Q9" s="22"/>
      <c r="R9" s="22"/>
      <c r="S9" s="27"/>
      <c r="T9" s="28">
        <f>SUM(P9:S9)*0.1</f>
        <v>0</v>
      </c>
      <c r="U9" s="29">
        <f>SUM(R9:S9)*0.15</f>
        <v>0</v>
      </c>
      <c r="V9" s="30">
        <f>SUM(R9:S9)*0.4</f>
        <v>0</v>
      </c>
      <c r="W9" s="30">
        <f>V9*0.1</f>
        <v>0</v>
      </c>
      <c r="X9" s="29">
        <f>SUM(R9:S9)*0.35</f>
        <v>0</v>
      </c>
      <c r="Y9" s="31"/>
      <c r="Z9" s="29">
        <v>0</v>
      </c>
      <c r="AA9" s="32">
        <v>0</v>
      </c>
      <c r="AB9" s="32">
        <v>0</v>
      </c>
      <c r="AC9" s="33">
        <f>F9+SUM(I9:Z9)</f>
        <v>0</v>
      </c>
    </row>
    <row r="10" spans="1:29" s="4" customFormat="1">
      <c r="A10" s="16"/>
      <c r="B10" s="17">
        <v>5</v>
      </c>
      <c r="C10" s="18"/>
      <c r="D10" s="19"/>
      <c r="E10" s="20" t="s">
        <v>31</v>
      </c>
      <c r="F10" s="21">
        <f>IF($E10="超高",SUM(L10:S10)*0.3,IF($E10="高", SUM(L10:S10)*0.25,IF($E10="中", SUM(L10:S10)*0.2, SUM(L10:S10)*0.15)))</f>
        <v>0</v>
      </c>
      <c r="G10" s="21">
        <f>F10*2/3</f>
        <v>0</v>
      </c>
      <c r="H10" s="21">
        <f>F10*1/3</f>
        <v>0</v>
      </c>
      <c r="I10" s="22"/>
      <c r="J10" s="23"/>
      <c r="K10" s="22"/>
      <c r="L10" s="24"/>
      <c r="M10" s="25"/>
      <c r="N10" s="24"/>
      <c r="O10" s="26">
        <v>0</v>
      </c>
      <c r="P10" s="22"/>
      <c r="Q10" s="22"/>
      <c r="R10" s="22"/>
      <c r="S10" s="27"/>
      <c r="T10" s="28">
        <f>SUM(P10:S10)*0.1</f>
        <v>0</v>
      </c>
      <c r="U10" s="29">
        <f>SUM(R10:S10)*0.15</f>
        <v>0</v>
      </c>
      <c r="V10" s="30">
        <f>SUM(R10:S10)*0.4</f>
        <v>0</v>
      </c>
      <c r="W10" s="30">
        <f>V10*0.1</f>
        <v>0</v>
      </c>
      <c r="X10" s="29">
        <f>SUM(R10:S10)*0.35</f>
        <v>0</v>
      </c>
      <c r="Y10" s="31"/>
      <c r="Z10" s="29">
        <v>0</v>
      </c>
      <c r="AA10" s="32">
        <v>0</v>
      </c>
      <c r="AB10" s="32">
        <v>0</v>
      </c>
      <c r="AC10" s="33">
        <f>F10+SUM(I10:Z10)</f>
        <v>0</v>
      </c>
    </row>
    <row r="11" spans="1:29" s="4" customFormat="1">
      <c r="A11" s="16"/>
      <c r="B11" s="17"/>
      <c r="C11" s="35"/>
      <c r="D11" s="19"/>
      <c r="E11" s="20"/>
      <c r="F11" s="21"/>
      <c r="G11" s="21"/>
      <c r="H11" s="21"/>
      <c r="I11" s="22"/>
      <c r="J11" s="23"/>
      <c r="K11" s="22"/>
      <c r="L11" s="24"/>
      <c r="M11" s="25"/>
      <c r="N11" s="24"/>
      <c r="O11" s="26"/>
      <c r="P11" s="22"/>
      <c r="Q11" s="22"/>
      <c r="R11" s="22"/>
      <c r="S11" s="36"/>
      <c r="T11" s="32"/>
      <c r="U11" s="22"/>
      <c r="V11" s="22"/>
      <c r="W11" s="22"/>
      <c r="X11" s="22"/>
      <c r="Y11" s="22"/>
      <c r="Z11" s="32"/>
      <c r="AA11" s="32"/>
      <c r="AB11" s="32"/>
      <c r="AC11" s="21"/>
    </row>
    <row r="12" spans="1:29" s="4" customFormat="1" ht="16.5" thickBot="1">
      <c r="A12" s="5"/>
      <c r="B12" s="70"/>
      <c r="C12" s="71"/>
      <c r="D12" s="71" t="s">
        <v>32</v>
      </c>
      <c r="E12" s="71"/>
      <c r="F12" s="68">
        <f>SUM(F6:F10)</f>
        <v>17.600000000000001</v>
      </c>
      <c r="G12" s="68"/>
      <c r="H12" s="68"/>
      <c r="I12" s="68">
        <f t="shared" ref="I12:Z12" si="0">SUM(I6:I10)</f>
        <v>0</v>
      </c>
      <c r="J12" s="68">
        <f t="shared" si="0"/>
        <v>0</v>
      </c>
      <c r="K12" s="68">
        <f t="shared" si="0"/>
        <v>0</v>
      </c>
      <c r="L12" s="68">
        <f t="shared" si="0"/>
        <v>0</v>
      </c>
      <c r="M12" s="68">
        <f t="shared" si="0"/>
        <v>0</v>
      </c>
      <c r="N12" s="68">
        <f t="shared" si="0"/>
        <v>0</v>
      </c>
      <c r="O12" s="68">
        <f t="shared" si="0"/>
        <v>0</v>
      </c>
      <c r="P12" s="68">
        <f t="shared" si="0"/>
        <v>0</v>
      </c>
      <c r="Q12" s="68">
        <f t="shared" si="0"/>
        <v>0</v>
      </c>
      <c r="R12" s="68">
        <f t="shared" si="0"/>
        <v>46</v>
      </c>
      <c r="S12" s="68">
        <f t="shared" si="0"/>
        <v>42</v>
      </c>
      <c r="T12" s="68">
        <f t="shared" si="0"/>
        <v>8.8000000000000007</v>
      </c>
      <c r="U12" s="68">
        <f t="shared" si="0"/>
        <v>13.2</v>
      </c>
      <c r="V12" s="68">
        <f t="shared" si="0"/>
        <v>35.200000000000003</v>
      </c>
      <c r="W12" s="68">
        <f t="shared" si="0"/>
        <v>3.5200000000000005</v>
      </c>
      <c r="X12" s="68">
        <f t="shared" si="0"/>
        <v>35.049999999999997</v>
      </c>
      <c r="Y12" s="68">
        <f t="shared" si="0"/>
        <v>5</v>
      </c>
      <c r="Z12" s="69">
        <f t="shared" si="0"/>
        <v>0</v>
      </c>
      <c r="AA12" s="40"/>
      <c r="AB12" s="40"/>
      <c r="AC12" s="41">
        <f>SUM(AC6:AC10)</f>
        <v>206.37</v>
      </c>
    </row>
    <row r="13" spans="1:29" s="4" customFormat="1" ht="16.5" thickBot="1">
      <c r="A13" s="5"/>
      <c r="B13" s="34">
        <v>1</v>
      </c>
      <c r="C13" s="63"/>
      <c r="D13" s="64" t="s">
        <v>46</v>
      </c>
      <c r="E13" s="63"/>
      <c r="F13" s="131" t="s">
        <v>33</v>
      </c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42"/>
      <c r="AB13" s="42"/>
      <c r="AC13" s="43">
        <f>AC12*0.1</f>
        <v>20.637</v>
      </c>
    </row>
    <row r="14" spans="1:29" s="4" customFormat="1" ht="16.5" thickBot="1">
      <c r="A14" s="5"/>
      <c r="B14" s="34">
        <v>2</v>
      </c>
      <c r="C14" s="67"/>
      <c r="D14" s="64" t="s">
        <v>47</v>
      </c>
      <c r="E14" s="67"/>
      <c r="F14" s="131" t="s">
        <v>49</v>
      </c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42"/>
      <c r="AB14" s="42"/>
      <c r="AC14" s="43">
        <f>AC12*0.08</f>
        <v>16.509599999999999</v>
      </c>
    </row>
    <row r="15" spans="1:29" s="4" customFormat="1">
      <c r="A15" s="5"/>
      <c r="B15" s="34">
        <v>3</v>
      </c>
      <c r="C15" s="66"/>
      <c r="D15" s="65" t="s">
        <v>48</v>
      </c>
      <c r="E15" s="66"/>
      <c r="F15" s="132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42"/>
      <c r="AB15" s="42"/>
      <c r="AC15" s="43">
        <v>13</v>
      </c>
    </row>
    <row r="16" spans="1:29" s="4" customFormat="1" ht="16.5" thickBot="1">
      <c r="A16" s="5"/>
      <c r="B16" s="44"/>
      <c r="C16" s="44"/>
      <c r="D16" s="45" t="s">
        <v>34</v>
      </c>
      <c r="E16" s="46"/>
      <c r="F16" s="152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47"/>
      <c r="AB16" s="47"/>
      <c r="AC16" s="48">
        <f>SUM(AC13:AC15)</f>
        <v>50.146599999999999</v>
      </c>
    </row>
    <row r="17" spans="1:29" s="4" customFormat="1">
      <c r="A17" s="5"/>
      <c r="B17" s="11"/>
      <c r="C17" s="11"/>
      <c r="D17" s="12" t="s">
        <v>35</v>
      </c>
      <c r="E17" s="49"/>
      <c r="F17" s="154"/>
      <c r="G17" s="155"/>
      <c r="H17" s="155"/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50"/>
      <c r="AB17" s="50"/>
      <c r="AC17" s="43">
        <f>SUM(AC12,AC16)</f>
        <v>256.51659999999998</v>
      </c>
    </row>
    <row r="18" spans="1:29" s="4" customFormat="1" ht="16.5" thickBot="1">
      <c r="A18" s="5"/>
      <c r="B18" s="37"/>
      <c r="C18" s="37"/>
      <c r="D18" s="38" t="s">
        <v>36</v>
      </c>
      <c r="E18" s="39"/>
      <c r="F18" s="157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51"/>
      <c r="AB18" s="51"/>
      <c r="AC18" s="41">
        <f>ROUND(AC17/160,2)</f>
        <v>1.6</v>
      </c>
    </row>
    <row r="19" spans="1:29" s="4" customFormat="1">
      <c r="AC19" s="52"/>
    </row>
    <row r="20" spans="1:29" s="4" customFormat="1" ht="18">
      <c r="A20" s="53"/>
      <c r="B20" s="54"/>
      <c r="C20" s="54" t="s">
        <v>37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</row>
    <row r="21" spans="1:29" s="4" customFormat="1" ht="18">
      <c r="A21" s="53"/>
      <c r="B21" s="54"/>
      <c r="C21" s="54" t="s">
        <v>38</v>
      </c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</row>
    <row r="22" spans="1:29" s="4" customFormat="1" ht="18">
      <c r="A22" s="53"/>
      <c r="B22" s="54"/>
      <c r="C22" s="54" t="s">
        <v>39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</row>
    <row r="23" spans="1:29" s="4" customFormat="1" ht="18">
      <c r="A23" s="53"/>
      <c r="B23" s="54"/>
      <c r="C23" s="54" t="s">
        <v>40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spans="1:29" s="4" customFormat="1" ht="18">
      <c r="A24" s="53"/>
      <c r="B24" s="54"/>
      <c r="C24" s="54" t="s">
        <v>41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</row>
    <row r="25" spans="1:29" ht="18">
      <c r="A25" s="56" t="s">
        <v>50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</row>
    <row r="26" spans="1:29" ht="18">
      <c r="C26" s="159"/>
      <c r="D26" s="160"/>
      <c r="E26" s="59" t="s">
        <v>42</v>
      </c>
      <c r="F26" s="159" t="s">
        <v>43</v>
      </c>
      <c r="G26" s="161"/>
      <c r="H26" s="161"/>
      <c r="I26" s="161"/>
      <c r="J26" s="161"/>
      <c r="K26" s="161"/>
      <c r="L26" s="160"/>
    </row>
    <row r="27" spans="1:29" ht="18">
      <c r="C27" s="162" t="s">
        <v>44</v>
      </c>
      <c r="D27" s="163"/>
      <c r="E27" s="61">
        <f>SUM(E28:E40)</f>
        <v>1.0000000000000002</v>
      </c>
      <c r="F27" s="162"/>
      <c r="G27" s="164"/>
      <c r="H27" s="164"/>
      <c r="I27" s="164"/>
      <c r="J27" s="164"/>
      <c r="K27" s="164"/>
      <c r="L27" s="163"/>
    </row>
    <row r="28" spans="1:29" ht="13.5" customHeight="1">
      <c r="C28" s="147" t="s">
        <v>51</v>
      </c>
      <c r="D28" s="148"/>
      <c r="E28" s="62">
        <f>F$12/$AC$17</f>
        <v>6.8611544048221451E-2</v>
      </c>
      <c r="F28" s="149"/>
      <c r="G28" s="150"/>
      <c r="H28" s="150"/>
      <c r="I28" s="150"/>
      <c r="J28" s="150"/>
      <c r="K28" s="150"/>
      <c r="L28" s="151"/>
    </row>
    <row r="29" spans="1:29" ht="13.5" customHeight="1">
      <c r="C29" s="147" t="s">
        <v>52</v>
      </c>
      <c r="D29" s="148"/>
      <c r="E29" s="62">
        <f>P$12/$AC$17</f>
        <v>0</v>
      </c>
      <c r="F29" s="149"/>
      <c r="G29" s="150"/>
      <c r="H29" s="150"/>
      <c r="I29" s="150"/>
      <c r="J29" s="150"/>
      <c r="K29" s="150"/>
      <c r="L29" s="151"/>
    </row>
    <row r="30" spans="1:29" ht="13.5" customHeight="1">
      <c r="C30" s="147" t="s">
        <v>53</v>
      </c>
      <c r="D30" s="148"/>
      <c r="E30" s="62">
        <f>Q$12/$AC$17</f>
        <v>0</v>
      </c>
      <c r="F30" s="149"/>
      <c r="G30" s="150"/>
      <c r="H30" s="150"/>
      <c r="I30" s="150"/>
      <c r="J30" s="150"/>
      <c r="K30" s="150"/>
      <c r="L30" s="151"/>
    </row>
    <row r="31" spans="1:29" ht="13.5" customHeight="1">
      <c r="C31" s="147" t="s">
        <v>54</v>
      </c>
      <c r="D31" s="148"/>
      <c r="E31" s="62">
        <f>R$12/$AC$17</f>
        <v>0.17932562648966968</v>
      </c>
      <c r="F31" s="149"/>
      <c r="G31" s="150"/>
      <c r="H31" s="150"/>
      <c r="I31" s="150"/>
      <c r="J31" s="150"/>
      <c r="K31" s="150"/>
      <c r="L31" s="151"/>
    </row>
    <row r="32" spans="1:29" ht="13.5" customHeight="1">
      <c r="C32" s="147" t="s">
        <v>55</v>
      </c>
      <c r="D32" s="148"/>
      <c r="E32" s="62">
        <f>S$12/$AC$17</f>
        <v>0.16373209375143755</v>
      </c>
      <c r="F32" s="149"/>
      <c r="G32" s="150"/>
      <c r="H32" s="150"/>
      <c r="I32" s="150"/>
      <c r="J32" s="150"/>
      <c r="K32" s="150"/>
      <c r="L32" s="151"/>
    </row>
    <row r="33" spans="3:12">
      <c r="C33" s="72" t="s">
        <v>56</v>
      </c>
      <c r="D33" s="73"/>
      <c r="E33" s="62">
        <v>0</v>
      </c>
      <c r="F33" s="149"/>
      <c r="G33" s="150"/>
      <c r="H33" s="150"/>
      <c r="I33" s="150"/>
      <c r="J33" s="150"/>
      <c r="K33" s="150"/>
      <c r="L33" s="151"/>
    </row>
    <row r="34" spans="3:12">
      <c r="C34" s="147" t="s">
        <v>57</v>
      </c>
      <c r="D34" s="148"/>
      <c r="E34" s="62">
        <f>T$12/$AC$17</f>
        <v>3.4305772024110726E-2</v>
      </c>
      <c r="F34" s="149"/>
      <c r="G34" s="150"/>
      <c r="H34" s="150"/>
      <c r="I34" s="150"/>
      <c r="J34" s="150"/>
      <c r="K34" s="150"/>
      <c r="L34" s="151"/>
    </row>
    <row r="35" spans="3:12">
      <c r="C35" s="147" t="s">
        <v>58</v>
      </c>
      <c r="D35" s="148"/>
      <c r="E35" s="62">
        <f>U$12/$AC$17</f>
        <v>5.1458658036166081E-2</v>
      </c>
      <c r="F35" s="149"/>
      <c r="G35" s="150"/>
      <c r="H35" s="150"/>
      <c r="I35" s="150"/>
      <c r="J35" s="150"/>
      <c r="K35" s="150"/>
      <c r="L35" s="151"/>
    </row>
    <row r="36" spans="3:12" ht="13.5" customHeight="1">
      <c r="C36" s="147" t="s">
        <v>59</v>
      </c>
      <c r="D36" s="148"/>
      <c r="E36" s="62">
        <f>V$12/$AC$17</f>
        <v>0.1372230880964429</v>
      </c>
      <c r="F36" s="149"/>
      <c r="G36" s="150"/>
      <c r="H36" s="150"/>
      <c r="I36" s="150"/>
      <c r="J36" s="150"/>
      <c r="K36" s="150"/>
      <c r="L36" s="151"/>
    </row>
    <row r="37" spans="3:12" ht="13.5" customHeight="1">
      <c r="C37" s="147" t="s">
        <v>60</v>
      </c>
      <c r="D37" s="148"/>
      <c r="E37" s="62">
        <f>W$12/$AC$17</f>
        <v>1.3722308809644292E-2</v>
      </c>
      <c r="F37" s="149"/>
      <c r="G37" s="150"/>
      <c r="H37" s="150"/>
      <c r="I37" s="150"/>
      <c r="J37" s="150"/>
      <c r="K37" s="150"/>
      <c r="L37" s="151"/>
    </row>
    <row r="38" spans="3:12" ht="13.5" customHeight="1">
      <c r="C38" s="147" t="s">
        <v>61</v>
      </c>
      <c r="D38" s="148"/>
      <c r="E38" s="62">
        <f>X$12/$AC$17</f>
        <v>0.13663833061875919</v>
      </c>
      <c r="F38" s="149"/>
      <c r="G38" s="150"/>
      <c r="H38" s="150"/>
      <c r="I38" s="150"/>
      <c r="J38" s="150"/>
      <c r="K38" s="150"/>
      <c r="L38" s="151"/>
    </row>
    <row r="39" spans="3:12" ht="13.5" customHeight="1">
      <c r="C39" s="147" t="s">
        <v>62</v>
      </c>
      <c r="D39" s="148"/>
      <c r="E39" s="62">
        <f>Y$12/$AC$17</f>
        <v>1.9491915922790183E-2</v>
      </c>
      <c r="F39" s="149"/>
      <c r="G39" s="150"/>
      <c r="H39" s="150"/>
      <c r="I39" s="150"/>
      <c r="J39" s="150"/>
      <c r="K39" s="150"/>
      <c r="L39" s="151"/>
    </row>
    <row r="40" spans="3:12">
      <c r="C40" s="147" t="s">
        <v>63</v>
      </c>
      <c r="D40" s="148"/>
      <c r="E40" s="62">
        <f>AC$16/$AC$17</f>
        <v>0.19549066220275804</v>
      </c>
      <c r="F40" s="149"/>
      <c r="G40" s="150"/>
      <c r="H40" s="150"/>
      <c r="I40" s="150"/>
      <c r="J40" s="150"/>
      <c r="K40" s="150"/>
      <c r="L40" s="151"/>
    </row>
    <row r="42" spans="3:12" ht="18">
      <c r="C42" s="159"/>
      <c r="D42" s="160"/>
      <c r="E42" s="59" t="s">
        <v>42</v>
      </c>
      <c r="F42" s="159" t="s">
        <v>43</v>
      </c>
      <c r="G42" s="161"/>
      <c r="H42" s="161"/>
      <c r="I42" s="161"/>
      <c r="J42" s="161"/>
      <c r="K42" s="161"/>
      <c r="L42" s="160"/>
    </row>
    <row r="43" spans="3:12" ht="18">
      <c r="C43" s="162" t="s">
        <v>45</v>
      </c>
      <c r="D43" s="163"/>
      <c r="E43" s="61">
        <f>SUM(E44:E48)</f>
        <v>1.0000000000000002</v>
      </c>
      <c r="F43" s="162"/>
      <c r="G43" s="164"/>
      <c r="H43" s="164"/>
      <c r="I43" s="164"/>
      <c r="J43" s="164"/>
      <c r="K43" s="164"/>
      <c r="L43" s="163"/>
    </row>
    <row r="44" spans="3:12">
      <c r="C44" s="147" t="s">
        <v>64</v>
      </c>
      <c r="D44" s="148"/>
      <c r="E44" s="62">
        <f>AC12/AC17</f>
        <v>0.8045093377972421</v>
      </c>
      <c r="F44" s="149"/>
      <c r="G44" s="150"/>
      <c r="H44" s="150"/>
      <c r="I44" s="150"/>
      <c r="J44" s="150"/>
      <c r="K44" s="150"/>
      <c r="L44" s="151"/>
    </row>
    <row r="45" spans="3:12">
      <c r="C45" s="147" t="s">
        <v>65</v>
      </c>
      <c r="D45" s="148"/>
      <c r="E45" s="62">
        <f>AC13/AC17</f>
        <v>8.0450933779724204E-2</v>
      </c>
      <c r="F45" s="149"/>
      <c r="G45" s="150"/>
      <c r="H45" s="150"/>
      <c r="I45" s="150"/>
      <c r="J45" s="150"/>
      <c r="K45" s="150"/>
      <c r="L45" s="151"/>
    </row>
    <row r="46" spans="3:12">
      <c r="C46" s="147" t="s">
        <v>66</v>
      </c>
      <c r="D46" s="148"/>
      <c r="E46" s="62">
        <f>AC14/AC17</f>
        <v>6.4360747023779363E-2</v>
      </c>
      <c r="F46" s="149"/>
      <c r="G46" s="150"/>
      <c r="H46" s="150"/>
      <c r="I46" s="150"/>
      <c r="J46" s="150"/>
      <c r="K46" s="150"/>
      <c r="L46" s="151"/>
    </row>
    <row r="47" spans="3:12">
      <c r="C47" s="147" t="s">
        <v>67</v>
      </c>
      <c r="D47" s="148"/>
      <c r="E47" s="62">
        <f>AC15/AC17</f>
        <v>5.0678981399254475E-2</v>
      </c>
      <c r="F47" s="149"/>
      <c r="G47" s="150"/>
      <c r="H47" s="150"/>
      <c r="I47" s="150"/>
      <c r="J47" s="150"/>
      <c r="K47" s="150"/>
      <c r="L47" s="151"/>
    </row>
  </sheetData>
  <mergeCells count="72">
    <mergeCell ref="C46:D46"/>
    <mergeCell ref="F46:L46"/>
    <mergeCell ref="C47:D47"/>
    <mergeCell ref="F47:L47"/>
    <mergeCell ref="C44:D44"/>
    <mergeCell ref="F44:L44"/>
    <mergeCell ref="C45:D45"/>
    <mergeCell ref="F45:L45"/>
    <mergeCell ref="C42:D42"/>
    <mergeCell ref="F42:L42"/>
    <mergeCell ref="C43:D43"/>
    <mergeCell ref="F43:L43"/>
    <mergeCell ref="C38:D38"/>
    <mergeCell ref="F38:L38"/>
    <mergeCell ref="C39:D39"/>
    <mergeCell ref="F39:L39"/>
    <mergeCell ref="C40:D40"/>
    <mergeCell ref="F40:L40"/>
    <mergeCell ref="C35:D35"/>
    <mergeCell ref="F35:L35"/>
    <mergeCell ref="C36:D36"/>
    <mergeCell ref="F36:L36"/>
    <mergeCell ref="C37:D37"/>
    <mergeCell ref="F37:L37"/>
    <mergeCell ref="C32:D32"/>
    <mergeCell ref="F32:L32"/>
    <mergeCell ref="F33:L33"/>
    <mergeCell ref="C34:D34"/>
    <mergeCell ref="F34:L34"/>
    <mergeCell ref="C29:D29"/>
    <mergeCell ref="F29:L29"/>
    <mergeCell ref="C30:D30"/>
    <mergeCell ref="F30:L30"/>
    <mergeCell ref="C31:D31"/>
    <mergeCell ref="F31:L31"/>
    <mergeCell ref="F18:Z18"/>
    <mergeCell ref="C26:D26"/>
    <mergeCell ref="F26:L26"/>
    <mergeCell ref="C27:D27"/>
    <mergeCell ref="F27:L27"/>
    <mergeCell ref="C28:D28"/>
    <mergeCell ref="F28:L28"/>
    <mergeCell ref="X3:X4"/>
    <mergeCell ref="Y3:Y4"/>
    <mergeCell ref="Z3:Z4"/>
    <mergeCell ref="F13:Z13"/>
    <mergeCell ref="F16:Z16"/>
    <mergeCell ref="F17:Z17"/>
    <mergeCell ref="R3:R4"/>
    <mergeCell ref="S3:S4"/>
    <mergeCell ref="T3:T4"/>
    <mergeCell ref="U3:U4"/>
    <mergeCell ref="V3:V4"/>
    <mergeCell ref="W3:W4"/>
    <mergeCell ref="L3:L4"/>
    <mergeCell ref="M3:M4"/>
    <mergeCell ref="B2:B4"/>
    <mergeCell ref="C2:C4"/>
    <mergeCell ref="D2:D4"/>
    <mergeCell ref="E2:E4"/>
    <mergeCell ref="F2:Z2"/>
    <mergeCell ref="F14:Z14"/>
    <mergeCell ref="F15:Z15"/>
    <mergeCell ref="AC2:AC4"/>
    <mergeCell ref="F3:F4"/>
    <mergeCell ref="I3:I4"/>
    <mergeCell ref="J3:J4"/>
    <mergeCell ref="K3:K4"/>
    <mergeCell ref="N3:N4"/>
    <mergeCell ref="O3:O4"/>
    <mergeCell ref="P3:P4"/>
    <mergeCell ref="Q3:Q4"/>
  </mergeCells>
  <phoneticPr fontId="7"/>
  <dataValidations count="1">
    <dataValidation type="list" allowBlank="1" showInputMessage="1" showErrorMessage="1" sqref="E6:E11" xr:uid="{00000000-0002-0000-0300-000000000000}">
      <formula1>"低,中,高,超高"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スケジュール F チーム</vt:lpstr>
      <vt:lpstr>server</vt:lpstr>
      <vt:lpstr>UI</vt:lpstr>
      <vt:lpstr>工数</vt:lpstr>
      <vt:lpstr>server!Print_Area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三浦 寛子</dc:creator>
  <cp:lastModifiedBy>dương lê xuân</cp:lastModifiedBy>
  <dcterms:created xsi:type="dcterms:W3CDTF">2020-01-24T07:34:20Z</dcterms:created>
  <dcterms:modified xsi:type="dcterms:W3CDTF">2023-10-03T05:26:15Z</dcterms:modified>
</cp:coreProperties>
</file>