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20" windowWidth="14805" windowHeight="7815" firstSheet="1" activeTab="2"/>
  </bookViews>
  <sheets>
    <sheet name="OLD-Dev priority" sheetId="5" state="hidden" r:id="rId1"/>
    <sheet name="Dev priority gg V03" sheetId="13" r:id="rId2"/>
    <sheet name="Proposed Tool Names" sheetId="14" r:id="rId3"/>
    <sheet name="OLD-5.4 Export Tips" sheetId="12" state="hidden" r:id="rId4"/>
    <sheet name="OLD-Set RasterNoDataValue" sheetId="6" state="hidden" r:id="rId5"/>
    <sheet name="OLD-Results Reporting" sheetId="10" state="hidden" r:id="rId6"/>
    <sheet name="General" sheetId="3" state="hidden" r:id="rId7"/>
    <sheet name="OLD-Describe_Rasters_Fields" sheetId="7" state="hidden" r:id="rId8"/>
    <sheet name="OLD-DescribeRastersBandProp" sheetId="11" state="hidden" r:id="rId9"/>
    <sheet name="Sheet1" sheetId="15" r:id="rId10"/>
  </sheets>
  <definedNames>
    <definedName name="_xlnm._FilterDatabase" localSheetId="1" hidden="1">'Dev priority gg V03'!$H$1:$H$69</definedName>
    <definedName name="_xlnm._FilterDatabase" localSheetId="0" hidden="1">'OLD-Dev priority'!$A$1:$K$58</definedName>
    <definedName name="_xlnm.Database">'OLD-DescribeRastersBandProp'!$A$1:$G$6</definedName>
  </definedNames>
  <calcPr calcId="152511"/>
</workbook>
</file>

<file path=xl/calcChain.xml><?xml version="1.0" encoding="utf-8"?>
<calcChain xmlns="http://schemas.openxmlformats.org/spreadsheetml/2006/main">
  <c r="G2" i="14" l="1"/>
  <c r="I2" i="14" l="1"/>
  <c r="H2" i="14"/>
  <c r="H1" i="14" l="1"/>
  <c r="I1" i="14"/>
  <c r="G6" i="15" l="1"/>
  <c r="G5" i="15"/>
  <c r="G4" i="15"/>
  <c r="G3" i="15"/>
  <c r="E4" i="15"/>
  <c r="E6" i="15"/>
  <c r="E5" i="15"/>
  <c r="C5" i="15"/>
  <c r="C3" i="15"/>
  <c r="E3" i="15" s="1"/>
  <c r="G1" i="14" l="1"/>
</calcChain>
</file>

<file path=xl/sharedStrings.xml><?xml version="1.0" encoding="utf-8"?>
<sst xmlns="http://schemas.openxmlformats.org/spreadsheetml/2006/main" count="1123" uniqueCount="345">
  <si>
    <t>ID</t>
  </si>
  <si>
    <t>Function</t>
  </si>
  <si>
    <t>Type</t>
  </si>
  <si>
    <t>Notes (Tom)</t>
  </si>
  <si>
    <t>Notes (Dave)</t>
  </si>
  <si>
    <t>Action</t>
  </si>
  <si>
    <t>1 List Table Management</t>
  </si>
  <si>
    <t>1.1 Search for Geodata</t>
  </si>
  <si>
    <t>Mod</t>
  </si>
  <si>
    <t>LOW</t>
  </si>
  <si>
    <t>1.2 Describe Geodata</t>
  </si>
  <si>
    <t>1.3 Display Items</t>
  </si>
  <si>
    <t>1.4 Select Manually</t>
  </si>
  <si>
    <t>Com</t>
  </si>
  <si>
    <t>1.5 Merge Lists</t>
  </si>
  <si>
    <t>1.6 Find Dates in Field</t>
  </si>
  <si>
    <t>2 Data Management</t>
  </si>
  <si>
    <t>2.1 Rename: Generate Names</t>
  </si>
  <si>
    <t>2.2 Rename: Apply Names</t>
  </si>
  <si>
    <t>2.3 Copy Data Items</t>
  </si>
  <si>
    <t>2.4 Delete Data Items</t>
  </si>
  <si>
    <t>2.5 Merge Tables</t>
  </si>
  <si>
    <t>3.1.1 Build RAT</t>
  </si>
  <si>
    <t>3.1.2 Calculate Statistics</t>
  </si>
  <si>
    <t>3.1.3 Describe Raster</t>
  </si>
  <si>
    <t>3.2.1 Clip Rasters</t>
  </si>
  <si>
    <t>3.2.2 Copy Rasters</t>
  </si>
  <si>
    <t>3.3.1 Aggregate</t>
  </si>
  <si>
    <t>All work well.. I really like the use of CSV instead of DBF output files.</t>
  </si>
  <si>
    <t>I think the issues with sending output to file gdb tables is now sorted. Saving into a file gdb table or .dbf allows you to select rows for processing. This is useful if you want to do a short ‘test run’ of just a couple of items before doing a long script run.__The native format for the tool is CSV: the result is always written to a CSV but if the final workspace is a gdb it is then imported into the gdb and then the intermediate CSV deleted. We should test writing output to gdb files as well and the ‘location’ shortcuts the tools have let that be quick to select scratch or default arcgis wspaces.</t>
  </si>
  <si>
    <t>1] Test output to gdb. 2] Test highlighting rows. 3] Need to make sure this is clear (highlighting function not available with CSV tables) in the GUI context help. – check this.</t>
  </si>
  <si>
    <t>For ‘Result Location’ Can the user specify a default Geodatabase location so it is available in the drop-down list? In addition to the than the ‘scratch.gdb’?</t>
  </si>
  <si>
    <r>
      <t xml:space="preserve">NO. You’ll find many tables are intermediate or throw-away. </t>
    </r>
    <r>
      <rPr>
        <b/>
        <sz val="10"/>
        <color theme="1"/>
        <rFont val="Calibri"/>
        <family val="2"/>
        <scheme val="minor"/>
      </rPr>
      <t xml:space="preserve">Best workflow is to use the default or scratch gdb, then export the table (RENAMING IF APPROPRIATE) to a project/ref gdb (or folder as csv), once you’ve determined  it’s worth keeping. </t>
    </r>
    <r>
      <rPr>
        <sz val="10"/>
        <color theme="1"/>
        <rFont val="Calibri"/>
        <family val="2"/>
        <scheme val="minor"/>
      </rPr>
      <t>Another reason is this is actually not easy to implement the way ESRI have done things.__You have a choice of scratch, default, or specifiying your own (but sorry no default setting for that).</t>
    </r>
  </si>
  <si>
    <t>Sounds reasonable!__Action: Suggest this approach (in bold) in documentation.</t>
  </si>
  <si>
    <t>REMOVE</t>
  </si>
  <si>
    <t>Tool</t>
  </si>
  <si>
    <t>Testing Status</t>
  </si>
  <si>
    <t>Actions</t>
  </si>
  <si>
    <t>Tested &amp; working</t>
  </si>
  <si>
    <t>3 Raster Operations</t>
  </si>
  <si>
    <t>3.1 Information</t>
  </si>
  <si>
    <t>3.2 General Operation</t>
  </si>
  <si>
    <t>3.3 Transformation</t>
  </si>
  <si>
    <t>Raster Cell Comparison</t>
  </si>
  <si>
    <t>Difference Paired Rasters</t>
  </si>
  <si>
    <t>4 Vector Operations</t>
  </si>
  <si>
    <t>5 Metadata Management</t>
  </si>
  <si>
    <t>DONE</t>
  </si>
  <si>
    <t>REMOVED</t>
  </si>
  <si>
    <t>3.3.2 Resample Raster</t>
  </si>
  <si>
    <t>Zonal Statistics</t>
  </si>
  <si>
    <t>Low</t>
  </si>
  <si>
    <t>3.3.3 Project Rasters</t>
  </si>
  <si>
    <t>3.3.4 Reclass Raster by Table</t>
  </si>
  <si>
    <t>3.3.5 Set Raster NoData Value</t>
  </si>
  <si>
    <t>3.3.6 Transform Raster</t>
  </si>
  <si>
    <t>3.3.7 Set Raster Value to Null</t>
  </si>
  <si>
    <t>3.3.8 Tweak Raster Values</t>
  </si>
  <si>
    <t>3.3.9 Block Statistics</t>
  </si>
  <si>
    <t>4.1 Describe Classes</t>
  </si>
  <si>
    <t>4.2 Clip Features</t>
  </si>
  <si>
    <t>4.3 Project Features</t>
  </si>
  <si>
    <t>Test Results</t>
  </si>
  <si>
    <t>Priority (High/
Low/Medium/
Done)</t>
  </si>
  <si>
    <t>4.4 Rasterise by Template</t>
  </si>
  <si>
    <t>4.5 Rasterise by Table</t>
  </si>
  <si>
    <t>Output names in Results table (become 'Item' field)</t>
  </si>
  <si>
    <t>Would it be possible to add a prefix and suffix to output grid names?</t>
  </si>
  <si>
    <t xml:space="preserve">Input: </t>
  </si>
  <si>
    <t>Output:</t>
  </si>
  <si>
    <t>The input grid is Integer.. But the output grid created is floating point.. Where can you set this parameter?</t>
  </si>
  <si>
    <t xml:space="preserve">Tested - failed to write to GDB (probably because one of the fields was &gt;256 characters).. </t>
  </si>
  <si>
    <t>When input layer is a floating point.. Only a subset of the Statistics are available.</t>
  </si>
  <si>
    <t>Inform users that some Stats only work on Integer .. Need to use 'Copy' tool to change from 'Float' to 'Integer'</t>
  </si>
  <si>
    <t>Inform users in HELP that fields longer than 255 characters will be truncated.. And also stored as CSV files (without the truncated fields).</t>
  </si>
  <si>
    <r>
      <t>What is this tool doing?  It return the following string (</t>
    </r>
    <r>
      <rPr>
        <sz val="10"/>
        <color rgb="FFFF0000"/>
        <rFont val="Calibri"/>
        <family val="2"/>
        <scheme val="minor"/>
      </rPr>
      <t>'2015/08/18', None</t>
    </r>
    <r>
      <rPr>
        <sz val="10"/>
        <color theme="1"/>
        <rFont val="Calibri"/>
        <family val="2"/>
        <scheme val="minor"/>
      </rPr>
      <t>) for a file with a date string '20150818' in it's name.
Still need to implement 'Date Pattern (Optional)' feature.</t>
    </r>
  </si>
  <si>
    <t>Why is the Search Geodata results table file name have an '03 it? Eg. “list_search03_date_time”?</t>
  </si>
  <si>
    <t>Result Table names</t>
  </si>
  <si>
    <t>Why is the 'X Skip Factor (optional):' paramter greyed out?</t>
  </si>
  <si>
    <t xml:space="preserve">Add another option to the 'Cell Size' drop-down-list called "As specified below"..
</t>
  </si>
  <si>
    <t>Documented in User Manual (Yes/No)</t>
  </si>
  <si>
    <t>Yes</t>
  </si>
  <si>
    <r>
      <t xml:space="preserve">I THINK WE DROP THIS TOOL IF PEOPLE CANT WORK IT OUT. MAYBE IT'S TOO SIMPLE!
I WOULD THINK IT OBVIOUS ITS RETURNING A DATE RANGE… THAT IS HOW IT IS DESIGNED. 
YOU WILL SEE MANY DATA SETS THAT HAVE RANGES IN THEM ESPECIALLY ON IRS…
WHAT'S THE ISSUE?
</t>
    </r>
    <r>
      <rPr>
        <b/>
        <sz val="10"/>
        <color theme="3" tint="0.39997558519241921"/>
        <rFont val="Calibri"/>
        <family val="2"/>
        <scheme val="minor"/>
      </rPr>
      <t>OK.. JUST NEED TO INFORM USERS THAT IT WILL RETURN TWO DATES IF THEY'RE IN THE NAME.. 'DATE PATTERN' STILL NEEDS TO BE IMPLEMENTED.
- REMOVED -</t>
    </r>
  </si>
  <si>
    <t>OBJECTID</t>
  </si>
  <si>
    <t>id</t>
  </si>
  <si>
    <t>source</t>
  </si>
  <si>
    <t>error</t>
  </si>
  <si>
    <t>item</t>
  </si>
  <si>
    <t>metadata</t>
  </si>
  <si>
    <t>children</t>
  </si>
  <si>
    <t>ds_DSID</t>
  </si>
  <si>
    <t>ds_MExtent</t>
  </si>
  <si>
    <t>ds_ZExtent</t>
  </si>
  <si>
    <t>ds_canVersion</t>
  </si>
  <si>
    <t>ds_datasetType</t>
  </si>
  <si>
    <t>ds_extent</t>
  </si>
  <si>
    <t>ds_isVersioned</t>
  </si>
  <si>
    <t>ds_spatialReference</t>
  </si>
  <si>
    <t>fi_FileModified</t>
  </si>
  <si>
    <t>fi_FileSizeKB</t>
  </si>
  <si>
    <t>ge_baseName</t>
  </si>
  <si>
    <t>ge_catalogPath</t>
  </si>
  <si>
    <t>ge_children</t>
  </si>
  <si>
    <t>ge_childrenExpanded</t>
  </si>
  <si>
    <t>ge_dataElementType</t>
  </si>
  <si>
    <t>ge_dataType</t>
  </si>
  <si>
    <t>ge_extension</t>
  </si>
  <si>
    <t>ge_file</t>
  </si>
  <si>
    <t>ge_fullPropsRetrieved</t>
  </si>
  <si>
    <t>ge_metadataRetrieved</t>
  </si>
  <si>
    <t>ge_name</t>
  </si>
  <si>
    <t>ge_path</t>
  </si>
  <si>
    <t>ra_bandCount</t>
  </si>
  <si>
    <t>ra_compressionType</t>
  </si>
  <si>
    <t>ra_format</t>
  </si>
  <si>
    <t>ra_permanent</t>
  </si>
  <si>
    <t>ra_sensorType</t>
  </si>
  <si>
    <t>sb_height</t>
  </si>
  <si>
    <t>sb_isInteger</t>
  </si>
  <si>
    <t>sb_meanCellHeight</t>
  </si>
  <si>
    <t>sb_meanCellWidth</t>
  </si>
  <si>
    <t>sb_noDataValue</t>
  </si>
  <si>
    <t>sb_pixelType</t>
  </si>
  <si>
    <t>sb_pixelType_X</t>
  </si>
  <si>
    <t>sb_pixelType_Y</t>
  </si>
  <si>
    <t>sb_primaryField</t>
  </si>
  <si>
    <t>sb_tableType</t>
  </si>
  <si>
    <t>sb_width</t>
  </si>
  <si>
    <t>ta_OIDFieldName</t>
  </si>
  <si>
    <t>ta_fields</t>
  </si>
  <si>
    <t>ta_hasOID</t>
  </si>
  <si>
    <t>ta_indexes</t>
  </si>
  <si>
    <t>C:\Data\GIS\Grid_Garage_Test_Data\ArmidaleDumaresq\OriginalData\Grids\rain_ann1km.tif</t>
  </si>
  <si>
    <t>to do</t>
  </si>
  <si>
    <t>[{'mb_WAVELENGTH': u'UNKNOWN'}]</t>
  </si>
  <si>
    <t>1.#QNAN 1.#QNAN</t>
  </si>
  <si>
    <t>RasterDataset</t>
  </si>
  <si>
    <t>1781566.45949697 -3562943.11839633 1986566.45949697 -3382943.11839633 NaN NaN NaN NaN</t>
  </si>
  <si>
    <t>GDA_1994_Albers</t>
  </si>
  <si>
    <t>20150615 12:13:40</t>
  </si>
  <si>
    <t>rain_ann1km</t>
  </si>
  <si>
    <t>['Band_1']</t>
  </si>
  <si>
    <t>DERasterDataset</t>
  </si>
  <si>
    <t>tif</t>
  </si>
  <si>
    <t>rain_ann1km.tif</t>
  </si>
  <si>
    <t>C:\Data\GIS\Grid_Garage_Test_Data\ArmidaleDumaresq\OriginalData\Grids</t>
  </si>
  <si>
    <t>None</t>
  </si>
  <si>
    <t>TIFF</t>
  </si>
  <si>
    <t>F32</t>
  </si>
  <si>
    <t>Invalid</t>
  </si>
  <si>
    <t>[]</t>
  </si>
  <si>
    <t>Field</t>
  </si>
  <si>
    <t xml:space="preserve"> Example Raster</t>
  </si>
  <si>
    <t>Change the 'Items Table' to read 'Rasters List'.</t>
  </si>
  <si>
    <t xml:space="preserve">Does not return any data when there are spaces in the folder path name. Easy to replicate.. Just create a folder name with spaces and try running the Search Geodata tool on it. EG. See Tab 'Spaces in Path Name' for example.
</t>
  </si>
  <si>
    <t>IDEA (not urgent) - Add the iteration number to the Results outputs.. See 'Results Reporting' Excel Tab</t>
  </si>
  <si>
    <t>Future modifications</t>
  </si>
  <si>
    <t>Fix in future.. If not fixed by ESRI in V10.2/3/4</t>
  </si>
  <si>
    <t>IDEA (not urgent) - Add an extra field that provides a non-abbreviated version of the 'VALUETYPE' parameter.</t>
  </si>
  <si>
    <t>Other Comments</t>
  </si>
  <si>
    <r>
      <t xml:space="preserve">Can we add ‘VALUETYPE’ to this list of properties reported? (see 'Describe_Rasters_Fields' tab)
• VALUETYPE —Returns the type of the cell value in the input raster: 
o 0 = 1-bit
o 1 = 2-bit
o 2 = 4-bit
o 3 = 8-bit unsigned integer
What is the difference between ‘Dataset Properties’ and ‘Taster Dataset Properties’?
</t>
    </r>
    <r>
      <rPr>
        <b/>
        <sz val="10"/>
        <color rgb="FFFF0000"/>
        <rFont val="Calibri"/>
        <family val="2"/>
        <scheme val="minor"/>
      </rPr>
      <t>&gt; IT IS THERE.. BUT ABBREVIATED.. NEED TO GET A LIST OF POSIBLE ABBREVIATIONS for HELP</t>
    </r>
    <r>
      <rPr>
        <sz val="10"/>
        <color theme="1"/>
        <rFont val="Calibri"/>
        <family val="2"/>
        <scheme val="minor"/>
      </rPr>
      <t xml:space="preserve">
</t>
    </r>
  </si>
  <si>
    <t>Change tool name to "Describe Features"</t>
  </si>
  <si>
    <t>the second run of this tool replaces the outputs from the first run.. Should the outputs be renamed using the numbering system that the other tools use?</t>
  </si>
  <si>
    <t>Update documentation - on how to over-ride the default transformation.</t>
  </si>
  <si>
    <t>In the GUI change "New SRS" to "New Spatial Reference"</t>
  </si>
  <si>
    <t>Update help.. Explain what 'classes' are.</t>
  </si>
  <si>
    <t>Tested &amp; Works - with two issues</t>
  </si>
  <si>
    <t xml:space="preserve">1) Implement 'transformation over-ride' functionality (as in 'Project Rasters')
2) In GUI.. Change "New SRS" to "Output Coordinate System"
</t>
  </si>
  <si>
    <t>Tested &amp; Working</t>
  </si>
  <si>
    <t>Can't fix.. ESRI problem.</t>
  </si>
  <si>
    <r>
      <rPr>
        <sz val="11"/>
        <color theme="1"/>
        <rFont val="Calibri"/>
        <family val="2"/>
        <scheme val="minor"/>
      </rPr>
      <t>I WOULD RATHER GO THE OTHER WAY AND TRY TO MAKE ALL TOOLS OVERWRITE… THE PROBLEM IS THE NUMBERS ARE MEANINGLESS SO U MAY HAVE ENTIRELY DIFFERENT UNRELATED CLIPS IN THE SAME GDB JUST DIFFERENTIATED BY A NUMBER. DOESN’T SOUND GOOD TO ME. THIS SITUATION WOULD BE A BAD WORKFLOW, UNLESS YOU CAN TELL ME OTHERWISE I CAN'T SEE IT AS A GOOD IDEA. Clip into new/empty workspace would be best.</t>
    </r>
    <r>
      <rPr>
        <sz val="11"/>
        <color rgb="FFFF0000"/>
        <rFont val="Calibri"/>
        <family val="2"/>
        <scheme val="minor"/>
      </rPr>
      <t xml:space="preserve">
</t>
    </r>
    <r>
      <rPr>
        <b/>
        <sz val="11"/>
        <color theme="3" tint="0.39997558519241921"/>
        <rFont val="Calibri"/>
        <family val="2"/>
        <scheme val="minor"/>
      </rPr>
      <t>ADDRESS IN FUTURE FOR ALL TOOLS</t>
    </r>
  </si>
  <si>
    <r>
      <rPr>
        <sz val="11"/>
        <color theme="1"/>
        <rFont val="Calibri"/>
        <family val="2"/>
        <scheme val="minor"/>
      </rPr>
      <t xml:space="preserve">WE DON'T HAVE ANY TOOLS THAT CAN USE THIS DATE YET, SO I AM WONDERING ABOUT HOW USEFUL IT IS. WHY NOT LEAVE IT UNTIL NEEDED?
I CAN SEE THIS BEING HIGH MAINTENANCE IF PEOPLE DON'T GET THE DATE PATTERN IDEA AND ALSO IT WILL TAKE CONSIDERABLE EFFORT TO TEST PROPERLY.
SO THIS SHOULD BE LEFT UNTIL WE GET A BETTER IDEA OF THE DATE FORMATS WE WILL SEE... </t>
    </r>
    <r>
      <rPr>
        <sz val="11"/>
        <color theme="6" tint="-0.499984740745262"/>
        <rFont val="Calibri"/>
        <family val="2"/>
        <scheme val="minor"/>
      </rPr>
      <t xml:space="preserve">
</t>
    </r>
    <r>
      <rPr>
        <b/>
        <sz val="11"/>
        <color theme="3" tint="0.39997558519241921"/>
        <rFont val="Calibri"/>
        <family val="2"/>
        <scheme val="minor"/>
      </rPr>
      <t>HAPPY TO REMOVE TILL NEEDED.</t>
    </r>
  </si>
  <si>
    <t>For User Manual</t>
  </si>
  <si>
    <t>GENERAL</t>
  </si>
  <si>
    <t>NA</t>
  </si>
  <si>
    <t>Note that the input asters must not be floating point and must have a 'raster atribute table' (RAT)</t>
  </si>
  <si>
    <t>Modify</t>
  </si>
  <si>
    <t>Change Y – Min, Y – Max to Top, Bottom, Left Right etc.</t>
  </si>
  <si>
    <t>Update GUI</t>
  </si>
  <si>
    <t>Update manual</t>
  </si>
  <si>
    <t xml:space="preserve">Add: Tips for running models in ModelBuilder:
#1 Parallel Processing: You can set this to 100% in Environment Settings.
#2 Model properties (by right-mouse-click on 'ArcToolbox'.. You can untick the 'Run in foreground' setting so the model runs in the background.
</t>
  </si>
  <si>
    <t>Idea</t>
  </si>
  <si>
    <t>Add a function that compares two tables and identifies which items did not get processed.. Eg. if the tool crashes.</t>
  </si>
  <si>
    <t>Instead of writing the Results Table (CSV) to the ArcGIS system TEMP folder.. Can we write it to the 'folder' defined by the 'Results Location'?</t>
  </si>
  <si>
    <t>Medium</t>
  </si>
  <si>
    <t>Need a new tool.. Esentially does what '4.5 Rasterise by Table' does.. But for Rasters. Test using the 'netvegkc100m_1' tif in the sample data.</t>
  </si>
  <si>
    <t>Bug</t>
  </si>
  <si>
    <t>When copying data.. Output data sets all get a number suffex added eg. '_1, _120'</t>
  </si>
  <si>
    <t>REPLICATE AND SEND TO DAVE</t>
  </si>
  <si>
    <t>3 Raster Operations &gt; 3.1 Information</t>
  </si>
  <si>
    <t>3 Raster Operations &gt; 3.3 Transformation</t>
  </si>
  <si>
    <t>3 Raster Operations &gt; 3.2 General Operations</t>
  </si>
  <si>
    <t>Crashes when name does not exist.. Instead of writing an entry in the 'error' field and continuing on to next item.</t>
  </si>
  <si>
    <t>Need to update Toolbox help with changes made in manual (From Dee's review and edits).</t>
  </si>
  <si>
    <t>All</t>
  </si>
  <si>
    <t>When a table string is longer than 255 characters 'write to File Geodatabase' table fales and the table is only written to a CSV file.</t>
  </si>
  <si>
    <t>4 Raster Operations &gt; 3.1 Information</t>
  </si>
  <si>
    <t>3.1.4 Zonal Counts</t>
  </si>
  <si>
    <t>Need to update manual - note that tool will only work if the input data has RATs built.</t>
  </si>
  <si>
    <t>V0.2</t>
  </si>
  <si>
    <t>No</t>
  </si>
  <si>
    <t>Update in user manual and help</t>
  </si>
  <si>
    <t>Needs testing</t>
  </si>
  <si>
    <t>GG Version updated in</t>
  </si>
  <si>
    <t>High</t>
  </si>
  <si>
    <t>Band_1</t>
  </si>
  <si>
    <t>C:\Data\GIS\Grid_Garage_Test_Data\Grid_Garage\sample_data\StudyArea_Armidale\Grids\MCASS_StudyAreaTemplate30m.tif</t>
  </si>
  <si>
    <t>{'STD': '0', 'UNIQUEVALUECOUNT': '1', 'pixelType': 'U8', 'MAXIMUM': '1', 'height': 2344, 'width': 3131, 'primaryField': 0, 'MINIMUM': '1', 'meanCellHeight': 30.0, 'MEAN': '1', 'noDataValue': 255, 'meanCellWidth': 30.0, 'tableType': 'Value', 'isInteger':</t>
  </si>
  <si>
    <t>C:\Data\GIS\Grid_Garage_Test_Data\Grid_Garage\sample_data\StudyArea_Armidale\Grids\netvegkc100m.tif</t>
  </si>
  <si>
    <t>{'STD': '1429.4499001265', 'UNIQUEVALUECOUNT': '62', 'pixelType': 'S16', 'MAXIMUM': '7000', 'height': 3748, 'width': 2274, 'primaryField': 0, 'MINIMUM': '0', 'meanCellHeight': 100.0, 'MEAN': '805.31961947', 'noDataValue': -32768, 'meanCellWidth': 100.0,</t>
  </si>
  <si>
    <t>C:\Data\GIS\Grid_Garage_Test_Data\Grid_Garage\sample_data\StudyArea_Armidale\Grids\rain_ann1km.tif</t>
  </si>
  <si>
    <t>{'STD': '276.02553681317', 'UNIQUEVALUECOUNT': 'NA', 'pixelType': 'F32', 'MAXIMUM': '2101', 'height': 180, 'width': 205, 'primaryField': 0, 'MINIMUM': '714', 'meanCellHeight': 1000.0, 'MEAN': '1000.7936166398', 'noDataValue': -1.0, 'meanCellWidth': 1000</t>
  </si>
  <si>
    <t>C:\Data\GIS\Grid_Garage_Test_Data\Grid_Garage\sample_data\StudyArea_Armidale\Grids\sheep_dse1km.tif</t>
  </si>
  <si>
    <t>{'STD': '236.53538100337', 'UNIQUEVALUECOUNT': 'NA', 'pixelType': 'F64', 'MAXIMUM': '602.18873', 'height': 180, 'width': 205, 'primaryField': 0, 'MINIMUM': '0.05275', 'meanCellHeight': 1000.0, 'MEAN': '442.10411366087', 'noDataValue': -1.797693e+308, 'm</t>
  </si>
  <si>
    <t>C:\Data\GIS\Grid_Garage_Test_Data\Grid_Garage\sample_data\StudyArea_Armidale\Grids\SPOT5_WoodyExtent_Armidale.TIF</t>
  </si>
  <si>
    <t>{'STD': '0', 'UNIQUEVALUECOUNT': '1', 'pixelType': 'U8', 'MAXIMUM': '1', 'height': 19399, 'width': 21205, 'primaryField': 0, 'MINIMUM': '1', 'meanCellHeight': 5.0, 'MEAN': '1', 'noDataValue': 255, 'meanCellWidth': 5.0, 'tableType': 'Value', 'isInteger':</t>
  </si>
  <si>
    <t>When selecting 'Band Properties' the 'Band_1' field contains many comma delimted items.. Can these be converted into fields in the results table? See LINKED Worksheet tab for example.</t>
  </si>
  <si>
    <t>REVEW PROPOSED SOLUTION</t>
  </si>
  <si>
    <t>REVIEW</t>
  </si>
  <si>
    <r>
      <t xml:space="preserve">This tool loads and displays the items from the input table. Displaying all the items can be time-consuming so you may want to consider just loading them (and changing the name of the toll to Load Items), or making a tool than only loads them. [from Andrew Steed]
</t>
    </r>
    <r>
      <rPr>
        <sz val="11"/>
        <color rgb="FFFF0000"/>
        <rFont val="Calibri"/>
        <family val="2"/>
        <scheme val="minor"/>
      </rPr>
      <t>The problem is that when they load they automatically 'display'.. Can we load them with display turned off?</t>
    </r>
  </si>
  <si>
    <t>5 Metadata Management &gt; 5.1 Search for Metadata</t>
  </si>
  <si>
    <t>5 Metadata Management &gt; 5.2 Tip Table From Template</t>
  </si>
  <si>
    <t>5 Metadata Management &gt; 5.3 Tip Table from Tip Files</t>
  </si>
  <si>
    <t>5 Metadata Management &gt; 5.4 Export Tips</t>
  </si>
  <si>
    <t>5 Metadata Management &gt; 5.5 Export XML</t>
  </si>
  <si>
    <t>5 Metadata Management &gt; 5.6 IDs from XML  XXX IN PROGRESS</t>
  </si>
  <si>
    <t>5.1 Search for Metadata</t>
  </si>
  <si>
    <t>5.2 Tip Table From Template</t>
  </si>
  <si>
    <t>5.3 Tip Table from Tip Files</t>
  </si>
  <si>
    <t>5.4 Export Tips</t>
  </si>
  <si>
    <t>5.5 Export XML</t>
  </si>
  <si>
    <t>5.6 IDs from XML  XXX IN PROGRESS</t>
  </si>
  <si>
    <t>Not Tested</t>
  </si>
  <si>
    <t>GG Version (V0.20 is current)</t>
  </si>
  <si>
    <t>V0.20</t>
  </si>
  <si>
    <t>Tested &amp; working in V0.20</t>
  </si>
  <si>
    <t>Manual Update: Note in the manual that you need to navigate to the datasets, not to the folder.</t>
  </si>
  <si>
    <t>REPLICATE BY FEEDING IN ANY RENAME TABLE THAT CONTAINS OLD LINKS.. EG. RUN A RENAME AND THEN RERUN THE SCRIPT AGAIN WITH THE SAME INPUT TABLE..</t>
  </si>
  <si>
    <t>Tool=Yes, Bug=No</t>
  </si>
  <si>
    <t>UPDATE for V0.21</t>
  </si>
  <si>
    <t xml:space="preserve">#1 Is it possible to give the user the option of exporting TIP files as *.TXT files as well? This would then make it possible to use the renaming tools.. They do not recognise *.TIP files.
#2 When the user clicks on the [Select All] button could you exclude the first 4 fields - which are GG fields? - See '5.4 Export Tips' tab for screen shot.
</t>
  </si>
  <si>
    <t>New GG V03 Tool</t>
  </si>
  <si>
    <t>Feature</t>
  </si>
  <si>
    <t>Clip</t>
  </si>
  <si>
    <t>Rasterise by Table</t>
  </si>
  <si>
    <t>Geodata</t>
  </si>
  <si>
    <t>Compare Extents</t>
  </si>
  <si>
    <t>Copy</t>
  </si>
  <si>
    <t>Delete</t>
  </si>
  <si>
    <t>Describe</t>
  </si>
  <si>
    <t>Display</t>
  </si>
  <si>
    <t>Extract Parent Datasource</t>
  </si>
  <si>
    <t>Generate names</t>
  </si>
  <si>
    <t>List Workspace Tables</t>
  </si>
  <si>
    <t>Rename</t>
  </si>
  <si>
    <t>Search</t>
  </si>
  <si>
    <t>Select</t>
  </si>
  <si>
    <t>Raster</t>
  </si>
  <si>
    <t>Aggregate</t>
  </si>
  <si>
    <t>Block Statistics</t>
  </si>
  <si>
    <t>Build Attribute Table</t>
  </si>
  <si>
    <t>Calculate Statistics</t>
  </si>
  <si>
    <t>Lookup by Table</t>
  </si>
  <si>
    <t>Reclass by Table</t>
  </si>
  <si>
    <t>Reproject</t>
  </si>
  <si>
    <t>Resample</t>
  </si>
  <si>
    <t>Set NoData Value</t>
  </si>
  <si>
    <t>Set Value to Null</t>
  </si>
  <si>
    <t>Transform</t>
  </si>
  <si>
    <t>Values at Points</t>
  </si>
  <si>
    <t>Zonal Counts</t>
  </si>
  <si>
    <t>Metadata (To Do)</t>
  </si>
  <si>
    <t>Export Tips</t>
  </si>
  <si>
    <t>Export XML</t>
  </si>
  <si>
    <t>Tips from Template</t>
  </si>
  <si>
    <t>Tips from Tip Files</t>
  </si>
  <si>
    <t>Geodata - Search</t>
  </si>
  <si>
    <t>Geodata - Describe</t>
  </si>
  <si>
    <t>GG Version (V0.30 is current)</t>
  </si>
  <si>
    <t>V0.30</t>
  </si>
  <si>
    <t>Tested-found bug</t>
  </si>
  <si>
    <t>Geodata - Display</t>
  </si>
  <si>
    <t>Not in GG V03 - Not needed?</t>
  </si>
  <si>
    <t>Output CSV table contains blank lines between entries.
See tab: Search-BUG#3</t>
  </si>
  <si>
    <t xml:space="preserve">Minor suggestion for renaming label
See tab: Describe-GUI 
</t>
  </si>
  <si>
    <t>Display only adds one of the grids 'ArmidaleDumaresq10kMask.tif'.. The others seem to be added, but are then removed.
See tab: Display-BUG#1</t>
  </si>
  <si>
    <t>Geodata - Generate Names</t>
  </si>
  <si>
    <t>Failed on second run - adding a 'suffix'.</t>
  </si>
  <si>
    <t>Tested-working</t>
  </si>
  <si>
    <t>Geodata - Rename</t>
  </si>
  <si>
    <t>Feature - Copy</t>
  </si>
  <si>
    <t>Raster - Copy</t>
  </si>
  <si>
    <t>Feature - Rasterise by Table</t>
  </si>
  <si>
    <t>Geodata - Delete</t>
  </si>
  <si>
    <t>Tested</t>
  </si>
  <si>
    <t>Tool group</t>
  </si>
  <si>
    <t>Status</t>
  </si>
  <si>
    <t>Result</t>
  </si>
  <si>
    <t>Working</t>
  </si>
  <si>
    <t>Geodata - Select</t>
  </si>
  <si>
    <t>Top</t>
  </si>
  <si>
    <t>Bottom</t>
  </si>
  <si>
    <t>Left</t>
  </si>
  <si>
    <t>Right</t>
  </si>
  <si>
    <t>New</t>
  </si>
  <si>
    <t>Cells</t>
  </si>
  <si>
    <t xml:space="preserve">Final </t>
  </si>
  <si>
    <t>buffer</t>
  </si>
  <si>
    <t>Percentage tested:</t>
  </si>
  <si>
    <t>Raster - Aggregate</t>
  </si>
  <si>
    <t>Raster - Block Statistics</t>
  </si>
  <si>
    <t>Raster - Build Attribute Table</t>
  </si>
  <si>
    <t>Raster - Calculate Statistics</t>
  </si>
  <si>
    <t>Raster - Clip</t>
  </si>
  <si>
    <t>3.3.10 Lookup by Table</t>
  </si>
  <si>
    <t>Raster - Lookup by Table</t>
  </si>
  <si>
    <t>Raster - Reclass by Raster</t>
  </si>
  <si>
    <t>Raster - Reproject</t>
  </si>
  <si>
    <t>Raster - Resample</t>
  </si>
  <si>
    <t>Raster - Set NoData Value</t>
  </si>
  <si>
    <t>Raster - Set Value to Null</t>
  </si>
  <si>
    <t>Raster - Transform</t>
  </si>
  <si>
    <t>Tweak Values</t>
  </si>
  <si>
    <t>Raster - Tweak Values</t>
  </si>
  <si>
    <t>Raster - Values at Points</t>
  </si>
  <si>
    <t>Raster - Zonal Counts</t>
  </si>
  <si>
    <t>Metadata - Export Tips</t>
  </si>
  <si>
    <t>Metadata - Search</t>
  </si>
  <si>
    <t>Metadata - Tips from Template</t>
  </si>
  <si>
    <t>Metadata - Tips from Files</t>
  </si>
  <si>
    <t>Metadata - Export XML</t>
  </si>
  <si>
    <t>Feature - Clip</t>
  </si>
  <si>
    <t>New GG V03 Group</t>
  </si>
  <si>
    <t>Geodata - List Workspace Tables</t>
  </si>
  <si>
    <t>Metadata</t>
  </si>
  <si>
    <t>Notes for manual</t>
  </si>
  <si>
    <t>Output location needs to be the same type, e.g. folder or geodatabase, as the inputs.</t>
  </si>
  <si>
    <t>Note the issue with resolution.. Ie. The output is the same as the input!</t>
  </si>
  <si>
    <t>Imported Metadata into tool?</t>
  </si>
  <si>
    <t>Updated metadata in tool?</t>
  </si>
  <si>
    <t>2.5 Extract Data Source</t>
  </si>
  <si>
    <t>NONE?? Geodata - Extract Parent Datasource</t>
  </si>
  <si>
    <t>2.6 Compare Extents</t>
  </si>
  <si>
    <t>Geodata - Compare Extents</t>
  </si>
  <si>
    <t>Help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</si>
</sst>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b/>
      <sz val="10"/>
      <color theme="1"/>
      <name val="Calibri"/>
      <family val="2"/>
      <scheme val="minor"/>
    </font>
    <font>
      <sz val="10"/>
      <color rgb="FF00B0F0"/>
      <name val="Calibri"/>
      <family val="2"/>
      <scheme val="minor"/>
    </font>
    <font>
      <sz val="10"/>
      <color rgb="FFFF0000"/>
      <name val="Calibri"/>
      <family val="2"/>
      <scheme val="minor"/>
    </font>
    <font>
      <sz val="10"/>
      <name val="Calibri"/>
      <family val="2"/>
      <scheme val="minor"/>
    </font>
    <font>
      <u/>
      <sz val="11"/>
      <color theme="10"/>
      <name val="Calibri"/>
      <family val="2"/>
      <scheme val="minor"/>
    </font>
    <font>
      <b/>
      <sz val="11"/>
      <color theme="1"/>
      <name val="Calibri"/>
      <family val="2"/>
      <scheme val="minor"/>
    </font>
    <font>
      <b/>
      <sz val="10"/>
      <color rgb="FFFF0000"/>
      <name val="Calibri"/>
      <family val="2"/>
      <scheme val="minor"/>
    </font>
    <font>
      <b/>
      <sz val="11"/>
      <color rgb="FFFF0000"/>
      <name val="Calibri"/>
      <family val="2"/>
      <scheme val="minor"/>
    </font>
    <font>
      <b/>
      <sz val="10"/>
      <color theme="3" tint="0.39997558519241921"/>
      <name val="Calibri"/>
      <family val="2"/>
      <scheme val="minor"/>
    </font>
    <font>
      <b/>
      <sz val="11"/>
      <color theme="3" tint="0.39997558519241921"/>
      <name val="Calibri"/>
      <family val="2"/>
      <scheme val="minor"/>
    </font>
    <font>
      <b/>
      <sz val="11"/>
      <color theme="6" tint="-0.499984740745262"/>
      <name val="Calibri"/>
      <family val="2"/>
      <scheme val="minor"/>
    </font>
    <font>
      <sz val="11"/>
      <color rgb="FFFF0000"/>
      <name val="Calibri"/>
      <family val="2"/>
      <scheme val="minor"/>
    </font>
    <font>
      <sz val="11"/>
      <color theme="6" tint="-0.499984740745262"/>
      <name val="Calibri"/>
      <family val="2"/>
      <scheme val="minor"/>
    </font>
    <font>
      <sz val="1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BFBFBF"/>
        <bgColor indexed="64"/>
      </patternFill>
    </fill>
    <fill>
      <patternFill patternType="solid">
        <fgColor rgb="FFD9D9D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97">
    <xf numFmtId="0" fontId="0" fillId="0" borderId="0" xfId="0"/>
    <xf numFmtId="0" fontId="0" fillId="0" borderId="0" xfId="0" applyAlignment="1">
      <alignment horizontal="left" vertical="top"/>
    </xf>
    <xf numFmtId="0" fontId="0" fillId="0" borderId="0" xfId="0" applyFill="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5" xfId="0" applyBorder="1" applyAlignment="1">
      <alignment horizontal="left" vertical="top"/>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1" fillId="0" borderId="5" xfId="0" applyFont="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xf>
    <xf numFmtId="0" fontId="7" fillId="0" borderId="0" xfId="0" applyFont="1"/>
    <xf numFmtId="0" fontId="1" fillId="0" borderId="1" xfId="0" applyFont="1" applyBorder="1" applyAlignment="1">
      <alignment horizontal="left" vertical="top" wrapText="1"/>
    </xf>
    <xf numFmtId="0" fontId="1" fillId="6" borderId="1" xfId="0" applyFont="1" applyFill="1" applyBorder="1" applyAlignment="1">
      <alignment horizontal="left" vertical="top" wrapText="1"/>
    </xf>
    <xf numFmtId="0" fontId="8" fillId="0" borderId="1" xfId="0" applyFont="1" applyFill="1" applyBorder="1" applyAlignment="1">
      <alignment horizontal="left" vertical="top" wrapText="1"/>
    </xf>
    <xf numFmtId="2" fontId="2" fillId="0" borderId="3" xfId="0" applyNumberFormat="1" applyFont="1" applyBorder="1" applyAlignment="1">
      <alignment horizontal="left" vertical="top" wrapText="1"/>
    </xf>
    <xf numFmtId="2" fontId="2" fillId="0" borderId="4" xfId="0" applyNumberFormat="1" applyFont="1" applyBorder="1" applyAlignment="1">
      <alignment horizontal="left" vertical="top" wrapText="1"/>
    </xf>
    <xf numFmtId="2" fontId="1" fillId="0" borderId="1"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0" fillId="0" borderId="1"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0" xfId="0" applyNumberFormat="1"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xf>
    <xf numFmtId="0" fontId="0" fillId="0" borderId="0" xfId="0" applyFill="1" applyBorder="1" applyAlignment="1">
      <alignment horizontal="left" vertical="top" wrapText="1"/>
    </xf>
    <xf numFmtId="0" fontId="2" fillId="7"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6" borderId="1" xfId="1" applyFill="1" applyBorder="1" applyAlignment="1">
      <alignment horizontal="left" vertical="top" wrapText="1"/>
    </xf>
    <xf numFmtId="0" fontId="5"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2" fillId="8" borderId="1" xfId="0" applyFont="1" applyFill="1" applyBorder="1" applyAlignment="1">
      <alignment horizontal="left" vertical="top" wrapText="1"/>
    </xf>
    <xf numFmtId="0" fontId="0" fillId="6" borderId="0" xfId="0" applyFill="1" applyAlignment="1">
      <alignment horizontal="left" vertical="top"/>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ont="1" applyFill="1" applyBorder="1" applyAlignment="1">
      <alignment horizontal="left" vertical="top" wrapText="1"/>
    </xf>
    <xf numFmtId="1" fontId="0" fillId="0" borderId="0" xfId="0" applyNumberFormat="1" applyAlignment="1">
      <alignment wrapText="1"/>
    </xf>
    <xf numFmtId="1" fontId="0" fillId="0" borderId="1" xfId="0" applyNumberFormat="1" applyBorder="1" applyAlignment="1">
      <alignment wrapText="1"/>
    </xf>
    <xf numFmtId="0" fontId="6" fillId="2" borderId="1" xfId="1" applyFill="1" applyBorder="1" applyAlignment="1">
      <alignment horizontal="left" vertical="top" wrapText="1"/>
    </xf>
    <xf numFmtId="0" fontId="0" fillId="0" borderId="0" xfId="0" applyFont="1" applyFill="1" applyAlignment="1">
      <alignment horizontal="left" vertical="top"/>
    </xf>
    <xf numFmtId="0" fontId="1" fillId="4"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2" borderId="0" xfId="0" applyFont="1" applyFill="1" applyAlignment="1">
      <alignment horizontal="left" vertical="center" wrapText="1"/>
    </xf>
    <xf numFmtId="0" fontId="0" fillId="2" borderId="0" xfId="0" applyFill="1" applyAlignment="1">
      <alignment horizontal="left" vertical="top"/>
    </xf>
    <xf numFmtId="0" fontId="1"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15" fillId="9" borderId="1" xfId="1" applyFont="1"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1"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0" borderId="0" xfId="0" applyFont="1" applyFill="1" applyAlignment="1">
      <alignment horizontal="left" vertical="center" wrapText="1"/>
    </xf>
    <xf numFmtId="0" fontId="6" fillId="0" borderId="1" xfId="1" applyFill="1" applyBorder="1" applyAlignment="1">
      <alignment horizontal="left" vertical="top" wrapText="1"/>
    </xf>
    <xf numFmtId="0" fontId="15" fillId="0" borderId="1" xfId="1" applyFont="1" applyFill="1" applyBorder="1" applyAlignment="1">
      <alignment horizontal="left" vertical="top" wrapText="1"/>
    </xf>
    <xf numFmtId="0" fontId="0" fillId="0" borderId="1" xfId="0" applyBorder="1"/>
    <xf numFmtId="0" fontId="7" fillId="0" borderId="1" xfId="0" applyFont="1" applyBorder="1"/>
    <xf numFmtId="0" fontId="7" fillId="0" borderId="1" xfId="0" applyFont="1" applyFill="1" applyBorder="1"/>
    <xf numFmtId="0" fontId="0" fillId="2" borderId="1" xfId="0" applyFill="1" applyBorder="1"/>
    <xf numFmtId="0" fontId="0" fillId="8" borderId="1" xfId="0" applyFill="1" applyBorder="1"/>
    <xf numFmtId="0" fontId="0" fillId="11" borderId="1" xfId="0" applyFill="1" applyBorder="1"/>
    <xf numFmtId="0" fontId="1" fillId="8" borderId="1" xfId="0" applyFont="1" applyFill="1" applyBorder="1" applyAlignment="1">
      <alignment horizontal="left" vertical="top" wrapText="1"/>
    </xf>
    <xf numFmtId="0" fontId="0" fillId="12" borderId="1" xfId="0" applyFill="1" applyBorder="1"/>
    <xf numFmtId="0" fontId="2" fillId="13" borderId="1" xfId="0" applyFont="1" applyFill="1" applyBorder="1" applyAlignment="1">
      <alignment horizontal="left" vertical="top" wrapText="1"/>
    </xf>
    <xf numFmtId="0" fontId="7" fillId="8" borderId="10" xfId="0" applyFont="1" applyFill="1" applyBorder="1"/>
    <xf numFmtId="0" fontId="0" fillId="0" borderId="1" xfId="0" applyFill="1" applyBorder="1"/>
    <xf numFmtId="0" fontId="1" fillId="14" borderId="1" xfId="0" applyFont="1" applyFill="1" applyBorder="1" applyAlignment="1">
      <alignment horizontal="left" vertical="top" wrapText="1"/>
    </xf>
    <xf numFmtId="0" fontId="1" fillId="0" borderId="5" xfId="0" applyFont="1" applyBorder="1" applyAlignment="1">
      <alignment horizontal="left" vertical="top" wrapText="1"/>
    </xf>
    <xf numFmtId="2" fontId="1" fillId="0" borderId="1" xfId="0" applyNumberFormat="1" applyFont="1" applyBorder="1" applyAlignment="1">
      <alignment horizontal="left" vertical="top" wrapText="1"/>
    </xf>
    <xf numFmtId="2" fontId="3" fillId="0" borderId="6"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227886</xdr:colOff>
      <xdr:row>25</xdr:row>
      <xdr:rowOff>9000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5714286" cy="4200000"/>
        </a:xfrm>
        <a:prstGeom prst="rect">
          <a:avLst/>
        </a:prstGeom>
      </xdr:spPr>
    </xdr:pic>
    <xdr:clientData/>
  </xdr:twoCellAnchor>
  <xdr:twoCellAnchor>
    <xdr:from>
      <xdr:col>1</xdr:col>
      <xdr:colOff>85725</xdr:colOff>
      <xdr:row>10</xdr:row>
      <xdr:rowOff>123825</xdr:rowOff>
    </xdr:from>
    <xdr:to>
      <xdr:col>3</xdr:col>
      <xdr:colOff>19050</xdr:colOff>
      <xdr:row>16</xdr:row>
      <xdr:rowOff>57150</xdr:rowOff>
    </xdr:to>
    <xdr:sp macro="" textlink="">
      <xdr:nvSpPr>
        <xdr:cNvPr id="3" name="Oval 2"/>
        <xdr:cNvSpPr/>
      </xdr:nvSpPr>
      <xdr:spPr>
        <a:xfrm>
          <a:off x="695325" y="2028825"/>
          <a:ext cx="1152525" cy="1076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570743</xdr:colOff>
      <xdr:row>25</xdr:row>
      <xdr:rowOff>94667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057143" cy="4666667"/>
        </a:xfrm>
        <a:prstGeom prst="rect">
          <a:avLst/>
        </a:prstGeom>
      </xdr:spPr>
    </xdr:pic>
    <xdr:clientData/>
  </xdr:twoCellAnchor>
  <xdr:twoCellAnchor editAs="oneCell">
    <xdr:from>
      <xdr:col>13</xdr:col>
      <xdr:colOff>0</xdr:colOff>
      <xdr:row>1</xdr:row>
      <xdr:rowOff>0</xdr:rowOff>
    </xdr:from>
    <xdr:to>
      <xdr:col>22</xdr:col>
      <xdr:colOff>570743</xdr:colOff>
      <xdr:row>24</xdr:row>
      <xdr:rowOff>113738</xdr:rowOff>
    </xdr:to>
    <xdr:pic>
      <xdr:nvPicPr>
        <xdr:cNvPr id="6" name="Picture 5"/>
        <xdr:cNvPicPr>
          <a:picLocks noChangeAspect="1"/>
        </xdr:cNvPicPr>
      </xdr:nvPicPr>
      <xdr:blipFill>
        <a:blip xmlns:r="http://schemas.openxmlformats.org/officeDocument/2006/relationships" r:embed="rId2"/>
        <a:stretch>
          <a:fillRect/>
        </a:stretch>
      </xdr:blipFill>
      <xdr:spPr>
        <a:xfrm>
          <a:off x="7924800" y="190500"/>
          <a:ext cx="6057143" cy="44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0</xdr:row>
      <xdr:rowOff>152400</xdr:rowOff>
    </xdr:from>
    <xdr:to>
      <xdr:col>9</xdr:col>
      <xdr:colOff>219075</xdr:colOff>
      <xdr:row>39</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152400"/>
          <a:ext cx="4638675" cy="737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workbookViewId="0">
      <pane xSplit="3" ySplit="1" topLeftCell="I2" activePane="bottomRight" state="frozen"/>
      <selection pane="topRight" activeCell="C1" sqref="C1"/>
      <selection pane="bottomLeft" activeCell="A2" sqref="A2"/>
      <selection pane="bottomRight" activeCell="A3" sqref="A3"/>
    </sheetView>
  </sheetViews>
  <sheetFormatPr defaultColWidth="124" defaultRowHeight="15" x14ac:dyDescent="0.25"/>
  <cols>
    <col min="1" max="1" width="34.5703125" style="65" customWidth="1"/>
    <col min="2" max="2" width="27.7109375" style="4" customWidth="1"/>
    <col min="3" max="3" width="13.140625" style="4" customWidth="1"/>
    <col min="4" max="4" width="16" style="43" customWidth="1"/>
    <col min="5" max="5" width="30" style="4" customWidth="1"/>
    <col min="6" max="7" width="13.42578125" style="4" customWidth="1"/>
    <col min="8" max="8" width="62.85546875" style="44" customWidth="1"/>
    <col min="9" max="9" width="36.5703125" style="44" customWidth="1"/>
    <col min="10" max="10" width="55.7109375" style="45" customWidth="1"/>
    <col min="11" max="11" width="79.140625" style="45" customWidth="1"/>
    <col min="12" max="16384" width="124" style="3"/>
  </cols>
  <sheetData>
    <row r="1" spans="1:11" s="2" customFormat="1" ht="39.75" customHeight="1" x14ac:dyDescent="0.25">
      <c r="A1" s="62"/>
      <c r="B1" s="5" t="s">
        <v>35</v>
      </c>
      <c r="C1" s="5" t="s">
        <v>63</v>
      </c>
      <c r="D1" s="5" t="s">
        <v>80</v>
      </c>
      <c r="E1" s="51" t="s">
        <v>36</v>
      </c>
      <c r="F1" s="51" t="s">
        <v>233</v>
      </c>
      <c r="G1" s="51" t="s">
        <v>203</v>
      </c>
      <c r="H1" s="5" t="s">
        <v>62</v>
      </c>
      <c r="I1" s="5" t="s">
        <v>37</v>
      </c>
      <c r="J1" s="47" t="s">
        <v>156</v>
      </c>
      <c r="K1" s="47" t="s">
        <v>159</v>
      </c>
    </row>
    <row r="2" spans="1:11" s="2" customFormat="1" x14ac:dyDescent="0.25">
      <c r="A2" s="63" t="s">
        <v>6</v>
      </c>
      <c r="B2" s="6" t="s">
        <v>6</v>
      </c>
      <c r="C2" s="6"/>
      <c r="D2" s="6"/>
      <c r="E2" s="6"/>
      <c r="F2" s="6"/>
      <c r="G2" s="6"/>
      <c r="H2" s="6"/>
      <c r="I2" s="46"/>
      <c r="J2" s="42"/>
      <c r="K2" s="42"/>
    </row>
    <row r="3" spans="1:11" s="2" customFormat="1" ht="51" x14ac:dyDescent="0.25">
      <c r="A3" s="63" t="s">
        <v>6</v>
      </c>
      <c r="B3" s="12" t="s">
        <v>7</v>
      </c>
      <c r="C3" s="12" t="s">
        <v>47</v>
      </c>
      <c r="D3" s="12" t="s">
        <v>81</v>
      </c>
      <c r="E3" s="12" t="s">
        <v>235</v>
      </c>
      <c r="F3" s="12" t="s">
        <v>234</v>
      </c>
      <c r="G3" s="12"/>
      <c r="H3" s="12" t="s">
        <v>154</v>
      </c>
      <c r="I3" s="12"/>
      <c r="J3" s="38" t="s">
        <v>157</v>
      </c>
      <c r="K3" s="38"/>
    </row>
    <row r="4" spans="1:11" s="2" customFormat="1" x14ac:dyDescent="0.25">
      <c r="A4" s="63" t="s">
        <v>6</v>
      </c>
      <c r="B4" s="22" t="s">
        <v>10</v>
      </c>
      <c r="C4" s="22" t="s">
        <v>47</v>
      </c>
      <c r="D4" s="22" t="s">
        <v>81</v>
      </c>
      <c r="E4" s="12" t="s">
        <v>235</v>
      </c>
      <c r="F4" s="22" t="s">
        <v>234</v>
      </c>
      <c r="G4" s="22"/>
      <c r="H4" s="22"/>
      <c r="I4" s="22"/>
      <c r="J4" s="66"/>
      <c r="K4" s="38"/>
    </row>
    <row r="5" spans="1:11" s="69" customFormat="1" ht="105" x14ac:dyDescent="0.25">
      <c r="A5" s="64" t="s">
        <v>6</v>
      </c>
      <c r="B5" s="9" t="s">
        <v>11</v>
      </c>
      <c r="C5" s="9" t="s">
        <v>218</v>
      </c>
      <c r="D5" s="9" t="s">
        <v>238</v>
      </c>
      <c r="E5" s="9" t="s">
        <v>217</v>
      </c>
      <c r="F5" s="9" t="s">
        <v>234</v>
      </c>
      <c r="G5" s="9"/>
      <c r="H5" s="9"/>
      <c r="I5" s="9"/>
      <c r="J5" s="68" t="s">
        <v>219</v>
      </c>
      <c r="K5" s="56"/>
    </row>
    <row r="6" spans="1:11" s="2" customFormat="1" ht="38.25" x14ac:dyDescent="0.25">
      <c r="A6" s="63" t="s">
        <v>6</v>
      </c>
      <c r="B6" s="23" t="s">
        <v>12</v>
      </c>
      <c r="C6" s="23" t="s">
        <v>47</v>
      </c>
      <c r="D6" s="23" t="s">
        <v>239</v>
      </c>
      <c r="E6" s="23" t="s">
        <v>235</v>
      </c>
      <c r="F6" s="23" t="s">
        <v>234</v>
      </c>
      <c r="G6" s="23">
        <v>0.21</v>
      </c>
      <c r="H6" s="23"/>
      <c r="I6" s="23" t="s">
        <v>236</v>
      </c>
      <c r="J6" s="58"/>
      <c r="K6" s="50"/>
    </row>
    <row r="7" spans="1:11" s="2" customFormat="1" x14ac:dyDescent="0.25">
      <c r="A7" s="63" t="s">
        <v>6</v>
      </c>
      <c r="B7" s="12" t="s">
        <v>14</v>
      </c>
      <c r="C7" s="12" t="s">
        <v>47</v>
      </c>
      <c r="D7" s="12" t="s">
        <v>81</v>
      </c>
      <c r="E7" s="12" t="s">
        <v>235</v>
      </c>
      <c r="F7" s="12" t="s">
        <v>234</v>
      </c>
      <c r="G7" s="12"/>
      <c r="H7" s="12"/>
      <c r="I7" s="12"/>
      <c r="J7" s="39"/>
      <c r="K7" s="38"/>
    </row>
    <row r="8" spans="1:11" s="2" customFormat="1" x14ac:dyDescent="0.25">
      <c r="A8" s="63" t="s">
        <v>16</v>
      </c>
      <c r="B8" s="6" t="s">
        <v>16</v>
      </c>
      <c r="C8" s="6"/>
      <c r="D8" s="6" t="s">
        <v>81</v>
      </c>
      <c r="E8" s="6"/>
      <c r="F8" s="6"/>
      <c r="G8" s="6"/>
      <c r="H8" s="6"/>
      <c r="I8" s="6"/>
      <c r="J8" s="67"/>
      <c r="K8" s="42"/>
    </row>
    <row r="9" spans="1:11" s="2" customFormat="1" x14ac:dyDescent="0.25">
      <c r="A9" s="63" t="s">
        <v>16</v>
      </c>
      <c r="B9" s="12" t="s">
        <v>17</v>
      </c>
      <c r="C9" s="12" t="s">
        <v>47</v>
      </c>
      <c r="D9" s="12" t="s">
        <v>81</v>
      </c>
      <c r="E9" s="22" t="s">
        <v>235</v>
      </c>
      <c r="F9" s="22" t="s">
        <v>234</v>
      </c>
      <c r="G9" s="22"/>
      <c r="H9" s="12"/>
      <c r="I9" s="12"/>
      <c r="J9" s="40"/>
      <c r="K9" s="39"/>
    </row>
    <row r="10" spans="1:11" s="2" customFormat="1" x14ac:dyDescent="0.25">
      <c r="A10" s="63" t="s">
        <v>16</v>
      </c>
      <c r="B10" s="22" t="s">
        <v>17</v>
      </c>
      <c r="C10" s="22" t="s">
        <v>47</v>
      </c>
      <c r="D10" s="22" t="s">
        <v>81</v>
      </c>
      <c r="E10" s="22" t="s">
        <v>235</v>
      </c>
      <c r="F10" s="22" t="s">
        <v>234</v>
      </c>
      <c r="G10" s="22"/>
      <c r="H10" s="22"/>
      <c r="I10" s="22"/>
      <c r="J10" s="66"/>
      <c r="K10" s="38"/>
    </row>
    <row r="11" spans="1:11" s="2" customFormat="1" ht="63.75" x14ac:dyDescent="0.25">
      <c r="A11" s="63" t="s">
        <v>16</v>
      </c>
      <c r="B11" s="70" t="s">
        <v>18</v>
      </c>
      <c r="C11" s="70" t="s">
        <v>51</v>
      </c>
      <c r="D11" s="70" t="s">
        <v>238</v>
      </c>
      <c r="E11" s="70" t="s">
        <v>237</v>
      </c>
      <c r="F11" s="70" t="s">
        <v>234</v>
      </c>
      <c r="G11" s="70"/>
      <c r="H11" s="70" t="s">
        <v>192</v>
      </c>
      <c r="I11" s="70"/>
      <c r="J11" s="75"/>
      <c r="K11" s="38"/>
    </row>
    <row r="12" spans="1:11" s="2" customFormat="1" ht="30" x14ac:dyDescent="0.25">
      <c r="A12" s="63" t="s">
        <v>16</v>
      </c>
      <c r="B12" s="12" t="s">
        <v>19</v>
      </c>
      <c r="C12" s="12" t="s">
        <v>47</v>
      </c>
      <c r="D12" s="12" t="s">
        <v>81</v>
      </c>
      <c r="E12" s="12" t="s">
        <v>38</v>
      </c>
      <c r="F12" s="12" t="s">
        <v>234</v>
      </c>
      <c r="G12" s="12"/>
      <c r="H12" s="12"/>
      <c r="I12" s="10"/>
      <c r="J12" s="66" t="s">
        <v>155</v>
      </c>
      <c r="K12" s="38"/>
    </row>
    <row r="13" spans="1:11" s="2" customFormat="1" x14ac:dyDescent="0.25">
      <c r="A13" s="63" t="s">
        <v>16</v>
      </c>
      <c r="B13" s="22" t="s">
        <v>20</v>
      </c>
      <c r="C13" s="22" t="s">
        <v>47</v>
      </c>
      <c r="D13" s="22" t="s">
        <v>81</v>
      </c>
      <c r="E13" s="22" t="s">
        <v>38</v>
      </c>
      <c r="F13" s="22" t="s">
        <v>234</v>
      </c>
      <c r="G13" s="22"/>
      <c r="H13" s="22"/>
      <c r="I13" s="22"/>
      <c r="J13" s="38"/>
      <c r="K13" s="38"/>
    </row>
    <row r="14" spans="1:11" s="2" customFormat="1" x14ac:dyDescent="0.25">
      <c r="A14" s="7" t="s">
        <v>189</v>
      </c>
      <c r="B14" s="6" t="s">
        <v>39</v>
      </c>
      <c r="C14" s="6"/>
      <c r="D14" s="6" t="s">
        <v>81</v>
      </c>
      <c r="E14" s="6"/>
      <c r="F14" s="6"/>
      <c r="G14" s="6"/>
      <c r="H14" s="6"/>
      <c r="I14" s="6"/>
      <c r="J14" s="42"/>
      <c r="K14" s="42"/>
    </row>
    <row r="15" spans="1:11" s="2" customFormat="1" x14ac:dyDescent="0.25">
      <c r="A15" s="7" t="s">
        <v>189</v>
      </c>
      <c r="B15" s="7" t="s">
        <v>40</v>
      </c>
      <c r="C15" s="7"/>
      <c r="D15" s="7" t="s">
        <v>81</v>
      </c>
      <c r="E15" s="7"/>
      <c r="F15" s="7"/>
      <c r="G15" s="7"/>
      <c r="H15" s="7"/>
      <c r="I15" s="7"/>
      <c r="J15" s="41"/>
      <c r="K15" s="41"/>
    </row>
    <row r="16" spans="1:11" s="2" customFormat="1" x14ac:dyDescent="0.25">
      <c r="A16" s="7" t="s">
        <v>189</v>
      </c>
      <c r="B16" s="12" t="s">
        <v>22</v>
      </c>
      <c r="C16" s="12" t="s">
        <v>47</v>
      </c>
      <c r="D16" s="12" t="s">
        <v>81</v>
      </c>
      <c r="E16" s="12" t="s">
        <v>38</v>
      </c>
      <c r="F16" s="12" t="s">
        <v>234</v>
      </c>
      <c r="G16" s="12"/>
      <c r="H16" s="12" t="s">
        <v>153</v>
      </c>
      <c r="I16" s="13"/>
      <c r="J16" s="40"/>
      <c r="K16" s="39"/>
    </row>
    <row r="17" spans="1:11" s="2" customFormat="1" x14ac:dyDescent="0.25">
      <c r="A17" s="7" t="s">
        <v>189</v>
      </c>
      <c r="B17" s="12" t="s">
        <v>23</v>
      </c>
      <c r="C17" s="12" t="s">
        <v>47</v>
      </c>
      <c r="D17" s="12" t="s">
        <v>81</v>
      </c>
      <c r="E17" s="12" t="s">
        <v>38</v>
      </c>
      <c r="F17" s="12" t="s">
        <v>234</v>
      </c>
      <c r="G17" s="12"/>
      <c r="H17" s="12" t="s">
        <v>78</v>
      </c>
      <c r="I17" s="13"/>
      <c r="J17" s="40"/>
      <c r="K17" s="38"/>
    </row>
    <row r="18" spans="1:11" s="2" customFormat="1" ht="191.25" x14ac:dyDescent="0.25">
      <c r="A18" s="7" t="s">
        <v>189</v>
      </c>
      <c r="B18" s="23" t="s">
        <v>24</v>
      </c>
      <c r="C18" s="23" t="s">
        <v>47</v>
      </c>
      <c r="D18" s="23" t="s">
        <v>200</v>
      </c>
      <c r="E18" s="23" t="s">
        <v>38</v>
      </c>
      <c r="F18" s="23" t="s">
        <v>234</v>
      </c>
      <c r="G18" s="23"/>
      <c r="H18" s="48"/>
      <c r="I18" s="23" t="s">
        <v>160</v>
      </c>
      <c r="J18" s="38" t="s">
        <v>158</v>
      </c>
      <c r="K18" s="38"/>
    </row>
    <row r="19" spans="1:11" s="2" customFormat="1" ht="90" x14ac:dyDescent="0.25">
      <c r="A19" s="7" t="s">
        <v>189</v>
      </c>
      <c r="B19" s="9" t="s">
        <v>24</v>
      </c>
      <c r="C19" s="9" t="s">
        <v>184</v>
      </c>
      <c r="D19" s="9" t="s">
        <v>200</v>
      </c>
      <c r="E19" s="9" t="s">
        <v>176</v>
      </c>
      <c r="F19" s="9" t="s">
        <v>234</v>
      </c>
      <c r="G19" s="9"/>
      <c r="H19" s="61"/>
      <c r="I19" s="61" t="s">
        <v>216</v>
      </c>
      <c r="J19" s="38"/>
      <c r="K19" s="38"/>
    </row>
    <row r="20" spans="1:11" s="2" customFormat="1" ht="25.5" x14ac:dyDescent="0.25">
      <c r="A20" s="7" t="s">
        <v>196</v>
      </c>
      <c r="B20" s="23" t="s">
        <v>197</v>
      </c>
      <c r="C20" s="23" t="s">
        <v>47</v>
      </c>
      <c r="D20" s="23" t="s">
        <v>200</v>
      </c>
      <c r="E20" s="23" t="s">
        <v>38</v>
      </c>
      <c r="F20" s="23" t="s">
        <v>234</v>
      </c>
      <c r="G20" s="23"/>
      <c r="H20" s="23"/>
      <c r="I20" s="23" t="s">
        <v>198</v>
      </c>
      <c r="J20" s="38"/>
      <c r="K20" s="38"/>
    </row>
    <row r="21" spans="1:11" s="2" customFormat="1" ht="25.5" x14ac:dyDescent="0.25">
      <c r="A21" s="7" t="s">
        <v>191</v>
      </c>
      <c r="B21" s="7" t="s">
        <v>41</v>
      </c>
      <c r="C21" s="7"/>
      <c r="D21" s="7" t="s">
        <v>81</v>
      </c>
      <c r="E21" s="7"/>
      <c r="F21" s="7"/>
      <c r="G21" s="7"/>
      <c r="H21" s="7"/>
      <c r="I21" s="7"/>
      <c r="J21" s="41"/>
      <c r="K21" s="41"/>
    </row>
    <row r="22" spans="1:11" s="2" customFormat="1" ht="25.5" x14ac:dyDescent="0.25">
      <c r="A22" s="7" t="s">
        <v>191</v>
      </c>
      <c r="B22" s="70" t="s">
        <v>25</v>
      </c>
      <c r="C22" s="70" t="s">
        <v>51</v>
      </c>
      <c r="D22" s="70" t="s">
        <v>200</v>
      </c>
      <c r="E22" s="71" t="s">
        <v>176</v>
      </c>
      <c r="F22" s="71" t="s">
        <v>234</v>
      </c>
      <c r="G22" s="71"/>
      <c r="H22" s="72" t="s">
        <v>177</v>
      </c>
      <c r="I22" s="70" t="s">
        <v>178</v>
      </c>
      <c r="J22" s="38"/>
      <c r="K22" s="38"/>
    </row>
    <row r="23" spans="1:11" s="2" customFormat="1" ht="25.5" x14ac:dyDescent="0.25">
      <c r="A23" s="7" t="s">
        <v>191</v>
      </c>
      <c r="B23" s="70" t="s">
        <v>26</v>
      </c>
      <c r="C23" s="70" t="s">
        <v>204</v>
      </c>
      <c r="D23" s="70" t="s">
        <v>200</v>
      </c>
      <c r="E23" s="71" t="s">
        <v>186</v>
      </c>
      <c r="F23" s="71" t="s">
        <v>234</v>
      </c>
      <c r="G23" s="71"/>
      <c r="H23" s="71" t="s">
        <v>187</v>
      </c>
      <c r="I23" s="70" t="s">
        <v>188</v>
      </c>
      <c r="J23" s="38"/>
      <c r="K23" s="38"/>
    </row>
    <row r="24" spans="1:11" s="2" customFormat="1" x14ac:dyDescent="0.25">
      <c r="A24" s="7" t="s">
        <v>190</v>
      </c>
      <c r="B24" s="7" t="s">
        <v>42</v>
      </c>
      <c r="C24" s="7"/>
      <c r="D24" s="7" t="s">
        <v>81</v>
      </c>
      <c r="E24" s="7"/>
      <c r="F24" s="7"/>
      <c r="G24" s="7"/>
      <c r="H24" s="7"/>
      <c r="I24" s="7"/>
      <c r="J24" s="41"/>
      <c r="K24" s="41"/>
    </row>
    <row r="25" spans="1:11" s="2" customFormat="1" x14ac:dyDescent="0.25">
      <c r="A25" s="7" t="s">
        <v>190</v>
      </c>
      <c r="B25" s="12" t="s">
        <v>27</v>
      </c>
      <c r="C25" s="12" t="s">
        <v>47</v>
      </c>
      <c r="D25" s="12"/>
      <c r="E25" s="15" t="s">
        <v>38</v>
      </c>
      <c r="F25" s="12" t="s">
        <v>234</v>
      </c>
      <c r="G25" s="12"/>
      <c r="H25" s="15"/>
      <c r="I25" s="38"/>
      <c r="K25" s="38"/>
    </row>
    <row r="26" spans="1:11" s="2" customFormat="1" ht="38.25" x14ac:dyDescent="0.25">
      <c r="A26" s="7" t="s">
        <v>190</v>
      </c>
      <c r="B26" s="12" t="s">
        <v>49</v>
      </c>
      <c r="C26" s="12" t="s">
        <v>47</v>
      </c>
      <c r="D26" s="12" t="s">
        <v>81</v>
      </c>
      <c r="E26" s="12" t="s">
        <v>38</v>
      </c>
      <c r="F26" s="12" t="s">
        <v>234</v>
      </c>
      <c r="G26" s="12"/>
      <c r="H26" s="12" t="s">
        <v>79</v>
      </c>
      <c r="I26" s="12" t="s">
        <v>169</v>
      </c>
      <c r="J26" s="38"/>
      <c r="K26" s="38"/>
    </row>
    <row r="27" spans="1:11" s="2" customFormat="1" x14ac:dyDescent="0.25">
      <c r="A27" s="7" t="s">
        <v>190</v>
      </c>
      <c r="B27" s="12" t="s">
        <v>49</v>
      </c>
      <c r="C27" s="12" t="s">
        <v>47</v>
      </c>
      <c r="D27" s="12" t="s">
        <v>81</v>
      </c>
      <c r="E27" s="15" t="s">
        <v>38</v>
      </c>
      <c r="F27" s="15" t="s">
        <v>234</v>
      </c>
      <c r="G27" s="15"/>
      <c r="H27" s="12"/>
      <c r="I27" s="24"/>
      <c r="J27" s="38"/>
      <c r="K27" s="38"/>
    </row>
    <row r="28" spans="1:11" s="2" customFormat="1" ht="42.75" customHeight="1" x14ac:dyDescent="0.25">
      <c r="A28" s="7" t="s">
        <v>190</v>
      </c>
      <c r="B28" s="12" t="s">
        <v>52</v>
      </c>
      <c r="C28" s="12" t="s">
        <v>47</v>
      </c>
      <c r="D28" s="12"/>
      <c r="E28" s="12" t="s">
        <v>38</v>
      </c>
      <c r="F28" s="12" t="s">
        <v>234</v>
      </c>
      <c r="G28" s="12"/>
      <c r="H28" s="12"/>
      <c r="I28" s="12"/>
      <c r="J28" s="40"/>
      <c r="K28" s="39"/>
    </row>
    <row r="29" spans="1:11" s="2" customFormat="1" ht="26.25" customHeight="1" x14ac:dyDescent="0.25">
      <c r="A29" s="7" t="s">
        <v>190</v>
      </c>
      <c r="B29" s="23" t="s">
        <v>53</v>
      </c>
      <c r="C29" s="23" t="s">
        <v>47</v>
      </c>
      <c r="D29" s="23" t="s">
        <v>200</v>
      </c>
      <c r="E29" s="49" t="s">
        <v>38</v>
      </c>
      <c r="F29" s="49" t="s">
        <v>234</v>
      </c>
      <c r="G29" s="49"/>
      <c r="H29" s="23" t="s">
        <v>175</v>
      </c>
      <c r="I29" s="23" t="s">
        <v>179</v>
      </c>
      <c r="J29" s="40"/>
      <c r="K29" s="38"/>
    </row>
    <row r="30" spans="1:11" s="2" customFormat="1" ht="48" customHeight="1" x14ac:dyDescent="0.25">
      <c r="A30" s="7" t="s">
        <v>190</v>
      </c>
      <c r="B30" s="23" t="s">
        <v>54</v>
      </c>
      <c r="C30" s="23" t="s">
        <v>47</v>
      </c>
      <c r="D30" s="23" t="s">
        <v>200</v>
      </c>
      <c r="E30" s="23" t="s">
        <v>38</v>
      </c>
      <c r="F30" s="23" t="s">
        <v>234</v>
      </c>
      <c r="G30" s="23"/>
      <c r="H30" s="23" t="s">
        <v>70</v>
      </c>
      <c r="I30" s="23" t="s">
        <v>179</v>
      </c>
      <c r="J30" s="38"/>
      <c r="K30" s="38"/>
    </row>
    <row r="31" spans="1:11" s="2" customFormat="1" x14ac:dyDescent="0.25">
      <c r="A31" s="7" t="s">
        <v>190</v>
      </c>
      <c r="B31" s="12" t="s">
        <v>55</v>
      </c>
      <c r="C31" s="12" t="s">
        <v>47</v>
      </c>
      <c r="D31" s="12" t="s">
        <v>81</v>
      </c>
      <c r="E31" s="15" t="s">
        <v>38</v>
      </c>
      <c r="F31" s="15" t="s">
        <v>234</v>
      </c>
      <c r="G31" s="15"/>
      <c r="H31" s="12"/>
      <c r="I31" s="13"/>
      <c r="J31" s="38"/>
      <c r="K31" s="38"/>
    </row>
    <row r="32" spans="1:11" s="2" customFormat="1" x14ac:dyDescent="0.25">
      <c r="A32" s="7" t="s">
        <v>190</v>
      </c>
      <c r="B32" s="12" t="s">
        <v>56</v>
      </c>
      <c r="C32" s="12" t="s">
        <v>47</v>
      </c>
      <c r="D32" s="12" t="s">
        <v>81</v>
      </c>
      <c r="E32" s="15" t="s">
        <v>38</v>
      </c>
      <c r="F32" s="15" t="s">
        <v>234</v>
      </c>
      <c r="G32" s="15"/>
      <c r="H32" s="12"/>
      <c r="I32" s="12"/>
      <c r="J32" s="38"/>
      <c r="K32" s="38"/>
    </row>
    <row r="33" spans="1:11" s="2" customFormat="1" x14ac:dyDescent="0.25">
      <c r="A33" s="7" t="s">
        <v>190</v>
      </c>
      <c r="B33" s="12" t="s">
        <v>57</v>
      </c>
      <c r="C33" s="12" t="s">
        <v>47</v>
      </c>
      <c r="D33" s="12" t="s">
        <v>81</v>
      </c>
      <c r="E33" s="15" t="s">
        <v>38</v>
      </c>
      <c r="F33" s="15" t="s">
        <v>234</v>
      </c>
      <c r="G33" s="15"/>
      <c r="H33" s="12"/>
      <c r="I33" s="12"/>
      <c r="J33" s="38"/>
      <c r="K33" s="38"/>
    </row>
    <row r="34" spans="1:11" s="2" customFormat="1" ht="38.25" x14ac:dyDescent="0.25">
      <c r="A34" s="7" t="s">
        <v>190</v>
      </c>
      <c r="B34" s="23" t="s">
        <v>58</v>
      </c>
      <c r="C34" s="23" t="s">
        <v>47</v>
      </c>
      <c r="D34" s="23" t="s">
        <v>200</v>
      </c>
      <c r="E34" s="23" t="s">
        <v>38</v>
      </c>
      <c r="F34" s="23" t="s">
        <v>234</v>
      </c>
      <c r="G34" s="23"/>
      <c r="H34" s="23" t="s">
        <v>72</v>
      </c>
      <c r="I34" s="23" t="s">
        <v>73</v>
      </c>
      <c r="J34" s="38"/>
      <c r="K34" s="38"/>
    </row>
    <row r="35" spans="1:11" s="2" customFormat="1" x14ac:dyDescent="0.25">
      <c r="A35" s="64" t="s">
        <v>45</v>
      </c>
      <c r="B35" s="46" t="s">
        <v>45</v>
      </c>
      <c r="C35" s="46"/>
      <c r="D35" s="46" t="s">
        <v>81</v>
      </c>
      <c r="E35" s="46"/>
      <c r="F35" s="46"/>
      <c r="G35" s="46"/>
      <c r="H35" s="46"/>
      <c r="I35" s="46"/>
      <c r="J35" s="42"/>
      <c r="K35" s="42"/>
    </row>
    <row r="36" spans="1:11" s="2" customFormat="1" x14ac:dyDescent="0.25">
      <c r="A36" s="64" t="s">
        <v>45</v>
      </c>
      <c r="B36" s="23" t="s">
        <v>59</v>
      </c>
      <c r="C36" s="23" t="s">
        <v>47</v>
      </c>
      <c r="D36" s="23" t="s">
        <v>200</v>
      </c>
      <c r="E36" s="23" t="s">
        <v>38</v>
      </c>
      <c r="F36" s="23" t="s">
        <v>234</v>
      </c>
      <c r="G36" s="23"/>
      <c r="H36" s="23" t="s">
        <v>161</v>
      </c>
      <c r="I36" s="52" t="s">
        <v>165</v>
      </c>
      <c r="J36" s="40"/>
      <c r="K36" s="39"/>
    </row>
    <row r="37" spans="1:11" s="2" customFormat="1" ht="135" x14ac:dyDescent="0.25">
      <c r="A37" s="64" t="s">
        <v>45</v>
      </c>
      <c r="B37" s="12" t="s">
        <v>60</v>
      </c>
      <c r="C37" s="12" t="s">
        <v>47</v>
      </c>
      <c r="D37" s="12" t="s">
        <v>81</v>
      </c>
      <c r="E37" s="12" t="s">
        <v>168</v>
      </c>
      <c r="F37" s="12" t="s">
        <v>234</v>
      </c>
      <c r="G37" s="12"/>
      <c r="H37" s="12" t="s">
        <v>162</v>
      </c>
      <c r="I37" s="12"/>
      <c r="J37" s="53" t="s">
        <v>170</v>
      </c>
      <c r="K37" s="38"/>
    </row>
    <row r="38" spans="1:11" s="2" customFormat="1" ht="51" x14ac:dyDescent="0.25">
      <c r="A38" s="64" t="s">
        <v>45</v>
      </c>
      <c r="B38" s="23" t="s">
        <v>59</v>
      </c>
      <c r="C38" s="23" t="s">
        <v>47</v>
      </c>
      <c r="D38" s="23" t="s">
        <v>200</v>
      </c>
      <c r="E38" s="23" t="s">
        <v>38</v>
      </c>
      <c r="F38" s="23" t="s">
        <v>234</v>
      </c>
      <c r="G38" s="23"/>
      <c r="H38" s="23" t="s">
        <v>71</v>
      </c>
      <c r="I38" s="23" t="s">
        <v>74</v>
      </c>
      <c r="J38" s="40"/>
      <c r="K38" s="39"/>
    </row>
    <row r="39" spans="1:11" s="2" customFormat="1" x14ac:dyDescent="0.25">
      <c r="A39" s="64" t="s">
        <v>45</v>
      </c>
      <c r="B39" s="12" t="s">
        <v>61</v>
      </c>
      <c r="C39" s="12" t="s">
        <v>47</v>
      </c>
      <c r="D39" s="12" t="s">
        <v>81</v>
      </c>
      <c r="E39" s="12" t="s">
        <v>168</v>
      </c>
      <c r="F39" s="12" t="s">
        <v>234</v>
      </c>
      <c r="G39" s="12"/>
      <c r="H39" s="12" t="s">
        <v>164</v>
      </c>
      <c r="I39" s="12"/>
      <c r="J39" s="40"/>
      <c r="K39" s="38"/>
    </row>
    <row r="40" spans="1:11" s="2" customFormat="1" ht="63.75" x14ac:dyDescent="0.25">
      <c r="A40" s="64" t="s">
        <v>45</v>
      </c>
      <c r="B40" s="70" t="s">
        <v>61</v>
      </c>
      <c r="C40" s="70" t="s">
        <v>47</v>
      </c>
      <c r="D40" s="70" t="s">
        <v>81</v>
      </c>
      <c r="E40" s="70" t="s">
        <v>166</v>
      </c>
      <c r="F40" s="70" t="s">
        <v>234</v>
      </c>
      <c r="G40" s="70"/>
      <c r="H40" s="70" t="s">
        <v>167</v>
      </c>
      <c r="I40" s="70" t="s">
        <v>163</v>
      </c>
      <c r="J40" s="40"/>
      <c r="K40" s="38"/>
    </row>
    <row r="41" spans="1:11" s="2" customFormat="1" x14ac:dyDescent="0.25">
      <c r="A41" s="64" t="s">
        <v>45</v>
      </c>
      <c r="B41" s="12" t="s">
        <v>64</v>
      </c>
      <c r="C41" s="12" t="s">
        <v>47</v>
      </c>
      <c r="D41" s="12" t="s">
        <v>81</v>
      </c>
      <c r="E41" s="12" t="s">
        <v>168</v>
      </c>
      <c r="F41" s="12" t="s">
        <v>234</v>
      </c>
      <c r="G41" s="12"/>
      <c r="H41" s="12"/>
      <c r="I41" s="12"/>
      <c r="J41" s="38"/>
      <c r="K41" s="38"/>
    </row>
    <row r="42" spans="1:11" s="2" customFormat="1" x14ac:dyDescent="0.25">
      <c r="A42" s="64" t="s">
        <v>45</v>
      </c>
      <c r="B42" s="12" t="s">
        <v>65</v>
      </c>
      <c r="C42" s="12" t="s">
        <v>47</v>
      </c>
      <c r="D42" s="12" t="s">
        <v>81</v>
      </c>
      <c r="E42" s="12" t="s">
        <v>168</v>
      </c>
      <c r="F42" s="12" t="s">
        <v>234</v>
      </c>
      <c r="G42" s="12"/>
      <c r="H42" s="12"/>
      <c r="I42" s="12"/>
      <c r="J42" s="38"/>
      <c r="K42" s="38"/>
    </row>
    <row r="43" spans="1:11" s="2" customFormat="1" x14ac:dyDescent="0.25">
      <c r="A43" s="64" t="s">
        <v>46</v>
      </c>
      <c r="B43" s="46" t="s">
        <v>46</v>
      </c>
      <c r="C43" s="46"/>
      <c r="D43" s="46"/>
      <c r="E43" s="46"/>
      <c r="F43" s="46"/>
      <c r="G43" s="46"/>
      <c r="H43" s="46"/>
      <c r="I43" s="46"/>
      <c r="J43" s="42"/>
      <c r="K43" s="42"/>
    </row>
    <row r="44" spans="1:11" s="2" customFormat="1" ht="25.5" x14ac:dyDescent="0.25">
      <c r="A44" s="64" t="s">
        <v>220</v>
      </c>
      <c r="B44" s="12" t="s">
        <v>226</v>
      </c>
      <c r="C44" s="22"/>
      <c r="D44" s="22"/>
      <c r="E44" s="12"/>
      <c r="F44" s="12" t="s">
        <v>199</v>
      </c>
      <c r="G44" s="12"/>
      <c r="H44" s="22"/>
      <c r="I44" s="22"/>
      <c r="J44" s="38"/>
      <c r="K44" s="38"/>
    </row>
    <row r="45" spans="1:11" s="2" customFormat="1" ht="25.5" x14ac:dyDescent="0.25">
      <c r="A45" s="64" t="s">
        <v>221</v>
      </c>
      <c r="B45" s="12" t="s">
        <v>227</v>
      </c>
      <c r="C45" s="22"/>
      <c r="D45" s="22"/>
      <c r="E45" s="22"/>
      <c r="F45" s="12" t="s">
        <v>199</v>
      </c>
      <c r="G45" s="22"/>
      <c r="H45" s="22"/>
      <c r="I45" s="22"/>
      <c r="J45" s="38"/>
      <c r="K45" s="38"/>
    </row>
    <row r="46" spans="1:11" s="2" customFormat="1" ht="25.5" x14ac:dyDescent="0.25">
      <c r="A46" s="64" t="s">
        <v>222</v>
      </c>
      <c r="B46" s="12" t="s">
        <v>228</v>
      </c>
      <c r="C46" s="22"/>
      <c r="D46" s="22"/>
      <c r="E46" s="22"/>
      <c r="F46" s="12" t="s">
        <v>199</v>
      </c>
      <c r="G46" s="22"/>
      <c r="H46" s="22"/>
      <c r="I46" s="22"/>
      <c r="J46" s="38"/>
      <c r="K46" s="38"/>
    </row>
    <row r="47" spans="1:11" s="2" customFormat="1" ht="102" x14ac:dyDescent="0.25">
      <c r="A47" s="64" t="s">
        <v>223</v>
      </c>
      <c r="B47" s="77" t="s">
        <v>229</v>
      </c>
      <c r="C47" s="77" t="s">
        <v>184</v>
      </c>
      <c r="D47" s="77" t="s">
        <v>200</v>
      </c>
      <c r="E47" s="77" t="s">
        <v>232</v>
      </c>
      <c r="F47" s="77" t="s">
        <v>199</v>
      </c>
      <c r="G47" s="77"/>
      <c r="H47" s="77"/>
      <c r="I47" s="77"/>
      <c r="J47" s="77" t="s">
        <v>240</v>
      </c>
      <c r="K47" s="78"/>
    </row>
    <row r="48" spans="1:11" s="2" customFormat="1" ht="25.5" x14ac:dyDescent="0.25">
      <c r="A48" s="64" t="s">
        <v>224</v>
      </c>
      <c r="B48" s="12" t="s">
        <v>230</v>
      </c>
      <c r="C48" s="22"/>
      <c r="D48" s="22"/>
      <c r="E48" s="22"/>
      <c r="F48" s="12" t="s">
        <v>199</v>
      </c>
      <c r="G48" s="22"/>
      <c r="H48" s="22"/>
      <c r="I48" s="22"/>
      <c r="J48" s="38"/>
      <c r="K48" s="38"/>
    </row>
    <row r="49" spans="1:11" s="2" customFormat="1" ht="25.5" x14ac:dyDescent="0.25">
      <c r="A49" s="64" t="s">
        <v>225</v>
      </c>
      <c r="B49" s="12" t="s">
        <v>231</v>
      </c>
      <c r="C49" s="22"/>
      <c r="D49" s="22"/>
      <c r="E49" s="22"/>
      <c r="F49" s="12" t="s">
        <v>199</v>
      </c>
      <c r="G49" s="22"/>
      <c r="H49" s="22"/>
      <c r="I49" s="22"/>
      <c r="J49" s="38"/>
      <c r="K49" s="38"/>
    </row>
    <row r="50" spans="1:11" s="2" customFormat="1" ht="97.5" customHeight="1" x14ac:dyDescent="0.25">
      <c r="A50" s="64"/>
      <c r="B50" s="22"/>
      <c r="C50" s="22"/>
      <c r="D50" s="22"/>
      <c r="E50" s="22"/>
      <c r="F50" s="22"/>
      <c r="G50" s="22"/>
      <c r="H50" s="22"/>
      <c r="I50" s="22"/>
      <c r="J50" s="38"/>
      <c r="K50" s="38"/>
    </row>
    <row r="51" spans="1:11" ht="123.75" customHeight="1" x14ac:dyDescent="0.25"/>
    <row r="52" spans="1:11" s="2" customFormat="1" x14ac:dyDescent="0.25">
      <c r="A52" s="64" t="s">
        <v>173</v>
      </c>
      <c r="B52" s="46" t="s">
        <v>173</v>
      </c>
      <c r="C52" s="46"/>
      <c r="D52" s="46"/>
      <c r="E52" s="46"/>
      <c r="F52" s="46"/>
      <c r="G52" s="46"/>
      <c r="H52" s="46"/>
      <c r="I52" s="46"/>
      <c r="J52" s="42"/>
      <c r="K52" s="42"/>
    </row>
    <row r="53" spans="1:11" s="2" customFormat="1" ht="63.75" x14ac:dyDescent="0.25">
      <c r="A53" s="64" t="s">
        <v>173</v>
      </c>
      <c r="B53" s="23" t="s">
        <v>172</v>
      </c>
      <c r="C53" s="23" t="s">
        <v>47</v>
      </c>
      <c r="D53" s="23" t="s">
        <v>200</v>
      </c>
      <c r="E53" s="23" t="s">
        <v>174</v>
      </c>
      <c r="F53" s="23" t="s">
        <v>234</v>
      </c>
      <c r="G53" s="23"/>
      <c r="H53" s="23" t="s">
        <v>180</v>
      </c>
      <c r="I53" s="23"/>
      <c r="J53" s="38"/>
      <c r="K53" s="38"/>
    </row>
    <row r="54" spans="1:11" s="2" customFormat="1" ht="30" x14ac:dyDescent="0.25">
      <c r="A54" s="64" t="s">
        <v>173</v>
      </c>
      <c r="B54" s="22" t="s">
        <v>181</v>
      </c>
      <c r="C54" s="22" t="s">
        <v>51</v>
      </c>
      <c r="D54" s="22"/>
      <c r="E54" s="22"/>
      <c r="F54" s="22"/>
      <c r="G54" s="22"/>
      <c r="H54" s="22"/>
      <c r="I54" s="22"/>
      <c r="J54" s="38" t="s">
        <v>182</v>
      </c>
      <c r="K54" s="38"/>
    </row>
    <row r="55" spans="1:11" s="2" customFormat="1" ht="45" x14ac:dyDescent="0.25">
      <c r="A55" s="64" t="s">
        <v>173</v>
      </c>
      <c r="B55" s="22" t="s">
        <v>181</v>
      </c>
      <c r="C55" s="22" t="s">
        <v>184</v>
      </c>
      <c r="D55" s="22"/>
      <c r="E55" s="22"/>
      <c r="F55" s="22"/>
      <c r="G55" s="22"/>
      <c r="H55" s="22"/>
      <c r="I55" s="22"/>
      <c r="J55" s="38" t="s">
        <v>183</v>
      </c>
      <c r="K55" s="38"/>
    </row>
    <row r="56" spans="1:11" ht="45" x14ac:dyDescent="0.25">
      <c r="A56" s="64" t="s">
        <v>173</v>
      </c>
      <c r="B56" s="8" t="s">
        <v>181</v>
      </c>
      <c r="C56" s="8" t="s">
        <v>184</v>
      </c>
      <c r="D56" s="55"/>
      <c r="E56" s="8"/>
      <c r="F56" s="8"/>
      <c r="G56" s="8"/>
      <c r="H56" s="14"/>
      <c r="I56" s="14"/>
      <c r="J56" s="38" t="s">
        <v>185</v>
      </c>
      <c r="K56" s="38"/>
    </row>
    <row r="57" spans="1:11" ht="45" x14ac:dyDescent="0.25">
      <c r="A57" s="64" t="s">
        <v>173</v>
      </c>
      <c r="B57" s="57" t="s">
        <v>172</v>
      </c>
      <c r="C57" s="57" t="s">
        <v>47</v>
      </c>
      <c r="D57" s="23" t="s">
        <v>200</v>
      </c>
      <c r="E57" s="57" t="s">
        <v>174</v>
      </c>
      <c r="F57" s="57" t="s">
        <v>234</v>
      </c>
      <c r="G57" s="57"/>
      <c r="H57" s="58"/>
      <c r="I57" s="50" t="s">
        <v>193</v>
      </c>
      <c r="J57" s="38"/>
      <c r="K57" s="38"/>
    </row>
    <row r="58" spans="1:11" ht="30" x14ac:dyDescent="0.25">
      <c r="A58" s="64" t="s">
        <v>173</v>
      </c>
      <c r="B58" s="73" t="s">
        <v>194</v>
      </c>
      <c r="C58" s="73" t="s">
        <v>47</v>
      </c>
      <c r="D58" s="74" t="s">
        <v>200</v>
      </c>
      <c r="E58" s="73" t="s">
        <v>202</v>
      </c>
      <c r="F58" s="73" t="s">
        <v>234</v>
      </c>
      <c r="G58" s="73" t="s">
        <v>199</v>
      </c>
      <c r="H58" s="75" t="s">
        <v>195</v>
      </c>
      <c r="I58" s="76" t="s">
        <v>201</v>
      </c>
      <c r="J58" s="38"/>
      <c r="K58" s="38"/>
    </row>
    <row r="61" spans="1:11" s="2" customFormat="1" x14ac:dyDescent="0.25">
      <c r="A61" s="64" t="s">
        <v>48</v>
      </c>
      <c r="B61" s="46" t="s">
        <v>48</v>
      </c>
      <c r="C61" s="46"/>
      <c r="D61" s="46"/>
      <c r="E61" s="46"/>
      <c r="F61" s="46"/>
      <c r="G61" s="46"/>
      <c r="H61" s="46"/>
      <c r="I61" s="46"/>
      <c r="J61" s="42"/>
      <c r="K61" s="42"/>
    </row>
    <row r="62" spans="1:11" s="2" customFormat="1" x14ac:dyDescent="0.25">
      <c r="A62" s="64" t="s">
        <v>48</v>
      </c>
      <c r="B62" s="22" t="s">
        <v>44</v>
      </c>
      <c r="C62" s="22" t="s">
        <v>51</v>
      </c>
      <c r="D62" s="22" t="s">
        <v>174</v>
      </c>
      <c r="E62" s="22" t="s">
        <v>48</v>
      </c>
      <c r="F62" s="22"/>
      <c r="G62" s="22"/>
      <c r="H62" s="22"/>
      <c r="I62" s="22" t="s">
        <v>34</v>
      </c>
      <c r="J62" s="38"/>
      <c r="K62" s="38"/>
    </row>
    <row r="63" spans="1:11" s="2" customFormat="1" x14ac:dyDescent="0.25">
      <c r="A63" s="64" t="s">
        <v>48</v>
      </c>
      <c r="B63" s="22" t="s">
        <v>21</v>
      </c>
      <c r="C63" s="22" t="s">
        <v>47</v>
      </c>
      <c r="D63" s="22" t="s">
        <v>174</v>
      </c>
      <c r="E63" s="22" t="s">
        <v>48</v>
      </c>
      <c r="F63" s="22"/>
      <c r="G63" s="22"/>
      <c r="H63" s="22"/>
      <c r="I63" s="22" t="s">
        <v>34</v>
      </c>
      <c r="J63" s="38"/>
      <c r="K63" s="38"/>
    </row>
    <row r="64" spans="1:11" s="2" customFormat="1" x14ac:dyDescent="0.25">
      <c r="A64" s="64" t="s">
        <v>48</v>
      </c>
      <c r="B64" s="22" t="s">
        <v>43</v>
      </c>
      <c r="C64" s="22" t="s">
        <v>51</v>
      </c>
      <c r="D64" s="22" t="s">
        <v>174</v>
      </c>
      <c r="E64" s="22" t="s">
        <v>48</v>
      </c>
      <c r="F64" s="22"/>
      <c r="G64" s="22"/>
      <c r="H64" s="22"/>
      <c r="I64" s="22" t="s">
        <v>34</v>
      </c>
      <c r="J64" s="38"/>
      <c r="K64" s="38"/>
    </row>
    <row r="65" spans="1:11" s="2" customFormat="1" x14ac:dyDescent="0.25">
      <c r="A65" s="64" t="s">
        <v>48</v>
      </c>
      <c r="B65" s="8" t="s">
        <v>50</v>
      </c>
      <c r="C65" s="8" t="s">
        <v>51</v>
      </c>
      <c r="D65" s="22" t="s">
        <v>174</v>
      </c>
      <c r="E65" s="8" t="s">
        <v>48</v>
      </c>
      <c r="F65" s="8"/>
      <c r="G65" s="8"/>
      <c r="H65" s="14"/>
      <c r="I65" s="14" t="s">
        <v>34</v>
      </c>
      <c r="J65" s="38"/>
      <c r="K65" s="38"/>
    </row>
    <row r="66" spans="1:11" s="2" customFormat="1" ht="216.75" x14ac:dyDescent="0.25">
      <c r="A66" s="64" t="s">
        <v>48</v>
      </c>
      <c r="B66" s="12" t="s">
        <v>15</v>
      </c>
      <c r="C66" s="12" t="s">
        <v>47</v>
      </c>
      <c r="D66" s="22" t="s">
        <v>174</v>
      </c>
      <c r="E66" s="12" t="s">
        <v>48</v>
      </c>
      <c r="F66" s="12"/>
      <c r="G66" s="12"/>
      <c r="H66" s="12" t="s">
        <v>75</v>
      </c>
      <c r="I66" s="24" t="s">
        <v>82</v>
      </c>
      <c r="J66" s="54" t="s">
        <v>171</v>
      </c>
      <c r="K66" s="38"/>
    </row>
  </sheetData>
  <hyperlinks>
    <hyperlink ref="I19"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G2" sqref="G2:G6"/>
    </sheetView>
  </sheetViews>
  <sheetFormatPr defaultRowHeight="15" x14ac:dyDescent="0.25"/>
  <sheetData>
    <row r="2" spans="1:7" x14ac:dyDescent="0.25">
      <c r="A2" s="82"/>
      <c r="B2" s="82"/>
      <c r="C2" s="82" t="s">
        <v>304</v>
      </c>
      <c r="D2" s="82" t="s">
        <v>305</v>
      </c>
      <c r="E2" s="85" t="s">
        <v>306</v>
      </c>
      <c r="F2" s="82"/>
      <c r="G2" s="87" t="s">
        <v>307</v>
      </c>
    </row>
    <row r="3" spans="1:7" x14ac:dyDescent="0.25">
      <c r="A3" s="82" t="s">
        <v>300</v>
      </c>
      <c r="B3" s="82">
        <v>6661000</v>
      </c>
      <c r="C3" s="82">
        <f>B3</f>
        <v>6661000</v>
      </c>
      <c r="D3" s="82"/>
      <c r="E3" s="85">
        <f>C3</f>
        <v>6661000</v>
      </c>
      <c r="F3" s="82">
        <v>6661000</v>
      </c>
      <c r="G3" s="87">
        <f>F3+3000</f>
        <v>6664000</v>
      </c>
    </row>
    <row r="4" spans="1:7" x14ac:dyDescent="0.25">
      <c r="A4" s="82" t="s">
        <v>301</v>
      </c>
      <c r="B4" s="82">
        <v>6590680</v>
      </c>
      <c r="C4" s="82">
        <v>6637757</v>
      </c>
      <c r="D4" s="82">
        <v>770</v>
      </c>
      <c r="E4" s="85">
        <f>B3-(D4*30)</f>
        <v>6637900</v>
      </c>
      <c r="F4" s="82">
        <v>6637900</v>
      </c>
      <c r="G4" s="87">
        <f>F4-3000</f>
        <v>6634900</v>
      </c>
    </row>
    <row r="5" spans="1:7" x14ac:dyDescent="0.25">
      <c r="A5" s="82" t="s">
        <v>302</v>
      </c>
      <c r="B5" s="82">
        <v>330070</v>
      </c>
      <c r="C5" s="82">
        <f>B5</f>
        <v>330070</v>
      </c>
      <c r="D5" s="82"/>
      <c r="E5" s="85">
        <f>C5</f>
        <v>330070</v>
      </c>
      <c r="F5" s="82">
        <v>330070</v>
      </c>
      <c r="G5" s="87">
        <f>F5-3000</f>
        <v>327070</v>
      </c>
    </row>
    <row r="6" spans="1:7" x14ac:dyDescent="0.25">
      <c r="A6" s="82" t="s">
        <v>303</v>
      </c>
      <c r="B6" s="82">
        <v>424000</v>
      </c>
      <c r="C6" s="82">
        <v>359863</v>
      </c>
      <c r="D6" s="82">
        <v>1000</v>
      </c>
      <c r="E6" s="85">
        <f>B5+(D6*30)</f>
        <v>360070</v>
      </c>
      <c r="F6" s="82">
        <v>360070</v>
      </c>
      <c r="G6" s="87">
        <f>F6+3000</f>
        <v>363070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9"/>
  <sheetViews>
    <sheetView workbookViewId="0">
      <pane xSplit="6" ySplit="1" topLeftCell="G29" activePane="bottomRight" state="frozen"/>
      <selection pane="topRight" activeCell="C1" sqref="C1"/>
      <selection pane="bottomLeft" activeCell="A2" sqref="A2"/>
      <selection pane="bottomRight" activeCell="H36" sqref="H36"/>
    </sheetView>
  </sheetViews>
  <sheetFormatPr defaultColWidth="124" defaultRowHeight="15" x14ac:dyDescent="0.25"/>
  <cols>
    <col min="1" max="1" width="34.5703125" style="65" customWidth="1"/>
    <col min="2" max="2" width="27.7109375" style="4" customWidth="1"/>
    <col min="3" max="3" width="16.42578125" style="4" bestFit="1" customWidth="1"/>
    <col min="4" max="5" width="27.7109375" style="4" customWidth="1"/>
    <col min="6" max="8" width="13.140625" style="4" customWidth="1"/>
    <col min="9" max="9" width="16" style="43" customWidth="1"/>
    <col min="10" max="10" width="15.42578125" style="4" customWidth="1"/>
    <col min="11" max="12" width="13.42578125" style="4" customWidth="1"/>
    <col min="13" max="13" width="62.85546875" style="44" customWidth="1"/>
    <col min="14" max="14" width="62.42578125" style="44" customWidth="1"/>
    <col min="15" max="15" width="55.7109375" style="45" customWidth="1"/>
    <col min="16" max="16" width="79.140625" style="45" customWidth="1"/>
    <col min="17" max="16384" width="124" style="3"/>
  </cols>
  <sheetData>
    <row r="1" spans="1:16" s="2" customFormat="1" ht="39.75" customHeight="1" x14ac:dyDescent="0.25">
      <c r="A1" s="62"/>
      <c r="B1" s="5" t="s">
        <v>35</v>
      </c>
      <c r="C1" s="5" t="s">
        <v>332</v>
      </c>
      <c r="D1" s="90" t="s">
        <v>241</v>
      </c>
      <c r="E1" s="5" t="s">
        <v>335</v>
      </c>
      <c r="F1" s="5" t="s">
        <v>63</v>
      </c>
      <c r="G1" s="5" t="s">
        <v>338</v>
      </c>
      <c r="H1" s="5" t="s">
        <v>339</v>
      </c>
      <c r="I1" s="5" t="s">
        <v>80</v>
      </c>
      <c r="J1" s="51" t="s">
        <v>36</v>
      </c>
      <c r="K1" s="51" t="s">
        <v>278</v>
      </c>
      <c r="L1" s="51" t="s">
        <v>203</v>
      </c>
      <c r="M1" s="5" t="s">
        <v>62</v>
      </c>
      <c r="N1" s="5" t="s">
        <v>37</v>
      </c>
      <c r="O1" s="47" t="s">
        <v>156</v>
      </c>
      <c r="P1" s="47" t="s">
        <v>159</v>
      </c>
    </row>
    <row r="2" spans="1:16" s="2" customFormat="1" x14ac:dyDescent="0.25">
      <c r="A2" s="63" t="s">
        <v>6</v>
      </c>
      <c r="B2" s="6" t="s">
        <v>6</v>
      </c>
      <c r="C2" s="6"/>
      <c r="D2" s="6"/>
      <c r="E2" s="6"/>
      <c r="F2" s="6"/>
      <c r="G2" s="6"/>
      <c r="H2" s="6"/>
      <c r="I2" s="6"/>
      <c r="J2" s="6"/>
      <c r="K2" s="6"/>
      <c r="L2" s="6"/>
      <c r="M2" s="6"/>
      <c r="N2" s="46"/>
      <c r="O2" s="42"/>
      <c r="P2" s="42"/>
    </row>
    <row r="3" spans="1:16" s="2" customFormat="1" ht="66" customHeight="1" x14ac:dyDescent="0.25">
      <c r="A3" s="63" t="s">
        <v>6</v>
      </c>
      <c r="B3" s="12" t="s">
        <v>7</v>
      </c>
      <c r="C3" s="12" t="s">
        <v>245</v>
      </c>
      <c r="D3" s="12" t="s">
        <v>276</v>
      </c>
      <c r="E3" s="12"/>
      <c r="F3" s="12" t="s">
        <v>204</v>
      </c>
      <c r="G3" s="12" t="s">
        <v>81</v>
      </c>
      <c r="H3" s="9" t="s">
        <v>81</v>
      </c>
      <c r="I3" s="9" t="s">
        <v>81</v>
      </c>
      <c r="J3" s="12" t="s">
        <v>288</v>
      </c>
      <c r="K3" s="12" t="s">
        <v>279</v>
      </c>
      <c r="L3" s="12"/>
      <c r="M3" s="12" t="s">
        <v>283</v>
      </c>
      <c r="N3" s="12"/>
      <c r="O3" s="38"/>
      <c r="P3" s="38"/>
    </row>
    <row r="4" spans="1:16" s="2" customFormat="1" ht="38.25" x14ac:dyDescent="0.25">
      <c r="A4" s="63" t="s">
        <v>6</v>
      </c>
      <c r="B4" s="12" t="s">
        <v>10</v>
      </c>
      <c r="C4" s="12" t="s">
        <v>245</v>
      </c>
      <c r="D4" s="12" t="s">
        <v>277</v>
      </c>
      <c r="E4" s="12"/>
      <c r="F4" s="12" t="s">
        <v>204</v>
      </c>
      <c r="G4" s="12" t="s">
        <v>81</v>
      </c>
      <c r="H4" s="9" t="s">
        <v>81</v>
      </c>
      <c r="I4" s="9" t="s">
        <v>81</v>
      </c>
      <c r="J4" s="12" t="s">
        <v>288</v>
      </c>
      <c r="K4" s="12" t="s">
        <v>279</v>
      </c>
      <c r="L4" s="22"/>
      <c r="M4" s="12" t="s">
        <v>284</v>
      </c>
      <c r="N4" s="22"/>
      <c r="O4" s="66"/>
      <c r="P4" s="38"/>
    </row>
    <row r="5" spans="1:16" s="2" customFormat="1" ht="38.25" x14ac:dyDescent="0.25">
      <c r="A5" s="64" t="s">
        <v>6</v>
      </c>
      <c r="B5" s="12" t="s">
        <v>11</v>
      </c>
      <c r="C5" s="12" t="s">
        <v>245</v>
      </c>
      <c r="D5" s="12" t="s">
        <v>281</v>
      </c>
      <c r="E5" s="12"/>
      <c r="F5" s="12" t="s">
        <v>184</v>
      </c>
      <c r="G5" s="12" t="s">
        <v>81</v>
      </c>
      <c r="H5" s="9" t="s">
        <v>81</v>
      </c>
      <c r="I5" s="9" t="s">
        <v>81</v>
      </c>
      <c r="J5" s="12" t="s">
        <v>280</v>
      </c>
      <c r="K5" s="12" t="s">
        <v>279</v>
      </c>
      <c r="L5" s="12"/>
      <c r="M5" s="15" t="s">
        <v>285</v>
      </c>
      <c r="N5" s="12"/>
      <c r="O5" s="79"/>
      <c r="P5" s="38"/>
    </row>
    <row r="6" spans="1:16" s="2" customFormat="1" x14ac:dyDescent="0.25">
      <c r="A6" s="63" t="s">
        <v>6</v>
      </c>
      <c r="B6" s="12" t="s">
        <v>12</v>
      </c>
      <c r="C6" s="12" t="s">
        <v>245</v>
      </c>
      <c r="D6" s="12" t="s">
        <v>299</v>
      </c>
      <c r="E6" s="12"/>
      <c r="F6" s="12"/>
      <c r="G6" s="12" t="s">
        <v>81</v>
      </c>
      <c r="H6" s="9" t="s">
        <v>81</v>
      </c>
      <c r="I6" s="9" t="s">
        <v>81</v>
      </c>
      <c r="J6" s="12"/>
      <c r="K6" s="12"/>
      <c r="L6" s="12"/>
      <c r="M6" s="12"/>
      <c r="N6" s="12"/>
      <c r="O6" s="66"/>
      <c r="P6" s="38"/>
    </row>
    <row r="7" spans="1:16" s="2" customFormat="1" ht="25.5" x14ac:dyDescent="0.25">
      <c r="A7" s="63" t="s">
        <v>6</v>
      </c>
      <c r="B7" s="88" t="s">
        <v>14</v>
      </c>
      <c r="C7" s="88" t="s">
        <v>282</v>
      </c>
      <c r="D7" s="88" t="s">
        <v>282</v>
      </c>
      <c r="E7" s="88"/>
      <c r="F7" s="88"/>
      <c r="G7" s="88"/>
      <c r="H7" s="88"/>
      <c r="I7" s="88"/>
      <c r="J7" s="12"/>
      <c r="K7" s="12"/>
      <c r="L7" s="12"/>
      <c r="M7" s="12"/>
      <c r="N7" s="12"/>
      <c r="O7" s="39"/>
      <c r="P7" s="38"/>
    </row>
    <row r="8" spans="1:16" s="2" customFormat="1" x14ac:dyDescent="0.25">
      <c r="A8" s="63" t="s">
        <v>16</v>
      </c>
      <c r="B8" s="6" t="s">
        <v>16</v>
      </c>
      <c r="C8" s="6"/>
      <c r="D8" s="6"/>
      <c r="E8" s="6"/>
      <c r="F8" s="6"/>
      <c r="G8" s="6"/>
      <c r="H8" s="6"/>
      <c r="I8" s="6" t="s">
        <v>200</v>
      </c>
      <c r="J8" s="6"/>
      <c r="K8" s="6"/>
      <c r="L8" s="6"/>
      <c r="M8" s="6"/>
      <c r="N8" s="6"/>
      <c r="O8" s="67"/>
      <c r="P8" s="42"/>
    </row>
    <row r="9" spans="1:16" s="2" customFormat="1" x14ac:dyDescent="0.25">
      <c r="A9" s="63" t="s">
        <v>16</v>
      </c>
      <c r="B9" s="12" t="s">
        <v>17</v>
      </c>
      <c r="C9" s="12" t="s">
        <v>245</v>
      </c>
      <c r="D9" s="12" t="s">
        <v>286</v>
      </c>
      <c r="E9" s="12"/>
      <c r="F9" s="12" t="s">
        <v>204</v>
      </c>
      <c r="G9" s="12" t="s">
        <v>81</v>
      </c>
      <c r="H9" s="9" t="s">
        <v>81</v>
      </c>
      <c r="I9" s="9" t="s">
        <v>81</v>
      </c>
      <c r="J9" s="12" t="s">
        <v>288</v>
      </c>
      <c r="K9" s="22" t="s">
        <v>234</v>
      </c>
      <c r="L9" s="22"/>
      <c r="M9" s="12" t="s">
        <v>287</v>
      </c>
      <c r="N9" s="12"/>
      <c r="O9" s="40"/>
      <c r="P9" s="39"/>
    </row>
    <row r="10" spans="1:16" s="2" customFormat="1" ht="25.5" x14ac:dyDescent="0.25">
      <c r="A10" s="63" t="s">
        <v>16</v>
      </c>
      <c r="B10" s="12" t="s">
        <v>18</v>
      </c>
      <c r="C10" s="12" t="s">
        <v>245</v>
      </c>
      <c r="D10" s="12" t="s">
        <v>289</v>
      </c>
      <c r="E10" s="12"/>
      <c r="F10" s="12" t="s">
        <v>51</v>
      </c>
      <c r="G10" s="12" t="s">
        <v>81</v>
      </c>
      <c r="H10" s="9" t="s">
        <v>81</v>
      </c>
      <c r="I10" s="9" t="s">
        <v>81</v>
      </c>
      <c r="J10" s="12" t="s">
        <v>288</v>
      </c>
      <c r="K10" s="12" t="s">
        <v>234</v>
      </c>
      <c r="L10" s="12"/>
      <c r="M10" s="12" t="s">
        <v>192</v>
      </c>
      <c r="N10" s="12"/>
      <c r="O10" s="66"/>
      <c r="P10" s="38"/>
    </row>
    <row r="11" spans="1:16" s="2" customFormat="1" ht="38.25" x14ac:dyDescent="0.25">
      <c r="A11" s="63" t="s">
        <v>16</v>
      </c>
      <c r="B11" s="12" t="s">
        <v>19</v>
      </c>
      <c r="C11" s="12" t="s">
        <v>242</v>
      </c>
      <c r="D11" s="12" t="s">
        <v>290</v>
      </c>
      <c r="E11" s="12" t="s">
        <v>336</v>
      </c>
      <c r="F11" s="12"/>
      <c r="G11" s="12" t="s">
        <v>81</v>
      </c>
      <c r="H11" s="9" t="s">
        <v>81</v>
      </c>
      <c r="I11" s="9" t="s">
        <v>81</v>
      </c>
      <c r="J11" s="12" t="s">
        <v>38</v>
      </c>
      <c r="K11" s="12" t="s">
        <v>234</v>
      </c>
      <c r="L11" s="12"/>
      <c r="M11" s="12"/>
      <c r="N11" s="10"/>
      <c r="O11" s="66" t="s">
        <v>155</v>
      </c>
      <c r="P11" s="38"/>
    </row>
    <row r="12" spans="1:16" s="2" customFormat="1" x14ac:dyDescent="0.25">
      <c r="A12" s="63" t="s">
        <v>16</v>
      </c>
      <c r="B12" s="22" t="s">
        <v>20</v>
      </c>
      <c r="C12" s="22" t="s">
        <v>245</v>
      </c>
      <c r="D12" s="22" t="s">
        <v>293</v>
      </c>
      <c r="E12" s="22"/>
      <c r="F12" s="22"/>
      <c r="G12" s="12" t="s">
        <v>81</v>
      </c>
      <c r="H12" s="9" t="s">
        <v>81</v>
      </c>
      <c r="I12" s="9" t="s">
        <v>81</v>
      </c>
      <c r="J12" s="22" t="s">
        <v>38</v>
      </c>
      <c r="K12" s="22" t="s">
        <v>234</v>
      </c>
      <c r="L12" s="22"/>
      <c r="M12" s="22"/>
      <c r="N12" s="22"/>
      <c r="O12" s="38"/>
      <c r="P12" s="38"/>
    </row>
    <row r="13" spans="1:16" s="2" customFormat="1" ht="25.5" x14ac:dyDescent="0.25">
      <c r="A13" s="63" t="s">
        <v>16</v>
      </c>
      <c r="B13" s="88" t="s">
        <v>340</v>
      </c>
      <c r="C13" s="88" t="s">
        <v>245</v>
      </c>
      <c r="D13" s="51" t="s">
        <v>341</v>
      </c>
      <c r="E13" s="88"/>
      <c r="F13" s="88"/>
      <c r="G13" s="88" t="s">
        <v>200</v>
      </c>
      <c r="H13" s="88" t="s">
        <v>200</v>
      </c>
      <c r="I13" s="88" t="s">
        <v>200</v>
      </c>
      <c r="J13" s="22" t="s">
        <v>38</v>
      </c>
      <c r="K13" s="22" t="s">
        <v>234</v>
      </c>
      <c r="L13" s="22"/>
      <c r="M13" s="22"/>
      <c r="N13" s="22"/>
      <c r="O13" s="38"/>
      <c r="P13" s="38"/>
    </row>
    <row r="14" spans="1:16" s="2" customFormat="1" x14ac:dyDescent="0.25">
      <c r="A14" s="63" t="s">
        <v>16</v>
      </c>
      <c r="B14" s="22" t="s">
        <v>342</v>
      </c>
      <c r="C14" s="22" t="s">
        <v>245</v>
      </c>
      <c r="D14" s="22" t="s">
        <v>343</v>
      </c>
      <c r="E14" s="22"/>
      <c r="F14" s="22"/>
      <c r="G14" s="22" t="s">
        <v>81</v>
      </c>
      <c r="H14" s="9" t="s">
        <v>81</v>
      </c>
      <c r="I14" s="9" t="s">
        <v>81</v>
      </c>
      <c r="J14" s="22" t="s">
        <v>38</v>
      </c>
      <c r="K14" s="22" t="s">
        <v>234</v>
      </c>
      <c r="L14" s="22"/>
      <c r="M14" s="22"/>
      <c r="N14" s="22"/>
      <c r="O14" s="38"/>
      <c r="P14" s="38"/>
    </row>
    <row r="15" spans="1:16" s="2" customFormat="1" x14ac:dyDescent="0.25">
      <c r="A15" s="63" t="s">
        <v>16</v>
      </c>
      <c r="B15" s="77" t="s">
        <v>146</v>
      </c>
      <c r="C15" s="77" t="s">
        <v>245</v>
      </c>
      <c r="D15" s="77" t="s">
        <v>333</v>
      </c>
      <c r="E15" s="77"/>
      <c r="F15" s="77"/>
      <c r="G15" s="77" t="s">
        <v>81</v>
      </c>
      <c r="H15" s="9" t="s">
        <v>81</v>
      </c>
      <c r="I15" s="9" t="s">
        <v>81</v>
      </c>
      <c r="J15" s="22" t="s">
        <v>38</v>
      </c>
      <c r="K15" s="22" t="s">
        <v>234</v>
      </c>
      <c r="L15" s="22"/>
      <c r="M15" s="22"/>
      <c r="N15" s="22"/>
      <c r="O15" s="38"/>
      <c r="P15" s="38"/>
    </row>
    <row r="16" spans="1:16" s="2" customFormat="1" x14ac:dyDescent="0.25">
      <c r="A16" s="7" t="s">
        <v>189</v>
      </c>
      <c r="B16" s="6" t="s">
        <v>39</v>
      </c>
      <c r="C16" s="6"/>
      <c r="D16" s="6"/>
      <c r="E16" s="6"/>
      <c r="F16" s="6"/>
      <c r="G16" s="6"/>
      <c r="H16" s="6"/>
      <c r="I16" s="6" t="s">
        <v>200</v>
      </c>
      <c r="J16" s="6"/>
      <c r="K16" s="6"/>
      <c r="L16" s="6"/>
      <c r="M16" s="6"/>
      <c r="N16" s="6"/>
      <c r="O16" s="42"/>
      <c r="P16" s="42"/>
    </row>
    <row r="17" spans="1:16" s="2" customFormat="1" x14ac:dyDescent="0.25">
      <c r="A17" s="7" t="s">
        <v>189</v>
      </c>
      <c r="B17" s="7" t="s">
        <v>40</v>
      </c>
      <c r="C17" s="7"/>
      <c r="D17" s="7"/>
      <c r="E17" s="7"/>
      <c r="F17" s="7"/>
      <c r="G17" s="7"/>
      <c r="H17" s="7"/>
      <c r="I17" s="7" t="s">
        <v>200</v>
      </c>
      <c r="J17" s="7"/>
      <c r="K17" s="7"/>
      <c r="L17" s="7"/>
      <c r="M17" s="7"/>
      <c r="N17" s="7"/>
      <c r="O17" s="41"/>
      <c r="P17" s="41"/>
    </row>
    <row r="18" spans="1:16" s="2" customFormat="1" x14ac:dyDescent="0.25">
      <c r="A18" s="7" t="s">
        <v>189</v>
      </c>
      <c r="B18" s="12" t="s">
        <v>22</v>
      </c>
      <c r="C18" s="12" t="s">
        <v>257</v>
      </c>
      <c r="D18" s="12" t="s">
        <v>311</v>
      </c>
      <c r="E18" s="12"/>
      <c r="F18" s="12"/>
      <c r="G18" s="12" t="s">
        <v>81</v>
      </c>
      <c r="H18" s="9" t="s">
        <v>81</v>
      </c>
      <c r="I18" s="9" t="s">
        <v>81</v>
      </c>
      <c r="J18" s="12" t="s">
        <v>38</v>
      </c>
      <c r="K18" s="12" t="s">
        <v>234</v>
      </c>
      <c r="L18" s="12"/>
      <c r="M18" s="12" t="s">
        <v>153</v>
      </c>
      <c r="N18" s="13"/>
      <c r="O18" s="40"/>
      <c r="P18" s="39"/>
    </row>
    <row r="19" spans="1:16" s="2" customFormat="1" x14ac:dyDescent="0.25">
      <c r="A19" s="7" t="s">
        <v>189</v>
      </c>
      <c r="B19" s="12" t="s">
        <v>23</v>
      </c>
      <c r="C19" s="12" t="s">
        <v>257</v>
      </c>
      <c r="D19" s="12" t="s">
        <v>312</v>
      </c>
      <c r="E19" s="12"/>
      <c r="F19" s="12"/>
      <c r="G19" s="12" t="s">
        <v>81</v>
      </c>
      <c r="H19" s="9" t="s">
        <v>81</v>
      </c>
      <c r="I19" s="9" t="s">
        <v>81</v>
      </c>
      <c r="J19" s="12" t="s">
        <v>38</v>
      </c>
      <c r="K19" s="12" t="s">
        <v>234</v>
      </c>
      <c r="L19" s="12"/>
      <c r="M19" s="12" t="s">
        <v>78</v>
      </c>
      <c r="N19" s="13"/>
      <c r="O19" s="40"/>
      <c r="P19" s="38"/>
    </row>
    <row r="20" spans="1:16" s="2" customFormat="1" ht="153" x14ac:dyDescent="0.25">
      <c r="A20" s="7" t="s">
        <v>189</v>
      </c>
      <c r="B20" s="88" t="s">
        <v>24</v>
      </c>
      <c r="C20" s="88" t="s">
        <v>282</v>
      </c>
      <c r="D20" s="88" t="s">
        <v>282</v>
      </c>
      <c r="E20" s="88"/>
      <c r="F20" s="88"/>
      <c r="G20" s="88"/>
      <c r="H20" s="88"/>
      <c r="I20" s="88"/>
      <c r="J20" s="12" t="s">
        <v>38</v>
      </c>
      <c r="K20" s="12" t="s">
        <v>234</v>
      </c>
      <c r="L20" s="12"/>
      <c r="M20" s="80"/>
      <c r="N20" s="12" t="s">
        <v>160</v>
      </c>
      <c r="O20" s="38" t="s">
        <v>158</v>
      </c>
      <c r="P20" s="38"/>
    </row>
    <row r="21" spans="1:16" s="2" customFormat="1" ht="45" x14ac:dyDescent="0.25">
      <c r="A21" s="7" t="s">
        <v>189</v>
      </c>
      <c r="B21" s="88" t="s">
        <v>24</v>
      </c>
      <c r="C21" s="88" t="s">
        <v>282</v>
      </c>
      <c r="D21" s="88" t="s">
        <v>282</v>
      </c>
      <c r="E21" s="88"/>
      <c r="F21" s="88"/>
      <c r="G21" s="88"/>
      <c r="H21" s="88"/>
      <c r="I21" s="88"/>
      <c r="J21" s="12" t="s">
        <v>176</v>
      </c>
      <c r="K21" s="12" t="s">
        <v>234</v>
      </c>
      <c r="L21" s="12"/>
      <c r="M21" s="80"/>
      <c r="N21" s="80" t="s">
        <v>216</v>
      </c>
      <c r="O21" s="38"/>
      <c r="P21" s="38"/>
    </row>
    <row r="22" spans="1:16" s="2" customFormat="1" ht="25.5" x14ac:dyDescent="0.25">
      <c r="A22" s="7" t="s">
        <v>196</v>
      </c>
      <c r="B22" s="93" t="s">
        <v>197</v>
      </c>
      <c r="C22" s="93" t="s">
        <v>257</v>
      </c>
      <c r="D22" s="93" t="s">
        <v>325</v>
      </c>
      <c r="E22" s="93"/>
      <c r="F22" s="93"/>
      <c r="G22" s="93" t="s">
        <v>81</v>
      </c>
      <c r="H22" s="9" t="s">
        <v>81</v>
      </c>
      <c r="I22" s="9" t="s">
        <v>81</v>
      </c>
      <c r="J22" s="12" t="s">
        <v>38</v>
      </c>
      <c r="K22" s="12" t="s">
        <v>234</v>
      </c>
      <c r="L22" s="12"/>
      <c r="M22" s="12"/>
      <c r="N22" s="12" t="s">
        <v>198</v>
      </c>
      <c r="O22" s="38"/>
      <c r="P22" s="38"/>
    </row>
    <row r="23" spans="1:16" s="2" customFormat="1" ht="25.5" x14ac:dyDescent="0.25">
      <c r="A23" s="7" t="s">
        <v>196</v>
      </c>
      <c r="B23" s="77" t="s">
        <v>146</v>
      </c>
      <c r="C23" s="77" t="s">
        <v>257</v>
      </c>
      <c r="D23" s="77" t="s">
        <v>324</v>
      </c>
      <c r="E23" s="77"/>
      <c r="F23" s="77"/>
      <c r="G23" s="77" t="s">
        <v>81</v>
      </c>
      <c r="H23" s="77" t="s">
        <v>200</v>
      </c>
      <c r="I23" s="77" t="s">
        <v>200</v>
      </c>
      <c r="J23" s="12" t="s">
        <v>38</v>
      </c>
      <c r="K23" s="12" t="s">
        <v>234</v>
      </c>
      <c r="L23" s="12"/>
      <c r="M23" s="12"/>
      <c r="N23" s="12" t="s">
        <v>198</v>
      </c>
      <c r="O23" s="38"/>
      <c r="P23" s="38"/>
    </row>
    <row r="24" spans="1:16" s="2" customFormat="1" ht="25.5" x14ac:dyDescent="0.25">
      <c r="A24" s="7" t="s">
        <v>191</v>
      </c>
      <c r="B24" s="7" t="s">
        <v>41</v>
      </c>
      <c r="C24" s="7"/>
      <c r="D24" s="7"/>
      <c r="E24" s="7"/>
      <c r="F24" s="7"/>
      <c r="G24" s="7"/>
      <c r="H24" s="7"/>
      <c r="I24" s="7" t="s">
        <v>200</v>
      </c>
      <c r="J24" s="7"/>
      <c r="K24" s="7"/>
      <c r="L24" s="7"/>
      <c r="M24" s="7"/>
      <c r="N24" s="7"/>
      <c r="O24" s="41"/>
      <c r="P24" s="41"/>
    </row>
    <row r="25" spans="1:16" s="2" customFormat="1" ht="25.5" x14ac:dyDescent="0.25">
      <c r="A25" s="7" t="s">
        <v>191</v>
      </c>
      <c r="B25" s="12" t="s">
        <v>25</v>
      </c>
      <c r="C25" s="12" t="s">
        <v>257</v>
      </c>
      <c r="D25" s="12" t="s">
        <v>313</v>
      </c>
      <c r="E25" s="12"/>
      <c r="F25" s="12"/>
      <c r="G25" s="12" t="s">
        <v>81</v>
      </c>
      <c r="H25" s="9" t="s">
        <v>81</v>
      </c>
      <c r="I25" s="9" t="s">
        <v>81</v>
      </c>
      <c r="J25" s="15" t="s">
        <v>176</v>
      </c>
      <c r="K25" s="15" t="s">
        <v>234</v>
      </c>
      <c r="L25" s="15"/>
      <c r="M25" s="81" t="s">
        <v>177</v>
      </c>
      <c r="N25" s="12" t="s">
        <v>178</v>
      </c>
      <c r="O25" s="38"/>
      <c r="P25" s="38"/>
    </row>
    <row r="26" spans="1:16" s="2" customFormat="1" ht="25.5" x14ac:dyDescent="0.25">
      <c r="A26" s="7" t="s">
        <v>191</v>
      </c>
      <c r="B26" s="12" t="s">
        <v>26</v>
      </c>
      <c r="C26" s="12" t="s">
        <v>257</v>
      </c>
      <c r="D26" s="12" t="s">
        <v>291</v>
      </c>
      <c r="E26" s="12"/>
      <c r="F26" s="12"/>
      <c r="G26" s="12" t="s">
        <v>81</v>
      </c>
      <c r="H26" s="9" t="s">
        <v>81</v>
      </c>
      <c r="I26" s="9" t="s">
        <v>81</v>
      </c>
      <c r="J26" s="15" t="s">
        <v>186</v>
      </c>
      <c r="K26" s="15" t="s">
        <v>234</v>
      </c>
      <c r="L26" s="15"/>
      <c r="M26" s="15" t="s">
        <v>187</v>
      </c>
      <c r="N26" s="12" t="s">
        <v>188</v>
      </c>
      <c r="O26" s="38"/>
      <c r="P26" s="38"/>
    </row>
    <row r="27" spans="1:16" s="2" customFormat="1" x14ac:dyDescent="0.25">
      <c r="A27" s="7" t="s">
        <v>190</v>
      </c>
      <c r="B27" s="7" t="s">
        <v>42</v>
      </c>
      <c r="C27" s="7"/>
      <c r="D27" s="7"/>
      <c r="E27" s="7"/>
      <c r="F27" s="7"/>
      <c r="G27" s="7"/>
      <c r="H27" s="7"/>
      <c r="I27" s="7" t="s">
        <v>200</v>
      </c>
      <c r="J27" s="7"/>
      <c r="K27" s="7"/>
      <c r="L27" s="7"/>
      <c r="M27" s="7"/>
      <c r="N27" s="7"/>
      <c r="O27" s="41"/>
      <c r="P27" s="41"/>
    </row>
    <row r="28" spans="1:16" s="2" customFormat="1" ht="38.25" x14ac:dyDescent="0.25">
      <c r="A28" s="7" t="s">
        <v>190</v>
      </c>
      <c r="B28" s="12" t="s">
        <v>27</v>
      </c>
      <c r="C28" s="12" t="s">
        <v>257</v>
      </c>
      <c r="D28" s="12" t="s">
        <v>309</v>
      </c>
      <c r="E28" s="12" t="s">
        <v>337</v>
      </c>
      <c r="F28" s="12"/>
      <c r="G28" s="12" t="s">
        <v>81</v>
      </c>
      <c r="H28" s="9" t="s">
        <v>81</v>
      </c>
      <c r="I28" s="9" t="s">
        <v>81</v>
      </c>
      <c r="J28" s="15" t="s">
        <v>38</v>
      </c>
      <c r="K28" s="12" t="s">
        <v>234</v>
      </c>
      <c r="L28" s="12"/>
      <c r="M28" s="15"/>
      <c r="N28" s="38"/>
      <c r="P28" s="38"/>
    </row>
    <row r="29" spans="1:16" s="2" customFormat="1" ht="38.25" x14ac:dyDescent="0.25">
      <c r="A29" s="7" t="s">
        <v>190</v>
      </c>
      <c r="B29" s="12" t="s">
        <v>49</v>
      </c>
      <c r="C29" s="12" t="s">
        <v>257</v>
      </c>
      <c r="D29" s="12" t="s">
        <v>318</v>
      </c>
      <c r="E29" s="12"/>
      <c r="F29" s="12"/>
      <c r="G29" s="12" t="s">
        <v>81</v>
      </c>
      <c r="H29" s="9" t="s">
        <v>81</v>
      </c>
      <c r="I29" s="9" t="s">
        <v>81</v>
      </c>
      <c r="J29" s="12" t="s">
        <v>38</v>
      </c>
      <c r="K29" s="12" t="s">
        <v>234</v>
      </c>
      <c r="L29" s="12"/>
      <c r="M29" s="12" t="s">
        <v>79</v>
      </c>
      <c r="N29" s="12" t="s">
        <v>169</v>
      </c>
      <c r="O29" s="38"/>
      <c r="P29" s="38"/>
    </row>
    <row r="30" spans="1:16" s="2" customFormat="1" ht="42.75" customHeight="1" x14ac:dyDescent="0.25">
      <c r="A30" s="7" t="s">
        <v>190</v>
      </c>
      <c r="B30" s="12" t="s">
        <v>52</v>
      </c>
      <c r="C30" s="12" t="s">
        <v>257</v>
      </c>
      <c r="D30" s="12" t="s">
        <v>317</v>
      </c>
      <c r="E30" s="12"/>
      <c r="F30" s="12"/>
      <c r="G30" s="12" t="s">
        <v>81</v>
      </c>
      <c r="H30" s="9" t="s">
        <v>81</v>
      </c>
      <c r="I30" s="9" t="s">
        <v>81</v>
      </c>
      <c r="J30" s="12" t="s">
        <v>38</v>
      </c>
      <c r="K30" s="12" t="s">
        <v>234</v>
      </c>
      <c r="L30" s="12"/>
      <c r="M30" s="12"/>
      <c r="N30" s="12"/>
      <c r="O30" s="40"/>
      <c r="P30" s="39"/>
    </row>
    <row r="31" spans="1:16" s="2" customFormat="1" ht="26.25" customHeight="1" x14ac:dyDescent="0.25">
      <c r="A31" s="7" t="s">
        <v>190</v>
      </c>
      <c r="B31" s="12" t="s">
        <v>53</v>
      </c>
      <c r="C31" s="12" t="s">
        <v>257</v>
      </c>
      <c r="D31" s="12" t="s">
        <v>316</v>
      </c>
      <c r="E31" s="12"/>
      <c r="F31" s="12"/>
      <c r="G31" s="12" t="s">
        <v>81</v>
      </c>
      <c r="H31" s="9" t="s">
        <v>81</v>
      </c>
      <c r="I31" s="9" t="s">
        <v>81</v>
      </c>
      <c r="J31" s="15" t="s">
        <v>38</v>
      </c>
      <c r="K31" s="15" t="s">
        <v>234</v>
      </c>
      <c r="L31" s="15"/>
      <c r="M31" s="12" t="s">
        <v>175</v>
      </c>
      <c r="N31" s="12" t="s">
        <v>179</v>
      </c>
      <c r="O31" s="40"/>
      <c r="P31" s="38"/>
    </row>
    <row r="32" spans="1:16" s="2" customFormat="1" ht="48" customHeight="1" x14ac:dyDescent="0.25">
      <c r="A32" s="7" t="s">
        <v>190</v>
      </c>
      <c r="B32" s="93" t="s">
        <v>54</v>
      </c>
      <c r="C32" s="93" t="s">
        <v>257</v>
      </c>
      <c r="D32" s="93" t="s">
        <v>319</v>
      </c>
      <c r="E32" s="93"/>
      <c r="F32" s="93"/>
      <c r="G32" s="93" t="s">
        <v>81</v>
      </c>
      <c r="H32" s="93" t="s">
        <v>200</v>
      </c>
      <c r="I32" s="93" t="s">
        <v>200</v>
      </c>
      <c r="J32" s="12" t="s">
        <v>38</v>
      </c>
      <c r="K32" s="12" t="s">
        <v>234</v>
      </c>
      <c r="L32" s="12"/>
      <c r="M32" s="12" t="s">
        <v>70</v>
      </c>
      <c r="N32" s="12" t="s">
        <v>179</v>
      </c>
      <c r="O32" s="38"/>
      <c r="P32" s="38"/>
    </row>
    <row r="33" spans="1:16" s="2" customFormat="1" x14ac:dyDescent="0.25">
      <c r="A33" s="7" t="s">
        <v>190</v>
      </c>
      <c r="B33" s="93" t="s">
        <v>55</v>
      </c>
      <c r="C33" s="93" t="s">
        <v>257</v>
      </c>
      <c r="D33" s="93" t="s">
        <v>321</v>
      </c>
      <c r="E33" s="93"/>
      <c r="F33" s="93"/>
      <c r="G33" s="93" t="s">
        <v>81</v>
      </c>
      <c r="H33" s="93" t="s">
        <v>200</v>
      </c>
      <c r="I33" s="93" t="s">
        <v>200</v>
      </c>
      <c r="J33" s="15" t="s">
        <v>38</v>
      </c>
      <c r="K33" s="15" t="s">
        <v>234</v>
      </c>
      <c r="L33" s="15"/>
      <c r="M33" s="12"/>
      <c r="N33" s="13"/>
      <c r="O33" s="38"/>
      <c r="P33" s="38"/>
    </row>
    <row r="34" spans="1:16" s="2" customFormat="1" x14ac:dyDescent="0.25">
      <c r="A34" s="7" t="s">
        <v>190</v>
      </c>
      <c r="B34" s="93" t="s">
        <v>56</v>
      </c>
      <c r="C34" s="93" t="s">
        <v>257</v>
      </c>
      <c r="D34" s="93" t="s">
        <v>320</v>
      </c>
      <c r="E34" s="93"/>
      <c r="F34" s="93"/>
      <c r="G34" s="93" t="s">
        <v>81</v>
      </c>
      <c r="H34" s="93" t="s">
        <v>200</v>
      </c>
      <c r="I34" s="93" t="s">
        <v>200</v>
      </c>
      <c r="J34" s="15" t="s">
        <v>38</v>
      </c>
      <c r="K34" s="15" t="s">
        <v>234</v>
      </c>
      <c r="L34" s="15"/>
      <c r="M34" s="12"/>
      <c r="N34" s="12"/>
      <c r="O34" s="38"/>
      <c r="P34" s="38"/>
    </row>
    <row r="35" spans="1:16" s="2" customFormat="1" x14ac:dyDescent="0.25">
      <c r="A35" s="7" t="s">
        <v>190</v>
      </c>
      <c r="B35" s="93" t="s">
        <v>57</v>
      </c>
      <c r="C35" s="93" t="s">
        <v>257</v>
      </c>
      <c r="D35" s="93" t="s">
        <v>323</v>
      </c>
      <c r="E35" s="93"/>
      <c r="F35" s="93"/>
      <c r="G35" s="93" t="s">
        <v>81</v>
      </c>
      <c r="H35" s="93" t="s">
        <v>200</v>
      </c>
      <c r="I35" s="93" t="s">
        <v>200</v>
      </c>
      <c r="J35" s="15" t="s">
        <v>38</v>
      </c>
      <c r="K35" s="15" t="s">
        <v>234</v>
      </c>
      <c r="L35" s="15"/>
      <c r="M35" s="12"/>
      <c r="N35" s="12"/>
      <c r="O35" s="38"/>
      <c r="P35" s="38"/>
    </row>
    <row r="36" spans="1:16" s="2" customFormat="1" ht="25.5" x14ac:dyDescent="0.25">
      <c r="A36" s="7" t="s">
        <v>190</v>
      </c>
      <c r="B36" s="12" t="s">
        <v>58</v>
      </c>
      <c r="C36" s="12" t="s">
        <v>257</v>
      </c>
      <c r="D36" s="12" t="s">
        <v>310</v>
      </c>
      <c r="E36" s="12"/>
      <c r="F36" s="12"/>
      <c r="G36" s="12" t="s">
        <v>81</v>
      </c>
      <c r="H36" s="9" t="s">
        <v>81</v>
      </c>
      <c r="I36" s="9" t="s">
        <v>81</v>
      </c>
      <c r="J36" s="12" t="s">
        <v>38</v>
      </c>
      <c r="K36" s="12" t="s">
        <v>234</v>
      </c>
      <c r="L36" s="12"/>
      <c r="M36" s="12" t="s">
        <v>72</v>
      </c>
      <c r="N36" s="12" t="s">
        <v>73</v>
      </c>
      <c r="O36" s="38"/>
      <c r="P36" s="38"/>
    </row>
    <row r="37" spans="1:16" s="2" customFormat="1" x14ac:dyDescent="0.25">
      <c r="A37" s="7" t="s">
        <v>190</v>
      </c>
      <c r="B37" s="12" t="s">
        <v>314</v>
      </c>
      <c r="C37" s="12" t="s">
        <v>257</v>
      </c>
      <c r="D37" s="12" t="s">
        <v>315</v>
      </c>
      <c r="E37" s="12"/>
      <c r="F37" s="12"/>
      <c r="G37" s="12" t="s">
        <v>81</v>
      </c>
      <c r="H37" s="9" t="s">
        <v>81</v>
      </c>
      <c r="I37" s="9" t="s">
        <v>81</v>
      </c>
      <c r="J37" s="12"/>
      <c r="K37" s="12"/>
      <c r="L37" s="12"/>
      <c r="M37" s="12"/>
      <c r="N37" s="12"/>
      <c r="O37" s="38"/>
      <c r="P37" s="38"/>
    </row>
    <row r="38" spans="1:16" s="2" customFormat="1" x14ac:dyDescent="0.25">
      <c r="A38" s="64" t="s">
        <v>45</v>
      </c>
      <c r="B38" s="46" t="s">
        <v>45</v>
      </c>
      <c r="C38" s="46"/>
      <c r="D38" s="46"/>
      <c r="E38" s="46"/>
      <c r="F38" s="46"/>
      <c r="G38" s="46"/>
      <c r="H38" s="46"/>
      <c r="I38" s="46" t="s">
        <v>200</v>
      </c>
      <c r="J38" s="46"/>
      <c r="K38" s="46"/>
      <c r="L38" s="46"/>
      <c r="M38" s="46"/>
      <c r="N38" s="46"/>
      <c r="O38" s="42"/>
      <c r="P38" s="42"/>
    </row>
    <row r="39" spans="1:16" s="2" customFormat="1" ht="25.5" x14ac:dyDescent="0.25">
      <c r="A39" s="64" t="s">
        <v>45</v>
      </c>
      <c r="B39" s="88" t="s">
        <v>59</v>
      </c>
      <c r="C39" s="88" t="s">
        <v>282</v>
      </c>
      <c r="D39" s="88" t="s">
        <v>282</v>
      </c>
      <c r="E39" s="88"/>
      <c r="F39" s="88"/>
      <c r="G39" s="88"/>
      <c r="H39" s="88"/>
      <c r="I39" s="88"/>
      <c r="J39" s="12" t="s">
        <v>38</v>
      </c>
      <c r="K39" s="12" t="s">
        <v>234</v>
      </c>
      <c r="L39" s="12"/>
      <c r="M39" s="12" t="s">
        <v>161</v>
      </c>
      <c r="N39" s="2" t="s">
        <v>165</v>
      </c>
      <c r="O39" s="40"/>
      <c r="P39" s="39"/>
    </row>
    <row r="40" spans="1:16" s="2" customFormat="1" ht="135" x14ac:dyDescent="0.25">
      <c r="A40" s="64" t="s">
        <v>45</v>
      </c>
      <c r="B40" s="12" t="s">
        <v>60</v>
      </c>
      <c r="C40" s="12" t="s">
        <v>242</v>
      </c>
      <c r="D40" s="12" t="s">
        <v>331</v>
      </c>
      <c r="E40" s="12"/>
      <c r="F40" s="12"/>
      <c r="G40" s="12" t="s">
        <v>81</v>
      </c>
      <c r="H40" s="12" t="s">
        <v>200</v>
      </c>
      <c r="I40" s="12" t="s">
        <v>200</v>
      </c>
      <c r="J40" s="12" t="s">
        <v>168</v>
      </c>
      <c r="K40" s="12" t="s">
        <v>234</v>
      </c>
      <c r="L40" s="12"/>
      <c r="M40" s="12" t="s">
        <v>162</v>
      </c>
      <c r="N40" s="12"/>
      <c r="O40" s="53" t="s">
        <v>170</v>
      </c>
      <c r="P40" s="38"/>
    </row>
    <row r="41" spans="1:16" s="2" customFormat="1" ht="25.5" x14ac:dyDescent="0.25">
      <c r="A41" s="64" t="s">
        <v>45</v>
      </c>
      <c r="B41" s="88" t="s">
        <v>59</v>
      </c>
      <c r="C41" s="88" t="s">
        <v>282</v>
      </c>
      <c r="D41" s="88" t="s">
        <v>282</v>
      </c>
      <c r="E41" s="88"/>
      <c r="F41" s="88"/>
      <c r="G41" s="88"/>
      <c r="H41" s="88"/>
      <c r="I41" s="88"/>
      <c r="J41" s="12" t="s">
        <v>38</v>
      </c>
      <c r="K41" s="12" t="s">
        <v>234</v>
      </c>
      <c r="L41" s="12"/>
      <c r="M41" s="12" t="s">
        <v>71</v>
      </c>
      <c r="N41" s="12" t="s">
        <v>74</v>
      </c>
      <c r="O41" s="40"/>
      <c r="P41" s="39"/>
    </row>
    <row r="42" spans="1:16" s="2" customFormat="1" ht="25.5" x14ac:dyDescent="0.25">
      <c r="A42" s="64" t="s">
        <v>45</v>
      </c>
      <c r="B42" s="88" t="s">
        <v>61</v>
      </c>
      <c r="C42" s="88" t="s">
        <v>282</v>
      </c>
      <c r="D42" s="88" t="s">
        <v>282</v>
      </c>
      <c r="E42" s="88"/>
      <c r="F42" s="88"/>
      <c r="G42" s="88"/>
      <c r="H42" s="88"/>
      <c r="I42" s="88"/>
      <c r="J42" s="12" t="s">
        <v>168</v>
      </c>
      <c r="K42" s="12" t="s">
        <v>234</v>
      </c>
      <c r="L42" s="12"/>
      <c r="M42" s="12" t="s">
        <v>164</v>
      </c>
      <c r="N42" s="12"/>
      <c r="O42" s="40"/>
      <c r="P42" s="38"/>
    </row>
    <row r="43" spans="1:16" s="2" customFormat="1" ht="25.5" x14ac:dyDescent="0.25">
      <c r="A43" s="64" t="s">
        <v>45</v>
      </c>
      <c r="B43" s="88" t="s">
        <v>64</v>
      </c>
      <c r="C43" s="88" t="s">
        <v>282</v>
      </c>
      <c r="D43" s="88" t="s">
        <v>282</v>
      </c>
      <c r="E43" s="88"/>
      <c r="F43" s="88"/>
      <c r="G43" s="88"/>
      <c r="H43" s="88"/>
      <c r="I43" s="88"/>
      <c r="J43" s="12" t="s">
        <v>168</v>
      </c>
      <c r="K43" s="12" t="s">
        <v>234</v>
      </c>
      <c r="L43" s="12"/>
      <c r="M43" s="12"/>
      <c r="N43" s="12"/>
      <c r="O43" s="38"/>
      <c r="P43" s="38"/>
    </row>
    <row r="44" spans="1:16" s="2" customFormat="1" x14ac:dyDescent="0.25">
      <c r="A44" s="64" t="s">
        <v>45</v>
      </c>
      <c r="B44" s="12" t="s">
        <v>65</v>
      </c>
      <c r="C44" s="12" t="s">
        <v>242</v>
      </c>
      <c r="D44" s="12" t="s">
        <v>292</v>
      </c>
      <c r="E44" s="12"/>
      <c r="F44" s="12"/>
      <c r="G44" s="12" t="s">
        <v>81</v>
      </c>
      <c r="H44" s="12" t="s">
        <v>200</v>
      </c>
      <c r="I44" s="12" t="s">
        <v>200</v>
      </c>
      <c r="J44" s="12" t="s">
        <v>168</v>
      </c>
      <c r="K44" s="12" t="s">
        <v>234</v>
      </c>
      <c r="L44" s="12"/>
      <c r="M44" s="12"/>
      <c r="N44" s="12"/>
      <c r="O44" s="38"/>
      <c r="P44" s="38"/>
    </row>
    <row r="45" spans="1:16" s="2" customFormat="1" x14ac:dyDescent="0.25">
      <c r="A45" s="64" t="s">
        <v>45</v>
      </c>
      <c r="B45" s="77" t="s">
        <v>146</v>
      </c>
      <c r="C45" s="77" t="s">
        <v>242</v>
      </c>
      <c r="D45" s="77" t="s">
        <v>290</v>
      </c>
      <c r="E45" s="77"/>
      <c r="F45" s="77"/>
      <c r="G45" s="77" t="s">
        <v>81</v>
      </c>
      <c r="H45" s="77" t="s">
        <v>200</v>
      </c>
      <c r="I45" s="77" t="s">
        <v>200</v>
      </c>
      <c r="J45" s="12" t="s">
        <v>168</v>
      </c>
      <c r="K45" s="12" t="s">
        <v>234</v>
      </c>
      <c r="L45" s="12"/>
      <c r="M45" s="12"/>
      <c r="N45" s="12"/>
      <c r="O45" s="38"/>
      <c r="P45" s="38"/>
    </row>
    <row r="46" spans="1:16" s="2" customFormat="1" x14ac:dyDescent="0.25">
      <c r="A46" s="64" t="s">
        <v>46</v>
      </c>
      <c r="B46" s="46" t="s">
        <v>46</v>
      </c>
      <c r="C46" s="46"/>
      <c r="D46" s="46"/>
      <c r="E46" s="46"/>
      <c r="F46" s="46"/>
      <c r="G46" s="46"/>
      <c r="H46" s="46"/>
      <c r="I46" s="46" t="s">
        <v>200</v>
      </c>
      <c r="J46" s="46"/>
      <c r="K46" s="46"/>
      <c r="L46" s="46"/>
      <c r="M46" s="46"/>
      <c r="N46" s="46"/>
      <c r="O46" s="42"/>
      <c r="P46" s="42"/>
    </row>
    <row r="47" spans="1:16" s="2" customFormat="1" ht="25.5" x14ac:dyDescent="0.25">
      <c r="A47" s="64" t="s">
        <v>220</v>
      </c>
      <c r="B47" s="12" t="s">
        <v>226</v>
      </c>
      <c r="C47" s="12" t="s">
        <v>334</v>
      </c>
      <c r="D47" s="12" t="s">
        <v>327</v>
      </c>
      <c r="E47" s="12"/>
      <c r="F47" s="12"/>
      <c r="G47" s="12"/>
      <c r="H47" s="12"/>
      <c r="I47" s="12" t="s">
        <v>200</v>
      </c>
      <c r="J47" s="12"/>
      <c r="K47" s="12" t="s">
        <v>199</v>
      </c>
      <c r="L47" s="12"/>
      <c r="M47" s="12"/>
      <c r="N47" s="12"/>
      <c r="O47" s="38"/>
      <c r="P47" s="38"/>
    </row>
    <row r="48" spans="1:16" s="2" customFormat="1" ht="25.5" x14ac:dyDescent="0.25">
      <c r="A48" s="64" t="s">
        <v>221</v>
      </c>
      <c r="B48" s="12" t="s">
        <v>227</v>
      </c>
      <c r="C48" s="12" t="s">
        <v>334</v>
      </c>
      <c r="D48" s="12" t="s">
        <v>328</v>
      </c>
      <c r="E48" s="12"/>
      <c r="F48" s="12"/>
      <c r="G48" s="12"/>
      <c r="H48" s="12"/>
      <c r="I48" s="12" t="s">
        <v>200</v>
      </c>
      <c r="J48" s="12"/>
      <c r="K48" s="12" t="s">
        <v>199</v>
      </c>
      <c r="L48" s="12"/>
      <c r="M48" s="12"/>
      <c r="N48" s="12"/>
      <c r="O48" s="38"/>
      <c r="P48" s="38"/>
    </row>
    <row r="49" spans="1:16" s="2" customFormat="1" ht="25.5" x14ac:dyDescent="0.25">
      <c r="A49" s="64" t="s">
        <v>222</v>
      </c>
      <c r="B49" s="12" t="s">
        <v>228</v>
      </c>
      <c r="C49" s="12" t="s">
        <v>334</v>
      </c>
      <c r="D49" s="12" t="s">
        <v>329</v>
      </c>
      <c r="E49" s="12"/>
      <c r="F49" s="12"/>
      <c r="G49" s="12"/>
      <c r="H49" s="12"/>
      <c r="I49" s="12" t="s">
        <v>200</v>
      </c>
      <c r="J49" s="12"/>
      <c r="K49" s="12" t="s">
        <v>199</v>
      </c>
      <c r="L49" s="12"/>
      <c r="M49" s="12"/>
      <c r="N49" s="12"/>
      <c r="O49" s="38"/>
      <c r="P49" s="38"/>
    </row>
    <row r="50" spans="1:16" s="2" customFormat="1" ht="102" x14ac:dyDescent="0.25">
      <c r="A50" s="64" t="s">
        <v>223</v>
      </c>
      <c r="B50" s="12" t="s">
        <v>229</v>
      </c>
      <c r="C50" s="12" t="s">
        <v>334</v>
      </c>
      <c r="D50" s="12" t="s">
        <v>326</v>
      </c>
      <c r="E50" s="12"/>
      <c r="F50" s="12"/>
      <c r="G50" s="12"/>
      <c r="H50" s="12"/>
      <c r="I50" s="12" t="s">
        <v>200</v>
      </c>
      <c r="J50" s="12" t="s">
        <v>232</v>
      </c>
      <c r="K50" s="12" t="s">
        <v>199</v>
      </c>
      <c r="L50" s="12"/>
      <c r="M50" s="12"/>
      <c r="N50" s="12"/>
      <c r="O50" s="12" t="s">
        <v>240</v>
      </c>
      <c r="P50" s="38"/>
    </row>
    <row r="51" spans="1:16" s="2" customFormat="1" ht="25.5" x14ac:dyDescent="0.25">
      <c r="A51" s="64" t="s">
        <v>224</v>
      </c>
      <c r="B51" s="12" t="s">
        <v>230</v>
      </c>
      <c r="C51" s="12" t="s">
        <v>334</v>
      </c>
      <c r="D51" s="12" t="s">
        <v>330</v>
      </c>
      <c r="E51" s="12"/>
      <c r="F51" s="12"/>
      <c r="G51" s="12"/>
      <c r="H51" s="12"/>
      <c r="I51" s="12" t="s">
        <v>200</v>
      </c>
      <c r="J51" s="12"/>
      <c r="K51" s="12" t="s">
        <v>199</v>
      </c>
      <c r="L51" s="12"/>
      <c r="M51" s="12"/>
      <c r="N51" s="12"/>
      <c r="O51" s="38"/>
      <c r="P51" s="38"/>
    </row>
    <row r="52" spans="1:16" s="2" customFormat="1" ht="25.5" x14ac:dyDescent="0.25">
      <c r="A52" s="64" t="s">
        <v>225</v>
      </c>
      <c r="B52" s="88" t="s">
        <v>231</v>
      </c>
      <c r="C52" s="88" t="s">
        <v>282</v>
      </c>
      <c r="D52" s="88" t="s">
        <v>282</v>
      </c>
      <c r="E52" s="88"/>
      <c r="F52" s="88"/>
      <c r="G52" s="88"/>
      <c r="H52" s="88"/>
      <c r="I52" s="88"/>
      <c r="J52" s="12"/>
      <c r="K52" s="12" t="s">
        <v>199</v>
      </c>
      <c r="L52" s="12"/>
      <c r="M52" s="12"/>
      <c r="N52" s="12"/>
      <c r="O52" s="38"/>
      <c r="P52" s="38"/>
    </row>
    <row r="53" spans="1:16" s="2" customFormat="1" ht="97.5" customHeight="1" x14ac:dyDescent="0.25">
      <c r="A53" s="64"/>
      <c r="B53" s="12"/>
      <c r="C53" s="12"/>
      <c r="D53" s="12"/>
      <c r="E53" s="12"/>
      <c r="F53" s="12"/>
      <c r="G53" s="12"/>
      <c r="H53" s="12"/>
      <c r="I53" s="12"/>
      <c r="J53" s="12"/>
      <c r="K53" s="12"/>
      <c r="L53" s="12"/>
      <c r="M53" s="12"/>
      <c r="N53" s="12"/>
      <c r="O53" s="38"/>
      <c r="P53" s="38"/>
    </row>
    <row r="54" spans="1:16" ht="123.75" customHeight="1" x14ac:dyDescent="0.25"/>
    <row r="55" spans="1:16" s="2" customFormat="1" x14ac:dyDescent="0.25">
      <c r="A55" s="64" t="s">
        <v>173</v>
      </c>
      <c r="B55" s="46" t="s">
        <v>173</v>
      </c>
      <c r="C55" s="46"/>
      <c r="D55" s="46"/>
      <c r="E55" s="46"/>
      <c r="F55" s="46"/>
      <c r="G55" s="46"/>
      <c r="H55" s="46"/>
      <c r="I55" s="46"/>
      <c r="J55" s="46"/>
      <c r="K55" s="46"/>
      <c r="L55" s="46"/>
      <c r="M55" s="46"/>
      <c r="N55" s="46"/>
      <c r="O55" s="42"/>
      <c r="P55" s="42"/>
    </row>
    <row r="56" spans="1:16" s="2" customFormat="1" ht="63.75" x14ac:dyDescent="0.25">
      <c r="A56" s="64" t="s">
        <v>173</v>
      </c>
      <c r="B56" s="23" t="s">
        <v>172</v>
      </c>
      <c r="C56" s="23"/>
      <c r="D56" s="23"/>
      <c r="E56" s="23"/>
      <c r="F56" s="23"/>
      <c r="G56" s="23"/>
      <c r="H56" s="23"/>
      <c r="I56" s="23"/>
      <c r="J56" s="23" t="s">
        <v>174</v>
      </c>
      <c r="K56" s="23" t="s">
        <v>234</v>
      </c>
      <c r="L56" s="23"/>
      <c r="M56" s="23" t="s">
        <v>180</v>
      </c>
      <c r="N56" s="23"/>
      <c r="O56" s="38"/>
      <c r="P56" s="38"/>
    </row>
    <row r="57" spans="1:16" s="2" customFormat="1" ht="30" x14ac:dyDescent="0.25">
      <c r="A57" s="64" t="s">
        <v>173</v>
      </c>
      <c r="B57" s="22" t="s">
        <v>181</v>
      </c>
      <c r="C57" s="22"/>
      <c r="D57" s="22"/>
      <c r="E57" s="22"/>
      <c r="F57" s="22"/>
      <c r="G57" s="22"/>
      <c r="H57" s="22"/>
      <c r="I57" s="22"/>
      <c r="J57" s="22"/>
      <c r="K57" s="22"/>
      <c r="L57" s="22"/>
      <c r="M57" s="22"/>
      <c r="N57" s="22"/>
      <c r="O57" s="38" t="s">
        <v>182</v>
      </c>
      <c r="P57" s="38"/>
    </row>
    <row r="58" spans="1:16" s="2" customFormat="1" ht="45" x14ac:dyDescent="0.25">
      <c r="A58" s="64" t="s">
        <v>173</v>
      </c>
      <c r="B58" s="22" t="s">
        <v>181</v>
      </c>
      <c r="C58" s="22"/>
      <c r="D58" s="22"/>
      <c r="E58" s="22"/>
      <c r="F58" s="22"/>
      <c r="G58" s="22"/>
      <c r="H58" s="22"/>
      <c r="I58" s="22"/>
      <c r="J58" s="22"/>
      <c r="K58" s="22"/>
      <c r="L58" s="22"/>
      <c r="M58" s="22"/>
      <c r="N58" s="22"/>
      <c r="O58" s="38" t="s">
        <v>183</v>
      </c>
      <c r="P58" s="38"/>
    </row>
    <row r="59" spans="1:16" ht="45" x14ac:dyDescent="0.25">
      <c r="A59" s="64" t="s">
        <v>173</v>
      </c>
      <c r="B59" s="8" t="s">
        <v>181</v>
      </c>
      <c r="C59" s="8"/>
      <c r="D59" s="8"/>
      <c r="E59" s="8"/>
      <c r="F59" s="8"/>
      <c r="G59" s="8"/>
      <c r="H59" s="8"/>
      <c r="I59" s="55"/>
      <c r="J59" s="8"/>
      <c r="K59" s="8"/>
      <c r="L59" s="8"/>
      <c r="M59" s="14"/>
      <c r="N59" s="14"/>
      <c r="O59" s="38" t="s">
        <v>185</v>
      </c>
      <c r="P59" s="38"/>
    </row>
    <row r="60" spans="1:16" ht="30" x14ac:dyDescent="0.25">
      <c r="A60" s="64" t="s">
        <v>173</v>
      </c>
      <c r="B60" s="57" t="s">
        <v>172</v>
      </c>
      <c r="C60" s="57"/>
      <c r="D60" s="57"/>
      <c r="E60" s="57"/>
      <c r="F60" s="57"/>
      <c r="G60" s="57"/>
      <c r="H60" s="57"/>
      <c r="I60" s="23"/>
      <c r="J60" s="57" t="s">
        <v>174</v>
      </c>
      <c r="K60" s="57" t="s">
        <v>234</v>
      </c>
      <c r="L60" s="57"/>
      <c r="M60" s="58"/>
      <c r="N60" s="50" t="s">
        <v>193</v>
      </c>
      <c r="O60" s="38"/>
      <c r="P60" s="38"/>
    </row>
    <row r="61" spans="1:16" ht="30" x14ac:dyDescent="0.25">
      <c r="A61" s="64" t="s">
        <v>173</v>
      </c>
      <c r="B61" s="73" t="s">
        <v>194</v>
      </c>
      <c r="C61" s="73"/>
      <c r="D61" s="73"/>
      <c r="E61" s="73"/>
      <c r="F61" s="73"/>
      <c r="G61" s="73"/>
      <c r="H61" s="73"/>
      <c r="I61" s="74"/>
      <c r="J61" s="73" t="s">
        <v>202</v>
      </c>
      <c r="K61" s="73" t="s">
        <v>234</v>
      </c>
      <c r="L61" s="73" t="s">
        <v>199</v>
      </c>
      <c r="M61" s="75" t="s">
        <v>195</v>
      </c>
      <c r="N61" s="76" t="s">
        <v>201</v>
      </c>
      <c r="O61" s="38"/>
      <c r="P61" s="38"/>
    </row>
    <row r="64" spans="1:16" s="2" customFormat="1" x14ac:dyDescent="0.25">
      <c r="A64" s="64" t="s">
        <v>48</v>
      </c>
      <c r="B64" s="46" t="s">
        <v>48</v>
      </c>
      <c r="C64" s="46"/>
      <c r="D64" s="46"/>
      <c r="E64" s="46"/>
      <c r="F64" s="46"/>
      <c r="G64" s="46"/>
      <c r="H64" s="46"/>
      <c r="I64" s="46"/>
      <c r="J64" s="46"/>
      <c r="K64" s="46"/>
      <c r="L64" s="46"/>
      <c r="M64" s="46"/>
      <c r="N64" s="46"/>
      <c r="O64" s="42"/>
      <c r="P64" s="42"/>
    </row>
    <row r="65" spans="1:16" s="2" customFormat="1" x14ac:dyDescent="0.25">
      <c r="A65" s="64" t="s">
        <v>48</v>
      </c>
      <c r="B65" s="22" t="s">
        <v>44</v>
      </c>
      <c r="C65" s="22"/>
      <c r="D65" s="22"/>
      <c r="E65" s="22"/>
      <c r="F65" s="22"/>
      <c r="G65" s="22"/>
      <c r="H65" s="22"/>
      <c r="I65" s="22"/>
      <c r="J65" s="22" t="s">
        <v>48</v>
      </c>
      <c r="K65" s="22"/>
      <c r="L65" s="22"/>
      <c r="M65" s="22"/>
      <c r="N65" s="22" t="s">
        <v>34</v>
      </c>
      <c r="O65" s="38"/>
      <c r="P65" s="38"/>
    </row>
    <row r="66" spans="1:16" s="2" customFormat="1" x14ac:dyDescent="0.25">
      <c r="A66" s="64" t="s">
        <v>48</v>
      </c>
      <c r="B66" s="22" t="s">
        <v>21</v>
      </c>
      <c r="C66" s="22"/>
      <c r="D66" s="22"/>
      <c r="E66" s="22"/>
      <c r="F66" s="22"/>
      <c r="G66" s="22"/>
      <c r="H66" s="22"/>
      <c r="I66" s="22"/>
      <c r="J66" s="22" t="s">
        <v>48</v>
      </c>
      <c r="K66" s="22"/>
      <c r="L66" s="22"/>
      <c r="M66" s="22"/>
      <c r="N66" s="22" t="s">
        <v>34</v>
      </c>
      <c r="O66" s="38"/>
      <c r="P66" s="38"/>
    </row>
    <row r="67" spans="1:16" s="2" customFormat="1" x14ac:dyDescent="0.25">
      <c r="A67" s="64" t="s">
        <v>48</v>
      </c>
      <c r="B67" s="22" t="s">
        <v>43</v>
      </c>
      <c r="C67" s="22"/>
      <c r="D67" s="22"/>
      <c r="E67" s="22"/>
      <c r="F67" s="22"/>
      <c r="G67" s="22"/>
      <c r="H67" s="22"/>
      <c r="I67" s="22"/>
      <c r="J67" s="22" t="s">
        <v>48</v>
      </c>
      <c r="K67" s="22"/>
      <c r="L67" s="22"/>
      <c r="M67" s="22"/>
      <c r="N67" s="22" t="s">
        <v>34</v>
      </c>
      <c r="O67" s="38"/>
      <c r="P67" s="38"/>
    </row>
    <row r="68" spans="1:16" s="2" customFormat="1" x14ac:dyDescent="0.25">
      <c r="A68" s="64" t="s">
        <v>48</v>
      </c>
      <c r="B68" s="8" t="s">
        <v>50</v>
      </c>
      <c r="C68" s="8"/>
      <c r="D68" s="8"/>
      <c r="E68" s="8"/>
      <c r="F68" s="8"/>
      <c r="G68" s="8"/>
      <c r="H68" s="8"/>
      <c r="I68" s="22"/>
      <c r="J68" s="8" t="s">
        <v>48</v>
      </c>
      <c r="K68" s="8"/>
      <c r="L68" s="8"/>
      <c r="M68" s="14"/>
      <c r="N68" s="14" t="s">
        <v>34</v>
      </c>
      <c r="O68" s="38"/>
      <c r="P68" s="38"/>
    </row>
    <row r="69" spans="1:16" s="2" customFormat="1" ht="178.5" x14ac:dyDescent="0.25">
      <c r="A69" s="64" t="s">
        <v>48</v>
      </c>
      <c r="B69" s="12" t="s">
        <v>15</v>
      </c>
      <c r="C69" s="12"/>
      <c r="D69" s="12"/>
      <c r="E69" s="12"/>
      <c r="F69" s="12"/>
      <c r="G69" s="12"/>
      <c r="H69" s="12"/>
      <c r="I69" s="22"/>
      <c r="J69" s="12" t="s">
        <v>48</v>
      </c>
      <c r="K69" s="12"/>
      <c r="L69" s="12"/>
      <c r="M69" s="12" t="s">
        <v>75</v>
      </c>
      <c r="N69" s="24" t="s">
        <v>82</v>
      </c>
      <c r="O69" s="54" t="s">
        <v>171</v>
      </c>
      <c r="P69" s="38"/>
    </row>
  </sheetData>
  <autoFilter ref="H1:H69"/>
  <hyperlinks>
    <hyperlink ref="N21"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39"/>
  <sheetViews>
    <sheetView tabSelected="1" workbookViewId="0">
      <pane ySplit="1" topLeftCell="A2" activePane="bottomLeft" state="frozen"/>
      <selection pane="bottomLeft" activeCell="E32" sqref="E32"/>
    </sheetView>
  </sheetViews>
  <sheetFormatPr defaultRowHeight="15" x14ac:dyDescent="0.25"/>
  <cols>
    <col min="1" max="1" width="18.85546875" customWidth="1"/>
    <col min="2" max="2" width="31.7109375" customWidth="1"/>
    <col min="3" max="3" width="15.140625" customWidth="1"/>
    <col min="4" max="4" width="10.7109375" bestFit="1" customWidth="1"/>
    <col min="5" max="5" width="13.140625" bestFit="1" customWidth="1"/>
    <col min="6" max="6" width="18" bestFit="1" customWidth="1"/>
    <col min="7" max="7" width="5.7109375" customWidth="1"/>
  </cols>
  <sheetData>
    <row r="1" spans="1:9" x14ac:dyDescent="0.25">
      <c r="A1" s="83" t="s">
        <v>295</v>
      </c>
      <c r="B1" s="83" t="s">
        <v>35</v>
      </c>
      <c r="C1" s="83" t="s">
        <v>296</v>
      </c>
      <c r="D1" s="84" t="s">
        <v>297</v>
      </c>
      <c r="E1" s="84" t="s">
        <v>344</v>
      </c>
      <c r="F1" s="91" t="s">
        <v>308</v>
      </c>
      <c r="G1" s="86">
        <f>(H1/I1)*100</f>
        <v>96.666666666666671</v>
      </c>
      <c r="H1">
        <f>COUNTIF(C2:C33,"Tested")</f>
        <v>29</v>
      </c>
      <c r="I1">
        <f>COUNTIF(B2:B33,"*")</f>
        <v>30</v>
      </c>
    </row>
    <row r="2" spans="1:9" x14ac:dyDescent="0.25">
      <c r="A2" s="85" t="s">
        <v>242</v>
      </c>
      <c r="B2" s="85" t="s">
        <v>243</v>
      </c>
      <c r="C2" s="85" t="s">
        <v>294</v>
      </c>
      <c r="D2" s="85" t="s">
        <v>298</v>
      </c>
      <c r="E2" s="85"/>
      <c r="F2" s="91" t="s">
        <v>308</v>
      </c>
      <c r="G2" s="86">
        <f>(I2/H2)*100</f>
        <v>72.41379310344827</v>
      </c>
      <c r="H2">
        <f>COUNTIF(C2:C33,"Tested")</f>
        <v>29</v>
      </c>
      <c r="I2">
        <f>COUNTIF(E2:E33,"*")</f>
        <v>21</v>
      </c>
    </row>
    <row r="3" spans="1:9" x14ac:dyDescent="0.25">
      <c r="A3" s="85" t="s">
        <v>242</v>
      </c>
      <c r="B3" s="85" t="s">
        <v>247</v>
      </c>
      <c r="C3" s="85" t="s">
        <v>294</v>
      </c>
      <c r="D3" s="85" t="s">
        <v>298</v>
      </c>
      <c r="E3" s="85"/>
    </row>
    <row r="4" spans="1:9" x14ac:dyDescent="0.25">
      <c r="A4" s="85" t="s">
        <v>242</v>
      </c>
      <c r="B4" s="85" t="s">
        <v>244</v>
      </c>
      <c r="C4" s="85" t="s">
        <v>294</v>
      </c>
      <c r="D4" s="85" t="s">
        <v>298</v>
      </c>
      <c r="E4" s="85"/>
    </row>
    <row r="5" spans="1:9" x14ac:dyDescent="0.25">
      <c r="A5" s="82"/>
      <c r="B5" s="82"/>
      <c r="C5" s="82"/>
      <c r="D5" s="82"/>
      <c r="E5" s="82"/>
    </row>
    <row r="6" spans="1:9" x14ac:dyDescent="0.25">
      <c r="A6" s="92" t="s">
        <v>245</v>
      </c>
      <c r="B6" s="92" t="s">
        <v>246</v>
      </c>
      <c r="C6" s="92" t="s">
        <v>294</v>
      </c>
      <c r="D6" s="92" t="s">
        <v>298</v>
      </c>
      <c r="E6" s="92" t="s">
        <v>81</v>
      </c>
    </row>
    <row r="7" spans="1:9" x14ac:dyDescent="0.25">
      <c r="A7" s="92" t="s">
        <v>245</v>
      </c>
      <c r="B7" s="92" t="s">
        <v>247</v>
      </c>
      <c r="C7" s="92" t="s">
        <v>294</v>
      </c>
      <c r="D7" s="92" t="s">
        <v>298</v>
      </c>
      <c r="E7" s="92" t="s">
        <v>81</v>
      </c>
    </row>
    <row r="8" spans="1:9" x14ac:dyDescent="0.25">
      <c r="A8" s="92" t="s">
        <v>245</v>
      </c>
      <c r="B8" s="92" t="s">
        <v>248</v>
      </c>
      <c r="C8" s="92" t="s">
        <v>294</v>
      </c>
      <c r="D8" s="92" t="s">
        <v>298</v>
      </c>
      <c r="E8" s="92" t="s">
        <v>81</v>
      </c>
    </row>
    <row r="9" spans="1:9" x14ac:dyDescent="0.25">
      <c r="A9" s="92" t="s">
        <v>245</v>
      </c>
      <c r="B9" s="92" t="s">
        <v>249</v>
      </c>
      <c r="C9" s="92" t="s">
        <v>294</v>
      </c>
      <c r="D9" s="92" t="s">
        <v>298</v>
      </c>
      <c r="E9" s="92" t="s">
        <v>81</v>
      </c>
    </row>
    <row r="10" spans="1:9" x14ac:dyDescent="0.25">
      <c r="A10" s="92" t="s">
        <v>245</v>
      </c>
      <c r="B10" s="92" t="s">
        <v>250</v>
      </c>
      <c r="C10" s="92" t="s">
        <v>294</v>
      </c>
      <c r="D10" s="92" t="s">
        <v>298</v>
      </c>
      <c r="E10" s="92" t="s">
        <v>81</v>
      </c>
    </row>
    <row r="11" spans="1:9" x14ac:dyDescent="0.25">
      <c r="A11" s="85" t="s">
        <v>245</v>
      </c>
      <c r="B11" s="85" t="s">
        <v>251</v>
      </c>
      <c r="C11" s="85"/>
      <c r="D11" s="85"/>
      <c r="E11" s="85"/>
    </row>
    <row r="12" spans="1:9" x14ac:dyDescent="0.25">
      <c r="A12" s="92" t="s">
        <v>245</v>
      </c>
      <c r="B12" s="92" t="s">
        <v>252</v>
      </c>
      <c r="C12" s="92" t="s">
        <v>294</v>
      </c>
      <c r="D12" s="92" t="s">
        <v>298</v>
      </c>
      <c r="E12" s="92" t="s">
        <v>81</v>
      </c>
    </row>
    <row r="13" spans="1:9" x14ac:dyDescent="0.25">
      <c r="A13" s="92" t="s">
        <v>245</v>
      </c>
      <c r="B13" s="92" t="s">
        <v>253</v>
      </c>
      <c r="C13" s="92" t="s">
        <v>294</v>
      </c>
      <c r="D13" s="92" t="s">
        <v>298</v>
      </c>
      <c r="E13" s="92" t="s">
        <v>81</v>
      </c>
    </row>
    <row r="14" spans="1:9" x14ac:dyDescent="0.25">
      <c r="A14" s="92" t="s">
        <v>245</v>
      </c>
      <c r="B14" s="92" t="s">
        <v>254</v>
      </c>
      <c r="C14" s="92" t="s">
        <v>294</v>
      </c>
      <c r="D14" s="92" t="s">
        <v>298</v>
      </c>
      <c r="E14" s="92" t="s">
        <v>81</v>
      </c>
    </row>
    <row r="15" spans="1:9" x14ac:dyDescent="0.25">
      <c r="A15" s="92" t="s">
        <v>245</v>
      </c>
      <c r="B15" s="92" t="s">
        <v>255</v>
      </c>
      <c r="C15" s="92" t="s">
        <v>294</v>
      </c>
      <c r="D15" s="92" t="s">
        <v>298</v>
      </c>
      <c r="E15" s="92" t="s">
        <v>81</v>
      </c>
    </row>
    <row r="16" spans="1:9" x14ac:dyDescent="0.25">
      <c r="A16" s="92" t="s">
        <v>245</v>
      </c>
      <c r="B16" s="92" t="s">
        <v>256</v>
      </c>
      <c r="C16" s="92" t="s">
        <v>294</v>
      </c>
      <c r="D16" s="92" t="s">
        <v>298</v>
      </c>
      <c r="E16" s="92" t="s">
        <v>81</v>
      </c>
    </row>
    <row r="17" spans="1:5" x14ac:dyDescent="0.25">
      <c r="A17" s="92"/>
      <c r="B17" s="92"/>
      <c r="C17" s="92"/>
      <c r="D17" s="92"/>
      <c r="E17" s="92"/>
    </row>
    <row r="18" spans="1:5" x14ac:dyDescent="0.25">
      <c r="A18" s="92" t="s">
        <v>257</v>
      </c>
      <c r="B18" s="92" t="s">
        <v>258</v>
      </c>
      <c r="C18" s="92" t="s">
        <v>294</v>
      </c>
      <c r="D18" s="92" t="s">
        <v>298</v>
      </c>
      <c r="E18" s="92" t="s">
        <v>81</v>
      </c>
    </row>
    <row r="19" spans="1:5" x14ac:dyDescent="0.25">
      <c r="A19" s="92" t="s">
        <v>257</v>
      </c>
      <c r="B19" s="92" t="s">
        <v>259</v>
      </c>
      <c r="C19" s="92" t="s">
        <v>294</v>
      </c>
      <c r="D19" s="92" t="s">
        <v>298</v>
      </c>
      <c r="E19" s="92" t="s">
        <v>81</v>
      </c>
    </row>
    <row r="20" spans="1:5" x14ac:dyDescent="0.25">
      <c r="A20" s="92" t="s">
        <v>257</v>
      </c>
      <c r="B20" s="92" t="s">
        <v>260</v>
      </c>
      <c r="C20" s="92" t="s">
        <v>294</v>
      </c>
      <c r="D20" s="92" t="s">
        <v>298</v>
      </c>
      <c r="E20" s="92" t="s">
        <v>81</v>
      </c>
    </row>
    <row r="21" spans="1:5" x14ac:dyDescent="0.25">
      <c r="A21" s="92" t="s">
        <v>257</v>
      </c>
      <c r="B21" s="92" t="s">
        <v>261</v>
      </c>
      <c r="C21" s="92" t="s">
        <v>294</v>
      </c>
      <c r="D21" s="92" t="s">
        <v>298</v>
      </c>
      <c r="E21" s="92" t="s">
        <v>81</v>
      </c>
    </row>
    <row r="22" spans="1:5" x14ac:dyDescent="0.25">
      <c r="A22" s="92" t="s">
        <v>257</v>
      </c>
      <c r="B22" s="92" t="s">
        <v>243</v>
      </c>
      <c r="C22" s="92" t="s">
        <v>294</v>
      </c>
      <c r="D22" s="92" t="s">
        <v>298</v>
      </c>
      <c r="E22" s="92" t="s">
        <v>81</v>
      </c>
    </row>
    <row r="23" spans="1:5" x14ac:dyDescent="0.25">
      <c r="A23" s="92" t="s">
        <v>257</v>
      </c>
      <c r="B23" s="92" t="s">
        <v>247</v>
      </c>
      <c r="C23" s="92" t="s">
        <v>294</v>
      </c>
      <c r="D23" s="92" t="s">
        <v>298</v>
      </c>
      <c r="E23" s="92" t="s">
        <v>81</v>
      </c>
    </row>
    <row r="24" spans="1:5" x14ac:dyDescent="0.25">
      <c r="A24" s="92" t="s">
        <v>257</v>
      </c>
      <c r="B24" s="92" t="s">
        <v>262</v>
      </c>
      <c r="C24" s="92" t="s">
        <v>294</v>
      </c>
      <c r="D24" s="92" t="s">
        <v>298</v>
      </c>
      <c r="E24" s="92" t="s">
        <v>81</v>
      </c>
    </row>
    <row r="25" spans="1:5" x14ac:dyDescent="0.25">
      <c r="A25" s="92" t="s">
        <v>257</v>
      </c>
      <c r="B25" s="92" t="s">
        <v>263</v>
      </c>
      <c r="C25" s="92" t="s">
        <v>294</v>
      </c>
      <c r="D25" s="92" t="s">
        <v>298</v>
      </c>
      <c r="E25" s="92" t="s">
        <v>81</v>
      </c>
    </row>
    <row r="26" spans="1:5" x14ac:dyDescent="0.25">
      <c r="A26" s="92" t="s">
        <v>257</v>
      </c>
      <c r="B26" s="92" t="s">
        <v>264</v>
      </c>
      <c r="C26" s="92" t="s">
        <v>294</v>
      </c>
      <c r="D26" s="92" t="s">
        <v>298</v>
      </c>
      <c r="E26" s="92" t="s">
        <v>81</v>
      </c>
    </row>
    <row r="27" spans="1:5" x14ac:dyDescent="0.25">
      <c r="A27" s="92" t="s">
        <v>257</v>
      </c>
      <c r="B27" s="92" t="s">
        <v>265</v>
      </c>
      <c r="C27" s="92" t="s">
        <v>294</v>
      </c>
      <c r="D27" s="92" t="s">
        <v>298</v>
      </c>
      <c r="E27" s="92" t="s">
        <v>81</v>
      </c>
    </row>
    <row r="28" spans="1:5" x14ac:dyDescent="0.25">
      <c r="A28" s="89" t="s">
        <v>257</v>
      </c>
      <c r="B28" s="89" t="s">
        <v>266</v>
      </c>
      <c r="C28" s="89" t="s">
        <v>294</v>
      </c>
      <c r="D28" s="89" t="s">
        <v>186</v>
      </c>
      <c r="E28" s="89"/>
    </row>
    <row r="29" spans="1:5" x14ac:dyDescent="0.25">
      <c r="A29" s="89" t="s">
        <v>257</v>
      </c>
      <c r="B29" s="89" t="s">
        <v>267</v>
      </c>
      <c r="C29" s="89" t="s">
        <v>294</v>
      </c>
      <c r="D29" s="89" t="s">
        <v>186</v>
      </c>
      <c r="E29" s="89"/>
    </row>
    <row r="30" spans="1:5" x14ac:dyDescent="0.25">
      <c r="A30" s="89" t="s">
        <v>257</v>
      </c>
      <c r="B30" s="89" t="s">
        <v>268</v>
      </c>
      <c r="C30" s="89" t="s">
        <v>294</v>
      </c>
      <c r="D30" s="89" t="s">
        <v>186</v>
      </c>
      <c r="E30" s="89"/>
    </row>
    <row r="31" spans="1:5" x14ac:dyDescent="0.25">
      <c r="A31" s="89" t="s">
        <v>257</v>
      </c>
      <c r="B31" s="89" t="s">
        <v>322</v>
      </c>
      <c r="C31" s="89" t="s">
        <v>294</v>
      </c>
      <c r="D31" s="89" t="s">
        <v>186</v>
      </c>
      <c r="E31" s="89"/>
    </row>
    <row r="32" spans="1:5" x14ac:dyDescent="0.25">
      <c r="A32" s="85" t="s">
        <v>257</v>
      </c>
      <c r="B32" s="85" t="s">
        <v>269</v>
      </c>
      <c r="C32" s="85" t="s">
        <v>294</v>
      </c>
      <c r="D32" s="85" t="s">
        <v>298</v>
      </c>
      <c r="E32" s="85"/>
    </row>
    <row r="33" spans="1:5" x14ac:dyDescent="0.25">
      <c r="A33" s="89" t="s">
        <v>257</v>
      </c>
      <c r="B33" s="89" t="s">
        <v>270</v>
      </c>
      <c r="C33" s="89" t="s">
        <v>294</v>
      </c>
      <c r="D33" s="89" t="s">
        <v>186</v>
      </c>
      <c r="E33" s="89" t="s">
        <v>81</v>
      </c>
    </row>
    <row r="34" spans="1:5" x14ac:dyDescent="0.25">
      <c r="A34" s="82"/>
      <c r="B34" s="82"/>
      <c r="C34" s="82"/>
      <c r="D34" s="82"/>
      <c r="E34" s="82"/>
    </row>
    <row r="35" spans="1:5" x14ac:dyDescent="0.25">
      <c r="A35" s="82" t="s">
        <v>271</v>
      </c>
      <c r="B35" s="82" t="s">
        <v>272</v>
      </c>
      <c r="C35" s="82"/>
      <c r="D35" s="82"/>
      <c r="E35" s="82"/>
    </row>
    <row r="36" spans="1:5" x14ac:dyDescent="0.25">
      <c r="A36" s="82" t="s">
        <v>271</v>
      </c>
      <c r="B36" s="82" t="s">
        <v>273</v>
      </c>
      <c r="C36" s="82"/>
      <c r="D36" s="82"/>
      <c r="E36" s="82"/>
    </row>
    <row r="37" spans="1:5" x14ac:dyDescent="0.25">
      <c r="A37" s="82" t="s">
        <v>271</v>
      </c>
      <c r="B37" s="82" t="s">
        <v>255</v>
      </c>
      <c r="C37" s="82"/>
      <c r="D37" s="82"/>
      <c r="E37" s="82"/>
    </row>
    <row r="38" spans="1:5" x14ac:dyDescent="0.25">
      <c r="A38" s="82" t="s">
        <v>271</v>
      </c>
      <c r="B38" s="82" t="s">
        <v>274</v>
      </c>
      <c r="C38" s="82"/>
      <c r="D38" s="82"/>
      <c r="E38" s="82"/>
    </row>
    <row r="39" spans="1:5" x14ac:dyDescent="0.25">
      <c r="A39" s="82" t="s">
        <v>271</v>
      </c>
      <c r="B39" s="82" t="s">
        <v>275</v>
      </c>
      <c r="C39" s="82"/>
      <c r="D39" s="82"/>
      <c r="E39" s="82"/>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2"/>
  <sheetViews>
    <sheetView workbookViewId="0"/>
  </sheetViews>
  <sheetFormatPr defaultRowHeight="15" x14ac:dyDescent="0.25"/>
  <sheetData>
    <row r="2" spans="1:13" x14ac:dyDescent="0.25">
      <c r="A2" s="21" t="s">
        <v>68</v>
      </c>
      <c r="M2" s="21" t="s">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7.140625" defaultRowHeight="15" x14ac:dyDescent="0.25"/>
  <cols>
    <col min="1" max="1" width="4" style="1" bestFit="1" customWidth="1"/>
    <col min="2" max="2" width="20.7109375" style="33" bestFit="1" customWidth="1"/>
    <col min="3" max="3" width="4.7109375" style="33" bestFit="1" customWidth="1"/>
    <col min="4" max="4" width="59" style="33" customWidth="1"/>
    <col min="5" max="5" width="77.28515625" style="33" customWidth="1"/>
    <col min="6" max="6" width="43.42578125" style="33" customWidth="1"/>
    <col min="7" max="16384" width="87.140625" style="1"/>
  </cols>
  <sheetData>
    <row r="1" spans="1:6" x14ac:dyDescent="0.25">
      <c r="A1" s="17" t="s">
        <v>0</v>
      </c>
      <c r="B1" s="25" t="s">
        <v>1</v>
      </c>
      <c r="C1" s="25" t="s">
        <v>2</v>
      </c>
      <c r="D1" s="25" t="s">
        <v>3</v>
      </c>
      <c r="E1" s="25" t="s">
        <v>4</v>
      </c>
      <c r="F1" s="26" t="s">
        <v>5</v>
      </c>
    </row>
    <row r="2" spans="1:6" ht="89.25" x14ac:dyDescent="0.25">
      <c r="A2" s="18">
        <v>101</v>
      </c>
      <c r="B2" s="27" t="s">
        <v>6</v>
      </c>
      <c r="C2" s="27" t="s">
        <v>13</v>
      </c>
      <c r="D2" s="27" t="s">
        <v>28</v>
      </c>
      <c r="E2" s="27" t="s">
        <v>29</v>
      </c>
      <c r="F2" s="28" t="s">
        <v>30</v>
      </c>
    </row>
    <row r="3" spans="1:6" x14ac:dyDescent="0.25">
      <c r="A3" s="94">
        <v>102</v>
      </c>
      <c r="B3" s="95" t="s">
        <v>6</v>
      </c>
      <c r="C3" s="27" t="s">
        <v>8</v>
      </c>
      <c r="D3" s="95" t="s">
        <v>31</v>
      </c>
      <c r="E3" s="95" t="s">
        <v>32</v>
      </c>
      <c r="F3" s="96" t="s">
        <v>33</v>
      </c>
    </row>
    <row r="4" spans="1:6" x14ac:dyDescent="0.25">
      <c r="A4" s="94"/>
      <c r="B4" s="95"/>
      <c r="C4" s="27" t="s">
        <v>9</v>
      </c>
      <c r="D4" s="95"/>
      <c r="E4" s="95"/>
      <c r="F4" s="96"/>
    </row>
    <row r="5" spans="1:6" s="16" customFormat="1" ht="47.25" customHeight="1" x14ac:dyDescent="0.25">
      <c r="A5" s="19">
        <v>103</v>
      </c>
      <c r="B5" s="29" t="s">
        <v>66</v>
      </c>
      <c r="C5" s="29" t="s">
        <v>8</v>
      </c>
      <c r="D5" s="29" t="s">
        <v>67</v>
      </c>
      <c r="E5" s="29"/>
      <c r="F5" s="30"/>
    </row>
    <row r="6" spans="1:6" ht="30" x14ac:dyDescent="0.25">
      <c r="A6" s="11">
        <v>103</v>
      </c>
      <c r="B6" s="29" t="s">
        <v>77</v>
      </c>
      <c r="C6" s="29"/>
      <c r="D6" s="29" t="s">
        <v>76</v>
      </c>
      <c r="E6" s="29"/>
      <c r="F6" s="30"/>
    </row>
    <row r="7" spans="1:6" x14ac:dyDescent="0.25">
      <c r="A7" s="11"/>
      <c r="B7" s="29"/>
      <c r="C7" s="29"/>
      <c r="D7" s="29"/>
      <c r="E7" s="29"/>
      <c r="F7" s="30"/>
    </row>
    <row r="8" spans="1:6" x14ac:dyDescent="0.25">
      <c r="A8" s="11"/>
      <c r="B8" s="29"/>
      <c r="C8" s="29"/>
      <c r="D8" s="29"/>
      <c r="E8" s="29"/>
      <c r="F8" s="30"/>
    </row>
    <row r="9" spans="1:6" x14ac:dyDescent="0.25">
      <c r="A9" s="11"/>
      <c r="B9" s="29"/>
      <c r="C9" s="29"/>
      <c r="D9" s="29"/>
      <c r="E9" s="29"/>
      <c r="F9" s="30"/>
    </row>
    <row r="10" spans="1:6" x14ac:dyDescent="0.25">
      <c r="A10" s="11"/>
      <c r="B10" s="29"/>
      <c r="C10" s="29"/>
      <c r="D10" s="29"/>
      <c r="E10" s="29"/>
      <c r="F10" s="30"/>
    </row>
    <row r="11" spans="1:6" x14ac:dyDescent="0.25">
      <c r="A11" s="11"/>
      <c r="B11" s="29"/>
      <c r="C11" s="29"/>
      <c r="D11" s="29"/>
      <c r="E11" s="29"/>
      <c r="F11" s="30"/>
    </row>
    <row r="12" spans="1:6" x14ac:dyDescent="0.25">
      <c r="A12" s="11"/>
      <c r="B12" s="29"/>
      <c r="C12" s="29"/>
      <c r="D12" s="29"/>
      <c r="E12" s="29"/>
      <c r="F12" s="30"/>
    </row>
    <row r="13" spans="1:6" x14ac:dyDescent="0.25">
      <c r="A13" s="11"/>
      <c r="B13" s="29"/>
      <c r="C13" s="29"/>
      <c r="D13" s="29"/>
      <c r="E13" s="29"/>
      <c r="F13" s="30"/>
    </row>
    <row r="14" spans="1:6" x14ac:dyDescent="0.25">
      <c r="A14" s="11"/>
      <c r="B14" s="29"/>
      <c r="C14" s="29"/>
      <c r="D14" s="29"/>
      <c r="E14" s="29"/>
      <c r="F14" s="30"/>
    </row>
    <row r="15" spans="1:6" x14ac:dyDescent="0.25">
      <c r="A15" s="11"/>
      <c r="B15" s="29"/>
      <c r="C15" s="29"/>
      <c r="D15" s="29"/>
      <c r="E15" s="29"/>
      <c r="F15" s="30"/>
    </row>
    <row r="16" spans="1:6" x14ac:dyDescent="0.25">
      <c r="A16" s="11"/>
      <c r="B16" s="29"/>
      <c r="C16" s="29"/>
      <c r="D16" s="29"/>
      <c r="E16" s="29"/>
      <c r="F16" s="30"/>
    </row>
    <row r="17" spans="1:6" x14ac:dyDescent="0.25">
      <c r="A17" s="11"/>
      <c r="B17" s="29"/>
      <c r="C17" s="29"/>
      <c r="D17" s="29"/>
      <c r="E17" s="29"/>
      <c r="F17" s="30"/>
    </row>
    <row r="18" spans="1:6" x14ac:dyDescent="0.25">
      <c r="A18" s="11"/>
      <c r="B18" s="29"/>
      <c r="C18" s="29"/>
      <c r="D18" s="29"/>
      <c r="E18" s="29"/>
      <c r="F18" s="30"/>
    </row>
    <row r="19" spans="1:6" ht="15.75" thickBot="1" x14ac:dyDescent="0.3">
      <c r="A19" s="20"/>
      <c r="B19" s="31"/>
      <c r="C19" s="31"/>
      <c r="D19" s="31"/>
      <c r="E19" s="31"/>
      <c r="F19" s="32"/>
    </row>
  </sheetData>
  <mergeCells count="5">
    <mergeCell ref="A3:A4"/>
    <mergeCell ref="B3:B4"/>
    <mergeCell ref="D3:D4"/>
    <mergeCell ref="E3:E4"/>
    <mergeCell ref="F3:F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pane ySplit="1" topLeftCell="A2" activePane="bottomLeft" state="frozen"/>
      <selection pane="bottomLeft"/>
    </sheetView>
  </sheetViews>
  <sheetFormatPr defaultRowHeight="15" x14ac:dyDescent="0.25"/>
  <cols>
    <col min="1" max="1" width="21.7109375" style="34" bestFit="1" customWidth="1"/>
    <col min="2" max="2" width="35.7109375" style="35" customWidth="1"/>
    <col min="5" max="5" width="14.42578125" style="34" customWidth="1"/>
  </cols>
  <sheetData>
    <row r="1" spans="1:2" x14ac:dyDescent="0.25">
      <c r="A1" s="34" t="s">
        <v>151</v>
      </c>
      <c r="B1" s="35" t="s">
        <v>152</v>
      </c>
    </row>
    <row r="2" spans="1:2" x14ac:dyDescent="0.25">
      <c r="A2" s="36" t="s">
        <v>83</v>
      </c>
      <c r="B2" s="37">
        <v>1</v>
      </c>
    </row>
    <row r="3" spans="1:2" x14ac:dyDescent="0.25">
      <c r="A3" s="36" t="s">
        <v>84</v>
      </c>
      <c r="B3" s="37">
        <v>1</v>
      </c>
    </row>
    <row r="4" spans="1:2" ht="45" x14ac:dyDescent="0.25">
      <c r="A4" s="36" t="s">
        <v>85</v>
      </c>
      <c r="B4" s="37" t="s">
        <v>132</v>
      </c>
    </row>
    <row r="5" spans="1:2" x14ac:dyDescent="0.25">
      <c r="A5" s="36" t="s">
        <v>86</v>
      </c>
      <c r="B5" s="37"/>
    </row>
    <row r="6" spans="1:2" ht="45" x14ac:dyDescent="0.25">
      <c r="A6" s="36" t="s">
        <v>87</v>
      </c>
      <c r="B6" s="37" t="s">
        <v>132</v>
      </c>
    </row>
    <row r="7" spans="1:2" x14ac:dyDescent="0.25">
      <c r="A7" s="36" t="s">
        <v>88</v>
      </c>
      <c r="B7" s="37" t="s">
        <v>133</v>
      </c>
    </row>
    <row r="8" spans="1:2" x14ac:dyDescent="0.25">
      <c r="A8" s="36" t="s">
        <v>89</v>
      </c>
      <c r="B8" s="37" t="s">
        <v>134</v>
      </c>
    </row>
    <row r="9" spans="1:2" x14ac:dyDescent="0.25">
      <c r="A9" s="36" t="s">
        <v>90</v>
      </c>
      <c r="B9" s="37">
        <v>-1</v>
      </c>
    </row>
    <row r="10" spans="1:2" x14ac:dyDescent="0.25">
      <c r="A10" s="36" t="s">
        <v>91</v>
      </c>
      <c r="B10" s="37" t="s">
        <v>135</v>
      </c>
    </row>
    <row r="11" spans="1:2" x14ac:dyDescent="0.25">
      <c r="A11" s="36" t="s">
        <v>92</v>
      </c>
      <c r="B11" s="37" t="s">
        <v>135</v>
      </c>
    </row>
    <row r="12" spans="1:2" x14ac:dyDescent="0.25">
      <c r="A12" s="36" t="s">
        <v>93</v>
      </c>
      <c r="B12" s="37" t="b">
        <v>0</v>
      </c>
    </row>
    <row r="13" spans="1:2" x14ac:dyDescent="0.25">
      <c r="A13" s="36" t="s">
        <v>94</v>
      </c>
      <c r="B13" s="37" t="s">
        <v>136</v>
      </c>
    </row>
    <row r="14" spans="1:2" ht="45" x14ac:dyDescent="0.25">
      <c r="A14" s="36" t="s">
        <v>95</v>
      </c>
      <c r="B14" s="37" t="s">
        <v>137</v>
      </c>
    </row>
    <row r="15" spans="1:2" x14ac:dyDescent="0.25">
      <c r="A15" s="36" t="s">
        <v>96</v>
      </c>
      <c r="B15" s="37" t="b">
        <v>0</v>
      </c>
    </row>
    <row r="16" spans="1:2" x14ac:dyDescent="0.25">
      <c r="A16" s="36" t="s">
        <v>97</v>
      </c>
      <c r="B16" s="37" t="s">
        <v>138</v>
      </c>
    </row>
    <row r="17" spans="1:2" x14ac:dyDescent="0.25">
      <c r="A17" s="36" t="s">
        <v>98</v>
      </c>
      <c r="B17" s="37" t="s">
        <v>139</v>
      </c>
    </row>
    <row r="18" spans="1:2" x14ac:dyDescent="0.25">
      <c r="A18" s="36" t="s">
        <v>99</v>
      </c>
      <c r="B18" s="37">
        <v>256</v>
      </c>
    </row>
    <row r="19" spans="1:2" x14ac:dyDescent="0.25">
      <c r="A19" s="36" t="s">
        <v>100</v>
      </c>
      <c r="B19" s="37" t="s">
        <v>140</v>
      </c>
    </row>
    <row r="20" spans="1:2" ht="45" x14ac:dyDescent="0.25">
      <c r="A20" s="36" t="s">
        <v>101</v>
      </c>
      <c r="B20" s="37" t="s">
        <v>132</v>
      </c>
    </row>
    <row r="21" spans="1:2" x14ac:dyDescent="0.25">
      <c r="A21" s="36" t="s">
        <v>102</v>
      </c>
      <c r="B21" s="37" t="s">
        <v>141</v>
      </c>
    </row>
    <row r="22" spans="1:2" x14ac:dyDescent="0.25">
      <c r="A22" s="36" t="s">
        <v>103</v>
      </c>
      <c r="B22" s="37" t="b">
        <v>1</v>
      </c>
    </row>
    <row r="23" spans="1:2" x14ac:dyDescent="0.25">
      <c r="A23" s="36" t="s">
        <v>104</v>
      </c>
      <c r="B23" s="37" t="s">
        <v>142</v>
      </c>
    </row>
    <row r="24" spans="1:2" x14ac:dyDescent="0.25">
      <c r="A24" s="36" t="s">
        <v>105</v>
      </c>
      <c r="B24" s="37" t="s">
        <v>136</v>
      </c>
    </row>
    <row r="25" spans="1:2" x14ac:dyDescent="0.25">
      <c r="A25" s="36" t="s">
        <v>106</v>
      </c>
      <c r="B25" s="37" t="s">
        <v>143</v>
      </c>
    </row>
    <row r="26" spans="1:2" x14ac:dyDescent="0.25">
      <c r="A26" s="36" t="s">
        <v>107</v>
      </c>
      <c r="B26" s="37" t="s">
        <v>144</v>
      </c>
    </row>
    <row r="27" spans="1:2" x14ac:dyDescent="0.25">
      <c r="A27" s="36" t="s">
        <v>108</v>
      </c>
      <c r="B27" s="37" t="b">
        <v>1</v>
      </c>
    </row>
    <row r="28" spans="1:2" x14ac:dyDescent="0.25">
      <c r="A28" s="36" t="s">
        <v>109</v>
      </c>
      <c r="B28" s="37" t="b">
        <v>0</v>
      </c>
    </row>
    <row r="29" spans="1:2" x14ac:dyDescent="0.25">
      <c r="A29" s="36" t="s">
        <v>110</v>
      </c>
      <c r="B29" s="37" t="s">
        <v>144</v>
      </c>
    </row>
    <row r="30" spans="1:2" ht="30" x14ac:dyDescent="0.25">
      <c r="A30" s="36" t="s">
        <v>111</v>
      </c>
      <c r="B30" s="37" t="s">
        <v>145</v>
      </c>
    </row>
    <row r="31" spans="1:2" x14ac:dyDescent="0.25">
      <c r="A31" s="36" t="s">
        <v>112</v>
      </c>
      <c r="B31" s="37">
        <v>1</v>
      </c>
    </row>
    <row r="32" spans="1:2" x14ac:dyDescent="0.25">
      <c r="A32" s="36" t="s">
        <v>113</v>
      </c>
      <c r="B32" s="37" t="s">
        <v>146</v>
      </c>
    </row>
    <row r="33" spans="1:2" x14ac:dyDescent="0.25">
      <c r="A33" s="36" t="s">
        <v>114</v>
      </c>
      <c r="B33" s="37" t="s">
        <v>147</v>
      </c>
    </row>
    <row r="34" spans="1:2" x14ac:dyDescent="0.25">
      <c r="A34" s="36" t="s">
        <v>115</v>
      </c>
      <c r="B34" s="37" t="b">
        <v>1</v>
      </c>
    </row>
    <row r="35" spans="1:2" x14ac:dyDescent="0.25">
      <c r="A35" s="36" t="s">
        <v>116</v>
      </c>
      <c r="B35" s="37"/>
    </row>
    <row r="36" spans="1:2" x14ac:dyDescent="0.25">
      <c r="A36" s="36" t="s">
        <v>117</v>
      </c>
      <c r="B36" s="37">
        <v>180</v>
      </c>
    </row>
    <row r="37" spans="1:2" x14ac:dyDescent="0.25">
      <c r="A37" s="36" t="s">
        <v>118</v>
      </c>
      <c r="B37" s="37" t="b">
        <v>0</v>
      </c>
    </row>
    <row r="38" spans="1:2" x14ac:dyDescent="0.25">
      <c r="A38" s="36" t="s">
        <v>119</v>
      </c>
      <c r="B38" s="37">
        <v>1000</v>
      </c>
    </row>
    <row r="39" spans="1:2" x14ac:dyDescent="0.25">
      <c r="A39" s="36" t="s">
        <v>120</v>
      </c>
      <c r="B39" s="37">
        <v>1000</v>
      </c>
    </row>
    <row r="40" spans="1:2" x14ac:dyDescent="0.25">
      <c r="A40" s="36" t="s">
        <v>121</v>
      </c>
      <c r="B40" s="37">
        <v>-1</v>
      </c>
    </row>
    <row r="41" spans="1:2" x14ac:dyDescent="0.25">
      <c r="A41" s="36" t="s">
        <v>122</v>
      </c>
      <c r="B41" s="37" t="s">
        <v>148</v>
      </c>
    </row>
    <row r="42" spans="1:2" x14ac:dyDescent="0.25">
      <c r="A42" s="36" t="s">
        <v>123</v>
      </c>
      <c r="B42" s="37">
        <v>-157.57865061979101</v>
      </c>
    </row>
    <row r="43" spans="1:2" x14ac:dyDescent="0.25">
      <c r="A43" s="36" t="s">
        <v>124</v>
      </c>
      <c r="B43" s="37">
        <v>9518858729836210</v>
      </c>
    </row>
    <row r="44" spans="1:2" x14ac:dyDescent="0.25">
      <c r="A44" s="36" t="s">
        <v>125</v>
      </c>
      <c r="B44" s="37">
        <v>0</v>
      </c>
    </row>
    <row r="45" spans="1:2" x14ac:dyDescent="0.25">
      <c r="A45" s="36" t="s">
        <v>126</v>
      </c>
      <c r="B45" s="37" t="s">
        <v>149</v>
      </c>
    </row>
    <row r="46" spans="1:2" x14ac:dyDescent="0.25">
      <c r="A46" s="36" t="s">
        <v>127</v>
      </c>
      <c r="B46" s="37">
        <v>205</v>
      </c>
    </row>
    <row r="47" spans="1:2" x14ac:dyDescent="0.25">
      <c r="A47" s="36" t="s">
        <v>128</v>
      </c>
      <c r="B47" s="37"/>
    </row>
    <row r="48" spans="1:2" x14ac:dyDescent="0.25">
      <c r="A48" s="36" t="s">
        <v>129</v>
      </c>
      <c r="B48" s="37" t="s">
        <v>150</v>
      </c>
    </row>
    <row r="49" spans="1:2" x14ac:dyDescent="0.25">
      <c r="A49" s="36" t="s">
        <v>130</v>
      </c>
      <c r="B49" s="37" t="b">
        <v>1</v>
      </c>
    </row>
    <row r="50" spans="1:2" x14ac:dyDescent="0.25">
      <c r="A50" s="36" t="s">
        <v>131</v>
      </c>
      <c r="B50" s="37" t="s">
        <v>150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04.7109375" defaultRowHeight="15" x14ac:dyDescent="0.25"/>
  <cols>
    <col min="1" max="1" width="9" style="59" bestFit="1" customWidth="1"/>
    <col min="2" max="2" width="2.42578125" style="59" bestFit="1" customWidth="1"/>
    <col min="3" max="3" width="38.42578125" style="59" customWidth="1"/>
    <col min="4" max="4" width="5.140625" style="59" bestFit="1" customWidth="1"/>
    <col min="5" max="5" width="39" style="59" customWidth="1"/>
    <col min="6" max="6" width="8.85546875" style="59" bestFit="1" customWidth="1"/>
    <col min="7" max="7" width="79.42578125" style="59" customWidth="1"/>
    <col min="8" max="16384" width="104.7109375" style="34"/>
  </cols>
  <sheetData>
    <row r="1" spans="1:7" ht="30" x14ac:dyDescent="0.25">
      <c r="A1" s="60" t="s">
        <v>83</v>
      </c>
      <c r="B1" s="60" t="s">
        <v>84</v>
      </c>
      <c r="C1" s="60" t="s">
        <v>85</v>
      </c>
      <c r="D1" s="60" t="s">
        <v>86</v>
      </c>
      <c r="E1" s="60" t="s">
        <v>87</v>
      </c>
      <c r="F1" s="60" t="s">
        <v>88</v>
      </c>
      <c r="G1" s="60" t="s">
        <v>205</v>
      </c>
    </row>
    <row r="2" spans="1:7" ht="60" x14ac:dyDescent="0.25">
      <c r="A2" s="60">
        <v>1</v>
      </c>
      <c r="B2" s="60">
        <v>1</v>
      </c>
      <c r="C2" s="60" t="s">
        <v>206</v>
      </c>
      <c r="D2" s="60"/>
      <c r="E2" s="60" t="s">
        <v>206</v>
      </c>
      <c r="F2" s="60" t="s">
        <v>133</v>
      </c>
      <c r="G2" s="60" t="s">
        <v>207</v>
      </c>
    </row>
    <row r="3" spans="1:7" ht="45" x14ac:dyDescent="0.25">
      <c r="A3" s="60">
        <v>2</v>
      </c>
      <c r="B3" s="60">
        <v>2</v>
      </c>
      <c r="C3" s="60" t="s">
        <v>208</v>
      </c>
      <c r="D3" s="60"/>
      <c r="E3" s="60" t="s">
        <v>208</v>
      </c>
      <c r="F3" s="60" t="s">
        <v>133</v>
      </c>
      <c r="G3" s="60" t="s">
        <v>209</v>
      </c>
    </row>
    <row r="4" spans="1:7" ht="45" x14ac:dyDescent="0.25">
      <c r="A4" s="60">
        <v>3</v>
      </c>
      <c r="B4" s="60">
        <v>3</v>
      </c>
      <c r="C4" s="60" t="s">
        <v>210</v>
      </c>
      <c r="D4" s="60"/>
      <c r="E4" s="60" t="s">
        <v>210</v>
      </c>
      <c r="F4" s="60" t="s">
        <v>133</v>
      </c>
      <c r="G4" s="60" t="s">
        <v>211</v>
      </c>
    </row>
    <row r="5" spans="1:7" ht="60" x14ac:dyDescent="0.25">
      <c r="A5" s="60">
        <v>4</v>
      </c>
      <c r="B5" s="60">
        <v>4</v>
      </c>
      <c r="C5" s="60" t="s">
        <v>212</v>
      </c>
      <c r="D5" s="60"/>
      <c r="E5" s="60" t="s">
        <v>212</v>
      </c>
      <c r="F5" s="60" t="s">
        <v>133</v>
      </c>
      <c r="G5" s="60" t="s">
        <v>213</v>
      </c>
    </row>
    <row r="6" spans="1:7" ht="60" x14ac:dyDescent="0.25">
      <c r="A6" s="60">
        <v>5</v>
      </c>
      <c r="B6" s="60">
        <v>5</v>
      </c>
      <c r="C6" s="60" t="s">
        <v>214</v>
      </c>
      <c r="D6" s="60"/>
      <c r="E6" s="60" t="s">
        <v>214</v>
      </c>
      <c r="F6" s="60" t="s">
        <v>133</v>
      </c>
      <c r="G6" s="60"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OLD-Dev priority</vt:lpstr>
      <vt:lpstr>Dev priority gg V03</vt:lpstr>
      <vt:lpstr>Proposed Tool Names</vt:lpstr>
      <vt:lpstr>OLD-5.4 Export Tips</vt:lpstr>
      <vt:lpstr>OLD-Set RasterNoDataValue</vt:lpstr>
      <vt:lpstr>OLD-Results Reporting</vt:lpstr>
      <vt:lpstr>General</vt:lpstr>
      <vt:lpstr>OLD-Describe_Rasters_Fields</vt:lpstr>
      <vt:lpstr>OLD-DescribeRastersBandProp</vt:lpstr>
      <vt:lpstr>Sheet1</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2016-12-05T00:56:13Z</dcterms:modified>
</cp:coreProperties>
</file>